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6.xml" ContentType="application/vnd.openxmlformats-officedocument.spreadsheetml.queryTable+xml"/>
  <Override PartName="/xl/tables/table16.xml" ContentType="application/vnd.openxmlformats-officedocument.spreadsheetml.table+xml"/>
  <Override PartName="/xl/queryTables/queryTable7.xml" ContentType="application/vnd.openxmlformats-officedocument.spreadsheetml.queryTable+xml"/>
  <Override PartName="/xl/tables/table17.xml" ContentType="application/vnd.openxmlformats-officedocument.spreadsheetml.table+xml"/>
  <Override PartName="/xl/queryTables/queryTable8.xml" ContentType="application/vnd.openxmlformats-officedocument.spreadsheetml.queryTable+xml"/>
  <Override PartName="/xl/tables/table18.xml" ContentType="application/vnd.openxmlformats-officedocument.spreadsheetml.table+xml"/>
  <Override PartName="/xl/queryTables/queryTable9.xml" ContentType="application/vnd.openxmlformats-officedocument.spreadsheetml.queryTable+xml"/>
  <Override PartName="/xl/tables/table19.xml" ContentType="application/vnd.openxmlformats-officedocument.spreadsheetml.table+xml"/>
  <Override PartName="/xl/queryTables/queryTable10.xml" ContentType="application/vnd.openxmlformats-officedocument.spreadsheetml.queryTable+xml"/>
  <Override PartName="/xl/tables/table20.xml" ContentType="application/vnd.openxmlformats-officedocument.spreadsheetml.table+xml"/>
  <Override PartName="/xl/queryTables/queryTable11.xml" ContentType="application/vnd.openxmlformats-officedocument.spreadsheetml.queryTable+xml"/>
  <Override PartName="/xl/tables/table21.xml" ContentType="application/vnd.openxmlformats-officedocument.spreadsheetml.table+xml"/>
  <Override PartName="/xl/queryTables/queryTable12.xml" ContentType="application/vnd.openxmlformats-officedocument.spreadsheetml.queryTable+xml"/>
  <Override PartName="/xl/tables/table22.xml" ContentType="application/vnd.openxmlformats-officedocument.spreadsheetml.table+xml"/>
  <Override PartName="/xl/queryTables/queryTable13.xml" ContentType="application/vnd.openxmlformats-officedocument.spreadsheetml.queryTable+xml"/>
  <Override PartName="/xl/tables/table23.xml" ContentType="application/vnd.openxmlformats-officedocument.spreadsheetml.table+xml"/>
  <Override PartName="/xl/queryTables/queryTable14.xml" ContentType="application/vnd.openxmlformats-officedocument.spreadsheetml.queryTable+xml"/>
  <Override PartName="/xl/tables/table24.xml" ContentType="application/vnd.openxmlformats-officedocument.spreadsheetml.table+xml"/>
  <Override PartName="/xl/queryTables/queryTable15.xml" ContentType="application/vnd.openxmlformats-officedocument.spreadsheetml.queryTable+xml"/>
  <Override PartName="/xl/tables/table25.xml" ContentType="application/vnd.openxmlformats-officedocument.spreadsheetml.table+xml"/>
  <Override PartName="/xl/queryTables/queryTable16.xml" ContentType="application/vnd.openxmlformats-officedocument.spreadsheetml.queryTable+xml"/>
  <Override PartName="/xl/tables/table26.xml" ContentType="application/vnd.openxmlformats-officedocument.spreadsheetml.table+xml"/>
  <Override PartName="/xl/queryTables/queryTable17.xml" ContentType="application/vnd.openxmlformats-officedocument.spreadsheetml.queryTable+xml"/>
  <Override PartName="/xl/tables/table27.xml" ContentType="application/vnd.openxmlformats-officedocument.spreadsheetml.table+xml"/>
  <Override PartName="/xl/queryTables/queryTable18.xml" ContentType="application/vnd.openxmlformats-officedocument.spreadsheetml.queryTable+xml"/>
  <Override PartName="/xl/tables/table28.xml" ContentType="application/vnd.openxmlformats-officedocument.spreadsheetml.table+xml"/>
  <Override PartName="/xl/queryTables/queryTable19.xml" ContentType="application/vnd.openxmlformats-officedocument.spreadsheetml.queryTable+xml"/>
  <Override PartName="/xl/tables/table29.xml" ContentType="application/vnd.openxmlformats-officedocument.spreadsheetml.table+xml"/>
  <Override PartName="/xl/queryTables/queryTable20.xml" ContentType="application/vnd.openxmlformats-officedocument.spreadsheetml.queryTable+xml"/>
  <Override PartName="/xl/tables/table30.xml" ContentType="application/vnd.openxmlformats-officedocument.spreadsheetml.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anandgupta_umass_edu/Documents/Desktop/Supply Chain/Project 2/"/>
    </mc:Choice>
  </mc:AlternateContent>
  <xr:revisionPtr revIDLastSave="2339" documentId="8_{EFCECFEB-5B04-4E33-8FAD-BBB070341379}" xr6:coauthVersionLast="47" xr6:coauthVersionMax="47" xr10:uidLastSave="{2375E735-FBEA-4295-ABA7-390443CB399F}"/>
  <bookViews>
    <workbookView xWindow="-120" yWindow="-120" windowWidth="29040" windowHeight="17535" tabRatio="897" firstSheet="6" activeTab="6" xr2:uid="{A8679E25-8C7E-4285-9C21-64FDCD44A0FA}"/>
  </bookViews>
  <sheets>
    <sheet name="Forecasted Food Value" sheetId="25" r:id="rId1"/>
    <sheet name="FoodValue" sheetId="2" r:id="rId2"/>
    <sheet name="FoodValue%" sheetId="3" r:id="rId3"/>
    <sheet name="Forecasted Food Volume" sheetId="23" r:id="rId4"/>
    <sheet name="FoodVolume" sheetId="4" r:id="rId5"/>
    <sheet name="FoodVolume%" sheetId="5" r:id="rId6"/>
    <sheet name="Fruits" sheetId="12" r:id="rId7"/>
    <sheet name="MovingAvg" sheetId="33" r:id="rId8"/>
    <sheet name="VegOils" sheetId="18" r:id="rId9"/>
    <sheet name="Vegetables" sheetId="17" r:id="rId10"/>
    <sheet name="Sweets" sheetId="16" r:id="rId11"/>
    <sheet name="Nuts" sheetId="15" r:id="rId12"/>
    <sheet name="Meats" sheetId="14" r:id="rId13"/>
    <sheet name="Grains" sheetId="13" r:id="rId14"/>
    <sheet name="Fish" sheetId="11" r:id="rId15"/>
    <sheet name="Dairy" sheetId="10" r:id="rId16"/>
    <sheet name="Coffee" sheetId="9" r:id="rId17"/>
    <sheet name="Cocoa" sheetId="8" r:id="rId18"/>
    <sheet name="Beverages" sheetId="7" r:id="rId19"/>
    <sheet name="Animals" sheetId="6" r:id="rId20"/>
    <sheet name="Other" sheetId="19" r:id="rId21"/>
    <sheet name="Prices" sheetId="20" r:id="rId22"/>
    <sheet name="HSCodeDescription" sheetId="22" r:id="rId23"/>
    <sheet name="HS Code" sheetId="21" r:id="rId24"/>
    <sheet name="Working Sheet" sheetId="26" r:id="rId25"/>
    <sheet name="MovingAvg_Stored" sheetId="32" r:id="rId26"/>
  </sheets>
  <definedNames>
    <definedName name="ExternalData_1" localSheetId="1" hidden="1">FoodValue!$A$1:$AB$31</definedName>
    <definedName name="ExternalData_10" localSheetId="14" hidden="1">Fish!$A$1:$AB$65</definedName>
    <definedName name="ExternalData_11" localSheetId="6" hidden="1">Fruits!$A$1:$AB$80</definedName>
    <definedName name="ExternalData_12" localSheetId="13" hidden="1">Grains!$A$1:$AB$73</definedName>
    <definedName name="ExternalData_13" localSheetId="12" hidden="1">Meats!$A$1:$AB$59</definedName>
    <definedName name="ExternalData_14" localSheetId="11" hidden="1">Nuts!$A$1:$AB$65</definedName>
    <definedName name="ExternalData_15" localSheetId="10" hidden="1">Sweets!$A$1:$AB$55</definedName>
    <definedName name="ExternalData_16" localSheetId="9" hidden="1">Vegetables!$A$1:$AB$60</definedName>
    <definedName name="ExternalData_17" localSheetId="8" hidden="1">VegOils!$A$1:$AB$70</definedName>
    <definedName name="ExternalData_18" localSheetId="20" hidden="1">Other!$A$1:$AB$61</definedName>
    <definedName name="ExternalData_19" localSheetId="21" hidden="1">Prices!$A$1:$AB$39</definedName>
    <definedName name="ExternalData_2" localSheetId="2" hidden="1">'FoodValue%'!$A$1:$AA$31</definedName>
    <definedName name="ExternalData_20" localSheetId="23" hidden="1">'HS Code'!$A$1:$O$96</definedName>
    <definedName name="ExternalData_21" localSheetId="22" hidden="1">HSCodeDescription!$A$1:$D$76</definedName>
    <definedName name="ExternalData_3" localSheetId="4" hidden="1">FoodVolume!$A$1:$AA$27</definedName>
    <definedName name="ExternalData_4" localSheetId="5" hidden="1">'FoodVolume%'!$A$1:$AA$27</definedName>
    <definedName name="ExternalData_5" localSheetId="19" hidden="1">Animals!$A$1:$AB$42</definedName>
    <definedName name="ExternalData_6" localSheetId="18" hidden="1">Beverages!$A$1:$AB$69</definedName>
    <definedName name="ExternalData_7" localSheetId="17" hidden="1">'Cocoa'!$A$1:$AB$52</definedName>
    <definedName name="ExternalData_8" localSheetId="16" hidden="1">'Coffee'!$A$1:$AB$67</definedName>
    <definedName name="ExternalData_9" localSheetId="15" hidden="1">Dairy!$A$1:$AB$63</definedName>
    <definedName name="xlm_42_1" localSheetId="24" hidden="1">"'{""wkbk"":""Project 2.xlsx"",""wksheet"":""Sheet1"",""data_range"":""$B$4:$C$28"",""has_header"":true,""input_cols"":[],""firstRow"":4,""rows"":24,""tsSelectedVar"":{""varId"":1,""varName"":""Values"",""colDescr"":{""flags"":16,""varId"":1,""uniqueValsCount"":24,""dataRowCount"":24,""minimum"""</definedName>
    <definedName name="xlm_42_2" localSheetId="24" hidden="1">"':null,""maximum"":null}},""tsTimeVar"":{""varId"":0,""varName"":""Years"",""colDescr"":{""flags"":32,""varId"":0,""uniqueValsCount"":24,""dataRowCount"":24,""minimum"":null,""maximum"":null}},""test_rows"":0,""isPartitionSheet"":false,""subtractMean"":false,""fitSeasonalModel"":false,"""</definedName>
    <definedName name="xlm_42_3" localSheetId="24" hidden="1">"'nonSeasAutoRegressive"":2,""nonSeasDifference"":0,""nonSeasMovingAvg"":2,""maxIteration"":200,""fittedValsAndResids"":false,""varCovarMatrix"":true,""giveForecast"":true,""numForecasts"":1,""forecastConfidenceLevel"":95}"</definedName>
    <definedName name="xlm_50_1" localSheetId="24" hidden="1">"'{""wkbk"":""Project 2.xlsx"",""wksheet"":""Sheet1"",""data_range"":""$B$4:$C$28"",""has_header"":true,""input_cols"":[],""firstRow"":4,""rows"":24,""tsSelectedVar"":{""varId"":1,""varName"":""Values"",""colDescr"":{""flags"":16,""varId"":1,""uniqueValsCount"":24,""dataRowCount"":24,""minimum"""</definedName>
    <definedName name="xlm_50_2" localSheetId="24" hidden="1">"':null,""maximum"":null}},""tsTimeVar"":{""varId"":0,""varName"":""Years"",""colDescr"":{""flags"":32,""varId"":0,""uniqueValsCount"":24,""dataRowCount"":24,""minimum"":null,""maximum"":null}},""test_rows"":0,""isPartitionSheet"":false,""optimize"":false,""alphaLevel"":0.2,""giveForecast"</definedName>
    <definedName name="xlm_50_3" localSheetId="24" hidden="1">"'"":true,""numForecasts"":1}"</definedName>
    <definedName name="xlm_52_1" localSheetId="24" hidden="1">"'{""wkbk"":""Project 2.xlsx"",""wksheet"":""Sheet1"",""data_range"":""$B$4:$C$28"",""has_header"":true,""input_cols"":[],""firstRow"":4,""rows"":24,""tsSelectedVar"":{""varId"":1,""varName"":""Values"",""colDescr"":{""dataRowCount"":24,""flags"":16,""maximum"":null,""minimum"":null,""uniqueVal"</definedName>
    <definedName name="xlm_52_2" localSheetId="24" hidden="1">"'sCount"":24,""varId"":1}},""tsTimeVar"":{""varId"":0,""varName"":""Years"",""colDescr"":{""dataRowCount"":24,""flags"":32,""maximum"":null,""minimum"":null,""uniqueValsCount"":24,""varId"":0}},""test_rows"":0,""isPartitionSheet"":false,""interval"":2,""giveForecast"":true,""numForecasts"""</definedName>
    <definedName name="xlm_52_3" localSheetId="24" hidden="1">"':5}"</definedName>
    <definedName name="XLMPMMLModelRange" localSheetId="25" hidden="1">"$B$12:$B$34"</definedName>
    <definedName name="XLMRasonModelRange" localSheetId="7" hidden="1">"CV1:CV1"</definedName>
    <definedName name="xlmTSTrainData" localSheetId="7" hidden="1">"{""timeRange"":""D43:D66"",""actualRange"":""E43:E66"",""forecastValueRange"":""F43:F66"",""timeColSet"":true,""xAxisTitle"":""Years"",""yAxisTitle"":""Values"",""chartTitle"":""Actual vs. Fitted: Training""}"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25" l="1"/>
  <c r="D119" i="25"/>
  <c r="E119" i="25"/>
  <c r="G44" i="33"/>
  <c r="F44" i="33"/>
  <c r="G43" i="33"/>
  <c r="F43" i="33"/>
  <c r="AF95" i="25"/>
  <c r="C55" i="25"/>
  <c r="D55" i="25"/>
  <c r="C28" i="25"/>
  <c r="AF6" i="25"/>
  <c r="AE3" i="23" l="1"/>
  <c r="C53" i="23"/>
  <c r="D53" i="23"/>
  <c r="E47" i="4" l="1"/>
  <c r="C157" i="12"/>
  <c r="AD57" i="3"/>
  <c r="AC57" i="3"/>
  <c r="AD47" i="5"/>
  <c r="AC47" i="5"/>
  <c r="AA154" i="12"/>
  <c r="AA142" i="12"/>
  <c r="AA132" i="12"/>
  <c r="AA122" i="12"/>
  <c r="AA112" i="12"/>
  <c r="AA98" i="12"/>
  <c r="AD56" i="2"/>
  <c r="AC56" i="2"/>
  <c r="AA158" i="1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2" i="2"/>
  <c r="AD53" i="2"/>
  <c r="AD54" i="2"/>
  <c r="AD35" i="2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3" i="3"/>
  <c r="AD54" i="3"/>
  <c r="AD55" i="3"/>
  <c r="AD36" i="3"/>
  <c r="AD32" i="4"/>
  <c r="AD33" i="4"/>
  <c r="AD34" i="4"/>
  <c r="AD35" i="4"/>
  <c r="AD36" i="4"/>
  <c r="AD46" i="4" s="1"/>
  <c r="AD37" i="4"/>
  <c r="AD38" i="4"/>
  <c r="AD39" i="4"/>
  <c r="AD40" i="4"/>
  <c r="AD41" i="4"/>
  <c r="AD42" i="4"/>
  <c r="AD43" i="4"/>
  <c r="AD44" i="4"/>
  <c r="AD31" i="4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32" i="5"/>
  <c r="AB86" i="12"/>
  <c r="AB90" i="12"/>
  <c r="AB94" i="12"/>
  <c r="AB102" i="12"/>
  <c r="AB106" i="12"/>
  <c r="AB110" i="12"/>
  <c r="AB114" i="12"/>
  <c r="AB118" i="12"/>
  <c r="AB126" i="12"/>
  <c r="AB130" i="12"/>
  <c r="AB134" i="12"/>
  <c r="AB138" i="12"/>
  <c r="AB146" i="12"/>
  <c r="AB150" i="12"/>
  <c r="AB124" i="12"/>
  <c r="AB136" i="12"/>
  <c r="AB140" i="12"/>
  <c r="AB152" i="12"/>
  <c r="AB89" i="12"/>
  <c r="AB105" i="12"/>
  <c r="AB113" i="12"/>
  <c r="AB121" i="12"/>
  <c r="AB133" i="12"/>
  <c r="AB141" i="12"/>
  <c r="AB153" i="12"/>
  <c r="AB87" i="12"/>
  <c r="AB91" i="12"/>
  <c r="AB95" i="12"/>
  <c r="AB99" i="12"/>
  <c r="AB103" i="12"/>
  <c r="AB107" i="12"/>
  <c r="AB111" i="12"/>
  <c r="AB115" i="12"/>
  <c r="AB119" i="12"/>
  <c r="AB123" i="12"/>
  <c r="AB127" i="12"/>
  <c r="AB131" i="12"/>
  <c r="AB135" i="12"/>
  <c r="AB139" i="12"/>
  <c r="AB143" i="12"/>
  <c r="AB147" i="12"/>
  <c r="AB151" i="12"/>
  <c r="AB128" i="12"/>
  <c r="AB144" i="12"/>
  <c r="AB93" i="12"/>
  <c r="AB97" i="12"/>
  <c r="AB101" i="12"/>
  <c r="AB109" i="12"/>
  <c r="AB117" i="12"/>
  <c r="AB125" i="12"/>
  <c r="AB137" i="12"/>
  <c r="AB149" i="12"/>
  <c r="AB88" i="12"/>
  <c r="AB92" i="12"/>
  <c r="AB96" i="12"/>
  <c r="AB100" i="12"/>
  <c r="AB104" i="12"/>
  <c r="AB108" i="12"/>
  <c r="AB116" i="12"/>
  <c r="AB120" i="12"/>
  <c r="AB148" i="12"/>
  <c r="AB129" i="12"/>
  <c r="AB145" i="12"/>
  <c r="AB85" i="12"/>
  <c r="AB36" i="3"/>
  <c r="AB35" i="2"/>
  <c r="C26" i="23"/>
  <c r="E28" i="25"/>
  <c r="D28" i="25"/>
  <c r="AB98" i="12" l="1"/>
  <c r="AB154" i="12"/>
  <c r="AB132" i="12"/>
  <c r="AB112" i="12"/>
  <c r="AB142" i="12"/>
  <c r="AB122" i="12"/>
  <c r="AE157" i="12"/>
  <c r="AF157" i="12" s="1"/>
  <c r="AB158" i="12"/>
  <c r="AD158" i="12" s="1"/>
  <c r="AA157" i="12"/>
  <c r="AB33" i="5"/>
  <c r="AB37" i="5"/>
  <c r="AB41" i="5"/>
  <c r="AB45" i="5"/>
  <c r="AB38" i="5"/>
  <c r="AB42" i="5"/>
  <c r="AB39" i="5"/>
  <c r="AB36" i="5"/>
  <c r="AB44" i="5"/>
  <c r="AB34" i="5"/>
  <c r="AB35" i="5"/>
  <c r="AB43" i="5"/>
  <c r="AB40" i="5"/>
  <c r="AB32" i="5"/>
  <c r="AB39" i="3"/>
  <c r="AB43" i="3"/>
  <c r="AB47" i="3"/>
  <c r="AB51" i="3"/>
  <c r="AB55" i="3"/>
  <c r="AB44" i="3"/>
  <c r="AB48" i="3"/>
  <c r="AB41" i="3"/>
  <c r="AB45" i="3"/>
  <c r="AB49" i="3"/>
  <c r="AB53" i="3"/>
  <c r="AB50" i="3"/>
  <c r="AB54" i="3"/>
  <c r="AB40" i="3"/>
  <c r="AB46" i="3"/>
  <c r="AB42" i="3"/>
  <c r="AB38" i="3"/>
  <c r="AB38" i="2"/>
  <c r="AB42" i="2"/>
  <c r="AB46" i="2"/>
  <c r="AB50" i="2"/>
  <c r="AB54" i="2"/>
  <c r="AB43" i="2"/>
  <c r="AB47" i="2"/>
  <c r="AB44" i="2"/>
  <c r="AB48" i="2"/>
  <c r="AB52" i="2"/>
  <c r="AB45" i="2"/>
  <c r="AB49" i="2"/>
  <c r="AB53" i="2"/>
  <c r="AB39" i="2"/>
  <c r="AB40" i="2"/>
  <c r="AB41" i="2"/>
  <c r="AB37" i="2"/>
  <c r="D26" i="23"/>
  <c r="E26" i="23"/>
  <c r="AB36" i="4"/>
  <c r="AB33" i="4"/>
  <c r="AB34" i="4"/>
  <c r="AB31" i="4"/>
  <c r="AB38" i="4"/>
  <c r="AB41" i="4"/>
  <c r="AB43" i="4"/>
  <c r="AB35" i="4"/>
  <c r="AB40" i="4"/>
  <c r="AB37" i="4"/>
  <c r="AB44" i="4"/>
  <c r="AB42" i="4"/>
  <c r="AB32" i="4"/>
  <c r="AB39" i="4"/>
  <c r="AC46" i="4" l="1"/>
  <c r="AB157" i="12"/>
  <c r="AD157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7F714C-E73D-4C72-B78E-353FF6242432}" keepAlive="1" name="Query - Animals" description="Connection to the 'Animals' query in the workbook." type="5" refreshedVersion="8" background="1" saveData="1">
    <dbPr connection="Provider=Microsoft.Mashup.OleDb.1;Data Source=$Workbook$;Location=Animals;Extended Properties=&quot;&quot;" command="SELECT * FROM [Animals]"/>
  </connection>
  <connection id="2" xr16:uid="{B72809E1-20AC-477D-9504-8FD6F761C98A}" keepAlive="1" name="Query - Beverages" description="Connection to the 'Beverages' query in the workbook." type="5" refreshedVersion="8" background="1" saveData="1">
    <dbPr connection="Provider=Microsoft.Mashup.OleDb.1;Data Source=$Workbook$;Location=Beverages;Extended Properties=&quot;&quot;" command="SELECT * FROM [Beverages]"/>
  </connection>
  <connection id="3" xr16:uid="{8900F5B3-34F4-4F85-8125-EFE9A6363CA7}" keepAlive="1" name="Query - Cocoa" description="Connection to the 'Cocoa' query in the workbook." type="5" refreshedVersion="8" background="1" saveData="1">
    <dbPr connection="Provider=Microsoft.Mashup.OleDb.1;Data Source=$Workbook$;Location=Cocoa;Extended Properties=&quot;&quot;" command="SELECT * FROM [Cocoa]"/>
  </connection>
  <connection id="4" xr16:uid="{6C4C662E-59CB-4051-AF91-2CB169DE9715}" keepAlive="1" name="Query - Coffee" description="Connection to the 'Coffee' query in the workbook." type="5" refreshedVersion="8" background="1" saveData="1">
    <dbPr connection="Provider=Microsoft.Mashup.OleDb.1;Data Source=$Workbook$;Location=Coffee;Extended Properties=&quot;&quot;" command="SELECT * FROM [Coffee]"/>
  </connection>
  <connection id="5" xr16:uid="{63E33DF0-45F4-49F0-8E11-4C4244E0D1D7}" keepAlive="1" name="Query - Dairy" description="Connection to the 'Dairy' query in the workbook." type="5" refreshedVersion="8" background="1" saveData="1">
    <dbPr connection="Provider=Microsoft.Mashup.OleDb.1;Data Source=$Workbook$;Location=Dairy;Extended Properties=&quot;&quot;" command="SELECT * FROM [Dairy]"/>
  </connection>
  <connection id="6" xr16:uid="{4406BF39-04D9-4C40-849D-A0E8689A6459}" keepAlive="1" name="Query - Fish" description="Connection to the 'Fish' query in the workbook." type="5" refreshedVersion="8" background="1" saveData="1">
    <dbPr connection="Provider=Microsoft.Mashup.OleDb.1;Data Source=$Workbook$;Location=Fish;Extended Properties=&quot;&quot;" command="SELECT * FROM [Fish]"/>
  </connection>
  <connection id="7" xr16:uid="{D66FA702-A7EA-4A65-8101-8BC96F9845FA}" keepAlive="1" name="Query - FoodValue" description="Connection to the 'FoodValue' query in the workbook." type="5" refreshedVersion="8" background="1" saveData="1">
    <dbPr connection="Provider=Microsoft.Mashup.OleDb.1;Data Source=$Workbook$;Location=FoodValue;Extended Properties=&quot;&quot;" command="SELECT * FROM [FoodValue]"/>
  </connection>
  <connection id="8" xr16:uid="{A62CBFD0-3D17-476D-BA65-BADE7F00E1A1}" keepAlive="1" name="Query - FoodValue%" description="Connection to the 'FoodValue%' query in the workbook." type="5" refreshedVersion="8" background="1" saveData="1">
    <dbPr connection="Provider=Microsoft.Mashup.OleDb.1;Data Source=$Workbook$;Location=FoodValue%;Extended Properties=&quot;&quot;" command="SELECT * FROM [FoodValue%]"/>
  </connection>
  <connection id="9" xr16:uid="{08AD6F68-D701-49F7-B0BF-7B0746ABFEF3}" keepAlive="1" name="Query - FoodVolume" description="Connection to the 'FoodVolume' query in the workbook." type="5" refreshedVersion="8" background="1" saveData="1">
    <dbPr connection="Provider=Microsoft.Mashup.OleDb.1;Data Source=$Workbook$;Location=FoodVolume;Extended Properties=&quot;&quot;" command="SELECT * FROM [FoodVolume]"/>
  </connection>
  <connection id="10" xr16:uid="{F3AB5A25-1976-4F41-B631-FF3F5EEEB583}" keepAlive="1" name="Query - FoodVolume%" description="Connection to the 'FoodVolume%' query in the workbook." type="5" refreshedVersion="8" background="1" saveData="1">
    <dbPr connection="Provider=Microsoft.Mashup.OleDb.1;Data Source=$Workbook$;Location=FoodVolume%;Extended Properties=&quot;&quot;" command="SELECT * FROM [FoodVolume%]"/>
  </connection>
  <connection id="11" xr16:uid="{1F52C6B6-FF60-4366-87CB-E3EF2861FFEE}" keepAlive="1" name="Query - Fruits" description="Connection to the 'Fruits' query in the workbook." type="5" refreshedVersion="8" background="1" saveData="1">
    <dbPr connection="Provider=Microsoft.Mashup.OleDb.1;Data Source=$Workbook$;Location=Fruits;Extended Properties=&quot;&quot;" command="SELECT * FROM [Fruits]"/>
  </connection>
  <connection id="12" xr16:uid="{7DBB4DF9-4DA0-414E-9DED-75A180B7E529}" keepAlive="1" name="Query - Grains" description="Connection to the 'Grains' query in the workbook." type="5" refreshedVersion="8" background="1" saveData="1">
    <dbPr connection="Provider=Microsoft.Mashup.OleDb.1;Data Source=$Workbook$;Location=Grains;Extended Properties=&quot;&quot;" command="SELECT * FROM [Grains]"/>
  </connection>
  <connection id="13" xr16:uid="{DDD48BD7-B4BA-4CF3-84F8-A9316FB7CE6B}" keepAlive="1" name="Query - HS Code" description="Connection to the 'HS Code' query in the workbook." type="5" refreshedVersion="8" background="1" saveData="1">
    <dbPr connection="Provider=Microsoft.Mashup.OleDb.1;Data Source=$Workbook$;Location=&quot;HS Code&quot;;Extended Properties=&quot;&quot;" command="SELECT * FROM [HS Code]"/>
  </connection>
  <connection id="14" xr16:uid="{9989EEEC-FF5E-4BD1-93B0-AB979F4ABD31}" keepAlive="1" name="Query - HSCodeDescription" description="Connection to the 'HSCodeDescription' query in the workbook." type="5" refreshedVersion="8" background="1" saveData="1">
    <dbPr connection="Provider=Microsoft.Mashup.OleDb.1;Data Source=$Workbook$;Location=HSCodeDescription;Extended Properties=&quot;&quot;" command="SELECT * FROM [HSCodeDescription]"/>
  </connection>
  <connection id="15" xr16:uid="{AA9044AD-A05D-4F7E-8899-F82DE2534867}" keepAlive="1" name="Query - Meats" description="Connection to the 'Meats' query in the workbook." type="5" refreshedVersion="8" background="1" saveData="1">
    <dbPr connection="Provider=Microsoft.Mashup.OleDb.1;Data Source=$Workbook$;Location=Meats;Extended Properties=&quot;&quot;" command="SELECT * FROM [Meats]"/>
  </connection>
  <connection id="16" xr16:uid="{6029CDD0-2636-48E8-9C39-7E4F03ADA9AA}" keepAlive="1" name="Query - Nuts" description="Connection to the 'Nuts' query in the workbook." type="5" refreshedVersion="8" background="1" saveData="1">
    <dbPr connection="Provider=Microsoft.Mashup.OleDb.1;Data Source=$Workbook$;Location=Nuts;Extended Properties=&quot;&quot;" command="SELECT * FROM [Nuts]"/>
  </connection>
  <connection id="17" xr16:uid="{5DE73771-530A-4778-BC65-8340D41273FD}" keepAlive="1" name="Query - Other" description="Connection to the 'Other' query in the workbook." type="5" refreshedVersion="8" background="1" saveData="1">
    <dbPr connection="Provider=Microsoft.Mashup.OleDb.1;Data Source=$Workbook$;Location=Other;Extended Properties=&quot;&quot;" command="SELECT * FROM [Other]"/>
  </connection>
  <connection id="18" xr16:uid="{FB374A8A-C6F6-4C0C-8E75-559F7DFFDE33}" keepAlive="1" name="Query - Prices" description="Connection to the 'Prices' query in the workbook." type="5" refreshedVersion="8" background="1" saveData="1">
    <dbPr connection="Provider=Microsoft.Mashup.OleDb.1;Data Source=$Workbook$;Location=Prices;Extended Properties=&quot;&quot;" command="SELECT * FROM [Prices]"/>
  </connection>
  <connection id="19" xr16:uid="{D952087F-C357-4F5E-B01F-011B68245D5B}" keepAlive="1" name="Query - Sweets" description="Connection to the 'Sweets' query in the workbook." type="5" refreshedVersion="8" background="1" saveData="1">
    <dbPr connection="Provider=Microsoft.Mashup.OleDb.1;Data Source=$Workbook$;Location=Sweets;Extended Properties=&quot;&quot;" command="SELECT * FROM [Sweets]"/>
  </connection>
  <connection id="20" xr16:uid="{42B4F2F9-A1E4-44E6-B1A5-510FE6BC1406}" keepAlive="1" name="Query - Vegetables" description="Connection to the 'Vegetables' query in the workbook." type="5" refreshedVersion="8" background="1" saveData="1">
    <dbPr connection="Provider=Microsoft.Mashup.OleDb.1;Data Source=$Workbook$;Location=Vegetables;Extended Properties=&quot;&quot;" command="SELECT * FROM [Vegetables]"/>
  </connection>
  <connection id="21" xr16:uid="{6AAD445D-9378-4339-915C-58611E163865}" keepAlive="1" name="Query - VegOils" description="Connection to the 'VegOils' query in the workbook." type="5" refreshedVersion="8" background="1" saveData="1">
    <dbPr connection="Provider=Microsoft.Mashup.OleDb.1;Data Source=$Workbook$;Location=VegOils;Extended Properties=&quot;&quot;" command="SELECT * FROM [VegOils]"/>
  </connection>
</connections>
</file>

<file path=xl/sharedStrings.xml><?xml version="1.0" encoding="utf-8"?>
<sst xmlns="http://schemas.openxmlformats.org/spreadsheetml/2006/main" count="4446" uniqueCount="665">
  <si>
    <t>By Exponential Forecasting Method;</t>
  </si>
  <si>
    <t>Timeline</t>
  </si>
  <si>
    <t>Values</t>
  </si>
  <si>
    <t>Forecast</t>
  </si>
  <si>
    <t>Lower Confidence Bound</t>
  </si>
  <si>
    <t>Upper Confidence Bound</t>
  </si>
  <si>
    <t>Fruits</t>
  </si>
  <si>
    <t>Forecasting Sheet - Food Value of Fruits for 2023</t>
  </si>
  <si>
    <t>Confidence Interval</t>
  </si>
  <si>
    <t>By Moving Average Method;</t>
  </si>
  <si>
    <t>Record ID</t>
  </si>
  <si>
    <t>Forecast: Values</t>
  </si>
  <si>
    <t>StdDev</t>
  </si>
  <si>
    <t>LCI</t>
  </si>
  <si>
    <t>UCI</t>
  </si>
  <si>
    <t>Forecast 1</t>
  </si>
  <si>
    <t>Forecast 2</t>
  </si>
  <si>
    <t>Forecast 3</t>
  </si>
  <si>
    <t>Forecast 4</t>
  </si>
  <si>
    <t>Forecast 5</t>
  </si>
  <si>
    <t>Live meat animals</t>
  </si>
  <si>
    <t>Column3</t>
  </si>
  <si>
    <t>Column1</t>
  </si>
  <si>
    <t>Column2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</si>
  <si>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</si>
  <si>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</si>
  <si>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</si>
  <si>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</si>
  <si>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</si>
  <si>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</si>
  <si>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</si>
  <si>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</si>
  <si>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</si>
  <si>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</si>
  <si>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</si>
  <si>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</si>
  <si>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</si>
  <si>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</si>
  <si>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</si>
  <si>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</si>
  <si>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</si>
  <si>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</si>
  <si>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</si>
  <si>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</si>
  <si>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</si>
  <si>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</si>
  <si>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</si>
  <si>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</si>
  <si>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</si>
  <si>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Food group</t>
  </si>
  <si>
    <t>Total foods 1/</t>
  </si>
  <si>
    <t>U.S. imports</t>
  </si>
  <si>
    <t>Million $</t>
  </si>
  <si>
    <t>Foods</t>
  </si>
  <si>
    <t>Meats</t>
  </si>
  <si>
    <t>Fish and shellfish 2/</t>
  </si>
  <si>
    <t>Dairy</t>
  </si>
  <si>
    <t>Vegetables</t>
  </si>
  <si>
    <t>Nuts</t>
  </si>
  <si>
    <t>Coffee, tea, and spices</t>
  </si>
  <si>
    <t>Grains</t>
  </si>
  <si>
    <t>Vegetable oils</t>
  </si>
  <si>
    <t>Sugar and candy</t>
  </si>
  <si>
    <t>Cocoa and chocolate</t>
  </si>
  <si>
    <t>Other edible products</t>
  </si>
  <si>
    <t>Beverages 3/</t>
  </si>
  <si>
    <t>Subtotal foods 4/</t>
  </si>
  <si>
    <t>Animals</t>
  </si>
  <si>
    <t>Plants</t>
  </si>
  <si>
    <t>1/ Values are obtained by HS-4 or 6 codes, by calendar year. Includes bulk, intermediate, and consumer foods. See Appendix for the HS-2, HS-4, and HS-6 codes corresponding to each food group.</t>
  </si>
  <si>
    <t>2/ Includes prepared fish 1604 and 1605.</t>
  </si>
  <si>
    <t>3/ Includes liquors.</t>
  </si>
  <si>
    <t>4 / Excludes items not in total U.S. food import categories above.</t>
  </si>
  <si>
    <t>Source: U.S. Department of Commerce, Bureau of the Census.</t>
  </si>
  <si>
    <t>Forecast (EXPONENTIAL)</t>
  </si>
  <si>
    <t>Sparklines</t>
  </si>
  <si>
    <t>Forecast 2023 (LINEAR)</t>
  </si>
  <si>
    <t>Percentage Change in Food Value of Fruit</t>
  </si>
  <si>
    <t>Which Food has the lowest forecasted value for 2023? </t>
  </si>
  <si>
    <t>Which Food has the highest forecasted value for 2023? </t>
  </si>
  <si>
    <t>Last 10 years average</t>
  </si>
  <si>
    <t>Percent</t>
  </si>
  <si>
    <t>Percentage Change in FoodValue of Fruit</t>
  </si>
  <si>
    <t>Forecasting Sheet - Food Volume of Fruits for 2023</t>
  </si>
  <si>
    <t>Foods 1/</t>
  </si>
  <si>
    <t>Live meat animals 2/</t>
  </si>
  <si>
    <t>1,000</t>
  </si>
  <si>
    <t>1,000 mt</t>
  </si>
  <si>
    <t>Fish and shellfish 3/</t>
  </si>
  <si>
    <t>Fruits 4/</t>
  </si>
  <si>
    <t>Other edible products 5/</t>
  </si>
  <si>
    <t>Beverages 6/</t>
  </si>
  <si>
    <t>1,000 litpf</t>
  </si>
  <si>
    <t>1/ Import volumes are obtained by HS-4 or 6 codes, by calendar year, in product weight or processed weight. Excludes liquid weights. See Appendix for the HS-2, HS-4, and HS-6 codes corresponding to each food group.</t>
  </si>
  <si>
    <t>2/ Number of food animals, except fowl.</t>
  </si>
  <si>
    <t>3/ Includes prepared fish 1604 and 1605.</t>
  </si>
  <si>
    <t>4/ Excludes fruit juices.</t>
  </si>
  <si>
    <t>5/ Excludes vinegar measured in kiloliters.</t>
  </si>
  <si>
    <t>6/ Includes liquors.</t>
  </si>
  <si>
    <t>mt = metric tons.</t>
  </si>
  <si>
    <t>Percentage Change</t>
  </si>
  <si>
    <t>Direction</t>
  </si>
  <si>
    <t>Percentage Change in Food Volume of Fruit</t>
  </si>
  <si>
    <t>Describe the direction and give the percent change of this Food’s FoodVolume between 2022 and 2023.</t>
  </si>
  <si>
    <t>Positive</t>
  </si>
  <si>
    <t>1/ Import volumes are obtained by HS-4 or 6 codes, by calendar year, in product weight or processed weight. Excludes liquid weights.</t>
  </si>
  <si>
    <t xml:space="preserve"> See Appendix for the HS-2, HS-4, and HS-6 codes corresponding to each food group.</t>
  </si>
  <si>
    <t>6/ Includes liqours.</t>
  </si>
  <si>
    <t>Forecasted 2023 (LINEAR)</t>
  </si>
  <si>
    <t>Percentage Change in Volume of Fruit</t>
  </si>
  <si>
    <t>Source</t>
  </si>
  <si>
    <t>Total fruit and preparations 1/</t>
  </si>
  <si>
    <t>Mexico</t>
  </si>
  <si>
    <t>Peru</t>
  </si>
  <si>
    <t>Chile</t>
  </si>
  <si>
    <t>Guatemala</t>
  </si>
  <si>
    <t>Costa Rica</t>
  </si>
  <si>
    <t>Canada</t>
  </si>
  <si>
    <t>China (Mainland)</t>
  </si>
  <si>
    <t>Brazil</t>
  </si>
  <si>
    <t>Thailand</t>
  </si>
  <si>
    <t>Ecuador</t>
  </si>
  <si>
    <t>Rest of world</t>
  </si>
  <si>
    <t>World</t>
  </si>
  <si>
    <t>World (Quantity)</t>
  </si>
  <si>
    <t>Fresh or chilled fruit 2/</t>
  </si>
  <si>
    <t>Honduras</t>
  </si>
  <si>
    <t>Colombia</t>
  </si>
  <si>
    <t>Morocco</t>
  </si>
  <si>
    <t>Bananas and plantains</t>
  </si>
  <si>
    <t>Frozen fruit</t>
  </si>
  <si>
    <t>Dried, prepared or preserved fruit 3/</t>
  </si>
  <si>
    <t>South Korea</t>
  </si>
  <si>
    <t>Fruit juices 4/</t>
  </si>
  <si>
    <t>Turkey</t>
  </si>
  <si>
    <t>Argentina</t>
  </si>
  <si>
    <t>Philippines</t>
  </si>
  <si>
    <t>1/ Sum of fresh or chilled, frozen, dried or preserved, and prepared fruit, and fruit juices. Quantity excludes fruit juices.</t>
  </si>
  <si>
    <t>2/ Includes bananas and plantains.</t>
  </si>
  <si>
    <t>3/ Includes nut mixtures, and preserved fruits unsuitable for immediate consumption.</t>
  </si>
  <si>
    <t>4/ Apple juice and orange juice rank first and second in import value and volume. Includes tomato juice.</t>
  </si>
  <si>
    <t>Sparklines Direction</t>
  </si>
  <si>
    <t>Forecasted Food Value by World</t>
  </si>
  <si>
    <t>For the Food with the highest forecasted value for 2023, what country/geographic region will be the largest imported source (in millions)? (Hint: use the individual Food tab to locate country/geographic region information)</t>
  </si>
  <si>
    <t>Total Food Value</t>
  </si>
  <si>
    <t>Total Food Volume</t>
  </si>
  <si>
    <t>-</t>
  </si>
  <si>
    <t>Data Mining: Moving Average</t>
  </si>
  <si>
    <t>Date: 12-Jun-2024 09:22:31</t>
  </si>
  <si>
    <t>{"comment":"this RASON template was auto-generated by Analytic Solver Data Mining","datasources":{},"datasets":{},"estimator":{"tsSmoothingEstimator":{"Estimator: Moving Average Smoothing":{"objectType":"estimator","type":"timeSeries","algorithm":"movingAverage","parameters":{"interval":2}}}},"actions":{}}</t>
  </si>
  <si>
    <t>Output Navigator</t>
  </si>
  <si>
    <t>Elapsed Times in Milliseconds</t>
  </si>
  <si>
    <t>Inputs</t>
  </si>
  <si>
    <t>Error Measures: Training</t>
  </si>
  <si>
    <t>Fitted</t>
  </si>
  <si>
    <t>PMML Model</t>
  </si>
  <si>
    <t>Data Reading Time</t>
  </si>
  <si>
    <t>Algorithm Time</t>
  </si>
  <si>
    <t>Report Time</t>
  </si>
  <si>
    <t>Total</t>
  </si>
  <si>
    <t>Data</t>
  </si>
  <si>
    <t>Workbook</t>
  </si>
  <si>
    <t>Project 2.xlsx</t>
  </si>
  <si>
    <t>Worksheet</t>
  </si>
  <si>
    <t>Sheet1</t>
  </si>
  <si>
    <t>Data Range</t>
  </si>
  <si>
    <t>$B$4:$C$28</t>
  </si>
  <si>
    <t># Records</t>
  </si>
  <si>
    <t>Variables</t>
  </si>
  <si>
    <t>Time Variable</t>
  </si>
  <si>
    <t>Years</t>
  </si>
  <si>
    <t>Value Variable</t>
  </si>
  <si>
    <t>Parameters/Options</t>
  </si>
  <si>
    <t>Interval</t>
  </si>
  <si>
    <t>#Forecast</t>
  </si>
  <si>
    <t>Confidence Level</t>
  </si>
  <si>
    <t>Value</t>
  </si>
  <si>
    <t>SSE</t>
  </si>
  <si>
    <t>MSE</t>
  </si>
  <si>
    <t>MAPE</t>
  </si>
  <si>
    <t>MAD</t>
  </si>
  <si>
    <t>CFE</t>
  </si>
  <si>
    <t>MFE</t>
  </si>
  <si>
    <t>TSE</t>
  </si>
  <si>
    <t>Fitted: Values</t>
  </si>
  <si>
    <t>Residual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</si>
  <si>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</si>
  <si>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</si>
  <si>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</si>
  <si>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</si>
  <si>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</si>
  <si>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</si>
  <si>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</si>
  <si>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</si>
  <si>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</si>
  <si>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</si>
  <si>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</si>
  <si>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</si>
  <si>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</si>
  <si>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</si>
  <si>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</si>
  <si>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</si>
  <si>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</si>
  <si>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</si>
  <si>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</si>
  <si>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</si>
  <si>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</si>
  <si>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</si>
  <si>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</si>
  <si>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</si>
  <si>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Total vegetable oils 1/</t>
  </si>
  <si>
    <t>Indonesia</t>
  </si>
  <si>
    <t>Spain</t>
  </si>
  <si>
    <t>Italy</t>
  </si>
  <si>
    <t>Malaysia</t>
  </si>
  <si>
    <t>Crude vegetable oils</t>
  </si>
  <si>
    <t>Japan</t>
  </si>
  <si>
    <t>Taiwan</t>
  </si>
  <si>
    <t>India</t>
  </si>
  <si>
    <t>Refined vegetable oils 2/</t>
  </si>
  <si>
    <t>Olive oil</t>
  </si>
  <si>
    <t>Tunisia</t>
  </si>
  <si>
    <t>Greece</t>
  </si>
  <si>
    <t>Tropical oils 3/</t>
  </si>
  <si>
    <t>Sri Lanka</t>
  </si>
  <si>
    <t>Oilseeds 4/</t>
  </si>
  <si>
    <t>Bulgaria</t>
  </si>
  <si>
    <t>Ukraine</t>
  </si>
  <si>
    <t>1/ Sum of crude, refined, and other vegetable oils. Includes tropical oils. Excludes oilseeds.</t>
  </si>
  <si>
    <t>2/ Includes sesame, virgin oil, and vegetable fats</t>
  </si>
  <si>
    <t>3/ Includes coconut, palm, and palm kernel oils.</t>
  </si>
  <si>
    <t>4/ Uses include animal feed, flour and meal; includes copra; excludes ground nuts.</t>
  </si>
  <si>
    <t>Sum of FoodValue</t>
  </si>
  <si>
    <t>Total vegetables and preparations 1/</t>
  </si>
  <si>
    <t>Fresh vegetables 2/</t>
  </si>
  <si>
    <t>Frozen vegetables</t>
  </si>
  <si>
    <t>Belgium</t>
  </si>
  <si>
    <t>Dried vegetables 3/</t>
  </si>
  <si>
    <t>Prepared or preserved vegetables 4/</t>
  </si>
  <si>
    <t>1/ Sum of fresh, frozen, dried, preserved, and prepared vegetables. Includes seed potatoes.</t>
  </si>
  <si>
    <t>2/ Includes root vegetables such as manioc (cassava), yams, taro, and arrowroot.</t>
  </si>
  <si>
    <t>3/ Includes legumes and pulses.</t>
  </si>
  <si>
    <t>4/ Includes preserved vegetables that are unsuitable for immediate consumption.</t>
  </si>
  <si>
    <t>Total sweeteners and candy 1/</t>
  </si>
  <si>
    <t>Germany, Fed. Republic</t>
  </si>
  <si>
    <t>Sugar, cane and beet 2/</t>
  </si>
  <si>
    <t>Dominican Republic</t>
  </si>
  <si>
    <t>El Salvador</t>
  </si>
  <si>
    <t>Australia</t>
  </si>
  <si>
    <t>Other sweeteners and syrups 3/</t>
  </si>
  <si>
    <t>Pakistan</t>
  </si>
  <si>
    <t>Confections 4/</t>
  </si>
  <si>
    <t xml:space="preserve">1/ Sum of sugar, other sweeteners, and confections. </t>
  </si>
  <si>
    <t>2/ Includes sugar cane and beets, raw and refined sugar, and molasses.</t>
  </si>
  <si>
    <t>3/ Includes honey, maple syrup, molasses, and other sweeteners.</t>
  </si>
  <si>
    <t>4/ Includes chewing gum. Confections contain sugar or other sweeteners.</t>
  </si>
  <si>
    <t>Total nuts 1/</t>
  </si>
  <si>
    <t>Vietnam</t>
  </si>
  <si>
    <t>Republic of South Africa</t>
  </si>
  <si>
    <t>Kenya</t>
  </si>
  <si>
    <t>Bolivia</t>
  </si>
  <si>
    <t>Tree nuts 1/</t>
  </si>
  <si>
    <t>Ivory Coast</t>
  </si>
  <si>
    <t>Cashew nuts</t>
  </si>
  <si>
    <t>Nigeria</t>
  </si>
  <si>
    <t>Burkina Faso</t>
  </si>
  <si>
    <t>Prepared tree nuts 2/</t>
  </si>
  <si>
    <t>Israel</t>
  </si>
  <si>
    <t>Ground nuts</t>
  </si>
  <si>
    <t>1/ Shelled and in shell. Includes cashew nuts and coconuts; excludes prepared nuts.</t>
  </si>
  <si>
    <t>2/ Includes desiccated coconut, seeds and peanuts in nut mixtures. Excludes water chestnuts, palm and shea nuts, copra.</t>
  </si>
  <si>
    <t>Total red meats, fresh and frozen 1/</t>
  </si>
  <si>
    <t>New Zealand</t>
  </si>
  <si>
    <t>Nicaragua</t>
  </si>
  <si>
    <t>Uruguay</t>
  </si>
  <si>
    <t>Fresh or chilled red meats 2/</t>
  </si>
  <si>
    <t>Frozen red meats and parts</t>
  </si>
  <si>
    <t>Fowl and other meats</t>
  </si>
  <si>
    <t>Prepared meats 2/</t>
  </si>
  <si>
    <t>Poland</t>
  </si>
  <si>
    <t>1/ Sum of fresh or chilled and frozen red meats and edible animal parts; excludes fowl and prepared meats.</t>
  </si>
  <si>
    <t>2/ Includes salted, cured, and smoked meat, and edible animal parts; includes fowl and other meats.</t>
  </si>
  <si>
    <t>Total grains and products 1/</t>
  </si>
  <si>
    <t>France</t>
  </si>
  <si>
    <t>Bulk grains 2/</t>
  </si>
  <si>
    <t>Wheat and products</t>
  </si>
  <si>
    <t>Rice and products</t>
  </si>
  <si>
    <t>Milled grain products 3/</t>
  </si>
  <si>
    <t>Netherlands</t>
  </si>
  <si>
    <t>Cereal and bakery foods 4/5/</t>
  </si>
  <si>
    <t>1/ Sum of bulk grains, milled grain products, and cereal and bakery preparations. Excludes grain for seed use. Excludes potato flour and meal.</t>
  </si>
  <si>
    <t>2/ Excludes corn for seed use and canary seed.</t>
  </si>
  <si>
    <t>3/  Includes wheat and rice flour, and other grain products.</t>
  </si>
  <si>
    <t>4/ Includes grain preparations, including pasta, baby food, baker mixes and doughs, wafers and biscuits. Excludes tapioca.</t>
  </si>
  <si>
    <t>5/ Excludes malt extracts and food preparations, which are measured in liters.</t>
  </si>
  <si>
    <t>Total fish and shellfish 1/</t>
  </si>
  <si>
    <t>Whole fish--fresh, chilled, or frozen 2/</t>
  </si>
  <si>
    <t>Norway</t>
  </si>
  <si>
    <t>Faroe Islands</t>
  </si>
  <si>
    <t>Fish fillets and mince</t>
  </si>
  <si>
    <t>Shellfish, fresh or frozen 3/</t>
  </si>
  <si>
    <t>Russia</t>
  </si>
  <si>
    <t>Prepared fish and shellfish 4/</t>
  </si>
  <si>
    <t>1/ Sum of fresh, chilled, frozen, and prepared fish, fish fillets, and shellfish. Excludes live fish.</t>
  </si>
  <si>
    <t>2/ Excludes live fish and fish fillets.</t>
  </si>
  <si>
    <t>3/ Crustaceans and mollusks; excludes prepared shellfish.</t>
  </si>
  <si>
    <t>4/ Includes cured and smoked fish. Excludes fish oils and fats.</t>
  </si>
  <si>
    <t>Total dairy products 1/</t>
  </si>
  <si>
    <t>Ireland</t>
  </si>
  <si>
    <t>Switzerland</t>
  </si>
  <si>
    <t>Cheese, fresh or processed</t>
  </si>
  <si>
    <t>United Kingdom</t>
  </si>
  <si>
    <t>Yogurt, buttermilk, or whey</t>
  </si>
  <si>
    <t>Denmark</t>
  </si>
  <si>
    <t>Milk and cream</t>
  </si>
  <si>
    <t>Butter or spreads</t>
  </si>
  <si>
    <t>1/ Sum of cheese and other dairy products. Excludes casein and milk albumin.</t>
  </si>
  <si>
    <t xml:space="preserve"> Import volume is based on milk weight equivalents (source: USDA Economic Research Service).</t>
  </si>
  <si>
    <t>2/ Includes milk, cream, yogurt, buttermilk, whey, butter, spreads, and fats.</t>
  </si>
  <si>
    <t>Total coffee, tea, and spices</t>
  </si>
  <si>
    <t>Coffee beans, unroasted 1/</t>
  </si>
  <si>
    <t>Coffee, roasted and instant 2/</t>
  </si>
  <si>
    <t>Coffee extracts and preparations 3/</t>
  </si>
  <si>
    <t>Portugal</t>
  </si>
  <si>
    <t>Tea and mate</t>
  </si>
  <si>
    <t>Spices</t>
  </si>
  <si>
    <t>Madagascar (Malagasy)</t>
  </si>
  <si>
    <t>1/ Sum of unroasted beans, roasted and instant coffee. Includes coffee husks and skins.</t>
  </si>
  <si>
    <t>2/ Includes coffee husks and skins and coffee substitutes.</t>
  </si>
  <si>
    <t>3/ Includes chicory and other substitutes for coffee.</t>
  </si>
  <si>
    <t>Total cocoa and products 1/</t>
  </si>
  <si>
    <t>Ghana</t>
  </si>
  <si>
    <t>Cocoa beans</t>
  </si>
  <si>
    <t>Congo (Kinshasa)</t>
  </si>
  <si>
    <t>Cocoa paste, butter, and powder</t>
  </si>
  <si>
    <t>Chocolate</t>
  </si>
  <si>
    <t>1/ Sum of cocoa beans, cocoa paste, butter, powder, and chocolate. Includes cocoa shells and husks.</t>
  </si>
  <si>
    <t>Total beverages 1/2/</t>
  </si>
  <si>
    <t>Austria</t>
  </si>
  <si>
    <t>Wine 3/</t>
  </si>
  <si>
    <t>Malt beer</t>
  </si>
  <si>
    <t>Nonalcoholic beverages 4/</t>
  </si>
  <si>
    <t>Liquors and liqueurs 5/</t>
  </si>
  <si>
    <t>Sweden</t>
  </si>
  <si>
    <t>1/ Sum of wine, beer, and nonalcoholic beverages. Excludes fruit and vegetable juices.</t>
  </si>
  <si>
    <t>2/ Excludes unsweetened waters.</t>
  </si>
  <si>
    <t>3/ Includes vermouth and other fermented beverages.</t>
  </si>
  <si>
    <t>4/ Includes waters and other imbibable liquids, unsweetened and sweetened, such as soft drinks.</t>
  </si>
  <si>
    <t>5/ Liquors and ethyl alcohol are classified as non-agricultural products. Vinegar is an agricultural product.</t>
  </si>
  <si>
    <t>6/ Proof kiloliter.</t>
  </si>
  <si>
    <t>litpf = Liters, Proof Gallons equivalent.</t>
  </si>
  <si>
    <t>Total live animals 1/</t>
  </si>
  <si>
    <t>Bovine animals, live</t>
  </si>
  <si>
    <t>Swine, live</t>
  </si>
  <si>
    <t>Sheep and goats, live</t>
  </si>
  <si>
    <t>Live poultry 2/</t>
  </si>
  <si>
    <t>Bird eggs 3/</t>
  </si>
  <si>
    <t>Excludes nonfarm animals. 1/ Sum of live bovine, swine, sheep and goats. Excludes animals for breeding and dairy use.</t>
  </si>
  <si>
    <t xml:space="preserve">2/ Includes fowl weighing less than 4.4 pounds. </t>
  </si>
  <si>
    <t>3/ Includes dried eggs, egg yolks, and egg albumin.</t>
  </si>
  <si>
    <t>Quantity (in thousands) is the number of live animals.</t>
  </si>
  <si>
    <t>Sauces, soups, prepared foods 1/2/</t>
  </si>
  <si>
    <t>Singapore</t>
  </si>
  <si>
    <t>Essential oils 3/</t>
  </si>
  <si>
    <t>Animal and other fats 3/</t>
  </si>
  <si>
    <t>Other edible products 5/6/</t>
  </si>
  <si>
    <t>1/ Includes soy sauce, tomato ketchup/sauce, broths, mustard, ice cream, edible ice, protein concentrates, and vinegar.</t>
  </si>
  <si>
    <t>2/ Excludes vinegar measured in kiloliters</t>
  </si>
  <si>
    <t>3/ For flavoring food and drink, as well as ingredients in perfumes, cosmetics, cleaning products.</t>
  </si>
  <si>
    <t>4/ Includes fish, margarine, vegetable fats. Excludes dairy fats. Includes inedible tallow.</t>
  </si>
  <si>
    <t>5/ Includes roots, leaves, seeds, herbs, mucilage, and other plant parts used as medicaments; hop cones, saps, extracts, natural gum, and food thickeners.</t>
  </si>
  <si>
    <t xml:space="preserve"> Also includes yeasts, baking powder, and miscellaneous food ingredients.</t>
  </si>
  <si>
    <t>6/ Excludes weight of vegetable saps.</t>
  </si>
  <si>
    <t>Average inflation</t>
  </si>
  <si>
    <t>Imported food prices 1/</t>
  </si>
  <si>
    <t>Dollars</t>
  </si>
  <si>
    <t>Dollars per mt</t>
  </si>
  <si>
    <t>Fish and shellfish</t>
  </si>
  <si>
    <t>Fruits 3/</t>
  </si>
  <si>
    <t>Beverages 3/4/</t>
  </si>
  <si>
    <t>Dollars per KL</t>
  </si>
  <si>
    <t>Import price inflation</t>
  </si>
  <si>
    <t>1/ Import prices are based on unit values, or import value divided by import volume.</t>
  </si>
  <si>
    <t>2/ Average price per animal.</t>
  </si>
  <si>
    <t>3/ Excludes juice.</t>
  </si>
  <si>
    <t>4/ Includes liquors.</t>
  </si>
  <si>
    <t>mt = metric tons</t>
  </si>
  <si>
    <t>KL = kilo litres.</t>
  </si>
  <si>
    <t>Harmonized System (HS) codes for U.S. food imports</t>
  </si>
  <si>
    <t>Category</t>
  </si>
  <si>
    <t>Commodity</t>
  </si>
  <si>
    <t>HS</t>
  </si>
  <si>
    <t>HS_Description</t>
  </si>
  <si>
    <t>Total live animals</t>
  </si>
  <si>
    <t>Live poultry</t>
  </si>
  <si>
    <t>Bird eggs</t>
  </si>
  <si>
    <t>Total red meats, fresh and frozen</t>
  </si>
  <si>
    <t>Fresh or chilled red meats</t>
  </si>
  <si>
    <t>Prepared meats</t>
  </si>
  <si>
    <t>Fish</t>
  </si>
  <si>
    <t>Total fish and shellfish</t>
  </si>
  <si>
    <t>Whole fish--fresh, chilled, or frozen</t>
  </si>
  <si>
    <t>Shellfish, fresh or frozen</t>
  </si>
  <si>
    <t>Prepared fish and shellfish</t>
  </si>
  <si>
    <t>Total dairy products</t>
  </si>
  <si>
    <t>Total vegetables and preparations</t>
  </si>
  <si>
    <t>Fresh vegetables</t>
  </si>
  <si>
    <t>Dried vegetables</t>
  </si>
  <si>
    <t>Prepared or preserved vegetables</t>
  </si>
  <si>
    <t>Total fruit and preparations</t>
  </si>
  <si>
    <t>Fresh or chilled fruit</t>
  </si>
  <si>
    <t>Dried, prepared or preserved fruit</t>
  </si>
  <si>
    <t>Fruit juices</t>
  </si>
  <si>
    <t>Total nuts</t>
  </si>
  <si>
    <t>Tree nuts</t>
  </si>
  <si>
    <t>Prepared tree nuts</t>
  </si>
  <si>
    <t>Coffee</t>
  </si>
  <si>
    <t>Coffee beans, unroasted</t>
  </si>
  <si>
    <t>Coffee, roasted and instant</t>
  </si>
  <si>
    <t>Coffee extracts and preparations</t>
  </si>
  <si>
    <t>Total grains and products</t>
  </si>
  <si>
    <t>Bulk grains</t>
  </si>
  <si>
    <t>Milled grain products</t>
  </si>
  <si>
    <t>Cereal and bakery foods</t>
  </si>
  <si>
    <t>Vegetables oil</t>
  </si>
  <si>
    <t>Total vegetable oils</t>
  </si>
  <si>
    <t>Refined vegetable oils</t>
  </si>
  <si>
    <t>Tropical oils</t>
  </si>
  <si>
    <t>Oilseeds</t>
  </si>
  <si>
    <t>Sweets</t>
  </si>
  <si>
    <t>Total sweeteners and candy</t>
  </si>
  <si>
    <t>Sugar, cane and beet</t>
  </si>
  <si>
    <t>Other sweeteners and syrups</t>
  </si>
  <si>
    <t>Confections</t>
  </si>
  <si>
    <t>Cocoa</t>
  </si>
  <si>
    <t>Total cocoa and products</t>
  </si>
  <si>
    <t>Sauces, soups, prepared foods</t>
  </si>
  <si>
    <t>Essential oils</t>
  </si>
  <si>
    <t>Animal and other fats</t>
  </si>
  <si>
    <t>Beverages</t>
  </si>
  <si>
    <t>Total beverages</t>
  </si>
  <si>
    <t>Wine</t>
  </si>
  <si>
    <t>Nonalcoholic beverages</t>
  </si>
  <si>
    <t>Liquors and liqueurs</t>
  </si>
  <si>
    <t>Appendix: Harmonized System (HS) codes for U.S. food imports</t>
  </si>
  <si>
    <t>Added</t>
  </si>
  <si>
    <t xml:space="preserve">      Excluded</t>
  </si>
  <si>
    <t>HS-4 or</t>
  </si>
  <si>
    <t>HS-6 codes 1/</t>
  </si>
  <si>
    <t>HS codes</t>
  </si>
  <si>
    <t xml:space="preserve">     HS codes</t>
  </si>
  <si>
    <t>Notes</t>
  </si>
  <si>
    <t>Live animals</t>
  </si>
  <si>
    <t>0102 - 0105</t>
  </si>
  <si>
    <t>- for breeding and dairy animals (nonfood)</t>
  </si>
  <si>
    <t xml:space="preserve">   Bovine</t>
  </si>
  <si>
    <t>01022940</t>
  </si>
  <si>
    <t>01023900</t>
  </si>
  <si>
    <t>01029000</t>
  </si>
  <si>
    <t>01029040</t>
  </si>
  <si>
    <t>Selected</t>
  </si>
  <si>
    <t xml:space="preserve">   Swine</t>
  </si>
  <si>
    <t>010391, 010392</t>
  </si>
  <si>
    <t>- for breeding animals (nonfood)</t>
  </si>
  <si>
    <t xml:space="preserve">   Sheep/goats</t>
  </si>
  <si>
    <t>0104</t>
  </si>
  <si>
    <t xml:space="preserve">   Fowl</t>
  </si>
  <si>
    <t>0105</t>
  </si>
  <si>
    <t>0407, 0408</t>
  </si>
  <si>
    <t>350210 - 350219</t>
  </si>
  <si>
    <t>+ egg albumin</t>
  </si>
  <si>
    <t>0201 - 0206</t>
  </si>
  <si>
    <t xml:space="preserve">   Fresh or chilled</t>
  </si>
  <si>
    <t>-frozen items</t>
  </si>
  <si>
    <t xml:space="preserve">   Frozen meats</t>
  </si>
  <si>
    <t>0202 - 0206</t>
  </si>
  <si>
    <t>-fresh/chilled items</t>
  </si>
  <si>
    <t xml:space="preserve">   Fowl and other meats</t>
  </si>
  <si>
    <t>0207, 0208</t>
  </si>
  <si>
    <t xml:space="preserve">   Prepared meats, etc.</t>
  </si>
  <si>
    <t>0210</t>
  </si>
  <si>
    <t>1601- 1603</t>
  </si>
  <si>
    <t>041000</t>
  </si>
  <si>
    <t>+ other edible animal products</t>
  </si>
  <si>
    <t>0302 - 0308</t>
  </si>
  <si>
    <t>1604, 1605</t>
  </si>
  <si>
    <t xml:space="preserve">   Fresh/chilled/frozen</t>
  </si>
  <si>
    <t>0302 - 0303</t>
  </si>
  <si>
    <t>0301</t>
  </si>
  <si>
    <t xml:space="preserve">- live fish, which are largely ornamental </t>
  </si>
  <si>
    <t xml:space="preserve">   Fish fillets and mince</t>
  </si>
  <si>
    <t>0304</t>
  </si>
  <si>
    <t xml:space="preserve">   Shellfish and mollusks</t>
  </si>
  <si>
    <t>0306 - 0308</t>
  </si>
  <si>
    <t xml:space="preserve">   Prepared fish/shellfish</t>
  </si>
  <si>
    <t>0305</t>
  </si>
  <si>
    <t>Dairy products</t>
  </si>
  <si>
    <t>0401 - 0406</t>
  </si>
  <si>
    <t>- milk albumin (nonfood use)</t>
  </si>
  <si>
    <t xml:space="preserve">   Cheese</t>
  </si>
  <si>
    <t>0406</t>
  </si>
  <si>
    <t xml:space="preserve">   Yogurt/buttermilk/whey</t>
  </si>
  <si>
    <t>0403, 0404</t>
  </si>
  <si>
    <t xml:space="preserve">   Milk and cream</t>
  </si>
  <si>
    <t>0401, 0402</t>
  </si>
  <si>
    <t xml:space="preserve">   Butter, spreads</t>
  </si>
  <si>
    <t>0405</t>
  </si>
  <si>
    <t>0701 - 0714</t>
  </si>
  <si>
    <t>2001 - 2005</t>
  </si>
  <si>
    <t xml:space="preserve"> + potato flour, meal</t>
  </si>
  <si>
    <t xml:space="preserve">   Fresh</t>
  </si>
  <si>
    <t>0701 - 0709</t>
  </si>
  <si>
    <t>0714</t>
  </si>
  <si>
    <t xml:space="preserve">   Frozen</t>
  </si>
  <si>
    <t>0710</t>
  </si>
  <si>
    <t xml:space="preserve">   Dried</t>
  </si>
  <si>
    <t>0712 - 0713</t>
  </si>
  <si>
    <t xml:space="preserve">   Prepared or preserved</t>
  </si>
  <si>
    <t>0711, 1105, 1106, 1903, 2001 - 2005</t>
  </si>
  <si>
    <t xml:space="preserve"> + tapioca; vegetables unsuitable for</t>
  </si>
  <si>
    <t>immediate consumption</t>
  </si>
  <si>
    <t>0803 - 0814</t>
  </si>
  <si>
    <t>2006 - 2009</t>
  </si>
  <si>
    <t>0803 - 0810</t>
  </si>
  <si>
    <t>080620</t>
  </si>
  <si>
    <t>- dried grapes</t>
  </si>
  <si>
    <t xml:space="preserve">   Bananas</t>
  </si>
  <si>
    <t>0803</t>
  </si>
  <si>
    <t>0811</t>
  </si>
  <si>
    <t xml:space="preserve">   Dried, prepared or preserved</t>
  </si>
  <si>
    <t>0812 - 0814</t>
  </si>
  <si>
    <t>2006 - 2008</t>
  </si>
  <si>
    <t>200811,200819</t>
  </si>
  <si>
    <t>- ground nuts; nuts/seeds; fruits</t>
  </si>
  <si>
    <t xml:space="preserve">   Juices</t>
  </si>
  <si>
    <t xml:space="preserve"> unsuitable for immediate consumption</t>
  </si>
  <si>
    <t>0801 - 0802</t>
  </si>
  <si>
    <t>200811-200919</t>
  </si>
  <si>
    <t xml:space="preserve">   Tree nuts</t>
  </si>
  <si>
    <t xml:space="preserve">   Cashews</t>
  </si>
  <si>
    <t>080130 - 080132</t>
  </si>
  <si>
    <t xml:space="preserve">   Prepared tree nuts</t>
  </si>
  <si>
    <t xml:space="preserve">   Ground nuts</t>
  </si>
  <si>
    <t>Coffee beans</t>
  </si>
  <si>
    <t>0901-0910</t>
  </si>
  <si>
    <t xml:space="preserve">   Unroasted</t>
  </si>
  <si>
    <t>090111, 090112</t>
  </si>
  <si>
    <t xml:space="preserve">   Roasted and instant</t>
  </si>
  <si>
    <t>090121, 090122, 090130, 090140</t>
  </si>
  <si>
    <t>090190</t>
  </si>
  <si>
    <t xml:space="preserve"> + coffee husks, skins, substitutes</t>
  </si>
  <si>
    <t xml:space="preserve">   Extracts and preparations</t>
  </si>
  <si>
    <t>210110, 210111, 210112</t>
  </si>
  <si>
    <t xml:space="preserve"> + chicory roots (coffee substitute)</t>
  </si>
  <si>
    <t>090210 - 090240</t>
  </si>
  <si>
    <t>090300</t>
  </si>
  <si>
    <t>0904 - 0910</t>
  </si>
  <si>
    <t>1001 - 1008</t>
  </si>
  <si>
    <t>1101 - 1109</t>
  </si>
  <si>
    <t>1901 - 1905</t>
  </si>
  <si>
    <t xml:space="preserve"> - potato flour, meal and seed proucts</t>
  </si>
  <si>
    <t xml:space="preserve">   Bulk grains</t>
  </si>
  <si>
    <t>100510,100830</t>
  </si>
  <si>
    <t>- corn seed, canary seed (nonfood)</t>
  </si>
  <si>
    <t xml:space="preserve">   Wheat and flour</t>
  </si>
  <si>
    <t>1101, 1103</t>
  </si>
  <si>
    <t xml:space="preserve">   Rice and flour</t>
  </si>
  <si>
    <t xml:space="preserve">   Milled grain products</t>
  </si>
  <si>
    <t>1101 - 1104</t>
  </si>
  <si>
    <t>1107 - 1109</t>
  </si>
  <si>
    <t>1105,1106</t>
  </si>
  <si>
    <t>- potato products, legume flour/meal</t>
  </si>
  <si>
    <t xml:space="preserve">   Cereal and bakery foods</t>
  </si>
  <si>
    <t>1901, 1902</t>
  </si>
  <si>
    <t>1904, 1905</t>
  </si>
  <si>
    <t xml:space="preserve"> - tapioca</t>
  </si>
  <si>
    <t xml:space="preserve"> </t>
  </si>
  <si>
    <t>1507 - 1515</t>
  </si>
  <si>
    <t xml:space="preserve">     1516 - 1522, 151000, 151530, 151540, 151560 </t>
  </si>
  <si>
    <t>-linseed, castor oil, blends of olive oil, jojoba oil, tung oil</t>
  </si>
  <si>
    <t xml:space="preserve">   Crude</t>
  </si>
  <si>
    <t>150910, 151550, 151590</t>
  </si>
  <si>
    <t>1516, 151530, 151560, 151540</t>
  </si>
  <si>
    <t>+ virgin olive oil</t>
  </si>
  <si>
    <t xml:space="preserve">   Refined</t>
  </si>
  <si>
    <t>1517, 151000, 151530, 151560 ,  151540</t>
  </si>
  <si>
    <t>+ sesame oil and vegetable fats</t>
  </si>
  <si>
    <t xml:space="preserve">   Olive oil</t>
  </si>
  <si>
    <t>1509, 1510</t>
  </si>
  <si>
    <t>-blends of olive oil</t>
  </si>
  <si>
    <t xml:space="preserve">   Tropical oils</t>
  </si>
  <si>
    <t>1511, 1513</t>
  </si>
  <si>
    <t>Oilseeds+</t>
  </si>
  <si>
    <t>1203 - 1208</t>
  </si>
  <si>
    <t>1202, 120400, 120730</t>
  </si>
  <si>
    <t>- ground nuts, castor, and linseed</t>
  </si>
  <si>
    <t>0409</t>
  </si>
  <si>
    <t>1701 - 1704</t>
  </si>
  <si>
    <t xml:space="preserve">   Cane and beet</t>
  </si>
  <si>
    <t>121291 - 121293, 170111 - 170114, 170191, 170199</t>
  </si>
  <si>
    <t xml:space="preserve"> + molasses</t>
  </si>
  <si>
    <t xml:space="preserve">   Other sweeteners</t>
  </si>
  <si>
    <t xml:space="preserve"> + molasses, other</t>
  </si>
  <si>
    <t xml:space="preserve">   Confections</t>
  </si>
  <si>
    <t xml:space="preserve"> + chewing gum</t>
  </si>
  <si>
    <t>1801-1806</t>
  </si>
  <si>
    <t xml:space="preserve"> + cocoa shells, husks</t>
  </si>
  <si>
    <t xml:space="preserve">   Cocoa beans</t>
  </si>
  <si>
    <t xml:space="preserve">   Cocoa paste/butter/powder</t>
  </si>
  <si>
    <t>1803, 1804, 1805, 180610</t>
  </si>
  <si>
    <t xml:space="preserve">   Chocolate</t>
  </si>
  <si>
    <t>180620-180690</t>
  </si>
  <si>
    <t xml:space="preserve">   Sauces and soups+</t>
  </si>
  <si>
    <t>2103 - 2106</t>
  </si>
  <si>
    <t>+ vinegar</t>
  </si>
  <si>
    <t xml:space="preserve">   Essential oils</t>
  </si>
  <si>
    <t>- mixed odiferous substances for industrial use (nonfood)</t>
  </si>
  <si>
    <t xml:space="preserve">   Animal fats+</t>
  </si>
  <si>
    <t>0209</t>
  </si>
  <si>
    <t>1501 - 1504</t>
  </si>
  <si>
    <t>1516, 1517</t>
  </si>
  <si>
    <t>+ vegetable fats, hydrogenated; margarine</t>
  </si>
  <si>
    <t xml:space="preserve">   Other edibles</t>
  </si>
  <si>
    <t>1210, 121110-121130, 121210-121221, 121230, 121299, 1301-1302, 2102</t>
  </si>
  <si>
    <t>121140,121190</t>
  </si>
  <si>
    <t xml:space="preserve"> - poppy straw and inedible plant parts</t>
  </si>
  <si>
    <t xml:space="preserve"> - inedible seaweeds</t>
  </si>
  <si>
    <t>2201 - 2206</t>
  </si>
  <si>
    <t xml:space="preserve">   Wine+</t>
  </si>
  <si>
    <t>2204, 2205</t>
  </si>
  <si>
    <t>+ fermented beverages (e.g., cider)</t>
  </si>
  <si>
    <t xml:space="preserve">   Malt beer</t>
  </si>
  <si>
    <t xml:space="preserve">   Nonalcoholic</t>
  </si>
  <si>
    <t>2201, 2202</t>
  </si>
  <si>
    <t xml:space="preserve">+ mineral water and ice </t>
  </si>
  <si>
    <t>Liquors</t>
  </si>
  <si>
    <t>+ ethyl alcohol (non-agricultural ethanol)</t>
  </si>
  <si>
    <t>1/ HS-4 codes in italics contain inedible or nonfood HS-6 codes.</t>
  </si>
  <si>
    <t xml:space="preserve">HS-4 codes that are nonfood or inedible: HS 0101, 0106, 0501-0511, 0601-0604, 1209, 1213-1214, 1401-1404, </t>
  </si>
  <si>
    <t xml:space="preserve"> 1505, 1518-1522, 2207, 2301-3215, 3302-3507 (except egg albumin in 3502) and higher codes.</t>
  </si>
  <si>
    <t xml:space="preserve"> Excludes vitamins and pharmaceuticals, but includes natural medicaments for ingestion (HS 121190).</t>
  </si>
  <si>
    <t>Data Mining: Moving Average - Stored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</si>
  <si>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</si>
  <si>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</si>
  <si>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&lt;Header copyright="Copyright (c) 2023 Frontline Systems Inc." description="TimeSeriesModel"&gt;</t>
  </si>
  <si>
    <t>&lt;Application name="XLMinerSDK" version="23.3.0.0"/&gt;</t>
  </si>
  <si>
    <t>&lt;Timestamp&gt;2024-6-12 9:22:31&lt;/Timestamp&gt;</t>
  </si>
  <si>
    <t>&lt;ModelName/&gt;</t>
  </si>
  <si>
    <t>&lt;/Header&gt;</t>
  </si>
  <si>
    <t>&lt;DataDictionary numberOfFields="2"&gt;</t>
  </si>
  <si>
    <t>&lt;DataField optype="continuous" dataType="integer" name="TS"/&gt;</t>
  </si>
  <si>
    <t>&lt;DataField optype="continuous" dataType="double" name="Values"/&gt;</t>
  </si>
  <si>
    <t>&lt;/DataDictionary&gt;</t>
  </si>
  <si>
    <t>&lt;TimeSeriesModel functionName="timeSeries" modelName="TimeSeriesModel" algorithmName="MovingAverage"&gt;</t>
  </si>
  <si>
    <t>&lt;MiningSchema&gt;</t>
  </si>
  <si>
    <t>&lt;MiningField name="TS" usageType="order"/&gt;</t>
  </si>
  <si>
    <t>&lt;MiningField name="Values" usageType="predicted"/&gt;</t>
  </si>
  <si>
    <t>&lt;/MiningSchema&gt;</t>
  </si>
  <si>
    <t>&lt;Output&gt;</t>
  </si>
  <si>
    <t>&lt;OutputField optype="continuous" dataType="double" name="Predicted_Values" feature="predictedValue"/&gt;</t>
  </si>
  <si>
    <t>&lt;/Output&gt;</t>
  </si>
  <si>
    <t>&lt;TimeSeries startTime="1" endTime="24"/&gt;</t>
  </si>
  <si>
    <t>&lt;MovingAverage interval="2" numForecasts="5"/&gt;</t>
  </si>
  <si>
    <t>&lt;/TimeSeriesModel&gt;</t>
  </si>
  <si>
    <t>&lt;/PMML&gt;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</si>
</sst>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"/>
    <numFmt numFmtId="166" formatCode="0.000000000"/>
    <numFmt numFmtId="167" formatCode="0.000000"/>
    <numFmt numFmtId="168" formatCode="0.00000"/>
    <numFmt numFmtId="169" formatCode=";;;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Inherit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theme="9" tint="0.79998168889431442"/>
      </patternFill>
    </fill>
    <fill>
      <patternFill patternType="solid">
        <fgColor rgb="FFFFC000"/>
        <bgColor theme="9" tint="0.79998168889431442"/>
      </patternFill>
    </fill>
    <fill>
      <patternFill patternType="solid">
        <fgColor theme="8" tint="0.39997558519241921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2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2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0" borderId="4" xfId="0" applyBorder="1"/>
    <xf numFmtId="0" fontId="3" fillId="2" borderId="4" xfId="0" applyFont="1" applyFill="1" applyBorder="1"/>
    <xf numFmtId="0" fontId="3" fillId="0" borderId="4" xfId="0" applyFont="1" applyBorder="1"/>
    <xf numFmtId="0" fontId="3" fillId="0" borderId="0" xfId="0" applyFont="1"/>
    <xf numFmtId="0" fontId="3" fillId="4" borderId="4" xfId="0" applyFont="1" applyFill="1" applyBorder="1"/>
    <xf numFmtId="165" fontId="0" fillId="0" borderId="7" xfId="0" applyNumberFormat="1" applyBorder="1"/>
    <xf numFmtId="165" fontId="0" fillId="5" borderId="7" xfId="0" applyNumberFormat="1" applyFill="1" applyBorder="1"/>
    <xf numFmtId="165" fontId="2" fillId="5" borderId="7" xfId="0" applyNumberFormat="1" applyFont="1" applyFill="1" applyBorder="1"/>
    <xf numFmtId="0" fontId="0" fillId="0" borderId="8" xfId="0" applyBorder="1"/>
    <xf numFmtId="0" fontId="0" fillId="5" borderId="8" xfId="0" applyFill="1" applyBorder="1"/>
    <xf numFmtId="0" fontId="0" fillId="3" borderId="0" xfId="0" applyFill="1"/>
    <xf numFmtId="164" fontId="0" fillId="0" borderId="7" xfId="0" applyNumberFormat="1" applyBorder="1"/>
    <xf numFmtId="164" fontId="0" fillId="5" borderId="7" xfId="0" applyNumberFormat="1" applyFill="1" applyBorder="1"/>
    <xf numFmtId="0" fontId="0" fillId="0" borderId="10" xfId="0" applyBorder="1"/>
    <xf numFmtId="166" fontId="0" fillId="5" borderId="7" xfId="0" applyNumberFormat="1" applyFill="1" applyBorder="1"/>
    <xf numFmtId="166" fontId="0" fillId="0" borderId="7" xfId="0" applyNumberFormat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3" fillId="9" borderId="4" xfId="0" applyFont="1" applyFill="1" applyBorder="1"/>
    <xf numFmtId="166" fontId="0" fillId="5" borderId="12" xfId="0" applyNumberFormat="1" applyFill="1" applyBorder="1"/>
    <xf numFmtId="0" fontId="0" fillId="5" borderId="13" xfId="0" applyFill="1" applyBorder="1"/>
    <xf numFmtId="165" fontId="0" fillId="0" borderId="12" xfId="0" applyNumberFormat="1" applyBorder="1"/>
    <xf numFmtId="0" fontId="0" fillId="0" borderId="13" xfId="0" applyBorder="1"/>
    <xf numFmtId="164" fontId="0" fillId="0" borderId="12" xfId="0" applyNumberFormat="1" applyBorder="1"/>
    <xf numFmtId="0" fontId="3" fillId="11" borderId="4" xfId="0" applyFont="1" applyFill="1" applyBorder="1"/>
    <xf numFmtId="0" fontId="0" fillId="11" borderId="4" xfId="0" applyFill="1" applyBorder="1"/>
    <xf numFmtId="10" fontId="0" fillId="0" borderId="0" xfId="1" applyNumberFormat="1" applyFont="1"/>
    <xf numFmtId="0" fontId="3" fillId="12" borderId="4" xfId="0" applyFont="1" applyFill="1" applyBorder="1"/>
    <xf numFmtId="0" fontId="0" fillId="12" borderId="4" xfId="0" applyFill="1" applyBorder="1"/>
    <xf numFmtId="0" fontId="0" fillId="0" borderId="11" xfId="0" applyBorder="1"/>
    <xf numFmtId="0" fontId="0" fillId="0" borderId="14" xfId="0" applyBorder="1"/>
    <xf numFmtId="0" fontId="0" fillId="3" borderId="14" xfId="0" applyFill="1" applyBorder="1"/>
    <xf numFmtId="0" fontId="0" fillId="10" borderId="14" xfId="0" applyFill="1" applyBorder="1"/>
    <xf numFmtId="0" fontId="0" fillId="3" borderId="9" xfId="0" applyFill="1" applyBorder="1"/>
    <xf numFmtId="0" fontId="3" fillId="13" borderId="4" xfId="0" applyFont="1" applyFill="1" applyBorder="1"/>
    <xf numFmtId="0" fontId="0" fillId="13" borderId="4" xfId="0" applyFill="1" applyBorder="1"/>
    <xf numFmtId="0" fontId="0" fillId="14" borderId="0" xfId="0" applyFill="1"/>
    <xf numFmtId="0" fontId="3" fillId="14" borderId="4" xfId="0" applyFont="1" applyFill="1" applyBorder="1"/>
    <xf numFmtId="0" fontId="0" fillId="14" borderId="4" xfId="0" applyFill="1" applyBorder="1"/>
    <xf numFmtId="0" fontId="3" fillId="15" borderId="4" xfId="0" applyFont="1" applyFill="1" applyBorder="1"/>
    <xf numFmtId="0" fontId="0" fillId="15" borderId="4" xfId="0" applyFill="1" applyBorder="1"/>
    <xf numFmtId="0" fontId="3" fillId="16" borderId="4" xfId="0" applyFont="1" applyFill="1" applyBorder="1"/>
    <xf numFmtId="0" fontId="0" fillId="16" borderId="4" xfId="0" applyFill="1" applyBorder="1"/>
    <xf numFmtId="0" fontId="4" fillId="16" borderId="4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5" fillId="16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5" fillId="16" borderId="16" xfId="0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wrapText="1"/>
    </xf>
    <xf numFmtId="0" fontId="5" fillId="15" borderId="4" xfId="0" applyFont="1" applyFill="1" applyBorder="1" applyAlignment="1">
      <alignment horizontal="center" vertical="center"/>
    </xf>
    <xf numFmtId="167" fontId="5" fillId="15" borderId="4" xfId="0" applyNumberFormat="1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10" fontId="5" fillId="15" borderId="7" xfId="1" applyNumberFormat="1" applyFont="1" applyFill="1" applyBorder="1" applyAlignment="1">
      <alignment horizontal="center" vertical="center"/>
    </xf>
    <xf numFmtId="10" fontId="5" fillId="15" borderId="4" xfId="1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168" fontId="5" fillId="15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15" borderId="18" xfId="0" applyFont="1" applyFill="1" applyBorder="1"/>
    <xf numFmtId="0" fontId="0" fillId="15" borderId="19" xfId="0" applyFill="1" applyBorder="1"/>
    <xf numFmtId="0" fontId="0" fillId="15" borderId="20" xfId="0" applyFill="1" applyBorder="1"/>
    <xf numFmtId="0" fontId="3" fillId="2" borderId="10" xfId="0" applyFont="1" applyFill="1" applyBorder="1"/>
    <xf numFmtId="0" fontId="6" fillId="15" borderId="17" xfId="0" applyFont="1" applyFill="1" applyBorder="1"/>
    <xf numFmtId="0" fontId="3" fillId="15" borderId="17" xfId="0" applyFont="1" applyFill="1" applyBorder="1"/>
    <xf numFmtId="0" fontId="3" fillId="15" borderId="4" xfId="0" applyFont="1" applyFill="1" applyBorder="1" applyAlignment="1">
      <alignment vertical="center"/>
    </xf>
    <xf numFmtId="10" fontId="3" fillId="15" borderId="4" xfId="1" applyNumberFormat="1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21" xfId="0" applyBorder="1"/>
    <xf numFmtId="0" fontId="10" fillId="19" borderId="2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169" fontId="0" fillId="0" borderId="0" xfId="0" applyNumberFormat="1"/>
    <xf numFmtId="0" fontId="13" fillId="12" borderId="4" xfId="0" applyFont="1" applyFill="1" applyBorder="1"/>
    <xf numFmtId="0" fontId="0" fillId="15" borderId="0" xfId="0" applyFill="1"/>
    <xf numFmtId="2" fontId="0" fillId="15" borderId="0" xfId="0" applyNumberFormat="1" applyFill="1"/>
    <xf numFmtId="0" fontId="3" fillId="15" borderId="4" xfId="0" applyFont="1" applyFill="1" applyBorder="1" applyAlignment="1">
      <alignment wrapText="1"/>
    </xf>
    <xf numFmtId="10" fontId="3" fillId="15" borderId="4" xfId="1" applyNumberFormat="1" applyFont="1" applyFill="1" applyBorder="1"/>
    <xf numFmtId="0" fontId="12" fillId="15" borderId="4" xfId="0" applyFont="1" applyFill="1" applyBorder="1" applyAlignment="1">
      <alignment wrapText="1"/>
    </xf>
    <xf numFmtId="10" fontId="12" fillId="15" borderId="4" xfId="1" applyNumberFormat="1" applyFont="1" applyFill="1" applyBorder="1"/>
    <xf numFmtId="0" fontId="3" fillId="15" borderId="25" xfId="0" applyFont="1" applyFill="1" applyBorder="1"/>
    <xf numFmtId="0" fontId="0" fillId="15" borderId="26" xfId="0" applyFill="1" applyBorder="1"/>
    <xf numFmtId="0" fontId="0" fillId="15" borderId="27" xfId="0" applyFill="1" applyBorder="1"/>
    <xf numFmtId="0" fontId="8" fillId="15" borderId="4" xfId="0" applyFont="1" applyFill="1" applyBorder="1"/>
    <xf numFmtId="0" fontId="3" fillId="16" borderId="28" xfId="0" applyFont="1" applyFill="1" applyBorder="1"/>
    <xf numFmtId="0" fontId="0" fillId="16" borderId="20" xfId="0" applyFill="1" applyBorder="1"/>
    <xf numFmtId="0" fontId="3" fillId="15" borderId="19" xfId="0" applyFont="1" applyFill="1" applyBorder="1"/>
    <xf numFmtId="0" fontId="3" fillId="15" borderId="20" xfId="0" applyFont="1" applyFill="1" applyBorder="1"/>
    <xf numFmtId="0" fontId="3" fillId="15" borderId="0" xfId="0" applyFont="1" applyFill="1"/>
    <xf numFmtId="2" fontId="3" fillId="15" borderId="0" xfId="0" applyNumberFormat="1" applyFont="1" applyFill="1"/>
    <xf numFmtId="0" fontId="3" fillId="4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0" fontId="9" fillId="18" borderId="22" xfId="0" applyFont="1" applyFill="1" applyBorder="1" applyAlignment="1">
      <alignment horizontal="left"/>
    </xf>
    <xf numFmtId="0" fontId="9" fillId="18" borderId="24" xfId="0" applyFont="1" applyFill="1" applyBorder="1" applyAlignment="1">
      <alignment horizontal="left"/>
    </xf>
    <xf numFmtId="0" fontId="9" fillId="18" borderId="23" xfId="0" applyFont="1" applyFill="1" applyBorder="1" applyAlignment="1">
      <alignment horizontal="left"/>
    </xf>
    <xf numFmtId="0" fontId="11" fillId="0" borderId="22" xfId="2" applyFill="1" applyBorder="1" applyAlignment="1"/>
    <xf numFmtId="0" fontId="10" fillId="19" borderId="22" xfId="0" applyFont="1" applyFill="1" applyBorder="1" applyAlignment="1">
      <alignment horizontal="left"/>
    </xf>
    <xf numFmtId="0" fontId="10" fillId="19" borderId="24" xfId="0" applyFont="1" applyFill="1" applyBorder="1" applyAlignment="1">
      <alignment horizontal="left"/>
    </xf>
    <xf numFmtId="0" fontId="10" fillId="19" borderId="23" xfId="0" applyFont="1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3" xfId="0" applyBorder="1" applyAlignment="1"/>
  </cellXfs>
  <cellStyles count="3">
    <cellStyle name="Hyperlink" xfId="2" builtinId="8"/>
    <cellStyle name="Normal" xfId="0" builtinId="0"/>
    <cellStyle name="Percent" xfId="1" builtinId="5"/>
  </cellStyles>
  <dxfs count="6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color rgb="FF9C0006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Forecasted Fruit Value for 2023</a:t>
            </a:r>
          </a:p>
        </c:rich>
      </c:tx>
      <c:layout>
        <c:manualLayout>
          <c:xMode val="edge"/>
          <c:yMode val="edge"/>
          <c:x val="0.28891923665791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5932852143481"/>
          <c:y val="4.3137254901960784E-2"/>
          <c:w val="0.88084344925634295"/>
          <c:h val="0.7321043693067778"/>
        </c:manualLayout>
      </c:layout>
      <c:lineChart>
        <c:grouping val="standard"/>
        <c:varyColors val="0"/>
        <c:ser>
          <c:idx val="0"/>
          <c:order val="0"/>
          <c:tx>
            <c:strRef>
              <c:f>'Forecasted Food Value'!$B$3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'Forecasted Food Value'!$B$4:$B$28</c:f>
              <c:numCache>
                <c:formatCode>General</c:formatCode>
                <c:ptCount val="25"/>
                <c:pt idx="0">
                  <c:v>4827.3999999999996</c:v>
                </c:pt>
                <c:pt idx="1">
                  <c:v>4692.2</c:v>
                </c:pt>
                <c:pt idx="2">
                  <c:v>4741.8999999999996</c:v>
                </c:pt>
                <c:pt idx="3">
                  <c:v>5138.8</c:v>
                </c:pt>
                <c:pt idx="4">
                  <c:v>5631.4</c:v>
                </c:pt>
                <c:pt idx="5">
                  <c:v>6047.3</c:v>
                </c:pt>
                <c:pt idx="6">
                  <c:v>7003.6</c:v>
                </c:pt>
                <c:pt idx="7">
                  <c:v>7833.2</c:v>
                </c:pt>
                <c:pt idx="8">
                  <c:v>9384.1</c:v>
                </c:pt>
                <c:pt idx="9">
                  <c:v>10064.700000000001</c:v>
                </c:pt>
                <c:pt idx="10">
                  <c:v>9799.9</c:v>
                </c:pt>
                <c:pt idx="11">
                  <c:v>10814</c:v>
                </c:pt>
                <c:pt idx="12">
                  <c:v>12158.6</c:v>
                </c:pt>
                <c:pt idx="13">
                  <c:v>12537.9</c:v>
                </c:pt>
                <c:pt idx="14">
                  <c:v>13602.3</c:v>
                </c:pt>
                <c:pt idx="15">
                  <c:v>14807.7</c:v>
                </c:pt>
                <c:pt idx="16">
                  <c:v>15954.8</c:v>
                </c:pt>
                <c:pt idx="17">
                  <c:v>17157.8</c:v>
                </c:pt>
                <c:pt idx="18">
                  <c:v>18384.599999999999</c:v>
                </c:pt>
                <c:pt idx="19">
                  <c:v>19539.3</c:v>
                </c:pt>
                <c:pt idx="20">
                  <c:v>20313.8</c:v>
                </c:pt>
                <c:pt idx="21">
                  <c:v>20492.099999999999</c:v>
                </c:pt>
                <c:pt idx="22">
                  <c:v>23668.799999999999</c:v>
                </c:pt>
                <c:pt idx="23">
                  <c:v>27083.8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6-44EA-8E45-DE780CEEFC72}"/>
            </c:ext>
          </c:extLst>
        </c:ser>
        <c:ser>
          <c:idx val="1"/>
          <c:order val="1"/>
          <c:tx>
            <c:strRef>
              <c:f>'Forecasted Food Value'!$C$3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1.5625E-2"/>
                  <c:y val="0.129411764705882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C6-44EA-8E45-DE780CEEF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Value'!$A$4:$A$28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Value'!$C$4:$C$28</c:f>
              <c:numCache>
                <c:formatCode>General</c:formatCode>
                <c:ptCount val="25"/>
                <c:pt idx="23">
                  <c:v>27083.8</c:v>
                </c:pt>
                <c:pt idx="24">
                  <c:v>30448.868121122319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6-44EA-8E45-DE780CEEFC72}"/>
            </c:ext>
          </c:extLst>
        </c:ser>
        <c:ser>
          <c:idx val="2"/>
          <c:order val="2"/>
          <c:tx>
            <c:strRef>
              <c:f>'Forecasted Food Value'!$D$3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8.9144110892388453E-2"/>
                  <c:y val="0.335323452215531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C6-44EA-8E45-DE780CEEFC72}"/>
                </c:ext>
              </c:extLst>
            </c:dLbl>
            <c:dLbl>
              <c:idx val="24"/>
              <c:layout>
                <c:manualLayout>
                  <c:x val="-3.4813128827646672E-2"/>
                  <c:y val="0.449048942411610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C6-44EA-8E45-DE780CEEF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Value'!$A$4:$A$28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Value'!$D$4:$D$28</c:f>
              <c:numCache>
                <c:formatCode>General</c:formatCode>
                <c:ptCount val="25"/>
                <c:pt idx="23" formatCode="0.00">
                  <c:v>27083.8</c:v>
                </c:pt>
                <c:pt idx="24" formatCode="0.00">
                  <c:v>28847.587285446192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6-44EA-8E45-DE780CEEFC72}"/>
            </c:ext>
          </c:extLst>
        </c:ser>
        <c:ser>
          <c:idx val="3"/>
          <c:order val="3"/>
          <c:tx>
            <c:strRef>
              <c:f>'Forecasted Food Value'!$E$3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0.12039411089238845"/>
                  <c:y val="0.264735216921414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C6-44EA-8E45-DE780CEEFC72}"/>
                </c:ext>
              </c:extLst>
            </c:dLbl>
            <c:dLbl>
              <c:idx val="24"/>
              <c:layout>
                <c:manualLayout>
                  <c:x val="-0.10599368438320222"/>
                  <c:y val="-2.93824301374092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C6-44EA-8E45-DE780CEEF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Value'!$A$4:$A$28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Value'!$E$4:$E$28</c:f>
              <c:numCache>
                <c:formatCode>General</c:formatCode>
                <c:ptCount val="25"/>
                <c:pt idx="23" formatCode="0.00">
                  <c:v>27083.8</c:v>
                </c:pt>
                <c:pt idx="24" formatCode="0.00">
                  <c:v>32050.148956798446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6-44EA-8E45-DE780CEEFC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7721231"/>
        <c:axId val="1938309311"/>
      </c:lineChart>
      <c:catAx>
        <c:axId val="92772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09311"/>
        <c:crosses val="autoZero"/>
        <c:auto val="1"/>
        <c:lblAlgn val="ctr"/>
        <c:lblOffset val="100"/>
        <c:noMultiLvlLbl val="0"/>
      </c:catAx>
      <c:valAx>
        <c:axId val="19383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2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FoodValue!$D$42:$AA$42</c:f>
              <c:numCache>
                <c:formatCode>General</c:formatCode>
                <c:ptCount val="24"/>
                <c:pt idx="0">
                  <c:v>4827.3999999999996</c:v>
                </c:pt>
                <c:pt idx="1">
                  <c:v>4692.2</c:v>
                </c:pt>
                <c:pt idx="2">
                  <c:v>4741.8999999999996</c:v>
                </c:pt>
                <c:pt idx="3">
                  <c:v>5138.8</c:v>
                </c:pt>
                <c:pt idx="4">
                  <c:v>5631.4</c:v>
                </c:pt>
                <c:pt idx="5">
                  <c:v>6047.3</c:v>
                </c:pt>
                <c:pt idx="6">
                  <c:v>7003.6</c:v>
                </c:pt>
                <c:pt idx="7">
                  <c:v>7833.2</c:v>
                </c:pt>
                <c:pt idx="8">
                  <c:v>9384.1</c:v>
                </c:pt>
                <c:pt idx="9">
                  <c:v>10064.700000000001</c:v>
                </c:pt>
                <c:pt idx="10">
                  <c:v>9799.9</c:v>
                </c:pt>
                <c:pt idx="11">
                  <c:v>10814</c:v>
                </c:pt>
                <c:pt idx="12">
                  <c:v>12158.6</c:v>
                </c:pt>
                <c:pt idx="13">
                  <c:v>12537.9</c:v>
                </c:pt>
                <c:pt idx="14">
                  <c:v>13602.3</c:v>
                </c:pt>
                <c:pt idx="15">
                  <c:v>14807.7</c:v>
                </c:pt>
                <c:pt idx="16">
                  <c:v>15954.8</c:v>
                </c:pt>
                <c:pt idx="17">
                  <c:v>17157.8</c:v>
                </c:pt>
                <c:pt idx="18">
                  <c:v>18384.599999999999</c:v>
                </c:pt>
                <c:pt idx="19">
                  <c:v>19539.3</c:v>
                </c:pt>
                <c:pt idx="20">
                  <c:v>20313.8</c:v>
                </c:pt>
                <c:pt idx="21">
                  <c:v>20492.099999999999</c:v>
                </c:pt>
                <c:pt idx="22">
                  <c:v>23668.799999999999</c:v>
                </c:pt>
                <c:pt idx="23">
                  <c:v>27083.8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D-4489-B06C-3DE6A289DA86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FoodValue!$AE$42:$BB$42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D-4489-B06C-3DE6A289DA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82427584"/>
        <c:axId val="2027105856"/>
      </c:lineChart>
      <c:catAx>
        <c:axId val="17824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05856"/>
        <c:crosses val="autoZero"/>
        <c:auto val="1"/>
        <c:lblAlgn val="ctr"/>
        <c:lblOffset val="100"/>
        <c:noMultiLvlLbl val="0"/>
      </c:catAx>
      <c:valAx>
        <c:axId val="20271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2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Forecasted</a:t>
            </a:r>
            <a:r>
              <a:rPr lang="en-US" baseline="0"/>
              <a:t> Fruit Value for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'Forecasted Food Value'!$B$30</c:f>
              <c:strCache>
                <c:ptCount val="1"/>
                <c:pt idx="0">
                  <c:v>Values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'Forecasted Food Value'!$B$31:$B$55</c:f>
              <c:numCache>
                <c:formatCode>General</c:formatCode>
                <c:ptCount val="25"/>
                <c:pt idx="0">
                  <c:v>4827.3999999999996</c:v>
                </c:pt>
                <c:pt idx="1">
                  <c:v>4692.2</c:v>
                </c:pt>
                <c:pt idx="2">
                  <c:v>4741.8999999999996</c:v>
                </c:pt>
                <c:pt idx="3">
                  <c:v>5138.8</c:v>
                </c:pt>
                <c:pt idx="4">
                  <c:v>5631.4</c:v>
                </c:pt>
                <c:pt idx="5">
                  <c:v>6047.3</c:v>
                </c:pt>
                <c:pt idx="6">
                  <c:v>7003.6</c:v>
                </c:pt>
                <c:pt idx="7">
                  <c:v>7833.2</c:v>
                </c:pt>
                <c:pt idx="8">
                  <c:v>9384.1</c:v>
                </c:pt>
                <c:pt idx="9">
                  <c:v>10064.700000000001</c:v>
                </c:pt>
                <c:pt idx="10">
                  <c:v>9799.9</c:v>
                </c:pt>
                <c:pt idx="11">
                  <c:v>10814</c:v>
                </c:pt>
                <c:pt idx="12">
                  <c:v>12158.6</c:v>
                </c:pt>
                <c:pt idx="13">
                  <c:v>12537.9</c:v>
                </c:pt>
                <c:pt idx="14">
                  <c:v>13602.3</c:v>
                </c:pt>
                <c:pt idx="15">
                  <c:v>14807.7</c:v>
                </c:pt>
                <c:pt idx="16">
                  <c:v>15954.8</c:v>
                </c:pt>
                <c:pt idx="17">
                  <c:v>17157.8</c:v>
                </c:pt>
                <c:pt idx="18">
                  <c:v>18384.599999999999</c:v>
                </c:pt>
                <c:pt idx="19">
                  <c:v>19539.3</c:v>
                </c:pt>
                <c:pt idx="20">
                  <c:v>20313.8</c:v>
                </c:pt>
                <c:pt idx="21">
                  <c:v>20492.099999999999</c:v>
                </c:pt>
                <c:pt idx="22">
                  <c:v>23668.799999999999</c:v>
                </c:pt>
                <c:pt idx="23">
                  <c:v>27083.8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4-41EF-8240-3EC9B3EAA61A}"/>
            </c:ext>
          </c:extLst>
        </c:ser>
        <c:ser>
          <c:idx val="1"/>
          <c:order val="1"/>
          <c:tx>
            <c:strRef>
              <c:f>'Forecasted Food Value'!$C$30</c:f>
              <c:strCache>
                <c:ptCount val="1"/>
                <c:pt idx="0">
                  <c:v>Forecast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4"/>
              <c:layout>
                <c:manualLayout>
                  <c:x val="-4.140786749482402E-3"/>
                  <c:y val="-0.134199134199134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04-41EF-8240-3EC9B3EAA6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'Forecasted Food Value'!$D$31:$D$55</c:f>
                <c:numCache>
                  <c:formatCode>General</c:formatCode>
                  <c:ptCount val="25"/>
                  <c:pt idx="24">
                    <c:v>1601.2808356761288</c:v>
                  </c:pt>
                </c:numCache>
              </c:numRef>
            </c:plus>
            <c:minus>
              <c:numRef>
                <c:f>'Forecasted Food Value'!$D$31:$D$55</c:f>
                <c:numCache>
                  <c:formatCode>General</c:formatCode>
                  <c:ptCount val="25"/>
                  <c:pt idx="24">
                    <c:v>1601.2808356761288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'Forecasted Food Value'!$A$31:$A$55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Value'!$C$31:$C$55</c:f>
              <c:numCache>
                <c:formatCode>General</c:formatCode>
                <c:ptCount val="25"/>
                <c:pt idx="24">
                  <c:v>30448.868121122319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4-41EF-8240-3EC9B3EAA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9513248"/>
        <c:axId val="2044373920"/>
      </c:barChart>
      <c:catAx>
        <c:axId val="204951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373920"/>
        <c:crosses val="autoZero"/>
        <c:auto val="1"/>
        <c:lblAlgn val="ctr"/>
        <c:lblOffset val="100"/>
        <c:noMultiLvlLbl val="0"/>
      </c:catAx>
      <c:valAx>
        <c:axId val="2044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  <a:r>
              <a:rPr lang="en-US" baseline="0"/>
              <a:t> Live Meat Animals for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'Forecasted Food Value'!$B$94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'Forecasted Food Value'!$B$95:$B$119</c:f>
              <c:numCache>
                <c:formatCode>General</c:formatCode>
                <c:ptCount val="25"/>
                <c:pt idx="0">
                  <c:v>1190.5999999999999</c:v>
                </c:pt>
                <c:pt idx="1">
                  <c:v>1420.3</c:v>
                </c:pt>
                <c:pt idx="2">
                  <c:v>1772</c:v>
                </c:pt>
                <c:pt idx="3">
                  <c:v>1725.2</c:v>
                </c:pt>
                <c:pt idx="4">
                  <c:v>1278</c:v>
                </c:pt>
                <c:pt idx="5">
                  <c:v>1139.4000000000001</c:v>
                </c:pt>
                <c:pt idx="6">
                  <c:v>1673.3</c:v>
                </c:pt>
                <c:pt idx="7">
                  <c:v>2173.9</c:v>
                </c:pt>
                <c:pt idx="8">
                  <c:v>2596.4</c:v>
                </c:pt>
                <c:pt idx="9">
                  <c:v>2277.1</c:v>
                </c:pt>
                <c:pt idx="10">
                  <c:v>1661.5</c:v>
                </c:pt>
                <c:pt idx="11">
                  <c:v>2014</c:v>
                </c:pt>
                <c:pt idx="12">
                  <c:v>1893.3</c:v>
                </c:pt>
                <c:pt idx="13">
                  <c:v>2196.3000000000002</c:v>
                </c:pt>
                <c:pt idx="14">
                  <c:v>2193</c:v>
                </c:pt>
                <c:pt idx="15">
                  <c:v>3009.9</c:v>
                </c:pt>
                <c:pt idx="16">
                  <c:v>2774.9</c:v>
                </c:pt>
                <c:pt idx="17">
                  <c:v>2103.3000000000002</c:v>
                </c:pt>
                <c:pt idx="18">
                  <c:v>2016.3</c:v>
                </c:pt>
                <c:pt idx="19">
                  <c:v>2029.4</c:v>
                </c:pt>
                <c:pt idx="20">
                  <c:v>2253.4</c:v>
                </c:pt>
                <c:pt idx="21">
                  <c:v>2158.1</c:v>
                </c:pt>
                <c:pt idx="22">
                  <c:v>2298.9</c:v>
                </c:pt>
                <c:pt idx="23">
                  <c:v>2509.6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C-4DDA-BF20-F650653A120B}"/>
            </c:ext>
          </c:extLst>
        </c:ser>
        <c:ser>
          <c:idx val="1"/>
          <c:order val="1"/>
          <c:tx>
            <c:strRef>
              <c:f>'Forecasted Food Value'!$C$94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Value'!$A$95:$A$119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Value'!$C$95:$C$119</c:f>
              <c:numCache>
                <c:formatCode>General</c:formatCode>
                <c:ptCount val="25"/>
                <c:pt idx="23">
                  <c:v>2509.6</c:v>
                </c:pt>
                <c:pt idx="24">
                  <c:v>2836.1105040911007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C-4DDA-BF20-F650653A120B}"/>
            </c:ext>
          </c:extLst>
        </c:ser>
        <c:ser>
          <c:idx val="2"/>
          <c:order val="2"/>
          <c:tx>
            <c:strRef>
              <c:f>'Forecasted Food Value'!$D$94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Value'!$A$95:$A$119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Value'!$D$95:$D$119</c:f>
              <c:numCache>
                <c:formatCode>General</c:formatCode>
                <c:ptCount val="25"/>
                <c:pt idx="23" formatCode="0.00">
                  <c:v>2509.6</c:v>
                </c:pt>
                <c:pt idx="24" formatCode="0.00">
                  <c:v>2130.7451428814161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C-4DDA-BF20-F650653A120B}"/>
            </c:ext>
          </c:extLst>
        </c:ser>
        <c:ser>
          <c:idx val="3"/>
          <c:order val="3"/>
          <c:tx>
            <c:strRef>
              <c:f>'Forecasted Food Value'!$E$94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Value'!$A$95:$A$119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Value'!$E$95:$E$119</c:f>
              <c:numCache>
                <c:formatCode>General</c:formatCode>
                <c:ptCount val="25"/>
                <c:pt idx="23" formatCode="0.00">
                  <c:v>2509.6</c:v>
                </c:pt>
                <c:pt idx="24" formatCode="0.00">
                  <c:v>3541.4758653007852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C-4DDA-BF20-F650653A12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0749392"/>
        <c:axId val="330963184"/>
      </c:lineChart>
      <c:catAx>
        <c:axId val="30074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63184"/>
        <c:crosses val="autoZero"/>
        <c:auto val="1"/>
        <c:lblAlgn val="ctr"/>
        <c:lblOffset val="100"/>
        <c:noMultiLvlLbl val="0"/>
      </c:catAx>
      <c:valAx>
        <c:axId val="330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  <a:r>
                  <a:rPr lang="en-US" baseline="0"/>
                  <a:t>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Forecasted Fruit Volume for 2023</a:t>
            </a:r>
          </a:p>
        </c:rich>
      </c:tx>
      <c:layout>
        <c:manualLayout>
          <c:xMode val="edge"/>
          <c:yMode val="edge"/>
          <c:x val="0.293249167171411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99278215223102E-2"/>
          <c:y val="4.583333333333333E-2"/>
          <c:w val="0.90526738845144361"/>
          <c:h val="0.72452755905511812"/>
        </c:manualLayout>
      </c:layout>
      <c:lineChart>
        <c:grouping val="standard"/>
        <c:varyColors val="0"/>
        <c:ser>
          <c:idx val="0"/>
          <c:order val="0"/>
          <c:tx>
            <c:strRef>
              <c:f>'Forecasted Food Volume'!$B$1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'Forecasted Food Volume'!$B$2:$B$26</c:f>
              <c:numCache>
                <c:formatCode>General</c:formatCode>
                <c:ptCount val="25"/>
                <c:pt idx="0">
                  <c:v>7870.2</c:v>
                </c:pt>
                <c:pt idx="1">
                  <c:v>7688.5</c:v>
                </c:pt>
                <c:pt idx="2">
                  <c:v>7556.8</c:v>
                </c:pt>
                <c:pt idx="3">
                  <c:v>8006.7</c:v>
                </c:pt>
                <c:pt idx="4">
                  <c:v>8288.9</c:v>
                </c:pt>
                <c:pt idx="5">
                  <c:v>8428.6</c:v>
                </c:pt>
                <c:pt idx="6">
                  <c:v>8757.5</c:v>
                </c:pt>
                <c:pt idx="7">
                  <c:v>9111.9</c:v>
                </c:pt>
                <c:pt idx="8">
                  <c:v>9933.5</c:v>
                </c:pt>
                <c:pt idx="9">
                  <c:v>9782.5</c:v>
                </c:pt>
                <c:pt idx="10">
                  <c:v>9495.2000000000007</c:v>
                </c:pt>
                <c:pt idx="11">
                  <c:v>10148.799999999999</c:v>
                </c:pt>
                <c:pt idx="12">
                  <c:v>10466.4</c:v>
                </c:pt>
                <c:pt idx="13">
                  <c:v>11031.8</c:v>
                </c:pt>
                <c:pt idx="14">
                  <c:v>11833.3</c:v>
                </c:pt>
                <c:pt idx="15">
                  <c:v>12161.7</c:v>
                </c:pt>
                <c:pt idx="16">
                  <c:v>12861.1</c:v>
                </c:pt>
                <c:pt idx="17">
                  <c:v>13249.5</c:v>
                </c:pt>
                <c:pt idx="18">
                  <c:v>13606.2</c:v>
                </c:pt>
                <c:pt idx="19">
                  <c:v>14017</c:v>
                </c:pt>
                <c:pt idx="20">
                  <c:v>13882.4</c:v>
                </c:pt>
                <c:pt idx="21">
                  <c:v>14168</c:v>
                </c:pt>
                <c:pt idx="22">
                  <c:v>14768.3</c:v>
                </c:pt>
                <c:pt idx="23">
                  <c:v>15308.3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9-4558-B0AD-ECF27BDB3D89}"/>
            </c:ext>
          </c:extLst>
        </c:ser>
        <c:ser>
          <c:idx val="1"/>
          <c:order val="1"/>
          <c:tx>
            <c:strRef>
              <c:f>'Forecasted Food Volume'!$C$1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3.2051282051283225E-3"/>
                  <c:y val="0.162499999999999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F29-4558-B0AD-ECF27BDB3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Volume'!$A$2:$A$26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Volume'!$C$2:$C$26</c:f>
              <c:numCache>
                <c:formatCode>General</c:formatCode>
                <c:ptCount val="25"/>
                <c:pt idx="23">
                  <c:v>15308.3</c:v>
                </c:pt>
                <c:pt idx="24">
                  <c:v>15682.03980427261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9-4558-B0AD-ECF27BDB3D89}"/>
            </c:ext>
          </c:extLst>
        </c:ser>
        <c:ser>
          <c:idx val="2"/>
          <c:order val="2"/>
          <c:tx>
            <c:strRef>
              <c:f>'Forecasted Food Volume'!$D$1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0.10813824954572974"/>
                  <c:y val="0.347947834645669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F29-4558-B0AD-ECF27BDB3D89}"/>
                </c:ext>
              </c:extLst>
            </c:dLbl>
            <c:dLbl>
              <c:idx val="24"/>
              <c:layout>
                <c:manualLayout>
                  <c:x val="-0.15186339087421766"/>
                  <c:y val="0.139614501312335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F29-4558-B0AD-ECF27BDB3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Volume'!$A$2:$A$26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Volume'!$D$2:$D$26</c:f>
              <c:numCache>
                <c:formatCode>General</c:formatCode>
                <c:ptCount val="25"/>
                <c:pt idx="23" formatCode="0.00">
                  <c:v>15308.3</c:v>
                </c:pt>
                <c:pt idx="24" formatCode="0.00">
                  <c:v>15060.073126877131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9-4558-B0AD-ECF27BDB3D89}"/>
            </c:ext>
          </c:extLst>
        </c:ser>
        <c:ser>
          <c:idx val="3"/>
          <c:order val="3"/>
          <c:tx>
            <c:strRef>
              <c:f>'Forecasted Food Volume'!$E$1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2.1622627700383725E-2"/>
                  <c:y val="0.423312664041994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F29-4558-B0AD-ECF27BDB3D89}"/>
                </c:ext>
              </c:extLst>
            </c:dLbl>
            <c:dLbl>
              <c:idx val="24"/>
              <c:layout>
                <c:manualLayout>
                  <c:x val="-1.5212371290127077E-2"/>
                  <c:y val="0.394145997375328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F29-4558-B0AD-ECF27BDB3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Volume'!$A$2:$A$26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Volume'!$E$2:$E$26</c:f>
              <c:numCache>
                <c:formatCode>General</c:formatCode>
                <c:ptCount val="25"/>
                <c:pt idx="23" formatCode="0.00">
                  <c:v>15308.3</c:v>
                </c:pt>
                <c:pt idx="24" formatCode="0.00">
                  <c:v>16304.00648166809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9-4558-B0AD-ECF27BDB3D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4492015"/>
        <c:axId val="1938304511"/>
      </c:lineChart>
      <c:catAx>
        <c:axId val="89449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04511"/>
        <c:crosses val="autoZero"/>
        <c:auto val="1"/>
        <c:lblAlgn val="ctr"/>
        <c:lblOffset val="100"/>
        <c:noMultiLvlLbl val="0"/>
      </c:catAx>
      <c:valAx>
        <c:axId val="19383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(in 1000 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Forecasted Fruit Volume for 2023</a:t>
            </a:r>
          </a:p>
        </c:rich>
      </c:tx>
      <c:layout>
        <c:manualLayout>
          <c:xMode val="edge"/>
          <c:yMode val="edge"/>
          <c:x val="0.29324925635356647"/>
          <c:y val="3.17460317460317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6587884036456E-2"/>
          <c:y val="3.4920634920634921E-2"/>
          <c:w val="0.89753685928517324"/>
          <c:h val="0.76725909261342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'Forecasted Food Volume'!$B$28</c:f>
              <c:strCache>
                <c:ptCount val="1"/>
                <c:pt idx="0">
                  <c:v>Values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07-4AA8-9636-A881EB7389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'Forecasted Food Volume'!$B$29:$B$53</c:f>
              <c:numCache>
                <c:formatCode>General</c:formatCode>
                <c:ptCount val="25"/>
                <c:pt idx="0">
                  <c:v>7870.2</c:v>
                </c:pt>
                <c:pt idx="1">
                  <c:v>7688.5</c:v>
                </c:pt>
                <c:pt idx="2">
                  <c:v>7556.8</c:v>
                </c:pt>
                <c:pt idx="3">
                  <c:v>8006.7</c:v>
                </c:pt>
                <c:pt idx="4">
                  <c:v>8288.9</c:v>
                </c:pt>
                <c:pt idx="5">
                  <c:v>8428.6</c:v>
                </c:pt>
                <c:pt idx="6">
                  <c:v>8757.5</c:v>
                </c:pt>
                <c:pt idx="7">
                  <c:v>9111.9</c:v>
                </c:pt>
                <c:pt idx="8">
                  <c:v>9933.5</c:v>
                </c:pt>
                <c:pt idx="9">
                  <c:v>9782.5</c:v>
                </c:pt>
                <c:pt idx="10">
                  <c:v>9495.2000000000007</c:v>
                </c:pt>
                <c:pt idx="11">
                  <c:v>10148.799999999999</c:v>
                </c:pt>
                <c:pt idx="12">
                  <c:v>10466.4</c:v>
                </c:pt>
                <c:pt idx="13">
                  <c:v>11031.8</c:v>
                </c:pt>
                <c:pt idx="14">
                  <c:v>11833.3</c:v>
                </c:pt>
                <c:pt idx="15">
                  <c:v>12161.7</c:v>
                </c:pt>
                <c:pt idx="16">
                  <c:v>12861.1</c:v>
                </c:pt>
                <c:pt idx="17">
                  <c:v>13249.5</c:v>
                </c:pt>
                <c:pt idx="18">
                  <c:v>13606.2</c:v>
                </c:pt>
                <c:pt idx="19">
                  <c:v>14017</c:v>
                </c:pt>
                <c:pt idx="20">
                  <c:v>13882.4</c:v>
                </c:pt>
                <c:pt idx="21">
                  <c:v>14168</c:v>
                </c:pt>
                <c:pt idx="22">
                  <c:v>14768.3</c:v>
                </c:pt>
                <c:pt idx="23">
                  <c:v>15308.3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7-4AA8-9636-A881EB738915}"/>
            </c:ext>
          </c:extLst>
        </c:ser>
        <c:ser>
          <c:idx val="1"/>
          <c:order val="1"/>
          <c:tx>
            <c:strRef>
              <c:f>'Forecasted Food Volume'!$C$28</c:f>
              <c:strCache>
                <c:ptCount val="1"/>
                <c:pt idx="0">
                  <c:v>Forecast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'Forecasted Food Volume'!$D$29:$D$53</c:f>
                <c:numCache>
                  <c:formatCode>General</c:formatCode>
                  <c:ptCount val="25"/>
                  <c:pt idx="24">
                    <c:v>621.96667739547991</c:v>
                  </c:pt>
                </c:numCache>
              </c:numRef>
            </c:plus>
            <c:minus>
              <c:numRef>
                <c:f>'Forecasted Food Volume'!$D$29:$D$53</c:f>
                <c:numCache>
                  <c:formatCode>General</c:formatCode>
                  <c:ptCount val="25"/>
                  <c:pt idx="24">
                    <c:v>621.96667739547991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'Forecasted Food Volume'!$A$29:$A$53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Volume'!$C$29:$C$53</c:f>
              <c:numCache>
                <c:formatCode>General</c:formatCode>
                <c:ptCount val="25"/>
                <c:pt idx="24">
                  <c:v>15682.03980427261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7-4AA8-9636-A881EB738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0168655"/>
        <c:axId val="1938310271"/>
      </c:barChart>
      <c:catAx>
        <c:axId val="91016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10271"/>
        <c:crosses val="autoZero"/>
        <c:auto val="1"/>
        <c:lblAlgn val="ctr"/>
        <c:lblOffset val="100"/>
        <c:noMultiLvlLbl val="0"/>
      </c:catAx>
      <c:valAx>
        <c:axId val="19383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(IN 1000 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tmp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31A0E-EE41-C733-E997-5040873D7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68</xdr:row>
      <xdr:rowOff>180975</xdr:rowOff>
    </xdr:from>
    <xdr:to>
      <xdr:col>5</xdr:col>
      <xdr:colOff>104775</xdr:colOff>
      <xdr:row>90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961C4B-CA1B-41B0-9FEC-534EE6110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4077950"/>
          <a:ext cx="5305425" cy="4010025"/>
        </a:xfrm>
        <a:prstGeom prst="rect">
          <a:avLst/>
        </a:prstGeom>
      </xdr:spPr>
    </xdr:pic>
    <xdr:clientData/>
  </xdr:twoCellAnchor>
  <xdr:twoCellAnchor>
    <xdr:from>
      <xdr:col>6</xdr:col>
      <xdr:colOff>609599</xdr:colOff>
      <xdr:row>61</xdr:row>
      <xdr:rowOff>0</xdr:rowOff>
    </xdr:from>
    <xdr:to>
      <xdr:col>19</xdr:col>
      <xdr:colOff>0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A4124D-315E-466C-BA64-EFFC1A852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609599</xdr:colOff>
      <xdr:row>29</xdr:row>
      <xdr:rowOff>0</xdr:rowOff>
    </xdr:from>
    <xdr:to>
      <xdr:col>18</xdr:col>
      <xdr:colOff>609599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D8787-3B60-41AE-B625-68C82732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609599</xdr:colOff>
      <xdr:row>96</xdr:row>
      <xdr:rowOff>0</xdr:rowOff>
    </xdr:from>
    <xdr:to>
      <xdr:col>18</xdr:col>
      <xdr:colOff>609599</xdr:colOff>
      <xdr:row>118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13351-485E-4DE5-BA43-3231FD930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56391-1311-B69D-750C-F3D579A18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23</xdr:row>
      <xdr:rowOff>0</xdr:rowOff>
    </xdr:from>
    <xdr:to>
      <xdr:col>19</xdr:col>
      <xdr:colOff>0</xdr:colOff>
      <xdr:row>44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639B93A-9281-CA0A-376F-72D9C26F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D9AB9AB-D5D2-4D82-8E3C-CA0FB229D749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54FF3D38-32F8-45E1-BD19-56356C4FD3F8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42791EE5-16A9-4546-BAC8-177B136F675B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845B37D6-F626-4F93-A83E-08D93888D572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68381996-2A69-40A5-9A76-7F7016A873F0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0F7BFB9F-C498-4636-BB66-59999FF3411D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0D3C4A39-06AB-4F32-B23C-8AD47FAA07E1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F58D75CB-5B4F-4591-969C-8EB833CC9424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61162E23-3F5C-40D2-8E40-6B3A13250125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7" xr16:uid="{50B67263-19D4-4A7A-B0AE-20CF83DF7089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8" xr16:uid="{743877CB-B920-4ACB-ACAD-379E1C0322A8}" autoFormatId="16" applyNumberFormats="0" applyBorderFormats="0" applyFontFormats="0" applyPatternFormats="0" applyAlignmentFormats="0" applyWidthHeightFormats="0">
  <queryTableRefresh nextId="30">
    <queryTableFields count="28">
      <queryTableField id="1" name="Column3" tableColumnId="1"/>
      <queryTableField id="2" name="Column2" tableColumnId="2"/>
      <queryTableField id="3" name="Column1" tableColumnId="3"/>
      <queryTableField id="28" name="Column28" tableColumnId="28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361FFB4C-4FC4-4B74-A9DF-28ED421F1C96}" autoFormatId="16" applyNumberFormats="0" applyBorderFormats="0" applyFontFormats="0" applyPatternFormats="0" applyAlignmentFormats="0" applyWidthHeightFormats="0">
  <queryTableRefresh nextId="30">
    <queryTableFields count="27">
      <queryTableField id="1" name="Column3" tableColumnId="1"/>
      <queryTableField id="2" name="Column1" tableColumnId="2"/>
      <queryTableField id="3" name="Column2" tableColumnId="3"/>
      <queryTableField id="28" name="Column28" tableColumnId="28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14" xr16:uid="{58EB5A84-94AD-4A53-A37D-920847A0B98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3" xr16:uid="{555B2B8D-7F2F-432D-84B3-48C0786CE90C}" autoFormatId="16" applyNumberFormats="0" applyBorderFormats="0" applyFontFormats="0" applyPatternFormats="0" applyAlignmentFormats="0" applyWidthHeightFormats="0">
  <queryTableRefresh nextId="16">
    <queryTableFields count="15">
      <queryTableField id="1" name="Appendix: Harmonized System (HS) codes for U.S. food imports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6FF3B6BF-AFBF-44FD-B29D-0CF4004C077F}" autoFormatId="16" applyNumberFormats="0" applyBorderFormats="0" applyFontFormats="0" applyPatternFormats="0" applyAlignmentFormats="0" applyWidthHeightFormats="0">
  <queryTableRefresh nextId="28">
    <queryTableFields count="27">
      <queryTableField id="1" name="Column3" tableColumnId="1"/>
      <queryTableField id="2" name="Column2" tableColumnId="2"/>
      <queryTableField id="3" name="Column1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AD99447B-836B-4A88-9773-8CAF5044254D}" autoFormatId="16" applyNumberFormats="0" applyBorderFormats="0" applyFontFormats="0" applyPatternFormats="0" applyAlignmentFormats="0" applyWidthHeightFormats="0">
  <queryTableRefresh nextId="29">
    <queryTableFields count="27">
      <queryTableField id="1" name="Column3" tableColumnId="1"/>
      <queryTableField id="2" name="Column2" tableColumnId="2"/>
      <queryTableField id="3" name="Column1" tableColumnId="3"/>
      <queryTableField id="27" name="Column27" tableColumnId="27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CAF23053-46E2-41BD-8B6F-A9C064C5DF48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1" xr16:uid="{ECEA3E08-BBA8-48CC-A6DA-DE762036621A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0" xr16:uid="{20969824-DFDD-4CF3-9912-DF07DA4664EA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9" xr16:uid="{17A61CB5-1AD6-4C32-96DA-A9B27DD9CB45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6" xr16:uid="{BFA4DD2C-5138-4004-AC68-74656291A5D7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A19A631-7B47-4F28-8C8C-B74B7C524649}" name="Table24" displayName="Table24" ref="A3:E28" totalsRowShown="0">
  <autoFilter ref="A3:E28" xr:uid="{0A19A631-7B47-4F28-8C8C-B74B7C524649}"/>
  <tableColumns count="5">
    <tableColumn id="1" xr3:uid="{A1E8D966-2A1F-4E40-950B-B094E2D15A16}" name="Timeline"/>
    <tableColumn id="2" xr3:uid="{E8E7F474-9C13-420B-A54C-D3A1674677A7}" name="Values"/>
    <tableColumn id="3" xr3:uid="{CB80B1C9-3E4F-4A9C-8040-37E88655CCC8}" name="Forecast"/>
    <tableColumn id="4" xr3:uid="{4D931CD5-172A-42E3-ABED-1DF3ACAEC5F9}" name="Lower Confidence Bound"/>
    <tableColumn id="5" xr3:uid="{3DE15102-2848-4DFD-A088-5D5781BB9B4D}" name="Upper Confidence Boun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7205B1A-E750-4AAF-97E0-77F15DBBBFE1}" name="FoodVolume_2" displayName="FoodVolume_2" ref="A1:AA27" tableType="queryTable" totalsRowShown="0">
  <autoFilter ref="A1:AA27" xr:uid="{47205B1A-E750-4AAF-97E0-77F15DBBBFE1}"/>
  <tableColumns count="27">
    <tableColumn id="1" xr3:uid="{63CA7C40-99F8-4DD8-9C0A-AA886A8A7869}" uniqueName="1" name="Column3" queryTableFieldId="1"/>
    <tableColumn id="2" xr3:uid="{1BB6BB58-9024-415F-8205-F8F3B792F0F3}" uniqueName="2" name="Column2" queryTableFieldId="2"/>
    <tableColumn id="3" xr3:uid="{BEBDF4BB-DEE4-4C7E-A4A0-05E4C25C9329}" uniqueName="3" name="Column1" queryTableFieldId="3"/>
    <tableColumn id="27" xr3:uid="{60C451F5-309F-4532-B4C3-ED46A82A1881}" uniqueName="27" name="Column27" queryTableFieldId="27"/>
    <tableColumn id="4" xr3:uid="{64A71188-D9CD-4D39-A197-3B3BF213DD59}" uniqueName="4" name="Column4" queryTableFieldId="4"/>
    <tableColumn id="5" xr3:uid="{E87AA26C-C4D2-4BC3-B4BC-46506AF61237}" uniqueName="5" name="Column5" queryTableFieldId="5"/>
    <tableColumn id="6" xr3:uid="{D7A55AE3-0C33-4CDB-B86A-CE9A740AE572}" uniqueName="6" name="Column6" queryTableFieldId="6"/>
    <tableColumn id="7" xr3:uid="{76C42EEE-6614-4B7F-AA5A-806532447779}" uniqueName="7" name="Column7" queryTableFieldId="7"/>
    <tableColumn id="8" xr3:uid="{BB4F8FDB-07FA-40E4-B7BB-FC3D71E8DBB3}" uniqueName="8" name="Column8" queryTableFieldId="8"/>
    <tableColumn id="9" xr3:uid="{15305911-3A2D-4CA5-BF32-CFECBE97C01E}" uniqueName="9" name="Column9" queryTableFieldId="9"/>
    <tableColumn id="10" xr3:uid="{23C9E8DA-FF60-4EBB-893B-4D8CC9D37169}" uniqueName="10" name="Column10" queryTableFieldId="10"/>
    <tableColumn id="11" xr3:uid="{7A0FBD91-4BDB-4B60-8D5F-4FABA39E527B}" uniqueName="11" name="Column11" queryTableFieldId="11"/>
    <tableColumn id="12" xr3:uid="{81D60D61-EB4B-412D-864A-3A252C41FB9E}" uniqueName="12" name="Column12" queryTableFieldId="12"/>
    <tableColumn id="13" xr3:uid="{79446990-F775-479A-B542-C53861AF4AEF}" uniqueName="13" name="Column13" queryTableFieldId="13"/>
    <tableColumn id="14" xr3:uid="{36B84210-BA60-42DD-A302-992804A54535}" uniqueName="14" name="Column14" queryTableFieldId="14"/>
    <tableColumn id="15" xr3:uid="{CDA2DE42-82F5-41F6-BB2F-581FDF09F2A6}" uniqueName="15" name="Column15" queryTableFieldId="15"/>
    <tableColumn id="16" xr3:uid="{7B4048E5-4A81-452F-9FE7-7900F2BEB05E}" uniqueName="16" name="Column16" queryTableFieldId="16"/>
    <tableColumn id="17" xr3:uid="{E2B0A9C0-A2EF-4EAD-A389-BDEB4050A956}" uniqueName="17" name="Column17" queryTableFieldId="17"/>
    <tableColumn id="18" xr3:uid="{5B058A19-4AFE-4C5C-B5EE-554F5AB94BD9}" uniqueName="18" name="Column18" queryTableFieldId="18"/>
    <tableColumn id="19" xr3:uid="{3FE2D6C2-9A92-4B77-91F4-05EAB43D9DFA}" uniqueName="19" name="Column19" queryTableFieldId="19"/>
    <tableColumn id="20" xr3:uid="{B7397C4C-7269-41A1-99FC-515691E055D3}" uniqueName="20" name="Column20" queryTableFieldId="20"/>
    <tableColumn id="21" xr3:uid="{7FADA296-2ECD-4D0D-83F3-4FE0844E2E69}" uniqueName="21" name="Column21" queryTableFieldId="21"/>
    <tableColumn id="22" xr3:uid="{F08D956C-9D8F-437C-ACC3-51BC5676759D}" uniqueName="22" name="Column22" queryTableFieldId="22"/>
    <tableColumn id="23" xr3:uid="{E508813F-6DD3-42A4-96A3-666EEC11909D}" uniqueName="23" name="Column23" queryTableFieldId="23"/>
    <tableColumn id="24" xr3:uid="{4BE80C09-A744-43A5-9182-C6F3DC76A188}" uniqueName="24" name="Column24" queryTableFieldId="24"/>
    <tableColumn id="25" xr3:uid="{FA2B283D-9DF5-4EB6-BCC4-30B963A25B99}" uniqueName="25" name="Column25" queryTableFieldId="25"/>
    <tableColumn id="26" xr3:uid="{EFA8E291-5806-422D-BC16-08C8D4A574FB}" uniqueName="26" name="Column26" queryTableFieldId="2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260B20-115F-4E99-8461-CCE5DF8175E6}" name="Fruits" displayName="Fruits" ref="A1:AB80" tableType="queryTable" totalsRowShown="0">
  <autoFilter ref="A1:AB80" xr:uid="{44260B20-115F-4E99-8461-CCE5DF8175E6}"/>
  <tableColumns count="28">
    <tableColumn id="1" xr3:uid="{A5B474AA-86D0-4F31-8975-7E03F5870C72}" uniqueName="1" name="Column3" queryTableFieldId="1"/>
    <tableColumn id="2" xr3:uid="{E33FB26B-062C-47E6-A695-21175AEA001B}" uniqueName="2" name="Column1" queryTableFieldId="2"/>
    <tableColumn id="3" xr3:uid="{9C70937E-C1B0-4AD8-B9A9-1AECC1C78A15}" uniqueName="3" name="Column2" queryTableFieldId="3"/>
    <tableColumn id="4" xr3:uid="{6E9AE16A-B102-41E3-97B5-42F8FF3EB820}" uniqueName="4" name="Column4" queryTableFieldId="4"/>
    <tableColumn id="5" xr3:uid="{E8862061-2307-427B-B541-2DE56F1BFDE2}" uniqueName="5" name="Column5" queryTableFieldId="5"/>
    <tableColumn id="6" xr3:uid="{55049569-AEA9-4FEE-927C-8A39BC607B76}" uniqueName="6" name="Column6" queryTableFieldId="6"/>
    <tableColumn id="7" xr3:uid="{70A7BDC8-F708-4CD3-AE56-E1AD62BB7921}" uniqueName="7" name="Column7" queryTableFieldId="7"/>
    <tableColumn id="8" xr3:uid="{459C0347-8231-41DF-86A9-3032F0DA11FE}" uniqueName="8" name="Column8" queryTableFieldId="8"/>
    <tableColumn id="9" xr3:uid="{91DBC97D-AE9A-4213-8BFB-B6B6306FA47B}" uniqueName="9" name="Column9" queryTableFieldId="9"/>
    <tableColumn id="10" xr3:uid="{C9BB1B9C-B568-4FAD-A2B8-2757395BCADB}" uniqueName="10" name="Column10" queryTableFieldId="10"/>
    <tableColumn id="11" xr3:uid="{2B070BF2-3238-4840-A160-EDB6AB330CE0}" uniqueName="11" name="Column11" queryTableFieldId="11"/>
    <tableColumn id="12" xr3:uid="{CEB875A0-FC1A-40A6-82E3-C79094A4F5E2}" uniqueName="12" name="Column12" queryTableFieldId="12"/>
    <tableColumn id="13" xr3:uid="{DCFB4AF5-EBCB-440D-8B01-1F5DF8856022}" uniqueName="13" name="Column13" queryTableFieldId="13"/>
    <tableColumn id="14" xr3:uid="{C5627427-82CB-4E4A-A95F-FEC1655A4337}" uniqueName="14" name="Column14" queryTableFieldId="14"/>
    <tableColumn id="15" xr3:uid="{362359CA-4A04-479B-BB72-840C7BD4A7F4}" uniqueName="15" name="Column15" queryTableFieldId="15"/>
    <tableColumn id="16" xr3:uid="{E026D515-6033-48FA-8F38-12389D23BD0B}" uniqueName="16" name="Column16" queryTableFieldId="16"/>
    <tableColumn id="17" xr3:uid="{AAE45AAD-C22E-4437-9931-F6D305C84E68}" uniqueName="17" name="Column17" queryTableFieldId="17"/>
    <tableColumn id="18" xr3:uid="{E201AC0F-43A2-4B2A-A2DF-B8FB7F34F024}" uniqueName="18" name="Column18" queryTableFieldId="18"/>
    <tableColumn id="19" xr3:uid="{970A0405-E9C3-4E1A-A342-D7FC9F5021C8}" uniqueName="19" name="Column19" queryTableFieldId="19"/>
    <tableColumn id="20" xr3:uid="{82389744-BEB3-4858-B10C-3A74399C03CA}" uniqueName="20" name="Column20" queryTableFieldId="20"/>
    <tableColumn id="21" xr3:uid="{084E103F-E2DA-45F1-8742-A1E5991E36AC}" uniqueName="21" name="Column21" queryTableFieldId="21"/>
    <tableColumn id="22" xr3:uid="{BAAACFAD-139D-4E14-9E16-A571FB0A97D2}" uniqueName="22" name="Column22" queryTableFieldId="22"/>
    <tableColumn id="23" xr3:uid="{47122356-1366-4DB3-9943-E0A1ABD7EB4D}" uniqueName="23" name="Column23" queryTableFieldId="23"/>
    <tableColumn id="24" xr3:uid="{45CA5253-BCCF-4A19-B76B-494CCD961353}" uniqueName="24" name="Column24" queryTableFieldId="24"/>
    <tableColumn id="25" xr3:uid="{32998B9D-80E9-4A27-B051-BF3CC24AAF23}" uniqueName="25" name="Column25" queryTableFieldId="25"/>
    <tableColumn id="26" xr3:uid="{18BF9E28-5710-4C6D-B276-37E6B25E0D41}" uniqueName="26" name="Column26" queryTableFieldId="26"/>
    <tableColumn id="27" xr3:uid="{92B604C0-4F8B-4659-97AD-5958B4C6E36F}" uniqueName="27" name="Column27" queryTableFieldId="27"/>
    <tableColumn id="28" xr3:uid="{FD1DF041-BEB9-4CAD-871C-C21AD8013B1E}" uniqueName="28" name="Column28" queryTableFieldId="2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BD7253D-ADCD-47D5-BD79-31DEADB22533}" name="Error Measures: Training" displayName="Error_Measures__Training" ref="C31:D38" totalsRowShown="0">
  <autoFilter ref="C31:D38" xr:uid="{6BD7253D-ADCD-47D5-BD79-31DEADB22533}"/>
  <tableColumns count="2">
    <tableColumn id="1" xr3:uid="{A1DBC8D5-1869-4C81-A219-6DC0B7A8703D}" name="Record ID" dataDxfId="20"/>
    <tableColumn id="2" xr3:uid="{C505B274-DF87-4ABA-9091-EC45E7A1C54C}" name="Value" dataDxfId="19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8D69E06-3993-4400-8B5F-D69D653C8F65}" name="Fitted" displayName="Fitted" ref="C42:G66" totalsRowShown="0" dataDxfId="18">
  <autoFilter ref="C42:G66" xr:uid="{28D69E06-3993-4400-8B5F-D69D653C8F65}"/>
  <tableColumns count="5">
    <tableColumn id="1" xr3:uid="{954F10E6-332F-4B65-85B8-7C3B5A0EC2D0}" name="Record ID" dataDxfId="17"/>
    <tableColumn id="2" xr3:uid="{ED418E4C-3A2E-419B-BB53-EEED665F06E9}" name="Years" dataDxfId="16"/>
    <tableColumn id="3" xr3:uid="{98C17C4B-AADC-4840-976F-2A2E10253683}" name="Values" dataDxfId="15"/>
    <tableColumn id="4" xr3:uid="{237430CD-F2ED-4D89-B642-C3E0B6E1E978}" name="Fitted: Values" dataDxfId="14"/>
    <tableColumn id="5" xr3:uid="{92CA9C18-7136-4C72-A325-840B7E8E69CB}" name="Residual" dataDxfId="13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D56569-FC3A-4A6A-8FA8-73E4C7F51995}" name="Forecast" displayName="Forecast" ref="J42:N47" totalsRowShown="0" dataDxfId="12">
  <autoFilter ref="J42:N47" xr:uid="{E4D56569-FC3A-4A6A-8FA8-73E4C7F51995}"/>
  <tableColumns count="5">
    <tableColumn id="1" xr3:uid="{24F14FD1-C9A3-4344-B471-07A6ACC2C78F}" name="Record ID" dataDxfId="11"/>
    <tableColumn id="2" xr3:uid="{D8876D2B-E602-4BB1-A876-E78C4CD9977D}" name="Forecast: Values" dataDxfId="10"/>
    <tableColumn id="3" xr3:uid="{4FEFFF47-2BD1-45E4-AA76-D09783666DE0}" name="StdDev" dataDxfId="9"/>
    <tableColumn id="4" xr3:uid="{D30ACE5A-C6F9-4EE5-A627-2575C604DF26}" name="LCI" dataDxfId="8"/>
    <tableColumn id="5" xr3:uid="{3E5F0E37-AFBF-4815-9A34-E8FDEF88F8F7}" name="UCI" dataDxfId="7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565302F-6127-4458-962B-DC1A099EDAB1}" name="VegOils" displayName="VegOils" ref="A1:AB70" tableType="queryTable" totalsRowShown="0">
  <autoFilter ref="A1:AB70" xr:uid="{5565302F-6127-4458-962B-DC1A099EDAB1}"/>
  <tableColumns count="28">
    <tableColumn id="1" xr3:uid="{A8357F81-F1DA-4F6F-8D3C-0DACBFD90625}" uniqueName="1" name="Column3" queryTableFieldId="1"/>
    <tableColumn id="2" xr3:uid="{16BB3814-4188-4F11-BC10-50C654D7B8B4}" uniqueName="2" name="Column1" queryTableFieldId="2"/>
    <tableColumn id="3" xr3:uid="{B1E9AB46-2BB3-4860-A4C3-8029ABD9FF16}" uniqueName="3" name="Column2" queryTableFieldId="3"/>
    <tableColumn id="4" xr3:uid="{C7780B2D-5EEA-4403-B60D-7342FDEE2A8F}" uniqueName="4" name="Column4" queryTableFieldId="4"/>
    <tableColumn id="5" xr3:uid="{3569A68F-3F80-4182-87E2-E834AF6C2171}" uniqueName="5" name="Column5" queryTableFieldId="5"/>
    <tableColumn id="6" xr3:uid="{1C6C660A-3906-47C0-B06D-F39FDBB57AA3}" uniqueName="6" name="Column6" queryTableFieldId="6"/>
    <tableColumn id="7" xr3:uid="{59CC1C2A-B2F1-4F95-BD0F-07CBCDD6C067}" uniqueName="7" name="Column7" queryTableFieldId="7"/>
    <tableColumn id="8" xr3:uid="{E85216D9-093C-4EFB-B27C-1429D761C443}" uniqueName="8" name="Column8" queryTableFieldId="8"/>
    <tableColumn id="9" xr3:uid="{5E778ADC-E985-41F0-B352-4A763712F5CC}" uniqueName="9" name="Column9" queryTableFieldId="9"/>
    <tableColumn id="10" xr3:uid="{1771025E-98E0-4604-924D-4270A4528012}" uniqueName="10" name="Column10" queryTableFieldId="10"/>
    <tableColumn id="11" xr3:uid="{88BB308C-3B31-4149-B2F1-1D94A44BB55F}" uniqueName="11" name="Column11" queryTableFieldId="11"/>
    <tableColumn id="12" xr3:uid="{1E15F88E-CEF9-4F8B-8185-786203D2EC43}" uniqueName="12" name="Column12" queryTableFieldId="12"/>
    <tableColumn id="13" xr3:uid="{6E776F7C-A72E-464C-A51B-AA169DD38CD0}" uniqueName="13" name="Column13" queryTableFieldId="13"/>
    <tableColumn id="14" xr3:uid="{50829F24-C651-43D8-81BC-A8232ABBE0FE}" uniqueName="14" name="Column14" queryTableFieldId="14"/>
    <tableColumn id="15" xr3:uid="{5CF06A6C-16E0-45C9-853C-2BC916AE95D4}" uniqueName="15" name="Column15" queryTableFieldId="15"/>
    <tableColumn id="16" xr3:uid="{CEDA2AEA-FC25-469C-98AD-0042595A2683}" uniqueName="16" name="Column16" queryTableFieldId="16"/>
    <tableColumn id="17" xr3:uid="{377FDCBB-3E21-4DF5-A076-AF33FDD057FF}" uniqueName="17" name="Column17" queryTableFieldId="17"/>
    <tableColumn id="18" xr3:uid="{EEFD5CD5-1DF7-486A-958C-650488729147}" uniqueName="18" name="Column18" queryTableFieldId="18"/>
    <tableColumn id="19" xr3:uid="{B101AFCD-2D59-46A8-9A72-5AFDAE057B46}" uniqueName="19" name="Column19" queryTableFieldId="19"/>
    <tableColumn id="20" xr3:uid="{13DBFFB5-C981-40E1-9493-90CE62FB6D1B}" uniqueName="20" name="Column20" queryTableFieldId="20"/>
    <tableColumn id="21" xr3:uid="{A8085D1D-9892-414F-8EE1-B04F1353BF30}" uniqueName="21" name="Column21" queryTableFieldId="21"/>
    <tableColumn id="22" xr3:uid="{2207D67E-B56A-4462-8A93-3839D7251B4C}" uniqueName="22" name="Column22" queryTableFieldId="22"/>
    <tableColumn id="23" xr3:uid="{7E8A8040-4782-4116-8B18-4F4A0BD874EB}" uniqueName="23" name="Column23" queryTableFieldId="23"/>
    <tableColumn id="24" xr3:uid="{96A9E2E2-B66D-47E0-BB32-AFD6F5C11503}" uniqueName="24" name="Column24" queryTableFieldId="24"/>
    <tableColumn id="25" xr3:uid="{7EF78F24-CE88-4175-BDA3-080F9FFD462F}" uniqueName="25" name="Column25" queryTableFieldId="25"/>
    <tableColumn id="26" xr3:uid="{FA02B276-2F76-474E-BCE9-E2EEDB57B57E}" uniqueName="26" name="Column26" queryTableFieldId="26"/>
    <tableColumn id="27" xr3:uid="{3D541C13-084D-4EB5-BEE7-5DA2F7CBB953}" uniqueName="27" name="Column27" queryTableFieldId="27"/>
    <tableColumn id="28" xr3:uid="{9DC10A17-0209-4886-B925-7481CD06995D}" uniqueName="28" name="Column28" queryTableFieldId="2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FC9EBF0-A036-44BA-BEEB-AE6F8193A290}" name="Vegetables" displayName="Vegetables" ref="A1:AB60" tableType="queryTable" totalsRowShown="0">
  <autoFilter ref="A1:AB60" xr:uid="{1FC9EBF0-A036-44BA-BEEB-AE6F8193A290}"/>
  <tableColumns count="28">
    <tableColumn id="1" xr3:uid="{B3B3FE47-9F37-40D9-B8C2-5064989DC000}" uniqueName="1" name="Column3" queryTableFieldId="1"/>
    <tableColumn id="2" xr3:uid="{877D8901-E970-4438-80D9-62AC85F8092F}" uniqueName="2" name="Column1" queryTableFieldId="2"/>
    <tableColumn id="3" xr3:uid="{9251F802-C181-42A1-8EB8-56F706FFFB6C}" uniqueName="3" name="Column2" queryTableFieldId="3"/>
    <tableColumn id="4" xr3:uid="{75795452-4210-489F-84AE-D20EC85008D8}" uniqueName="4" name="Column4" queryTableFieldId="4"/>
    <tableColumn id="5" xr3:uid="{43011730-A80F-4372-B307-C51148324007}" uniqueName="5" name="Column5" queryTableFieldId="5"/>
    <tableColumn id="6" xr3:uid="{2D15AFD1-A246-435A-B590-0F0CA0357955}" uniqueName="6" name="Column6" queryTableFieldId="6"/>
    <tableColumn id="7" xr3:uid="{CFD09DDF-6F0D-40E8-83C5-A546809BF855}" uniqueName="7" name="Column7" queryTableFieldId="7"/>
    <tableColumn id="8" xr3:uid="{09EEDA2D-1D87-4BEF-B3CC-AA93A8953376}" uniqueName="8" name="Column8" queryTableFieldId="8"/>
    <tableColumn id="9" xr3:uid="{2B574BB5-4509-411D-87AF-B52C40BEEF7B}" uniqueName="9" name="Column9" queryTableFieldId="9"/>
    <tableColumn id="10" xr3:uid="{F2CC401F-A88E-483A-93C5-160637D6B548}" uniqueName="10" name="Column10" queryTableFieldId="10"/>
    <tableColumn id="11" xr3:uid="{5DA6A964-77A8-48DF-A555-53817A7D3A6C}" uniqueName="11" name="Column11" queryTableFieldId="11"/>
    <tableColumn id="12" xr3:uid="{95952C7B-B9EC-45D3-9DA4-FE37D4A40932}" uniqueName="12" name="Column12" queryTableFieldId="12"/>
    <tableColumn id="13" xr3:uid="{13586AFD-BDC8-4C38-8B53-8E96D35EBE21}" uniqueName="13" name="Column13" queryTableFieldId="13"/>
    <tableColumn id="14" xr3:uid="{BC7EF91B-A5BF-428A-BD3F-169944043EDB}" uniqueName="14" name="Column14" queryTableFieldId="14"/>
    <tableColumn id="15" xr3:uid="{14A44CE5-30D5-4740-80B6-B01E9007D440}" uniqueName="15" name="Column15" queryTableFieldId="15"/>
    <tableColumn id="16" xr3:uid="{DDA0D326-35D0-4701-BFD9-91B6A5ECC0ED}" uniqueName="16" name="Column16" queryTableFieldId="16"/>
    <tableColumn id="17" xr3:uid="{445E8F81-B49D-42C4-A2DF-EEAFE917FCD8}" uniqueName="17" name="Column17" queryTableFieldId="17"/>
    <tableColumn id="18" xr3:uid="{89733ED0-DDDF-43AB-BE5F-5A79E9EB18D4}" uniqueName="18" name="Column18" queryTableFieldId="18"/>
    <tableColumn id="19" xr3:uid="{9EBE2B76-A926-462C-8080-D16746457123}" uniqueName="19" name="Column19" queryTableFieldId="19"/>
    <tableColumn id="20" xr3:uid="{1B53D900-13D3-47B0-AC0A-BB910C6143F0}" uniqueName="20" name="Column20" queryTableFieldId="20"/>
    <tableColumn id="21" xr3:uid="{099F7CA8-0D14-4CAA-8D94-883C1A63DFBF}" uniqueName="21" name="Column21" queryTableFieldId="21"/>
    <tableColumn id="22" xr3:uid="{25254DBB-4054-4142-B1D2-0192F381FE11}" uniqueName="22" name="Column22" queryTableFieldId="22"/>
    <tableColumn id="23" xr3:uid="{E2287815-0973-457A-B878-0407418BEC10}" uniqueName="23" name="Column23" queryTableFieldId="23"/>
    <tableColumn id="24" xr3:uid="{5FBB3935-6207-480B-BBE1-6EDF938A88EC}" uniqueName="24" name="Column24" queryTableFieldId="24"/>
    <tableColumn id="25" xr3:uid="{13E654EC-B947-4ED2-BE4F-B2F8DAB0EACE}" uniqueName="25" name="Column25" queryTableFieldId="25"/>
    <tableColumn id="26" xr3:uid="{88EA8392-4990-4A4C-9280-606D66A57179}" uniqueName="26" name="Column26" queryTableFieldId="26"/>
    <tableColumn id="27" xr3:uid="{0F9365E7-481B-4268-9F8A-14D61DA61C27}" uniqueName="27" name="Column27" queryTableFieldId="27"/>
    <tableColumn id="28" xr3:uid="{A8E908B9-B92A-478F-A6FD-8DCFE5A1C7AC}" uniqueName="28" name="Column28" queryTableFieldId="2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983B38-1243-42DF-AE6B-82C8EA5CF4F0}" name="Sweets" displayName="Sweets" ref="A1:AB55" tableType="queryTable" totalsRowShown="0">
  <autoFilter ref="A1:AB55" xr:uid="{D9983B38-1243-42DF-AE6B-82C8EA5CF4F0}"/>
  <tableColumns count="28">
    <tableColumn id="1" xr3:uid="{32518F1A-5147-493C-B0CB-AEEA2CC3FB91}" uniqueName="1" name="Column3" queryTableFieldId="1"/>
    <tableColumn id="2" xr3:uid="{F0CF96C9-85E3-46DF-AB8B-6BBFE18D035A}" uniqueName="2" name="Column1" queryTableFieldId="2"/>
    <tableColumn id="3" xr3:uid="{BCDBAE2E-5A64-4E8C-9D35-0295687BD446}" uniqueName="3" name="Column2" queryTableFieldId="3"/>
    <tableColumn id="4" xr3:uid="{0B5B1A75-8B6B-4159-949A-9795692715E6}" uniqueName="4" name="Column4" queryTableFieldId="4"/>
    <tableColumn id="5" xr3:uid="{E6CAFFF7-75B2-48E1-82F7-EA5C80A9B9C6}" uniqueName="5" name="Column5" queryTableFieldId="5"/>
    <tableColumn id="6" xr3:uid="{54825CB8-27D8-4864-A2D5-462A26C02A3F}" uniqueName="6" name="Column6" queryTableFieldId="6"/>
    <tableColumn id="7" xr3:uid="{949AA4D7-5868-429B-AEF2-72135A1EEE00}" uniqueName="7" name="Column7" queryTableFieldId="7"/>
    <tableColumn id="8" xr3:uid="{7D9E29FE-C244-428B-8CF3-4E4FF649B31A}" uniqueName="8" name="Column8" queryTableFieldId="8"/>
    <tableColumn id="9" xr3:uid="{345F72A3-5C37-4776-A14F-BEA74B4D187A}" uniqueName="9" name="Column9" queryTableFieldId="9"/>
    <tableColumn id="10" xr3:uid="{E44620A1-9791-4B98-A34B-91AE5934731F}" uniqueName="10" name="Column10" queryTableFieldId="10"/>
    <tableColumn id="11" xr3:uid="{2DC02ABA-32B9-428F-A03B-3BDD5EC62D46}" uniqueName="11" name="Column11" queryTableFieldId="11"/>
    <tableColumn id="12" xr3:uid="{9F858160-89BE-4C8C-94A1-E7A2BC23749B}" uniqueName="12" name="Column12" queryTableFieldId="12"/>
    <tableColumn id="13" xr3:uid="{977930F6-E90E-44F3-BC88-6737E39EB470}" uniqueName="13" name="Column13" queryTableFieldId="13"/>
    <tableColumn id="14" xr3:uid="{362A0E2D-6E88-46B3-A71F-045337445C5F}" uniqueName="14" name="Column14" queryTableFieldId="14"/>
    <tableColumn id="15" xr3:uid="{CA40A6D6-6AEB-4976-A851-7FFC98F416D8}" uniqueName="15" name="Column15" queryTableFieldId="15"/>
    <tableColumn id="16" xr3:uid="{A0952B56-3C3B-4CDD-BB63-7BC1BFDA1202}" uniqueName="16" name="Column16" queryTableFieldId="16"/>
    <tableColumn id="17" xr3:uid="{2D7CD94B-D135-429A-B967-39A49E1748A7}" uniqueName="17" name="Column17" queryTableFieldId="17"/>
    <tableColumn id="18" xr3:uid="{974CC99B-3D32-4B77-B78B-17DD5491AA36}" uniqueName="18" name="Column18" queryTableFieldId="18"/>
    <tableColumn id="19" xr3:uid="{1A6ECAF3-B756-4390-B43A-0141A46A479F}" uniqueName="19" name="Column19" queryTableFieldId="19"/>
    <tableColumn id="20" xr3:uid="{EAA708BD-671D-4CDF-A3B6-5DA8184CC63C}" uniqueName="20" name="Column20" queryTableFieldId="20"/>
    <tableColumn id="21" xr3:uid="{A848384A-3C3D-4F52-A9E4-A9BDA84B0B74}" uniqueName="21" name="Column21" queryTableFieldId="21"/>
    <tableColumn id="22" xr3:uid="{2424D6E2-49F3-4E1D-BFD1-2652EE4D32AA}" uniqueName="22" name="Column22" queryTableFieldId="22"/>
    <tableColumn id="23" xr3:uid="{174CF0C6-1D65-4AA1-97D9-7CFEF98B5890}" uniqueName="23" name="Column23" queryTableFieldId="23"/>
    <tableColumn id="24" xr3:uid="{391AEAAA-DC42-401E-9D2C-1DF0F42A1A4D}" uniqueName="24" name="Column24" queryTableFieldId="24"/>
    <tableColumn id="25" xr3:uid="{B133F3AC-9844-481B-9A36-CD18347CE2F1}" uniqueName="25" name="Column25" queryTableFieldId="25"/>
    <tableColumn id="26" xr3:uid="{9BDFBE29-54CE-451C-9D7D-B789D3F6AC08}" uniqueName="26" name="Column26" queryTableFieldId="26"/>
    <tableColumn id="27" xr3:uid="{283051D8-8980-4FC6-BDB2-F47DC8340239}" uniqueName="27" name="Column27" queryTableFieldId="27"/>
    <tableColumn id="28" xr3:uid="{34729E0C-DDD7-4B36-8154-7C1D8365BB9D}" uniqueName="28" name="Column28" queryTableFieldId="2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7DC725-0B8E-493B-ACF6-FA3A3D17E3E0}" name="Nuts" displayName="Nuts" ref="A1:AB65" tableType="queryTable" totalsRowShown="0">
  <autoFilter ref="A1:AB65" xr:uid="{607DC725-0B8E-493B-ACF6-FA3A3D17E3E0}"/>
  <tableColumns count="28">
    <tableColumn id="1" xr3:uid="{0D06A996-E325-4B3D-9CDC-53C3C402AA4A}" uniqueName="1" name="Column3" queryTableFieldId="1"/>
    <tableColumn id="2" xr3:uid="{FA2FE132-737A-4241-A2C7-7F63D383E812}" uniqueName="2" name="Column1" queryTableFieldId="2"/>
    <tableColumn id="3" xr3:uid="{4A010AA0-5FB0-4503-82A5-F422090E1717}" uniqueName="3" name="Column2" queryTableFieldId="3"/>
    <tableColumn id="4" xr3:uid="{DCBFCFDB-B0D6-4996-B887-1534B2D7558E}" uniqueName="4" name="Column4" queryTableFieldId="4"/>
    <tableColumn id="5" xr3:uid="{A8C076DD-37E0-4BF2-8942-A74758E51D74}" uniqueName="5" name="Column5" queryTableFieldId="5"/>
    <tableColumn id="6" xr3:uid="{1FAEA6EF-2017-4AAC-ADCC-AE0D2BB34610}" uniqueName="6" name="Column6" queryTableFieldId="6"/>
    <tableColumn id="7" xr3:uid="{CE2068D9-06FC-4B70-B1A8-88987686432F}" uniqueName="7" name="Column7" queryTableFieldId="7"/>
    <tableColumn id="8" xr3:uid="{400BB236-CF1F-4556-A801-2B9650288E8E}" uniqueName="8" name="Column8" queryTableFieldId="8"/>
    <tableColumn id="9" xr3:uid="{9EE460A4-0EE5-45C6-AC4E-00B90DE73EF6}" uniqueName="9" name="Column9" queryTableFieldId="9"/>
    <tableColumn id="10" xr3:uid="{9099AF1E-142D-4111-9A07-31B30FDF2E93}" uniqueName="10" name="Column10" queryTableFieldId="10"/>
    <tableColumn id="11" xr3:uid="{B36EABFC-B59D-47C0-B512-7CFF2E0C095A}" uniqueName="11" name="Column11" queryTableFieldId="11"/>
    <tableColumn id="12" xr3:uid="{1549A4B7-E934-499F-B182-D44B79C2550A}" uniqueName="12" name="Column12" queryTableFieldId="12"/>
    <tableColumn id="13" xr3:uid="{89C7ACA6-297E-40CE-A979-807A2F37A7C0}" uniqueName="13" name="Column13" queryTableFieldId="13"/>
    <tableColumn id="14" xr3:uid="{E82FD681-234F-4D59-ACBE-5A8FD6564A8F}" uniqueName="14" name="Column14" queryTableFieldId="14"/>
    <tableColumn id="15" xr3:uid="{63B36EA4-930F-464F-AB96-11BE543F3C7E}" uniqueName="15" name="Column15" queryTableFieldId="15"/>
    <tableColumn id="16" xr3:uid="{60F30F30-B37A-4799-97B1-BE7CC23E2977}" uniqueName="16" name="Column16" queryTableFieldId="16"/>
    <tableColumn id="17" xr3:uid="{EF03AD91-3CF6-4C15-B7D4-9901997A1D0F}" uniqueName="17" name="Column17" queryTableFieldId="17"/>
    <tableColumn id="18" xr3:uid="{7CB2FD73-C9DB-46FA-8F71-7181BDCF36C9}" uniqueName="18" name="Column18" queryTableFieldId="18"/>
    <tableColumn id="19" xr3:uid="{EB359AF5-E91A-4624-B2F1-4D8265A71E86}" uniqueName="19" name="Column19" queryTableFieldId="19"/>
    <tableColumn id="20" xr3:uid="{33C86634-AFE0-4FB9-A9AD-E5E813136ED7}" uniqueName="20" name="Column20" queryTableFieldId="20"/>
    <tableColumn id="21" xr3:uid="{EB220817-74A7-4444-AE54-6CB8C4201E71}" uniqueName="21" name="Column21" queryTableFieldId="21"/>
    <tableColumn id="22" xr3:uid="{F53F4477-83F7-4559-B7B4-FB92EA92DD1B}" uniqueName="22" name="Column22" queryTableFieldId="22"/>
    <tableColumn id="23" xr3:uid="{FD7BC52E-6E7F-4462-BECB-FABD8405D25A}" uniqueName="23" name="Column23" queryTableFieldId="23"/>
    <tableColumn id="24" xr3:uid="{EF0CF6E0-E509-4B8A-BAD5-4AFBB3B7027E}" uniqueName="24" name="Column24" queryTableFieldId="24"/>
    <tableColumn id="25" xr3:uid="{164EFD9C-2B6D-4528-9247-99BA129E0806}" uniqueName="25" name="Column25" queryTableFieldId="25"/>
    <tableColumn id="26" xr3:uid="{713938C9-BB3F-4686-9067-9259FA8DD822}" uniqueName="26" name="Column26" queryTableFieldId="26"/>
    <tableColumn id="27" xr3:uid="{57B76342-B03B-43C2-9A91-26A6C296CAB0}" uniqueName="27" name="Column27" queryTableFieldId="27"/>
    <tableColumn id="28" xr3:uid="{22775BC0-9E2B-4EDD-BC6C-1A414E856E81}" uniqueName="28" name="Column28" queryTableFieldId="2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C664E7-27F8-48E5-9D6E-83A9666A3649}" name="Meats" displayName="Meats" ref="A1:AB59" tableType="queryTable" totalsRowShown="0">
  <autoFilter ref="A1:AB59" xr:uid="{93C664E7-27F8-48E5-9D6E-83A9666A3649}"/>
  <tableColumns count="28">
    <tableColumn id="1" xr3:uid="{081F8C67-C439-4DE7-B44A-61E220C3E4A2}" uniqueName="1" name="Column3" queryTableFieldId="1"/>
    <tableColumn id="2" xr3:uid="{93D906AA-18A3-49D3-8613-FFBE2C2DC340}" uniqueName="2" name="Column1" queryTableFieldId="2"/>
    <tableColumn id="3" xr3:uid="{95932CBE-94D0-4919-B049-DD16989422DD}" uniqueName="3" name="Column2" queryTableFieldId="3"/>
    <tableColumn id="4" xr3:uid="{C8618F42-FCE2-4C66-9E33-BAFABA36365C}" uniqueName="4" name="Column4" queryTableFieldId="4"/>
    <tableColumn id="5" xr3:uid="{0693B60D-615F-41A5-A173-207A17C119BD}" uniqueName="5" name="Column5" queryTableFieldId="5"/>
    <tableColumn id="6" xr3:uid="{9EA55E1C-2724-4FC8-BDDB-F1C04B53BAB8}" uniqueName="6" name="Column6" queryTableFieldId="6"/>
    <tableColumn id="7" xr3:uid="{62D3FF3C-CC34-47D1-BE7B-69077FE26761}" uniqueName="7" name="Column7" queryTableFieldId="7"/>
    <tableColumn id="8" xr3:uid="{264AF94F-7C85-456D-8905-56DD1579795D}" uniqueName="8" name="Column8" queryTableFieldId="8"/>
    <tableColumn id="9" xr3:uid="{524A00FA-BD91-433D-92DF-FC1C7CE0C4E6}" uniqueName="9" name="Column9" queryTableFieldId="9"/>
    <tableColumn id="10" xr3:uid="{C3FFA917-08B8-40AC-AE5E-78AE69ED58CE}" uniqueName="10" name="Column10" queryTableFieldId="10"/>
    <tableColumn id="11" xr3:uid="{696058EC-EF48-455B-BA88-B84E75B8BC3E}" uniqueName="11" name="Column11" queryTableFieldId="11"/>
    <tableColumn id="12" xr3:uid="{F3513D45-4946-476E-865E-63008CC36640}" uniqueName="12" name="Column12" queryTableFieldId="12"/>
    <tableColumn id="13" xr3:uid="{634F64AC-A502-45F8-83F5-00E673DDDD92}" uniqueName="13" name="Column13" queryTableFieldId="13"/>
    <tableColumn id="14" xr3:uid="{691D8AB6-ADE1-4E3F-B047-895E87C55EC3}" uniqueName="14" name="Column14" queryTableFieldId="14"/>
    <tableColumn id="15" xr3:uid="{A89CA1BF-04A5-47D7-B203-C958D64645F1}" uniqueName="15" name="Column15" queryTableFieldId="15"/>
    <tableColumn id="16" xr3:uid="{9DD995F1-FA83-4AF5-972D-72856B8CF76D}" uniqueName="16" name="Column16" queryTableFieldId="16"/>
    <tableColumn id="17" xr3:uid="{5183AFD2-D3E7-4FEC-B11C-79C593635110}" uniqueName="17" name="Column17" queryTableFieldId="17"/>
    <tableColumn id="18" xr3:uid="{92D8B5F8-02FC-4C87-BB1E-2D67AC233C6A}" uniqueName="18" name="Column18" queryTableFieldId="18"/>
    <tableColumn id="19" xr3:uid="{D380A9C9-3251-4630-B3D1-B49BBA851E45}" uniqueName="19" name="Column19" queryTableFieldId="19"/>
    <tableColumn id="20" xr3:uid="{1FDA42A7-6C63-4C4F-BBCC-41F3069C1355}" uniqueName="20" name="Column20" queryTableFieldId="20"/>
    <tableColumn id="21" xr3:uid="{86FC3C7A-0B7D-495D-9087-4E5A3939E5A8}" uniqueName="21" name="Column21" queryTableFieldId="21"/>
    <tableColumn id="22" xr3:uid="{0F865E90-C4C6-47A2-80BD-1F8D215103A1}" uniqueName="22" name="Column22" queryTableFieldId="22"/>
    <tableColumn id="23" xr3:uid="{956499F2-3766-4614-B6F3-4A243445EB8D}" uniqueName="23" name="Column23" queryTableFieldId="23"/>
    <tableColumn id="24" xr3:uid="{511D63DE-75E5-4AEB-8534-F9DC6FD06E28}" uniqueName="24" name="Column24" queryTableFieldId="24"/>
    <tableColumn id="25" xr3:uid="{23C35737-EC04-4F52-9F06-2824ED6321B9}" uniqueName="25" name="Column25" queryTableFieldId="25"/>
    <tableColumn id="26" xr3:uid="{811BCCB2-5BD2-404F-BD5E-E227E8A432CE}" uniqueName="26" name="Column26" queryTableFieldId="26"/>
    <tableColumn id="27" xr3:uid="{20AC542F-9583-4519-BD23-1A4372775D6A}" uniqueName="27" name="Column27" queryTableFieldId="27"/>
    <tableColumn id="28" xr3:uid="{62C4F5C5-3EC9-4C71-BD75-A2DDF429EB04}" uniqueName="28" name="Column28" queryTableField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389146D-D7AD-4980-9686-6A6B77DFE761}" name="Forecast31" displayName="Forecast31" ref="B62:F67" totalsRowShown="0" dataDxfId="68">
  <autoFilter ref="B62:F67" xr:uid="{3389146D-D7AD-4980-9686-6A6B77DFE761}"/>
  <tableColumns count="5">
    <tableColumn id="1" xr3:uid="{39DAA8CB-67D1-46EC-BB4E-9B841FA70889}" name="Record ID" dataDxfId="67"/>
    <tableColumn id="2" xr3:uid="{F4CDE5CE-C8B5-4BB8-B0B2-AFB36390E663}" name="Forecast: Values" dataDxfId="66"/>
    <tableColumn id="3" xr3:uid="{80F0FB8F-4385-414A-BB23-14B041396B70}" name="StdDev" dataDxfId="65"/>
    <tableColumn id="4" xr3:uid="{B3119CBA-05A8-40EA-8046-99389D498F37}" name="LCI" dataDxfId="64"/>
    <tableColumn id="5" xr3:uid="{C4D1F773-FAF9-45A5-B595-EEDB0F4AAE65}" name="UCI" dataDxfId="63"/>
  </tableColumns>
  <tableStyleInfo name="TableStyleMedium9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4CC027-9F29-4B71-B157-04315F8B198E}" name="Grains" displayName="Grains" ref="A1:AB73" tableType="queryTable" totalsRowShown="0">
  <autoFilter ref="A1:AB73" xr:uid="{6C4CC027-9F29-4B71-B157-04315F8B198E}"/>
  <tableColumns count="28">
    <tableColumn id="1" xr3:uid="{82D299F0-8C95-4452-8CC2-B0FD981A2D48}" uniqueName="1" name="Column3" queryTableFieldId="1"/>
    <tableColumn id="2" xr3:uid="{FCA750AD-E3AD-48B7-AD16-F19A1B03F029}" uniqueName="2" name="Column1" queryTableFieldId="2"/>
    <tableColumn id="3" xr3:uid="{B9A0B41B-FE43-4AC0-97A9-9E728AD58B72}" uniqueName="3" name="Column2" queryTableFieldId="3"/>
    <tableColumn id="4" xr3:uid="{C532BA6C-FAEA-4743-AB77-E590E26C0F25}" uniqueName="4" name="Column4" queryTableFieldId="4"/>
    <tableColumn id="5" xr3:uid="{D1E52C2E-C9CB-4AE8-936D-C8900C57E284}" uniqueName="5" name="Column5" queryTableFieldId="5"/>
    <tableColumn id="6" xr3:uid="{179C40A8-B204-41DF-B129-1DAB40F49E1A}" uniqueName="6" name="Column6" queryTableFieldId="6"/>
    <tableColumn id="7" xr3:uid="{A76C97D3-F99C-44D9-8189-D0668B52A707}" uniqueName="7" name="Column7" queryTableFieldId="7"/>
    <tableColumn id="8" xr3:uid="{7F91E4E0-72D3-4A02-8034-8B324B50BF55}" uniqueName="8" name="Column8" queryTableFieldId="8"/>
    <tableColumn id="9" xr3:uid="{6C79E745-489D-45DB-B309-8844B5B9B034}" uniqueName="9" name="Column9" queryTableFieldId="9"/>
    <tableColumn id="10" xr3:uid="{9DF140A8-5427-4F2F-AE87-A8714B4A2AC0}" uniqueName="10" name="Column10" queryTableFieldId="10"/>
    <tableColumn id="11" xr3:uid="{26E8AD9F-1E8F-4213-81F6-EEF57E24B32E}" uniqueName="11" name="Column11" queryTableFieldId="11"/>
    <tableColumn id="12" xr3:uid="{F474D9B5-F03C-44E8-9C80-BDB83765B9C7}" uniqueName="12" name="Column12" queryTableFieldId="12"/>
    <tableColumn id="13" xr3:uid="{6651E23B-EFB5-416A-8B9D-F47598E64F54}" uniqueName="13" name="Column13" queryTableFieldId="13"/>
    <tableColumn id="14" xr3:uid="{81B1EF6A-530B-4CAC-90D9-D3C501DFCA63}" uniqueName="14" name="Column14" queryTableFieldId="14"/>
    <tableColumn id="15" xr3:uid="{35EEEB6D-DFAA-437C-B1BF-864C468DDDB6}" uniqueName="15" name="Column15" queryTableFieldId="15"/>
    <tableColumn id="16" xr3:uid="{83FA7CAB-8A29-48E8-A19E-FA911AC8A88A}" uniqueName="16" name="Column16" queryTableFieldId="16"/>
    <tableColumn id="17" xr3:uid="{ED86BD18-D98C-4F6A-ADFC-1F2752D27036}" uniqueName="17" name="Column17" queryTableFieldId="17"/>
    <tableColumn id="18" xr3:uid="{66105A6A-0197-44B0-AB51-4543CEF2B162}" uniqueName="18" name="Column18" queryTableFieldId="18"/>
    <tableColumn id="19" xr3:uid="{0DA2E1A1-166F-47EB-BFAC-3563EA1336B7}" uniqueName="19" name="Column19" queryTableFieldId="19"/>
    <tableColumn id="20" xr3:uid="{3AAD51E9-ACA7-4502-A96B-7615665ECF7D}" uniqueName="20" name="Column20" queryTableFieldId="20"/>
    <tableColumn id="21" xr3:uid="{F3B05628-07F7-4A9F-BE91-80D43B9AB8FE}" uniqueName="21" name="Column21" queryTableFieldId="21"/>
    <tableColumn id="22" xr3:uid="{B7B37DEC-2998-4FC3-B579-0FE69388B09B}" uniqueName="22" name="Column22" queryTableFieldId="22"/>
    <tableColumn id="23" xr3:uid="{FB4DEE30-E43E-4053-B7DA-DFB88C145795}" uniqueName="23" name="Column23" queryTableFieldId="23"/>
    <tableColumn id="24" xr3:uid="{D086153E-197D-43B6-A308-E113FDA2CCA1}" uniqueName="24" name="Column24" queryTableFieldId="24"/>
    <tableColumn id="25" xr3:uid="{B1EE53E0-F093-4D72-AD70-57B84A30BF74}" uniqueName="25" name="Column25" queryTableFieldId="25"/>
    <tableColumn id="26" xr3:uid="{32B00917-4B90-4EDD-AAB6-DEFE8AC6EA35}" uniqueName="26" name="Column26" queryTableFieldId="26"/>
    <tableColumn id="27" xr3:uid="{9CE40288-BF17-495C-A2FB-B627F34B41A0}" uniqueName="27" name="Column27" queryTableFieldId="27"/>
    <tableColumn id="28" xr3:uid="{145E00D5-9A41-43E1-A790-EED239B2BEA7}" uniqueName="28" name="Column28" queryTableFieldId="2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6228BB-C0F3-41EB-B13A-C92E83512994}" name="Fish" displayName="Fish" ref="A1:AB65" tableType="queryTable" totalsRowShown="0">
  <autoFilter ref="A1:AB65" xr:uid="{CB6228BB-C0F3-41EB-B13A-C92E83512994}"/>
  <tableColumns count="28">
    <tableColumn id="1" xr3:uid="{BC9E7074-6766-4CC9-9280-2CE071D5958E}" uniqueName="1" name="Column3" queryTableFieldId="1"/>
    <tableColumn id="2" xr3:uid="{4D8F66B2-C6EE-4262-8655-E89E8E592C29}" uniqueName="2" name="Column1" queryTableFieldId="2"/>
    <tableColumn id="3" xr3:uid="{D6405BAA-B0C7-492D-9157-5A71564ABCCC}" uniqueName="3" name="Column2" queryTableFieldId="3"/>
    <tableColumn id="4" xr3:uid="{8FC9DB0E-D069-43B2-9FA7-6E3FC0D9298F}" uniqueName="4" name="Column4" queryTableFieldId="4"/>
    <tableColumn id="5" xr3:uid="{C4B08912-DF42-410B-A70F-2EBA6E56D3D8}" uniqueName="5" name="Column5" queryTableFieldId="5"/>
    <tableColumn id="6" xr3:uid="{2063B2BF-98D5-48BE-AD09-74517CC9F4DC}" uniqueName="6" name="Column6" queryTableFieldId="6"/>
    <tableColumn id="7" xr3:uid="{5E98B7F9-71E0-42CB-9163-88D9666BFC99}" uniqueName="7" name="Column7" queryTableFieldId="7"/>
    <tableColumn id="8" xr3:uid="{0F472E45-6C2E-4929-AA3B-075D47DD2B13}" uniqueName="8" name="Column8" queryTableFieldId="8"/>
    <tableColumn id="9" xr3:uid="{7A476145-097A-495B-9AF0-9606F00BB1D8}" uniqueName="9" name="Column9" queryTableFieldId="9"/>
    <tableColumn id="10" xr3:uid="{DA3C4B18-2D3B-40F0-BACD-B1975EF29F6C}" uniqueName="10" name="Column10" queryTableFieldId="10"/>
    <tableColumn id="11" xr3:uid="{5CFE64C3-5423-4CA8-ABF0-437A11DB8149}" uniqueName="11" name="Column11" queryTableFieldId="11"/>
    <tableColumn id="12" xr3:uid="{ADAFBEFB-49BD-46BB-8778-E9387ECD57E1}" uniqueName="12" name="Column12" queryTableFieldId="12"/>
    <tableColumn id="13" xr3:uid="{168A92CC-C282-47C0-B69B-A1B1A43B5639}" uniqueName="13" name="Column13" queryTableFieldId="13"/>
    <tableColumn id="14" xr3:uid="{1B554B71-3129-476F-8F4A-131BD6A5CC1C}" uniqueName="14" name="Column14" queryTableFieldId="14"/>
    <tableColumn id="15" xr3:uid="{B974AAA2-04D9-45FC-9B39-00CB7B5E6E31}" uniqueName="15" name="Column15" queryTableFieldId="15"/>
    <tableColumn id="16" xr3:uid="{710ED370-66D1-4CCC-9A6F-A07A758B7FEA}" uniqueName="16" name="Column16" queryTableFieldId="16"/>
    <tableColumn id="17" xr3:uid="{87F6A43E-B814-4757-A8F4-02C1C07A18E6}" uniqueName="17" name="Column17" queryTableFieldId="17"/>
    <tableColumn id="18" xr3:uid="{130162E7-DCBC-4E1F-A2BD-9A094B927DB7}" uniqueName="18" name="Column18" queryTableFieldId="18"/>
    <tableColumn id="19" xr3:uid="{53527482-EFDC-4DA2-A7C9-2D6B450A6F2C}" uniqueName="19" name="Column19" queryTableFieldId="19"/>
    <tableColumn id="20" xr3:uid="{3DC4C442-EAB1-4C3C-A941-CB14E8510361}" uniqueName="20" name="Column20" queryTableFieldId="20"/>
    <tableColumn id="21" xr3:uid="{D307B7D4-920F-4E53-B6BC-954C0D445863}" uniqueName="21" name="Column21" queryTableFieldId="21"/>
    <tableColumn id="22" xr3:uid="{4B66DB36-5946-4DDC-ABC2-BFC47868458E}" uniqueName="22" name="Column22" queryTableFieldId="22"/>
    <tableColumn id="23" xr3:uid="{03B4577C-75B8-4B58-B510-7DC22841D669}" uniqueName="23" name="Column23" queryTableFieldId="23"/>
    <tableColumn id="24" xr3:uid="{70C3F1ED-F7F9-429E-A10E-D8DA7932E220}" uniqueName="24" name="Column24" queryTableFieldId="24"/>
    <tableColumn id="25" xr3:uid="{FACF758E-19B4-41FD-B16A-682D972DF353}" uniqueName="25" name="Column25" queryTableFieldId="25"/>
    <tableColumn id="26" xr3:uid="{E482F4E9-F639-459A-9ED4-2743A030BC88}" uniqueName="26" name="Column26" queryTableFieldId="26"/>
    <tableColumn id="27" xr3:uid="{6D78B210-8FF7-4A13-A61A-7EB0056C8432}" uniqueName="27" name="Column27" queryTableFieldId="27"/>
    <tableColumn id="28" xr3:uid="{D41A1B8B-26CE-4FFC-8063-805CD102B626}" uniqueName="28" name="Column28" queryTableFieldId="2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7D06CC-CB48-4F57-B503-0E05624A2ADE}" name="Dairy" displayName="Dairy" ref="A1:AB63" tableType="queryTable" totalsRowShown="0">
  <autoFilter ref="A1:AB63" xr:uid="{097D06CC-CB48-4F57-B503-0E05624A2ADE}"/>
  <tableColumns count="28">
    <tableColumn id="1" xr3:uid="{D4293CF3-D368-454D-B61E-3996BCDB6693}" uniqueName="1" name="Column3" queryTableFieldId="1"/>
    <tableColumn id="2" xr3:uid="{7F9CB4D1-193D-44C0-821E-BE1FF754ED73}" uniqueName="2" name="Column1" queryTableFieldId="2"/>
    <tableColumn id="3" xr3:uid="{957482C4-D65B-4774-A871-E6A341BBBE0F}" uniqueName="3" name="Column2" queryTableFieldId="3"/>
    <tableColumn id="4" xr3:uid="{FEA506FB-8AB8-4F43-BC20-DFA02A7C8102}" uniqueName="4" name="Column4" queryTableFieldId="4"/>
    <tableColumn id="5" xr3:uid="{0EC1A1CD-E60F-4AC8-9CCC-834020F8E7DB}" uniqueName="5" name="Column5" queryTableFieldId="5"/>
    <tableColumn id="6" xr3:uid="{4637E44F-D237-44FC-9D5E-152FE22EE910}" uniqueName="6" name="Column6" queryTableFieldId="6"/>
    <tableColumn id="7" xr3:uid="{7A7F666F-A9F1-44AC-83F8-79003B72BB88}" uniqueName="7" name="Column7" queryTableFieldId="7"/>
    <tableColumn id="8" xr3:uid="{38364B50-FFE5-4290-84F3-FD665DB01940}" uniqueName="8" name="Column8" queryTableFieldId="8"/>
    <tableColumn id="9" xr3:uid="{B929DD6B-2040-4D4B-BDDA-DF27DAF20CA0}" uniqueName="9" name="Column9" queryTableFieldId="9"/>
    <tableColumn id="10" xr3:uid="{38AB0EEB-A75C-4917-981C-F188A4F10068}" uniqueName="10" name="Column10" queryTableFieldId="10"/>
    <tableColumn id="11" xr3:uid="{DD8A1FE1-E1BE-4D76-9242-045DA1F8E3A7}" uniqueName="11" name="Column11" queryTableFieldId="11"/>
    <tableColumn id="12" xr3:uid="{E39A8BB3-FDA1-4070-AE23-A985DB6BBBF0}" uniqueName="12" name="Column12" queryTableFieldId="12"/>
    <tableColumn id="13" xr3:uid="{279B1FDE-E485-41CC-827A-F1395468C7FE}" uniqueName="13" name="Column13" queryTableFieldId="13"/>
    <tableColumn id="14" xr3:uid="{4FBD3980-01C3-46E3-9D8E-C47D9B3DCBB4}" uniqueName="14" name="Column14" queryTableFieldId="14"/>
    <tableColumn id="15" xr3:uid="{BDE96D53-1BBF-4467-A73B-67D841582683}" uniqueName="15" name="Column15" queryTableFieldId="15"/>
    <tableColumn id="16" xr3:uid="{33C7B215-A5D7-43FC-A7C1-2EC87ACB93E4}" uniqueName="16" name="Column16" queryTableFieldId="16"/>
    <tableColumn id="17" xr3:uid="{1770ACD6-4600-4D7D-9E70-24B75E1F3F3F}" uniqueName="17" name="Column17" queryTableFieldId="17"/>
    <tableColumn id="18" xr3:uid="{ABDE7420-988C-4933-AA99-093450AFD68D}" uniqueName="18" name="Column18" queryTableFieldId="18"/>
    <tableColumn id="19" xr3:uid="{355080D9-8D0F-45E5-9564-ECDEA77A197A}" uniqueName="19" name="Column19" queryTableFieldId="19"/>
    <tableColumn id="20" xr3:uid="{7EFA2DAC-8DB5-45BE-85AA-AB1A9C1A5DB9}" uniqueName="20" name="Column20" queryTableFieldId="20"/>
    <tableColumn id="21" xr3:uid="{81A0F00E-A061-40AA-80B5-2592474B12F3}" uniqueName="21" name="Column21" queryTableFieldId="21"/>
    <tableColumn id="22" xr3:uid="{B904EBE9-0082-43E5-A1AE-7F2AE8A34504}" uniqueName="22" name="Column22" queryTableFieldId="22"/>
    <tableColumn id="23" xr3:uid="{1B7CA74D-0C53-4937-A5FC-3146D947FA63}" uniqueName="23" name="Column23" queryTableFieldId="23"/>
    <tableColumn id="24" xr3:uid="{19C69EBF-7873-480A-9FD3-A83BA2C38482}" uniqueName="24" name="Column24" queryTableFieldId="24"/>
    <tableColumn id="25" xr3:uid="{393161C5-FDCB-40F5-A799-EB8026C3E076}" uniqueName="25" name="Column25" queryTableFieldId="25"/>
    <tableColumn id="26" xr3:uid="{E7200AD8-3C69-4B06-9C73-AF8BA82C8B21}" uniqueName="26" name="Column26" queryTableFieldId="26"/>
    <tableColumn id="27" xr3:uid="{F39FC59F-A5B9-49C5-864C-C455901839F5}" uniqueName="27" name="Column27" queryTableFieldId="27"/>
    <tableColumn id="28" xr3:uid="{4C960CCF-9B7B-470F-B75A-6666F0FEF6A5}" uniqueName="28" name="Column28" queryTableFieldId="28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A8D5D7-A6D6-4C4D-B766-F0CE7E959AB4}" name="Coffee" displayName="Coffee" ref="A1:AB67" tableType="queryTable" totalsRowShown="0">
  <autoFilter ref="A1:AB67" xr:uid="{CBA8D5D7-A6D6-4C4D-B766-F0CE7E959AB4}"/>
  <tableColumns count="28">
    <tableColumn id="1" xr3:uid="{84CC5772-FF0A-428D-9645-0FE3C19A47E8}" uniqueName="1" name="Column3" queryTableFieldId="1"/>
    <tableColumn id="2" xr3:uid="{4B306D96-5939-4315-AD03-3EFE6B7898BA}" uniqueName="2" name="Column1" queryTableFieldId="2"/>
    <tableColumn id="3" xr3:uid="{CB5BF85D-89AB-42A4-804B-23860D2FAE0E}" uniqueName="3" name="Column2" queryTableFieldId="3"/>
    <tableColumn id="4" xr3:uid="{9D30EEA8-CC29-47B3-874F-946176F86CF4}" uniqueName="4" name="Column4" queryTableFieldId="4"/>
    <tableColumn id="5" xr3:uid="{02167CC9-24C8-4C62-A0BD-9D4405C036CB}" uniqueName="5" name="Column5" queryTableFieldId="5"/>
    <tableColumn id="6" xr3:uid="{A2A08E76-3661-4B49-B3D9-70F9FD8E1AA1}" uniqueName="6" name="Column6" queryTableFieldId="6"/>
    <tableColumn id="7" xr3:uid="{2D1D3390-FC1E-4317-8AA1-E09E7F75D5EA}" uniqueName="7" name="Column7" queryTableFieldId="7"/>
    <tableColumn id="8" xr3:uid="{8F8DC395-20B0-4C84-91DB-6E946FED6DD6}" uniqueName="8" name="Column8" queryTableFieldId="8"/>
    <tableColumn id="9" xr3:uid="{D7C9DD3B-95D4-47D7-8D3B-8942E40004B9}" uniqueName="9" name="Column9" queryTableFieldId="9"/>
    <tableColumn id="10" xr3:uid="{D9FF8831-629A-4F9E-BB20-B3BA3B868A6E}" uniqueName="10" name="Column10" queryTableFieldId="10"/>
    <tableColumn id="11" xr3:uid="{F966432C-57B3-49FE-AC82-BD60C89840BB}" uniqueName="11" name="Column11" queryTableFieldId="11"/>
    <tableColumn id="12" xr3:uid="{F7AFA32A-6B0E-49BA-9F3D-CE7D692FB32C}" uniqueName="12" name="Column12" queryTableFieldId="12"/>
    <tableColumn id="13" xr3:uid="{494881CA-68FB-41A1-A800-2D4763814E30}" uniqueName="13" name="Column13" queryTableFieldId="13"/>
    <tableColumn id="14" xr3:uid="{71C595BD-9A3E-4ED9-8EBE-DED4D88FAEB9}" uniqueName="14" name="Column14" queryTableFieldId="14"/>
    <tableColumn id="15" xr3:uid="{152DD237-44C7-4BC4-940E-E3DC5382649C}" uniqueName="15" name="Column15" queryTableFieldId="15"/>
    <tableColumn id="16" xr3:uid="{B2254996-8EBC-4F10-A173-1A0F43E0F275}" uniqueName="16" name="Column16" queryTableFieldId="16"/>
    <tableColumn id="17" xr3:uid="{6F1495C5-74DB-4E30-A392-FFC422ADCF4F}" uniqueName="17" name="Column17" queryTableFieldId="17"/>
    <tableColumn id="18" xr3:uid="{90D2E545-1C88-46EA-8238-3CC06EA84951}" uniqueName="18" name="Column18" queryTableFieldId="18"/>
    <tableColumn id="19" xr3:uid="{F9552FD4-41DE-43AB-87D2-6547A2785DEE}" uniqueName="19" name="Column19" queryTableFieldId="19"/>
    <tableColumn id="20" xr3:uid="{C84DC9D0-1F6E-4E5C-9568-130FC9B63513}" uniqueName="20" name="Column20" queryTableFieldId="20"/>
    <tableColumn id="21" xr3:uid="{AF5A94C1-4CCA-4215-A48E-63DC71D28CD8}" uniqueName="21" name="Column21" queryTableFieldId="21"/>
    <tableColumn id="22" xr3:uid="{2FBAC81E-E3CC-4F88-A1FC-7566B0897A3E}" uniqueName="22" name="Column22" queryTableFieldId="22"/>
    <tableColumn id="23" xr3:uid="{85D0A93A-3B70-471B-9055-D03DCAF99F3B}" uniqueName="23" name="Column23" queryTableFieldId="23"/>
    <tableColumn id="24" xr3:uid="{A083BBBD-C734-4129-8498-FB6A595790D4}" uniqueName="24" name="Column24" queryTableFieldId="24"/>
    <tableColumn id="25" xr3:uid="{1A8D26F0-EB72-447D-991D-5E194024232B}" uniqueName="25" name="Column25" queryTableFieldId="25"/>
    <tableColumn id="26" xr3:uid="{31E5B9DA-F771-4C37-9445-6F72D524FA01}" uniqueName="26" name="Column26" queryTableFieldId="26"/>
    <tableColumn id="27" xr3:uid="{A385F24A-ACAF-4EDE-91AF-AB45E7DDFE0E}" uniqueName="27" name="Column27" queryTableFieldId="27"/>
    <tableColumn id="28" xr3:uid="{3479B992-5546-44D7-A96A-BFACA2FD780E}" uniqueName="28" name="Column28" queryTableFieldId="28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4995A8-9331-4AD9-A27C-831242D8BF18}" name="Cocoa" displayName="Cocoa" ref="A1:AB52" tableType="queryTable" totalsRowShown="0">
  <autoFilter ref="A1:AB52" xr:uid="{DB4995A8-9331-4AD9-A27C-831242D8BF18}"/>
  <tableColumns count="28">
    <tableColumn id="1" xr3:uid="{F48D27FD-2936-4EB4-9197-67B65B6C8B13}" uniqueName="1" name="Column3" queryTableFieldId="1"/>
    <tableColumn id="2" xr3:uid="{453BB371-6203-4800-84ED-D140E10D7335}" uniqueName="2" name="Column1" queryTableFieldId="2"/>
    <tableColumn id="3" xr3:uid="{648FC799-5DD4-4789-BA98-9DAEAD99C91C}" uniqueName="3" name="Column2" queryTableFieldId="3"/>
    <tableColumn id="4" xr3:uid="{F31B8A71-3935-4239-B20E-DA4100D06E28}" uniqueName="4" name="Column4" queryTableFieldId="4"/>
    <tableColumn id="5" xr3:uid="{1EF61304-5A44-4877-A868-4DE7E9539436}" uniqueName="5" name="Column5" queryTableFieldId="5"/>
    <tableColumn id="6" xr3:uid="{B386FE81-D43C-4E40-8108-21491482CABE}" uniqueName="6" name="Column6" queryTableFieldId="6"/>
    <tableColumn id="7" xr3:uid="{9ADB50C2-9B9A-44BA-A92A-7209F37288D8}" uniqueName="7" name="Column7" queryTableFieldId="7"/>
    <tableColumn id="8" xr3:uid="{736A5A7B-5D80-4476-8A0C-6377ED6352C1}" uniqueName="8" name="Column8" queryTableFieldId="8"/>
    <tableColumn id="9" xr3:uid="{3E6FA575-FABE-47BC-83B7-784A67B3F009}" uniqueName="9" name="Column9" queryTableFieldId="9"/>
    <tableColumn id="10" xr3:uid="{07082926-6A9B-4991-AFEE-E7E7F8CFBF9A}" uniqueName="10" name="Column10" queryTableFieldId="10"/>
    <tableColumn id="11" xr3:uid="{24497997-728A-4DF1-A9B9-ED64E7D706DF}" uniqueName="11" name="Column11" queryTableFieldId="11"/>
    <tableColumn id="12" xr3:uid="{9DF4122F-FB14-4FB4-8AEA-8C459FF76933}" uniqueName="12" name="Column12" queryTableFieldId="12"/>
    <tableColumn id="13" xr3:uid="{EC945141-5E2A-4889-A20C-47102CA8FAC4}" uniqueName="13" name="Column13" queryTableFieldId="13"/>
    <tableColumn id="14" xr3:uid="{08031796-BDBB-4B8B-A956-8CCCD8DDEFD5}" uniqueName="14" name="Column14" queryTableFieldId="14"/>
    <tableColumn id="15" xr3:uid="{58BA4A74-AF43-4EE4-AD93-9AB1562F4685}" uniqueName="15" name="Column15" queryTableFieldId="15"/>
    <tableColumn id="16" xr3:uid="{0AB83609-9AB2-44C5-88FC-EFFD85B2A556}" uniqueName="16" name="Column16" queryTableFieldId="16"/>
    <tableColumn id="17" xr3:uid="{B82B646D-C784-4DD4-A7AD-C29CBBCF8985}" uniqueName="17" name="Column17" queryTableFieldId="17"/>
    <tableColumn id="18" xr3:uid="{199ACBF5-D577-4378-B88E-AE904474C72D}" uniqueName="18" name="Column18" queryTableFieldId="18"/>
    <tableColumn id="19" xr3:uid="{E2CCB31B-7F13-449D-9F7D-9ADDBF3BF19B}" uniqueName="19" name="Column19" queryTableFieldId="19"/>
    <tableColumn id="20" xr3:uid="{3135988A-0688-495F-A451-978B7F1F3A55}" uniqueName="20" name="Column20" queryTableFieldId="20"/>
    <tableColumn id="21" xr3:uid="{00F7A532-422D-4884-8867-6D8C6E5B042D}" uniqueName="21" name="Column21" queryTableFieldId="21"/>
    <tableColumn id="22" xr3:uid="{46A371EA-2BC1-4A40-8BEA-B5DCCEE0F0A4}" uniqueName="22" name="Column22" queryTableFieldId="22"/>
    <tableColumn id="23" xr3:uid="{E53A71CB-DF5F-4CCB-ADA4-A79032AE7DB2}" uniqueName="23" name="Column23" queryTableFieldId="23"/>
    <tableColumn id="24" xr3:uid="{72F3CFAF-CBD0-481E-8C3D-245C0D56732E}" uniqueName="24" name="Column24" queryTableFieldId="24"/>
    <tableColumn id="25" xr3:uid="{85DE37DF-19A6-41F9-89C3-ED63A55D07A1}" uniqueName="25" name="Column25" queryTableFieldId="25"/>
    <tableColumn id="26" xr3:uid="{4E4B5B08-990C-48C9-81ED-4EAE68AFFB69}" uniqueName="26" name="Column26" queryTableFieldId="26"/>
    <tableColumn id="27" xr3:uid="{63347185-824C-4F20-AFCE-4E996D3ABE22}" uniqueName="27" name="Column27" queryTableFieldId="27"/>
    <tableColumn id="28" xr3:uid="{95124723-1653-4EFB-B694-753C75DD2985}" uniqueName="28" name="Column28" queryTableFieldId="28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D5F785C-5A14-4A1D-ABB5-A85ED65524FB}" name="Beverages" displayName="Beverages" ref="A1:AB69" tableType="queryTable" totalsRowShown="0">
  <autoFilter ref="A1:AB69" xr:uid="{8D5F785C-5A14-4A1D-ABB5-A85ED65524FB}"/>
  <tableColumns count="28">
    <tableColumn id="1" xr3:uid="{72D4DE3D-D8DA-4849-ABE8-26D6A50D34A1}" uniqueName="1" name="Column3" queryTableFieldId="1"/>
    <tableColumn id="2" xr3:uid="{B22B7A05-4E01-48D7-ACFB-AB445291F7D4}" uniqueName="2" name="Column1" queryTableFieldId="2"/>
    <tableColumn id="3" xr3:uid="{2BD62830-9F8F-4C74-BA9E-B9CC5DF00DE5}" uniqueName="3" name="Column2" queryTableFieldId="3"/>
    <tableColumn id="4" xr3:uid="{15793FB5-F956-45EF-B5E8-E5D55FC6BFF5}" uniqueName="4" name="Column4" queryTableFieldId="4"/>
    <tableColumn id="5" xr3:uid="{1DA01133-B495-4DE3-BE50-40AC7997D3F0}" uniqueName="5" name="Column5" queryTableFieldId="5"/>
    <tableColumn id="6" xr3:uid="{73D70057-A2EC-4D6A-A2E5-E886B04DD162}" uniqueName="6" name="Column6" queryTableFieldId="6"/>
    <tableColumn id="7" xr3:uid="{69761DB5-62D6-43B8-AD21-1A1FFD625E78}" uniqueName="7" name="Column7" queryTableFieldId="7"/>
    <tableColumn id="8" xr3:uid="{DB7B798C-54CC-421E-B43B-808439804E9A}" uniqueName="8" name="Column8" queryTableFieldId="8"/>
    <tableColumn id="9" xr3:uid="{5B31BC13-B01A-4904-8517-121601F73DA5}" uniqueName="9" name="Column9" queryTableFieldId="9"/>
    <tableColumn id="10" xr3:uid="{3F6A3636-BB5A-418B-A7A3-373255199E13}" uniqueName="10" name="Column10" queryTableFieldId="10"/>
    <tableColumn id="11" xr3:uid="{7755B39D-0700-4DE3-86BC-AEC8741976FC}" uniqueName="11" name="Column11" queryTableFieldId="11"/>
    <tableColumn id="12" xr3:uid="{0B81C4D3-CDBE-4546-902F-78F6B1C0DBE7}" uniqueName="12" name="Column12" queryTableFieldId="12"/>
    <tableColumn id="13" xr3:uid="{C317A7F3-1CE9-47E9-9106-2DAE73FBA6D0}" uniqueName="13" name="Column13" queryTableFieldId="13"/>
    <tableColumn id="14" xr3:uid="{8F48934A-82A3-46CA-A75C-178A76365DC7}" uniqueName="14" name="Column14" queryTableFieldId="14"/>
    <tableColumn id="15" xr3:uid="{C06D763F-4C8B-406D-88DD-33858A2D8A07}" uniqueName="15" name="Column15" queryTableFieldId="15"/>
    <tableColumn id="16" xr3:uid="{C95937C6-B4B9-461D-8972-1F19F48831B0}" uniqueName="16" name="Column16" queryTableFieldId="16"/>
    <tableColumn id="17" xr3:uid="{EFC330E8-D5B9-4206-B018-A5645A6FBDB3}" uniqueName="17" name="Column17" queryTableFieldId="17"/>
    <tableColumn id="18" xr3:uid="{36950E29-16E1-437D-87C9-A60DC0105DD2}" uniqueName="18" name="Column18" queryTableFieldId="18"/>
    <tableColumn id="19" xr3:uid="{7AA568ED-53C5-4C5A-A4A9-1E4A7369AE1D}" uniqueName="19" name="Column19" queryTableFieldId="19"/>
    <tableColumn id="20" xr3:uid="{A7FCB757-855D-406D-9B5B-1FD0DF4D5518}" uniqueName="20" name="Column20" queryTableFieldId="20"/>
    <tableColumn id="21" xr3:uid="{224099AA-1554-4F90-AF0A-B16161E9105A}" uniqueName="21" name="Column21" queryTableFieldId="21"/>
    <tableColumn id="22" xr3:uid="{1DE0191E-4074-417F-8821-90C3DE276789}" uniqueName="22" name="Column22" queryTableFieldId="22"/>
    <tableColumn id="23" xr3:uid="{7040BC8A-6A5F-4DDC-AE67-FF880C6C33FE}" uniqueName="23" name="Column23" queryTableFieldId="23"/>
    <tableColumn id="24" xr3:uid="{A373E5E8-5869-4C06-BA5F-7620F0453E4F}" uniqueName="24" name="Column24" queryTableFieldId="24"/>
    <tableColumn id="25" xr3:uid="{2B0848B1-AF99-4960-BFCF-717E35730D14}" uniqueName="25" name="Column25" queryTableFieldId="25"/>
    <tableColumn id="26" xr3:uid="{2CDE0547-76D1-428B-BD07-C277CB648350}" uniqueName="26" name="Column26" queryTableFieldId="26"/>
    <tableColumn id="27" xr3:uid="{FFDD5A86-2E32-4354-A968-7BAD726AFA13}" uniqueName="27" name="Column27" queryTableFieldId="27"/>
    <tableColumn id="28" xr3:uid="{9B4C13F7-8A1B-4777-8A92-D78C9AF0F483}" uniqueName="28" name="Column28" queryTableFieldId="28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36DA561-A201-477D-B50E-FB108F9DC7B9}" name="Animals" displayName="Animals" ref="A1:AB42" tableType="queryTable" totalsRowShown="0">
  <autoFilter ref="A1:AB42" xr:uid="{036DA561-A201-477D-B50E-FB108F9DC7B9}"/>
  <tableColumns count="28">
    <tableColumn id="1" xr3:uid="{1E021332-C42B-4CA4-8FDA-05EC34463F75}" uniqueName="1" name="Column3" queryTableFieldId="1"/>
    <tableColumn id="2" xr3:uid="{B5BD68EE-E5BC-4E77-AD1C-74CC33B35B9B}" uniqueName="2" name="Column1" queryTableFieldId="2"/>
    <tableColumn id="3" xr3:uid="{87D2CCB2-5F9D-4EF5-93B7-A4B9319EA26E}" uniqueName="3" name="Column2" queryTableFieldId="3"/>
    <tableColumn id="4" xr3:uid="{EB0B9857-50B6-49D8-8533-C1E3E339B195}" uniqueName="4" name="Column4" queryTableFieldId="4"/>
    <tableColumn id="5" xr3:uid="{166B89EA-D25E-4037-B259-F15AC0E3AD83}" uniqueName="5" name="Column5" queryTableFieldId="5"/>
    <tableColumn id="6" xr3:uid="{2BED3EBD-F74E-4851-96F2-1E2C83A20C83}" uniqueName="6" name="Column6" queryTableFieldId="6"/>
    <tableColumn id="7" xr3:uid="{B99AA81C-F9D2-4B60-855F-4A885421ED07}" uniqueName="7" name="Column7" queryTableFieldId="7"/>
    <tableColumn id="8" xr3:uid="{7CC2131C-463C-4C66-8EC5-CF9478804EFF}" uniqueName="8" name="Column8" queryTableFieldId="8"/>
    <tableColumn id="9" xr3:uid="{67B3956C-D42D-447E-8E54-98A4D73C540F}" uniqueName="9" name="Column9" queryTableFieldId="9"/>
    <tableColumn id="10" xr3:uid="{7F3A9669-4525-4163-B6CF-2255381C91E7}" uniqueName="10" name="Column10" queryTableFieldId="10"/>
    <tableColumn id="11" xr3:uid="{BF88C1BF-4D9E-4852-9ACC-4104FFB57473}" uniqueName="11" name="Column11" queryTableFieldId="11"/>
    <tableColumn id="12" xr3:uid="{7A147FB6-D02A-4F23-BBB0-B28B344EB134}" uniqueName="12" name="Column12" queryTableFieldId="12"/>
    <tableColumn id="13" xr3:uid="{B26B1E70-2D44-44AD-89F1-085B33494837}" uniqueName="13" name="Column13" queryTableFieldId="13"/>
    <tableColumn id="14" xr3:uid="{40991B4A-B5AE-4FF3-83F6-7801D62CAF29}" uniqueName="14" name="Column14" queryTableFieldId="14"/>
    <tableColumn id="15" xr3:uid="{F0E52033-A869-4128-B713-1819127E7ED3}" uniqueName="15" name="Column15" queryTableFieldId="15"/>
    <tableColumn id="16" xr3:uid="{8F1C7B0B-B166-4C97-A433-6E16AEFC2423}" uniqueName="16" name="Column16" queryTableFieldId="16"/>
    <tableColumn id="17" xr3:uid="{2B4BBF84-C960-4A23-AE2E-ADDBA7B17191}" uniqueName="17" name="Column17" queryTableFieldId="17"/>
    <tableColumn id="18" xr3:uid="{8D57DCC2-B7A7-45D9-985A-06E0E67E05C8}" uniqueName="18" name="Column18" queryTableFieldId="18"/>
    <tableColumn id="19" xr3:uid="{8BD39236-47E4-44D7-9DC0-C483292DF300}" uniqueName="19" name="Column19" queryTableFieldId="19"/>
    <tableColumn id="20" xr3:uid="{E611400B-F7C4-4084-BD6B-A4E165FDB8B4}" uniqueName="20" name="Column20" queryTableFieldId="20"/>
    <tableColumn id="21" xr3:uid="{5A065A93-18C8-423F-88BA-E6F86B469A71}" uniqueName="21" name="Column21" queryTableFieldId="21"/>
    <tableColumn id="22" xr3:uid="{6A061465-15D9-4940-9B27-E7B9474999EF}" uniqueName="22" name="Column22" queryTableFieldId="22"/>
    <tableColumn id="23" xr3:uid="{45ADE7A0-B684-431B-9E8B-7098F13A39BF}" uniqueName="23" name="Column23" queryTableFieldId="23"/>
    <tableColumn id="24" xr3:uid="{37215C4A-228B-4F7A-8470-7B37DE62B9CB}" uniqueName="24" name="Column24" queryTableFieldId="24"/>
    <tableColumn id="25" xr3:uid="{4DA71DB0-3A9D-44CB-8A8A-CD2352A6603F}" uniqueName="25" name="Column25" queryTableFieldId="25"/>
    <tableColumn id="26" xr3:uid="{79873642-C45A-47CB-86D4-E9843FC17CAE}" uniqueName="26" name="Column26" queryTableFieldId="26"/>
    <tableColumn id="27" xr3:uid="{65E047DE-5C51-4234-9481-DB0079CCCB52}" uniqueName="27" name="Column27" queryTableFieldId="27"/>
    <tableColumn id="28" xr3:uid="{245464E6-1C6D-4B09-AB4D-B7D1723ED280}" uniqueName="28" name="Column28" queryTableFieldId="28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1D8C-0B6D-4736-AC93-BF614FD56831}" name="Other" displayName="Other" ref="A1:AB61" tableType="queryTable" totalsRowShown="0">
  <autoFilter ref="A1:AB61" xr:uid="{CC441D8C-0B6D-4736-AC93-BF614FD56831}"/>
  <tableColumns count="28">
    <tableColumn id="1" xr3:uid="{EBFAEC6B-447D-4C92-99B8-B0D60C007294}" uniqueName="1" name="Column3" queryTableFieldId="1"/>
    <tableColumn id="2" xr3:uid="{17894813-3911-435E-A1E8-42024C9792B1}" uniqueName="2" name="Column1" queryTableFieldId="2"/>
    <tableColumn id="3" xr3:uid="{80BEB8FC-778A-4BE9-BCA8-EB6BCF4BF311}" uniqueName="3" name="Column2" queryTableFieldId="3"/>
    <tableColumn id="4" xr3:uid="{DD6C639E-0E0D-4D40-9861-38E4758B6BE8}" uniqueName="4" name="Column4" queryTableFieldId="4"/>
    <tableColumn id="5" xr3:uid="{9606EB84-50D3-4CBA-98C7-939B3D861018}" uniqueName="5" name="Column5" queryTableFieldId="5"/>
    <tableColumn id="6" xr3:uid="{6DA4D270-DA41-4EE5-B5B5-67097188E3A6}" uniqueName="6" name="Column6" queryTableFieldId="6"/>
    <tableColumn id="7" xr3:uid="{D36D5A26-0A4C-468E-8946-6C0217A867E1}" uniqueName="7" name="Column7" queryTableFieldId="7"/>
    <tableColumn id="8" xr3:uid="{6AB9C5F8-0B5B-4232-A170-773034F7E009}" uniqueName="8" name="Column8" queryTableFieldId="8"/>
    <tableColumn id="9" xr3:uid="{76A1D0CF-DD5A-427A-B5EB-ACCF40823158}" uniqueName="9" name="Column9" queryTableFieldId="9"/>
    <tableColumn id="10" xr3:uid="{0FC5B3AF-2DD6-4B73-9D18-5524DE3B0382}" uniqueName="10" name="Column10" queryTableFieldId="10"/>
    <tableColumn id="11" xr3:uid="{CACBE8E0-F8A1-4116-AFF4-1442E01E5EBE}" uniqueName="11" name="Column11" queryTableFieldId="11"/>
    <tableColumn id="12" xr3:uid="{09BCE332-C993-470E-B5AB-304A040550C6}" uniqueName="12" name="Column12" queryTableFieldId="12"/>
    <tableColumn id="13" xr3:uid="{B27B0B1A-95B9-4DBE-940D-74C3A957972A}" uniqueName="13" name="Column13" queryTableFieldId="13"/>
    <tableColumn id="14" xr3:uid="{9088495F-7DBD-4AE2-ADC7-20FA268837E9}" uniqueName="14" name="Column14" queryTableFieldId="14"/>
    <tableColumn id="15" xr3:uid="{144FA66A-D554-469E-A96D-2B9E79847DA9}" uniqueName="15" name="Column15" queryTableFieldId="15"/>
    <tableColumn id="16" xr3:uid="{F6C10E90-6101-46EF-B9C5-7F0177B06FC1}" uniqueName="16" name="Column16" queryTableFieldId="16"/>
    <tableColumn id="17" xr3:uid="{CEF80DA9-1DBA-45B9-A51A-CD37D1A925A2}" uniqueName="17" name="Column17" queryTableFieldId="17"/>
    <tableColumn id="18" xr3:uid="{08677407-F42F-4131-A3E7-4669A241B1ED}" uniqueName="18" name="Column18" queryTableFieldId="18"/>
    <tableColumn id="19" xr3:uid="{613686A2-6C8D-439C-9210-1AAB9C7F0DD9}" uniqueName="19" name="Column19" queryTableFieldId="19"/>
    <tableColumn id="20" xr3:uid="{836A7062-6250-42A4-809C-9490E3A104BD}" uniqueName="20" name="Column20" queryTableFieldId="20"/>
    <tableColumn id="21" xr3:uid="{18C395ED-ADB2-4E84-BAFF-3E92DFF6065F}" uniqueName="21" name="Column21" queryTableFieldId="21"/>
    <tableColumn id="22" xr3:uid="{710BFA0D-7793-4A24-B8A7-1BA30F46EA36}" uniqueName="22" name="Column22" queryTableFieldId="22"/>
    <tableColumn id="23" xr3:uid="{137592BA-CE7B-4E59-8BD4-C907C9CC0628}" uniqueName="23" name="Column23" queryTableFieldId="23"/>
    <tableColumn id="24" xr3:uid="{7A44F705-64D1-4F36-B34A-139D99613044}" uniqueName="24" name="Column24" queryTableFieldId="24"/>
    <tableColumn id="25" xr3:uid="{DAF85FBD-CC12-4058-B7C2-55B18A37D295}" uniqueName="25" name="Column25" queryTableFieldId="25"/>
    <tableColumn id="26" xr3:uid="{86874C02-A507-4E66-8FC9-C771D9D76185}" uniqueName="26" name="Column26" queryTableFieldId="26"/>
    <tableColumn id="27" xr3:uid="{A77EEFD6-E98D-4233-8C23-D6DC718C7A28}" uniqueName="27" name="Column27" queryTableFieldId="27"/>
    <tableColumn id="28" xr3:uid="{BF8005BA-DCCF-4C78-B91F-883D42FD542B}" uniqueName="28" name="Column28" queryTableFieldId="28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42376C4-80D2-4035-AF04-531CCFB915D0}" name="Prices" displayName="Prices" ref="A1:AB39" tableType="queryTable" totalsRowShown="0">
  <autoFilter ref="A1:AB39" xr:uid="{542376C4-80D2-4035-AF04-531CCFB915D0}"/>
  <tableColumns count="28">
    <tableColumn id="1" xr3:uid="{270C786E-B872-4DF7-8381-7997CE8EAC16}" uniqueName="1" name="Column3" queryTableFieldId="1"/>
    <tableColumn id="2" xr3:uid="{D75030D9-C19B-4BB0-8FFB-E0622FB1E70B}" uniqueName="2" name="Column2" queryTableFieldId="2"/>
    <tableColumn id="3" xr3:uid="{793B3F37-8722-427B-B779-65D0C38BA677}" uniqueName="3" name="Column1" queryTableFieldId="3"/>
    <tableColumn id="28" xr3:uid="{1BC2873F-2694-443C-9B99-20281C7BB3EC}" uniqueName="28" name="Column28" queryTableFieldId="28"/>
    <tableColumn id="4" xr3:uid="{BDBC6CDE-E340-495E-AA01-92FE657A86DD}" uniqueName="4" name="Column4" queryTableFieldId="4"/>
    <tableColumn id="5" xr3:uid="{FFBF3A47-8EBA-4C45-9A33-D45F90BA8E3C}" uniqueName="5" name="Column5" queryTableFieldId="5"/>
    <tableColumn id="6" xr3:uid="{05BE78F7-E089-4BD5-8736-ECA7FC5108FD}" uniqueName="6" name="Column6" queryTableFieldId="6"/>
    <tableColumn id="7" xr3:uid="{8022E009-E0FF-495A-B67F-C1EA23536199}" uniqueName="7" name="Column7" queryTableFieldId="7"/>
    <tableColumn id="8" xr3:uid="{8BA16A2D-A90F-4784-BFDC-5E1A6BE8DAEC}" uniqueName="8" name="Column8" queryTableFieldId="8"/>
    <tableColumn id="9" xr3:uid="{CDBC2C10-95EF-4F1F-932E-C8E4C107E242}" uniqueName="9" name="Column9" queryTableFieldId="9"/>
    <tableColumn id="10" xr3:uid="{1304ADB1-6E89-4036-A8A5-5233CAB6BB1A}" uniqueName="10" name="Column10" queryTableFieldId="10"/>
    <tableColumn id="11" xr3:uid="{3A0B1BF9-292D-4683-8FD3-ADD9C4C2E46E}" uniqueName="11" name="Column11" queryTableFieldId="11"/>
    <tableColumn id="12" xr3:uid="{CA5A16E7-5A5B-4387-A417-8838BB45D977}" uniqueName="12" name="Column12" queryTableFieldId="12"/>
    <tableColumn id="13" xr3:uid="{B8DCC779-4D3A-4874-B3A7-72F413BF8199}" uniqueName="13" name="Column13" queryTableFieldId="13"/>
    <tableColumn id="14" xr3:uid="{1310951F-43E3-42ED-AC7A-F5ABFE7920F7}" uniqueName="14" name="Column14" queryTableFieldId="14"/>
    <tableColumn id="15" xr3:uid="{4B7FB7DA-06E0-43F5-8241-CD62CF86318C}" uniqueName="15" name="Column15" queryTableFieldId="15"/>
    <tableColumn id="16" xr3:uid="{D9BD3FC1-D830-4F9F-8DDB-F261BB08182B}" uniqueName="16" name="Column16" queryTableFieldId="16"/>
    <tableColumn id="17" xr3:uid="{6BD5E77F-EE19-49E6-933E-E8FFBF344935}" uniqueName="17" name="Column17" queryTableFieldId="17"/>
    <tableColumn id="18" xr3:uid="{1FFF8BF4-EB8C-445E-8D93-1DC0ADE95526}" uniqueName="18" name="Column18" queryTableFieldId="18"/>
    <tableColumn id="19" xr3:uid="{28BB6F69-C15A-4DF9-8454-3B1F2AF0A0FC}" uniqueName="19" name="Column19" queryTableFieldId="19"/>
    <tableColumn id="20" xr3:uid="{F8D63A1F-B33A-463A-B4E7-D61046589CDE}" uniqueName="20" name="Column20" queryTableFieldId="20"/>
    <tableColumn id="21" xr3:uid="{E31E12DB-2D59-463C-8091-75E6BE3F2D95}" uniqueName="21" name="Column21" queryTableFieldId="21"/>
    <tableColumn id="22" xr3:uid="{2C4FCB40-2349-44F1-BF46-473AAFA8693F}" uniqueName="22" name="Column22" queryTableFieldId="22"/>
    <tableColumn id="23" xr3:uid="{BF0C93F5-44A4-4DC3-B5C1-39F180C7FC10}" uniqueName="23" name="Column23" queryTableFieldId="23"/>
    <tableColumn id="24" xr3:uid="{433F6ADC-64BA-4019-8EF9-9C3F52628626}" uniqueName="24" name="Column24" queryTableFieldId="24"/>
    <tableColumn id="25" xr3:uid="{EC11FF5B-F9EA-4379-A054-75FD09E3DC31}" uniqueName="25" name="Column25" queryTableFieldId="25"/>
    <tableColumn id="26" xr3:uid="{C8740C76-7979-45C4-97A0-B79B7FEAA94B}" uniqueName="26" name="Column26" queryTableFieldId="26"/>
    <tableColumn id="27" xr3:uid="{32DAB514-4C32-4244-BC00-3A0393314510}" uniqueName="27" name="Column27" queryTableFieldId="27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BA3470-6DC6-4AB3-974E-8706C963EF96}" name="HSCodeDescription" displayName="HSCodeDescription" ref="A1:D76" tableType="queryTable" totalsRowShown="0">
  <autoFilter ref="A1:D76" xr:uid="{9EBA3470-6DC6-4AB3-974E-8706C963EF96}"/>
  <tableColumns count="4">
    <tableColumn id="1" xr3:uid="{E71DB9AF-FDB2-43E2-A523-0377993B2443}" uniqueName="1" name="Column1" queryTableFieldId="1" dataDxfId="6"/>
    <tableColumn id="2" xr3:uid="{F3B81082-E9C9-4BEE-A09B-A0449BD1F8CF}" uniqueName="2" name="Column2" queryTableFieldId="2" dataDxfId="5"/>
    <tableColumn id="3" xr3:uid="{249F5ABA-BF94-4D45-8078-DF3C8017C36C}" uniqueName="3" name="Column3" queryTableFieldId="3" dataDxfId="4"/>
    <tableColumn id="4" xr3:uid="{BA40A01C-C15B-42EC-B8EA-69B97DF0A33E}" uniqueName="4" name="Column4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4F6E3D0-D837-4B53-84AA-11CC66ECD684}" name="Table29" displayName="Table29" ref="A30:D55" totalsRowShown="0">
  <autoFilter ref="A30:D55" xr:uid="{64F6E3D0-D837-4B53-84AA-11CC66ECD684}"/>
  <tableColumns count="4">
    <tableColumn id="1" xr3:uid="{535C89B6-FF66-46D0-8C51-03D54160C639}" name="Timeline"/>
    <tableColumn id="2" xr3:uid="{1D138F8D-8BE4-45A6-9885-A8900205C7D7}" name="Values"/>
    <tableColumn id="3" xr3:uid="{0BE86BAD-89B9-4F2F-A0AC-9516AA0A37F8}" name="Forecast"/>
    <tableColumn id="4" xr3:uid="{0E617119-0564-480F-A852-61429316A044}" name="Confidence Interval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2A06D9E-0B70-445D-A4CA-4BA02D885979}" name="HS_Code" displayName="HS_Code" ref="A1:O96" tableType="queryTable" totalsRowShown="0">
  <autoFilter ref="A1:O96" xr:uid="{12A06D9E-0B70-445D-A4CA-4BA02D885979}"/>
  <tableColumns count="15">
    <tableColumn id="1" xr3:uid="{04ADDC18-61E0-44D0-A2CE-77B553C7B942}" uniqueName="1" name="Appendix: Harmonized System (HS) codes for U.S. food imports" queryTableFieldId="1" dataDxfId="2"/>
    <tableColumn id="2" xr3:uid="{F3F8E3E2-A99C-4FCB-B525-A9AC85D10313}" uniqueName="2" name="Column2" queryTableFieldId="2"/>
    <tableColumn id="3" xr3:uid="{AE1DB9A7-29DF-4AE0-BCEE-8A0FE02E77CE}" uniqueName="3" name="Column3" queryTableFieldId="3"/>
    <tableColumn id="4" xr3:uid="{F6A66A01-F45B-424E-91C1-BBF189F85175}" uniqueName="4" name="Column4" queryTableFieldId="4"/>
    <tableColumn id="5" xr3:uid="{CD6DCA41-B28F-4EDD-8887-C42B93D66075}" uniqueName="5" name="Column5" queryTableFieldId="5"/>
    <tableColumn id="6" xr3:uid="{8BDF2EFC-82BA-4349-AA77-F8B6E09DA23F}" uniqueName="6" name="Column6" queryTableFieldId="6"/>
    <tableColumn id="7" xr3:uid="{59876A9C-D4CC-41E8-8243-3507C2B694CA}" uniqueName="7" name="Column7" queryTableFieldId="7"/>
    <tableColumn id="8" xr3:uid="{31189C85-BA0C-40C9-AE36-B5EA46510AD9}" uniqueName="8" name="Column8" queryTableFieldId="8"/>
    <tableColumn id="9" xr3:uid="{84C92A8C-EF03-4098-8062-FC1DEC9BC998}" uniqueName="9" name="Column9" queryTableFieldId="9"/>
    <tableColumn id="10" xr3:uid="{7302C12C-C1A2-4A15-A7E1-66015384A7BC}" uniqueName="10" name="Column10" queryTableFieldId="10"/>
    <tableColumn id="11" xr3:uid="{B9CE1BF1-71FC-468F-9D4F-BB9CF3E15E19}" uniqueName="11" name="Column11" queryTableFieldId="11"/>
    <tableColumn id="12" xr3:uid="{18EDC46C-3579-4FEC-A974-DDCF0D87D6B6}" uniqueName="12" name="Column12" queryTableFieldId="12" dataDxfId="1"/>
    <tableColumn id="13" xr3:uid="{B5BB2A83-4169-41FF-B932-1655E3E9398A}" uniqueName="13" name="Column13" queryTableFieldId="13" dataDxfId="0"/>
    <tableColumn id="14" xr3:uid="{0C91F610-F2CA-45D0-970C-2FB84BA21069}" uniqueName="14" name="Column14" queryTableFieldId="14"/>
    <tableColumn id="15" xr3:uid="{3FE34A4E-DFFA-4E92-BE94-46B2AF2D07F3}" uniqueName="15" name="Column15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2FE2765-D8C1-4700-A30D-9DAD79A621B7}" name="Table25" displayName="Table25" ref="A94:E119" totalsRowShown="0">
  <autoFilter ref="A94:E119" xr:uid="{B2FE2765-D8C1-4700-A30D-9DAD79A621B7}"/>
  <tableColumns count="5">
    <tableColumn id="1" xr3:uid="{802AD30A-F84A-4975-889F-F23A9A0A4B9E}" name="Timeline"/>
    <tableColumn id="2" xr3:uid="{56B12AE7-1772-48FA-8782-7C50369AD5CB}" name="Values"/>
    <tableColumn id="3" xr3:uid="{0811BA6F-8F03-47F3-9352-3F5E76B4DDD3}" name="Forecast"/>
    <tableColumn id="4" xr3:uid="{145914CA-4793-4ADE-9904-43B18B45253B}" name="Lower Confidence Bound"/>
    <tableColumn id="5" xr3:uid="{50434F8F-159C-4818-986D-79BF06B01BDB}" name="Upper Confidence Boun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A247CA-6A94-4969-A775-7D3B37D004B9}" name="FoodValue" displayName="FoodValue" ref="A1:AB31" tableType="queryTable" totalsRowShown="0">
  <autoFilter ref="A1:AB31" xr:uid="{92A247CA-6A94-4969-A775-7D3B37D004B9}"/>
  <tableColumns count="28">
    <tableColumn id="1" xr3:uid="{41B3E2B3-1122-41E7-BC98-156E1A5D1D75}" uniqueName="1" name="Column3" queryTableFieldId="1"/>
    <tableColumn id="2" xr3:uid="{8B0B1EC9-1CAF-439A-8E7A-B6A43FC8DFA9}" uniqueName="2" name="Column1" queryTableFieldId="2"/>
    <tableColumn id="3" xr3:uid="{25B9EC00-F3AB-48AE-B833-FF7C0C7EA97F}" uniqueName="3" name="Column2" queryTableFieldId="3"/>
    <tableColumn id="4" xr3:uid="{5A15C6A9-3231-4405-8958-C909DB56EB77}" uniqueName="4" name="Column4" queryTableFieldId="4"/>
    <tableColumn id="5" xr3:uid="{AC9EF7B4-695C-4761-BC3A-4E1D3915602A}" uniqueName="5" name="Column5" queryTableFieldId="5"/>
    <tableColumn id="6" xr3:uid="{06E9E7D1-ED8E-46C3-987A-B2C1A39F0E79}" uniqueName="6" name="Column6" queryTableFieldId="6"/>
    <tableColumn id="7" xr3:uid="{7899A446-90A4-4D5A-960C-9058E1FCBB3C}" uniqueName="7" name="Column7" queryTableFieldId="7"/>
    <tableColumn id="8" xr3:uid="{44DB40AC-24C9-42F0-AFAB-1AA3356B487A}" uniqueName="8" name="Column8" queryTableFieldId="8"/>
    <tableColumn id="9" xr3:uid="{C543DCB1-1134-4027-8487-D8C4A138078A}" uniqueName="9" name="Column9" queryTableFieldId="9"/>
    <tableColumn id="10" xr3:uid="{43F88D1B-1339-4D7F-AFF5-6BB7C057BF96}" uniqueName="10" name="Column10" queryTableFieldId="10"/>
    <tableColumn id="11" xr3:uid="{8774B6AE-3E0D-48B2-9DD6-C2B89F0F1B4B}" uniqueName="11" name="Column11" queryTableFieldId="11"/>
    <tableColumn id="12" xr3:uid="{1B1D5C1F-F29F-4710-91CF-46CFC196F117}" uniqueName="12" name="Column12" queryTableFieldId="12"/>
    <tableColumn id="13" xr3:uid="{C83B3424-E018-48C4-9B30-647A9DB2654B}" uniqueName="13" name="Column13" queryTableFieldId="13"/>
    <tableColumn id="14" xr3:uid="{2ED2E581-AB75-46C0-B522-22017C77D806}" uniqueName="14" name="Column14" queryTableFieldId="14"/>
    <tableColumn id="15" xr3:uid="{4C406C53-988D-425D-9955-044417935671}" uniqueName="15" name="Column15" queryTableFieldId="15"/>
    <tableColumn id="16" xr3:uid="{6231E8B1-81EE-4370-BF8D-60B77DA88723}" uniqueName="16" name="Column16" queryTableFieldId="16"/>
    <tableColumn id="17" xr3:uid="{80918DB9-496C-4450-B68F-F5513BEF4638}" uniqueName="17" name="Column17" queryTableFieldId="17"/>
    <tableColumn id="18" xr3:uid="{4255298B-DBF1-487E-BECB-E1599F8BD879}" uniqueName="18" name="Column18" queryTableFieldId="18"/>
    <tableColumn id="19" xr3:uid="{51B513A7-F57F-4E86-AE75-4BB24FD9A01A}" uniqueName="19" name="Column19" queryTableFieldId="19"/>
    <tableColumn id="20" xr3:uid="{1E506BB6-0F01-4C58-8298-60ED924ACA22}" uniqueName="20" name="Column20" queryTableFieldId="20"/>
    <tableColumn id="21" xr3:uid="{1E2ED41F-B5A5-4CAB-ADDE-DA98813E5053}" uniqueName="21" name="Column21" queryTableFieldId="21"/>
    <tableColumn id="22" xr3:uid="{A249814F-49D9-44DF-A571-2BC717312A49}" uniqueName="22" name="Column22" queryTableFieldId="22"/>
    <tableColumn id="23" xr3:uid="{89D58962-50E8-4E9F-AEA8-55DDEE337C5A}" uniqueName="23" name="Column23" queryTableFieldId="23"/>
    <tableColumn id="24" xr3:uid="{8CA89795-07BC-4D8F-963F-32D804D37BBD}" uniqueName="24" name="Column24" queryTableFieldId="24"/>
    <tableColumn id="25" xr3:uid="{F24A0EB2-4589-489E-849F-D09EE5436F67}" uniqueName="25" name="Column25" queryTableFieldId="25"/>
    <tableColumn id="26" xr3:uid="{606650B1-CD15-45A6-AF7E-9F8993487C6C}" uniqueName="26" name="Column26" queryTableFieldId="26"/>
    <tableColumn id="27" xr3:uid="{D45C9F58-8B88-4AEB-B82D-CFF88B93E3CA}" uniqueName="27" name="Column27" queryTableFieldId="27"/>
    <tableColumn id="28" xr3:uid="{9ECE85ED-F64B-4352-9FE1-F137193A640B}" uniqueName="28" name="Column28" queryTableFieldId="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45E6F7-8946-4F6D-B120-2CA3954C9BDB}" name="FoodValue_2" displayName="FoodValue_2" ref="A1:AA31" tableType="queryTable" totalsRowShown="0">
  <autoFilter ref="A1:AA31" xr:uid="{6145E6F7-8946-4F6D-B120-2CA3954C9BDB}"/>
  <tableColumns count="27">
    <tableColumn id="1" xr3:uid="{B7BCF3FD-D93D-4BBE-B64A-337343D198C3}" uniqueName="1" name="Column3" queryTableFieldId="1"/>
    <tableColumn id="2" xr3:uid="{4E885E92-9BCA-44E7-AC57-27AF0862C63B}" uniqueName="2" name="Column1" queryTableFieldId="2"/>
    <tableColumn id="3" xr3:uid="{CB535113-48FE-4021-BA82-09D4906F9641}" uniqueName="3" name="Column2" queryTableFieldId="3"/>
    <tableColumn id="28" xr3:uid="{DD06B13B-CE43-46DA-A0F5-2993486BAD8D}" uniqueName="28" name="Column28" queryTableFieldId="28"/>
    <tableColumn id="5" xr3:uid="{AE5F7756-F30E-4436-8AFF-5607F4E2289F}" uniqueName="5" name="Column5" queryTableFieldId="5"/>
    <tableColumn id="6" xr3:uid="{26808E18-A238-4F06-B915-DDD5049FF54F}" uniqueName="6" name="Column6" queryTableFieldId="6"/>
    <tableColumn id="7" xr3:uid="{F9790508-324C-4077-A515-820EC13AD82A}" uniqueName="7" name="Column7" queryTableFieldId="7"/>
    <tableColumn id="8" xr3:uid="{78BCCD35-2DCF-45E6-8561-639D4A52C3D1}" uniqueName="8" name="Column8" queryTableFieldId="8"/>
    <tableColumn id="9" xr3:uid="{5F88F4C3-D0E2-40ED-AC71-0ACCC9D5A9C6}" uniqueName="9" name="Column9" queryTableFieldId="9"/>
    <tableColumn id="10" xr3:uid="{E5250B61-20E5-43FC-84EE-D4732DCFA2C3}" uniqueName="10" name="Column10" queryTableFieldId="10"/>
    <tableColumn id="11" xr3:uid="{5F4221AF-5C01-49DD-A88F-62BDB1BC5DD4}" uniqueName="11" name="Column11" queryTableFieldId="11"/>
    <tableColumn id="12" xr3:uid="{33369912-87B7-4546-A281-B6E72459F4A4}" uniqueName="12" name="Column12" queryTableFieldId="12"/>
    <tableColumn id="13" xr3:uid="{23A2595C-CE2E-45DF-85BC-40907C4D7C9D}" uniqueName="13" name="Column13" queryTableFieldId="13"/>
    <tableColumn id="14" xr3:uid="{E847AC23-9A86-42B7-B89F-1FC1F996B7EE}" uniqueName="14" name="Column14" queryTableFieldId="14"/>
    <tableColumn id="15" xr3:uid="{D155351F-A1BA-4AFD-B2A2-848F77168A44}" uniqueName="15" name="Column15" queryTableFieldId="15"/>
    <tableColumn id="16" xr3:uid="{E914A999-8616-4ABE-9671-CCBEE6095DA1}" uniqueName="16" name="Column16" queryTableFieldId="16"/>
    <tableColumn id="17" xr3:uid="{12830C6B-98F9-40BE-B3E9-4EDAC92F3BF1}" uniqueName="17" name="Column17" queryTableFieldId="17"/>
    <tableColumn id="18" xr3:uid="{7F23786E-CC23-46C1-A9CB-455BCEF94B2B}" uniqueName="18" name="Column18" queryTableFieldId="18"/>
    <tableColumn id="19" xr3:uid="{99097175-58D2-43E2-B59D-8BE791DDF9A6}" uniqueName="19" name="Column19" queryTableFieldId="19"/>
    <tableColumn id="20" xr3:uid="{3A5EAB38-679F-4232-8F71-385D89AFC129}" uniqueName="20" name="Column20" queryTableFieldId="20"/>
    <tableColumn id="21" xr3:uid="{E8F24B84-CA4E-4070-8772-3C1E2C9DC0E9}" uniqueName="21" name="Column21" queryTableFieldId="21"/>
    <tableColumn id="22" xr3:uid="{D19F88F5-101C-4A60-9B79-C44BD1C6B85D}" uniqueName="22" name="Column22" queryTableFieldId="22"/>
    <tableColumn id="23" xr3:uid="{AD7C815E-728B-4A92-9BFF-F537C0868EC6}" uniqueName="23" name="Column23" queryTableFieldId="23"/>
    <tableColumn id="24" xr3:uid="{6F4C6C48-0D06-400C-A946-3F6AAECE160D}" uniqueName="24" name="Column24" queryTableFieldId="24"/>
    <tableColumn id="25" xr3:uid="{50748B42-C6E9-4EA1-9C0F-BD96FDB92C56}" uniqueName="25" name="Column25" queryTableFieldId="25"/>
    <tableColumn id="26" xr3:uid="{AA3E49BF-3D2D-4136-AC4C-00DCFD58173D}" uniqueName="26" name="Column26" queryTableFieldId="26"/>
    <tableColumn id="27" xr3:uid="{960B58E9-7EB4-4F31-B382-D5343536E486}" uniqueName="27" name="Column27" queryTableFieldId="2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8D8E71D-09A5-46CB-9CAD-36E9F67F92EF}" name="Table22" displayName="Table22" ref="A1:E26" totalsRowShown="0">
  <autoFilter ref="A1:E26" xr:uid="{98D8E71D-09A5-46CB-9CAD-36E9F67F92EF}"/>
  <tableColumns count="5">
    <tableColumn id="1" xr3:uid="{2EBAB655-61D1-4BDF-AB7D-58198CBBF418}" name="Timeline"/>
    <tableColumn id="2" xr3:uid="{8EBAAD13-73DA-42BA-B803-51AE1B9144E1}" name="Values"/>
    <tableColumn id="3" xr3:uid="{59E02FEC-4A49-4978-BC67-C34C37B7CA38}" name="Forecast"/>
    <tableColumn id="4" xr3:uid="{B10D7B1C-743B-4693-8E9D-CE02BC327B40}" name="Lower Confidence Bound"/>
    <tableColumn id="5" xr3:uid="{C36CB9EA-AC5B-4AA8-8D45-E3A4C4E05C33}" name="Upper Confidence Boun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E0DB33-E571-45BB-AA24-2DA5C07DD59E}" name="Table23" displayName="Table23" ref="A28:D53" totalsRowShown="0">
  <autoFilter ref="A28:D53" xr:uid="{BDE0DB33-E571-45BB-AA24-2DA5C07DD59E}"/>
  <tableColumns count="4">
    <tableColumn id="1" xr3:uid="{6B9D1F5B-066B-4D75-9083-3E7876F9C410}" name="Timeline"/>
    <tableColumn id="2" xr3:uid="{2FAA5878-AE0C-4FE9-B1A9-3EBE7D935742}" name="Values"/>
    <tableColumn id="3" xr3:uid="{C7CD2778-4621-4E1A-954F-84DD6EC15B8E}" name="Forecast"/>
    <tableColumn id="4" xr3:uid="{BF06B606-D7B6-46B4-A69E-B96823632058}" name="Confidence Interv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3D07770-48CE-440D-9CF8-1C9CC7301923}" name="FoodVolume" displayName="FoodVolume" ref="A1:AA27" tableType="queryTable" totalsRowShown="0">
  <autoFilter ref="A1:AA27" xr:uid="{B3D07770-48CE-440D-9CF8-1C9CC7301923}"/>
  <tableColumns count="27">
    <tableColumn id="1" xr3:uid="{573ED1F4-DA0B-4980-9F11-B3E1956773A5}" uniqueName="1" name="Column3" queryTableFieldId="1"/>
    <tableColumn id="2" xr3:uid="{C62E64ED-8A32-427F-8339-B246614A2947}" uniqueName="2" name="Column2" queryTableFieldId="2"/>
    <tableColumn id="3" xr3:uid="{3917130A-4526-473C-ABAA-1968EFA25A46}" uniqueName="3" name="Column1" queryTableFieldId="3"/>
    <tableColumn id="4" xr3:uid="{088CA6CE-44EC-4272-AFDD-4C7BBA34E10C}" uniqueName="4" name="Column4" queryTableFieldId="4"/>
    <tableColumn id="5" xr3:uid="{A1B72907-0733-448C-B74A-45C2BA40C150}" uniqueName="5" name="Column5" queryTableFieldId="5"/>
    <tableColumn id="6" xr3:uid="{0ADE9364-7AC6-4FBB-B641-F55C5B5008FE}" uniqueName="6" name="Column6" queryTableFieldId="6"/>
    <tableColumn id="7" xr3:uid="{5314270F-1250-46E7-AEA3-540E92B42F4B}" uniqueName="7" name="Column7" queryTableFieldId="7"/>
    <tableColumn id="8" xr3:uid="{AB93C615-EEC3-4FE0-9671-95C90832F0EF}" uniqueName="8" name="Column8" queryTableFieldId="8"/>
    <tableColumn id="9" xr3:uid="{1C2FD7C2-BB32-4D71-BAE1-12E8A21253E7}" uniqueName="9" name="Column9" queryTableFieldId="9"/>
    <tableColumn id="10" xr3:uid="{80038304-E19A-4598-B948-174741843FB9}" uniqueName="10" name="Column10" queryTableFieldId="10"/>
    <tableColumn id="11" xr3:uid="{3CFE2F48-F84E-4C03-B64F-7E8BDAA42F4B}" uniqueName="11" name="Column11" queryTableFieldId="11"/>
    <tableColumn id="12" xr3:uid="{0AFAB891-9003-4AA5-9AE6-5F73699B7FAE}" uniqueName="12" name="Column12" queryTableFieldId="12"/>
    <tableColumn id="13" xr3:uid="{0BC08787-5F2B-419B-A1D3-5C64B242CB7C}" uniqueName="13" name="Column13" queryTableFieldId="13"/>
    <tableColumn id="14" xr3:uid="{82D8EFEF-8256-4E68-A414-8F6EB4F5C33B}" uniqueName="14" name="Column14" queryTableFieldId="14"/>
    <tableColumn id="15" xr3:uid="{C1DDC0D7-B5F4-4941-AD64-7DBC640FEE32}" uniqueName="15" name="Column15" queryTableFieldId="15"/>
    <tableColumn id="16" xr3:uid="{1E399113-AF23-420D-B9F7-6385492FA932}" uniqueName="16" name="Column16" queryTableFieldId="16"/>
    <tableColumn id="17" xr3:uid="{825D3859-8653-476E-B666-41852F80144B}" uniqueName="17" name="Column17" queryTableFieldId="17"/>
    <tableColumn id="18" xr3:uid="{AF3EF47A-0066-480F-9124-110E596BD661}" uniqueName="18" name="Column18" queryTableFieldId="18"/>
    <tableColumn id="19" xr3:uid="{F2B0AD37-FAD7-4489-8D6C-0D2049955A80}" uniqueName="19" name="Column19" queryTableFieldId="19"/>
    <tableColumn id="20" xr3:uid="{CDC4DB7E-F30E-4F18-9AF6-8D9B09C066B0}" uniqueName="20" name="Column20" queryTableFieldId="20"/>
    <tableColumn id="21" xr3:uid="{1E4F5446-4586-4923-8A7D-B698CDFC13A6}" uniqueName="21" name="Column21" queryTableFieldId="21"/>
    <tableColumn id="22" xr3:uid="{DE6E5C71-5174-4ABB-821C-38410963C36E}" uniqueName="22" name="Column22" queryTableFieldId="22"/>
    <tableColumn id="23" xr3:uid="{1319726E-89D0-4BDA-8B9C-B0751CCA40D9}" uniqueName="23" name="Column23" queryTableFieldId="23"/>
    <tableColumn id="24" xr3:uid="{5954F5DA-6DAA-4CF4-A174-F9E00C93D27D}" uniqueName="24" name="Column24" queryTableFieldId="24"/>
    <tableColumn id="25" xr3:uid="{BBACBECC-5272-493A-926F-11F4E1F09F58}" uniqueName="25" name="Column25" queryTableFieldId="25"/>
    <tableColumn id="26" xr3:uid="{0041E764-7D11-4F23-9F05-56D482F7D111}" uniqueName="26" name="Column26" queryTableFieldId="26"/>
    <tableColumn id="27" xr3:uid="{85093C52-4EFA-4C3A-820B-22AD5CADC345}" uniqueName="27" name="Column27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B65-26BE-49DB-B8AF-F6297BACBD4A}">
  <sheetPr>
    <tabColor rgb="FFFF0000"/>
  </sheetPr>
  <dimension ref="A1:AF119"/>
  <sheetViews>
    <sheetView topLeftCell="A92" workbookViewId="0">
      <selection activeCell="E128" sqref="E128"/>
    </sheetView>
  </sheetViews>
  <sheetFormatPr defaultRowHeight="15"/>
  <cols>
    <col min="1" max="1" width="11" customWidth="1"/>
    <col min="3" max="3" width="18.140625" bestFit="1" customWidth="1"/>
    <col min="4" max="4" width="25.28515625" customWidth="1"/>
    <col min="5" max="5" width="25.42578125" customWidth="1"/>
    <col min="9" max="9" width="11.7109375" bestFit="1" customWidth="1"/>
    <col min="10" max="10" width="17.85546875" bestFit="1" customWidth="1"/>
    <col min="11" max="13" width="12" bestFit="1" customWidth="1"/>
    <col min="32" max="32" width="11" customWidth="1"/>
  </cols>
  <sheetData>
    <row r="1" spans="1:32" ht="15.75" thickBot="1">
      <c r="A1" s="73" t="s">
        <v>0</v>
      </c>
      <c r="B1" s="104"/>
      <c r="C1" s="104"/>
      <c r="D1" s="105"/>
    </row>
    <row r="3" spans="1:32" ht="15.75" thickBot="1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32" ht="15.75" thickBot="1">
      <c r="A4">
        <v>1999</v>
      </c>
      <c r="B4">
        <v>4827.3999999999996</v>
      </c>
      <c r="H4" s="78" t="s">
        <v>6</v>
      </c>
    </row>
    <row r="5" spans="1:32" ht="18.75">
      <c r="A5">
        <v>2000</v>
      </c>
      <c r="B5">
        <v>4692.2</v>
      </c>
      <c r="H5" s="76">
        <v>1999</v>
      </c>
      <c r="I5" s="11">
        <v>2000</v>
      </c>
      <c r="J5" s="11">
        <v>2001</v>
      </c>
      <c r="K5" s="11">
        <v>2002</v>
      </c>
      <c r="L5" s="11">
        <v>2003</v>
      </c>
      <c r="M5" s="11">
        <v>2004</v>
      </c>
      <c r="N5" s="11">
        <v>2005</v>
      </c>
      <c r="O5" s="11">
        <v>2006</v>
      </c>
      <c r="P5" s="11">
        <v>2007</v>
      </c>
      <c r="Q5" s="11">
        <v>2008</v>
      </c>
      <c r="R5" s="11">
        <v>2009</v>
      </c>
      <c r="S5" s="11">
        <v>2010</v>
      </c>
      <c r="T5" s="11">
        <v>2011</v>
      </c>
      <c r="U5" s="11">
        <v>2012</v>
      </c>
      <c r="V5" s="11">
        <v>2013</v>
      </c>
      <c r="W5" s="11">
        <v>2014</v>
      </c>
      <c r="X5" s="11">
        <v>2015</v>
      </c>
      <c r="Y5" s="11">
        <v>2016</v>
      </c>
      <c r="Z5" s="11">
        <v>2017</v>
      </c>
      <c r="AA5" s="11">
        <v>2018</v>
      </c>
      <c r="AB5" s="11">
        <v>2019</v>
      </c>
      <c r="AC5" s="11">
        <v>2020</v>
      </c>
      <c r="AD5" s="11">
        <v>2021</v>
      </c>
      <c r="AE5" s="11">
        <v>2022</v>
      </c>
      <c r="AF5" s="91">
        <v>2023</v>
      </c>
    </row>
    <row r="6" spans="1:32" ht="18.75">
      <c r="A6">
        <v>2001</v>
      </c>
      <c r="B6">
        <v>4741.8999999999996</v>
      </c>
      <c r="H6" s="39">
        <v>4827.3999999999996</v>
      </c>
      <c r="I6" s="39">
        <v>4692.2</v>
      </c>
      <c r="J6" s="39">
        <v>4741.8999999999996</v>
      </c>
      <c r="K6" s="39">
        <v>5138.8</v>
      </c>
      <c r="L6" s="39">
        <v>5631.4</v>
      </c>
      <c r="M6" s="39">
        <v>6047.3</v>
      </c>
      <c r="N6" s="39">
        <v>7003.6</v>
      </c>
      <c r="O6" s="39">
        <v>7833.2</v>
      </c>
      <c r="P6" s="39">
        <v>9384.1</v>
      </c>
      <c r="Q6" s="39">
        <v>10064.700000000001</v>
      </c>
      <c r="R6" s="39">
        <v>9799.9</v>
      </c>
      <c r="S6" s="39">
        <v>10814</v>
      </c>
      <c r="T6" s="39">
        <v>12158.6</v>
      </c>
      <c r="U6" s="39">
        <v>12537.9</v>
      </c>
      <c r="V6" s="39">
        <v>13602.3</v>
      </c>
      <c r="W6" s="39">
        <v>14807.7</v>
      </c>
      <c r="X6" s="39">
        <v>15954.8</v>
      </c>
      <c r="Y6" s="39">
        <v>17157.8</v>
      </c>
      <c r="Z6" s="39">
        <v>18384.599999999999</v>
      </c>
      <c r="AA6" s="39">
        <v>19539.3</v>
      </c>
      <c r="AB6" s="39">
        <v>20313.8</v>
      </c>
      <c r="AC6" s="39">
        <v>20492.099999999999</v>
      </c>
      <c r="AD6" s="39">
        <v>23668.799999999999</v>
      </c>
      <c r="AE6" s="39">
        <v>27083.8</v>
      </c>
      <c r="AF6" s="101">
        <f>_xlfn.FORECAST.ETS(2023,H6:AE6,$H$5:$AE$5)</f>
        <v>30448.868121122319</v>
      </c>
    </row>
    <row r="7" spans="1:32" ht="15.75" thickBot="1">
      <c r="A7">
        <v>2002</v>
      </c>
      <c r="B7">
        <v>5138.8</v>
      </c>
    </row>
    <row r="8" spans="1:32" ht="15.75" thickBot="1">
      <c r="A8">
        <v>2003</v>
      </c>
      <c r="B8">
        <v>5631.4</v>
      </c>
      <c r="H8" s="73" t="s">
        <v>7</v>
      </c>
      <c r="I8" s="74"/>
      <c r="J8" s="74"/>
      <c r="K8" s="74"/>
      <c r="L8" s="75"/>
    </row>
    <row r="9" spans="1:32">
      <c r="A9">
        <v>2004</v>
      </c>
      <c r="B9">
        <v>6047.3</v>
      </c>
    </row>
    <row r="10" spans="1:32">
      <c r="A10">
        <v>2005</v>
      </c>
      <c r="B10">
        <v>7003.6</v>
      </c>
    </row>
    <row r="11" spans="1:32">
      <c r="A11">
        <v>2006</v>
      </c>
      <c r="B11">
        <v>7833.2</v>
      </c>
    </row>
    <row r="12" spans="1:32">
      <c r="A12">
        <v>2007</v>
      </c>
      <c r="B12">
        <v>9384.1</v>
      </c>
    </row>
    <row r="13" spans="1:32">
      <c r="A13">
        <v>2008</v>
      </c>
      <c r="B13">
        <v>10064.700000000001</v>
      </c>
    </row>
    <row r="14" spans="1:32">
      <c r="A14">
        <v>2009</v>
      </c>
      <c r="B14">
        <v>9799.9</v>
      </c>
    </row>
    <row r="15" spans="1:32">
      <c r="A15">
        <v>2010</v>
      </c>
      <c r="B15">
        <v>10814</v>
      </c>
    </row>
    <row r="16" spans="1:32">
      <c r="A16">
        <v>2011</v>
      </c>
      <c r="B16">
        <v>12158.6</v>
      </c>
    </row>
    <row r="17" spans="1:5">
      <c r="A17">
        <v>2012</v>
      </c>
      <c r="B17">
        <v>12537.9</v>
      </c>
    </row>
    <row r="18" spans="1:5">
      <c r="A18">
        <v>2013</v>
      </c>
      <c r="B18">
        <v>13602.3</v>
      </c>
    </row>
    <row r="19" spans="1:5">
      <c r="A19">
        <v>2014</v>
      </c>
      <c r="B19">
        <v>14807.7</v>
      </c>
    </row>
    <row r="20" spans="1:5">
      <c r="A20">
        <v>2015</v>
      </c>
      <c r="B20">
        <v>15954.8</v>
      </c>
    </row>
    <row r="21" spans="1:5">
      <c r="A21">
        <v>2016</v>
      </c>
      <c r="B21">
        <v>17157.8</v>
      </c>
    </row>
    <row r="22" spans="1:5">
      <c r="A22">
        <v>2017</v>
      </c>
      <c r="B22">
        <v>18384.599999999999</v>
      </c>
    </row>
    <row r="23" spans="1:5">
      <c r="A23">
        <v>2018</v>
      </c>
      <c r="B23">
        <v>19539.3</v>
      </c>
    </row>
    <row r="24" spans="1:5">
      <c r="A24">
        <v>2019</v>
      </c>
      <c r="B24">
        <v>20313.8</v>
      </c>
    </row>
    <row r="25" spans="1:5">
      <c r="A25">
        <v>2020</v>
      </c>
      <c r="B25">
        <v>20492.099999999999</v>
      </c>
    </row>
    <row r="26" spans="1:5">
      <c r="A26">
        <v>2021</v>
      </c>
      <c r="B26">
        <v>23668.799999999999</v>
      </c>
    </row>
    <row r="27" spans="1:5">
      <c r="A27">
        <v>2022</v>
      </c>
      <c r="B27">
        <v>27083.8</v>
      </c>
      <c r="C27">
        <v>27083.8</v>
      </c>
      <c r="D27" s="72">
        <v>27083.8</v>
      </c>
      <c r="E27" s="72">
        <v>27083.8</v>
      </c>
    </row>
    <row r="28" spans="1:5">
      <c r="A28" s="106">
        <v>2023</v>
      </c>
      <c r="B28" s="106"/>
      <c r="C28" s="106">
        <f>_xlfn.FORECAST.ETS(A28,$B$4:$B$27,$A$4:$A$27,1,1)</f>
        <v>30448.868121122319</v>
      </c>
      <c r="D28" s="107">
        <f>C28-_xlfn.FORECAST.ETS.CONFINT(A28,$B$4:$B$27,$A$4:$A$27,0.95,1,1)</f>
        <v>28847.587285446192</v>
      </c>
      <c r="E28" s="107">
        <f>C28+_xlfn.FORECAST.ETS.CONFINT(A28,$B$4:$B$27,$A$4:$A$27,0.95,1,1)</f>
        <v>32050.148956798446</v>
      </c>
    </row>
    <row r="30" spans="1:5">
      <c r="A30" t="s">
        <v>1</v>
      </c>
      <c r="B30" t="s">
        <v>2</v>
      </c>
      <c r="C30" t="s">
        <v>3</v>
      </c>
      <c r="D30" t="s">
        <v>8</v>
      </c>
    </row>
    <row r="31" spans="1:5">
      <c r="A31">
        <v>1999</v>
      </c>
      <c r="B31">
        <v>4827.3999999999996</v>
      </c>
    </row>
    <row r="32" spans="1:5">
      <c r="A32">
        <v>2000</v>
      </c>
      <c r="B32">
        <v>4692.2</v>
      </c>
    </row>
    <row r="33" spans="1:2">
      <c r="A33">
        <v>2001</v>
      </c>
      <c r="B33">
        <v>4741.8999999999996</v>
      </c>
    </row>
    <row r="34" spans="1:2">
      <c r="A34">
        <v>2002</v>
      </c>
      <c r="B34">
        <v>5138.8</v>
      </c>
    </row>
    <row r="35" spans="1:2">
      <c r="A35">
        <v>2003</v>
      </c>
      <c r="B35">
        <v>5631.4</v>
      </c>
    </row>
    <row r="36" spans="1:2">
      <c r="A36">
        <v>2004</v>
      </c>
      <c r="B36">
        <v>6047.3</v>
      </c>
    </row>
    <row r="37" spans="1:2">
      <c r="A37">
        <v>2005</v>
      </c>
      <c r="B37">
        <v>7003.6</v>
      </c>
    </row>
    <row r="38" spans="1:2">
      <c r="A38">
        <v>2006</v>
      </c>
      <c r="B38">
        <v>7833.2</v>
      </c>
    </row>
    <row r="39" spans="1:2">
      <c r="A39">
        <v>2007</v>
      </c>
      <c r="B39">
        <v>9384.1</v>
      </c>
    </row>
    <row r="40" spans="1:2">
      <c r="A40">
        <v>2008</v>
      </c>
      <c r="B40">
        <v>10064.700000000001</v>
      </c>
    </row>
    <row r="41" spans="1:2">
      <c r="A41">
        <v>2009</v>
      </c>
      <c r="B41">
        <v>9799.9</v>
      </c>
    </row>
    <row r="42" spans="1:2">
      <c r="A42">
        <v>2010</v>
      </c>
      <c r="B42">
        <v>10814</v>
      </c>
    </row>
    <row r="43" spans="1:2">
      <c r="A43">
        <v>2011</v>
      </c>
      <c r="B43">
        <v>12158.6</v>
      </c>
    </row>
    <row r="44" spans="1:2">
      <c r="A44">
        <v>2012</v>
      </c>
      <c r="B44">
        <v>12537.9</v>
      </c>
    </row>
    <row r="45" spans="1:2">
      <c r="A45">
        <v>2013</v>
      </c>
      <c r="B45">
        <v>13602.3</v>
      </c>
    </row>
    <row r="46" spans="1:2">
      <c r="A46">
        <v>2014</v>
      </c>
      <c r="B46">
        <v>14807.7</v>
      </c>
    </row>
    <row r="47" spans="1:2">
      <c r="A47">
        <v>2015</v>
      </c>
      <c r="B47">
        <v>15954.8</v>
      </c>
    </row>
    <row r="48" spans="1:2">
      <c r="A48">
        <v>2016</v>
      </c>
      <c r="B48">
        <v>17157.8</v>
      </c>
    </row>
    <row r="49" spans="1:6">
      <c r="A49">
        <v>2017</v>
      </c>
      <c r="B49">
        <v>18384.599999999999</v>
      </c>
    </row>
    <row r="50" spans="1:6">
      <c r="A50">
        <v>2018</v>
      </c>
      <c r="B50">
        <v>19539.3</v>
      </c>
    </row>
    <row r="51" spans="1:6">
      <c r="A51">
        <v>2019</v>
      </c>
      <c r="B51">
        <v>20313.8</v>
      </c>
    </row>
    <row r="52" spans="1:6">
      <c r="A52">
        <v>2020</v>
      </c>
      <c r="B52">
        <v>20492.099999999999</v>
      </c>
    </row>
    <row r="53" spans="1:6">
      <c r="A53">
        <v>2021</v>
      </c>
      <c r="B53">
        <v>23668.799999999999</v>
      </c>
    </row>
    <row r="54" spans="1:6">
      <c r="A54">
        <v>2022</v>
      </c>
      <c r="B54">
        <v>27083.8</v>
      </c>
    </row>
    <row r="55" spans="1:6">
      <c r="A55" s="106">
        <v>2023</v>
      </c>
      <c r="B55" s="106"/>
      <c r="C55" s="106">
        <f>_xlfn.FORECAST.ETS(A55,$B$31:$B$54,$A$31:$A$54,1,1)</f>
        <v>30448.868121122319</v>
      </c>
      <c r="D55" s="106">
        <f>_xlfn.FORECAST.ETS.CONFINT(A55,$B$31:$B$54,$A$31:$A$54,0.95,1,1)</f>
        <v>1601.2808356761288</v>
      </c>
    </row>
    <row r="57" spans="1:6" ht="15.75" thickBot="1"/>
    <row r="58" spans="1:6" ht="15.75" thickBot="1">
      <c r="A58" s="73" t="s">
        <v>9</v>
      </c>
      <c r="B58" s="104"/>
      <c r="C58" s="105"/>
    </row>
    <row r="60" spans="1:6" ht="18.75">
      <c r="A60" s="83" t="s">
        <v>3</v>
      </c>
    </row>
    <row r="62" spans="1:6">
      <c r="B62" s="88" t="s">
        <v>10</v>
      </c>
      <c r="C62" s="86" t="s">
        <v>11</v>
      </c>
      <c r="D62" s="86" t="s">
        <v>12</v>
      </c>
      <c r="E62" s="86" t="s">
        <v>13</v>
      </c>
      <c r="F62" s="86" t="s">
        <v>14</v>
      </c>
    </row>
    <row r="63" spans="1:6">
      <c r="B63" s="88" t="s">
        <v>15</v>
      </c>
      <c r="C63" s="87">
        <v>25376.3</v>
      </c>
      <c r="D63" s="87">
        <v>1791.2271102388297</v>
      </c>
      <c r="E63" s="87">
        <v>21865.559375800138</v>
      </c>
      <c r="F63" s="87">
        <v>28887.040624199861</v>
      </c>
    </row>
    <row r="64" spans="1:6">
      <c r="B64" s="88" t="s">
        <v>16</v>
      </c>
      <c r="C64" s="87">
        <v>26230.05</v>
      </c>
      <c r="D64" s="87">
        <v>1846.3546437461462</v>
      </c>
      <c r="E64" s="87">
        <v>22611.261395569272</v>
      </c>
      <c r="F64" s="87">
        <v>29848.838604430726</v>
      </c>
    </row>
    <row r="65" spans="2:6">
      <c r="B65" s="88" t="s">
        <v>17</v>
      </c>
      <c r="C65" s="87">
        <v>25803.174999999999</v>
      </c>
      <c r="D65" s="87">
        <v>1899.88325444259</v>
      </c>
      <c r="E65" s="87">
        <v>22079.472246461777</v>
      </c>
      <c r="F65" s="87">
        <v>29526.877753538221</v>
      </c>
    </row>
    <row r="66" spans="2:6">
      <c r="B66" s="88" t="s">
        <v>18</v>
      </c>
      <c r="C66" s="87">
        <v>26016.612499999999</v>
      </c>
      <c r="D66" s="87">
        <v>1951.9444896153623</v>
      </c>
      <c r="E66" s="87">
        <v>22190.871600532471</v>
      </c>
      <c r="F66" s="87">
        <v>29842.353399467527</v>
      </c>
    </row>
    <row r="67" spans="2:6">
      <c r="B67" s="88" t="s">
        <v>19</v>
      </c>
      <c r="C67" s="87">
        <v>25909.893749999999</v>
      </c>
      <c r="D67" s="87">
        <v>2002.6527908172666</v>
      </c>
      <c r="E67" s="87">
        <v>21984.76640645953</v>
      </c>
      <c r="F67" s="87">
        <v>29835.021093540468</v>
      </c>
    </row>
    <row r="91" spans="1:32" ht="15.75" thickBot="1"/>
    <row r="92" spans="1:32" ht="15.75" thickBot="1">
      <c r="H92" s="102" t="s">
        <v>20</v>
      </c>
      <c r="I92" s="103"/>
    </row>
    <row r="94" spans="1:32">
      <c r="A94" t="s">
        <v>1</v>
      </c>
      <c r="B94" t="s">
        <v>2</v>
      </c>
      <c r="C94" t="s">
        <v>3</v>
      </c>
      <c r="D94" t="s">
        <v>4</v>
      </c>
      <c r="E94" t="s">
        <v>5</v>
      </c>
      <c r="H94" s="11">
        <v>1999</v>
      </c>
      <c r="I94" s="11">
        <v>2000</v>
      </c>
      <c r="J94" s="11">
        <v>2001</v>
      </c>
      <c r="K94" s="11">
        <v>2002</v>
      </c>
      <c r="L94" s="11">
        <v>2003</v>
      </c>
      <c r="M94" s="11">
        <v>2004</v>
      </c>
      <c r="N94" s="11">
        <v>2005</v>
      </c>
      <c r="O94" s="11">
        <v>2006</v>
      </c>
      <c r="P94" s="11">
        <v>2007</v>
      </c>
      <c r="Q94" s="11">
        <v>2008</v>
      </c>
      <c r="R94" s="11">
        <v>2009</v>
      </c>
      <c r="S94" s="11">
        <v>2010</v>
      </c>
      <c r="T94" s="11">
        <v>2011</v>
      </c>
      <c r="U94" s="11">
        <v>2012</v>
      </c>
      <c r="V94" s="11">
        <v>2013</v>
      </c>
      <c r="W94" s="11">
        <v>2014</v>
      </c>
      <c r="X94" s="11">
        <v>2015</v>
      </c>
      <c r="Y94" s="11">
        <v>2016</v>
      </c>
      <c r="Z94" s="11">
        <v>2017</v>
      </c>
      <c r="AA94" s="11">
        <v>2018</v>
      </c>
      <c r="AB94" s="11">
        <v>2019</v>
      </c>
      <c r="AC94" s="11">
        <v>2020</v>
      </c>
      <c r="AD94" s="11">
        <v>2021</v>
      </c>
      <c r="AE94" s="11">
        <v>2022</v>
      </c>
      <c r="AF94" s="38">
        <v>2023</v>
      </c>
    </row>
    <row r="95" spans="1:32">
      <c r="A95">
        <v>1999</v>
      </c>
      <c r="B95">
        <v>1190.5999999999999</v>
      </c>
      <c r="H95" s="53">
        <v>1190.5999999999999</v>
      </c>
      <c r="I95" s="53">
        <v>1420.3</v>
      </c>
      <c r="J95" s="53">
        <v>1772</v>
      </c>
      <c r="K95" s="53">
        <v>1725.2</v>
      </c>
      <c r="L95" s="53">
        <v>1278</v>
      </c>
      <c r="M95" s="53">
        <v>1139.4000000000001</v>
      </c>
      <c r="N95" s="53">
        <v>1673.3</v>
      </c>
      <c r="O95" s="53">
        <v>2173.9</v>
      </c>
      <c r="P95" s="53">
        <v>2596.4</v>
      </c>
      <c r="Q95" s="53">
        <v>2277.1</v>
      </c>
      <c r="R95" s="53">
        <v>1661.5</v>
      </c>
      <c r="S95" s="53">
        <v>2014</v>
      </c>
      <c r="T95" s="53">
        <v>1893.3</v>
      </c>
      <c r="U95" s="53">
        <v>2196.3000000000002</v>
      </c>
      <c r="V95" s="53">
        <v>2193</v>
      </c>
      <c r="W95" s="53">
        <v>3009.9</v>
      </c>
      <c r="X95" s="53">
        <v>2774.9</v>
      </c>
      <c r="Y95" s="53">
        <v>2103.3000000000002</v>
      </c>
      <c r="Z95" s="53">
        <v>2016.3</v>
      </c>
      <c r="AA95" s="53">
        <v>2029.4</v>
      </c>
      <c r="AB95" s="53">
        <v>2253.4</v>
      </c>
      <c r="AC95" s="53">
        <v>2158.1</v>
      </c>
      <c r="AD95" s="53">
        <v>2298.9</v>
      </c>
      <c r="AE95" s="53">
        <v>2509.6</v>
      </c>
      <c r="AF95" s="50">
        <f>_xlfn.FORECAST.ETS(2023,H95:AE95,$H$94:$AE$94)</f>
        <v>2836.1105040911007</v>
      </c>
    </row>
    <row r="96" spans="1:32">
      <c r="A96">
        <v>2000</v>
      </c>
      <c r="B96">
        <v>1420.3</v>
      </c>
    </row>
    <row r="97" spans="1:2">
      <c r="A97">
        <v>2001</v>
      </c>
      <c r="B97">
        <v>1772</v>
      </c>
    </row>
    <row r="98" spans="1:2">
      <c r="A98">
        <v>2002</v>
      </c>
      <c r="B98">
        <v>1725.2</v>
      </c>
    </row>
    <row r="99" spans="1:2">
      <c r="A99">
        <v>2003</v>
      </c>
      <c r="B99">
        <v>1278</v>
      </c>
    </row>
    <row r="100" spans="1:2">
      <c r="A100">
        <v>2004</v>
      </c>
      <c r="B100">
        <v>1139.4000000000001</v>
      </c>
    </row>
    <row r="101" spans="1:2">
      <c r="A101">
        <v>2005</v>
      </c>
      <c r="B101">
        <v>1673.3</v>
      </c>
    </row>
    <row r="102" spans="1:2">
      <c r="A102">
        <v>2006</v>
      </c>
      <c r="B102">
        <v>2173.9</v>
      </c>
    </row>
    <row r="103" spans="1:2">
      <c r="A103">
        <v>2007</v>
      </c>
      <c r="B103">
        <v>2596.4</v>
      </c>
    </row>
    <row r="104" spans="1:2">
      <c r="A104">
        <v>2008</v>
      </c>
      <c r="B104">
        <v>2277.1</v>
      </c>
    </row>
    <row r="105" spans="1:2">
      <c r="A105">
        <v>2009</v>
      </c>
      <c r="B105">
        <v>1661.5</v>
      </c>
    </row>
    <row r="106" spans="1:2">
      <c r="A106">
        <v>2010</v>
      </c>
      <c r="B106">
        <v>2014</v>
      </c>
    </row>
    <row r="107" spans="1:2">
      <c r="A107">
        <v>2011</v>
      </c>
      <c r="B107">
        <v>1893.3</v>
      </c>
    </row>
    <row r="108" spans="1:2">
      <c r="A108">
        <v>2012</v>
      </c>
      <c r="B108">
        <v>2196.3000000000002</v>
      </c>
    </row>
    <row r="109" spans="1:2">
      <c r="A109">
        <v>2013</v>
      </c>
      <c r="B109">
        <v>2193</v>
      </c>
    </row>
    <row r="110" spans="1:2">
      <c r="A110">
        <v>2014</v>
      </c>
      <c r="B110">
        <v>3009.9</v>
      </c>
    </row>
    <row r="111" spans="1:2">
      <c r="A111">
        <v>2015</v>
      </c>
      <c r="B111">
        <v>2774.9</v>
      </c>
    </row>
    <row r="112" spans="1:2">
      <c r="A112">
        <v>2016</v>
      </c>
      <c r="B112">
        <v>2103.3000000000002</v>
      </c>
    </row>
    <row r="113" spans="1:5">
      <c r="A113">
        <v>2017</v>
      </c>
      <c r="B113">
        <v>2016.3</v>
      </c>
    </row>
    <row r="114" spans="1:5">
      <c r="A114">
        <v>2018</v>
      </c>
      <c r="B114">
        <v>2029.4</v>
      </c>
    </row>
    <row r="115" spans="1:5">
      <c r="A115">
        <v>2019</v>
      </c>
      <c r="B115">
        <v>2253.4</v>
      </c>
    </row>
    <row r="116" spans="1:5">
      <c r="A116">
        <v>2020</v>
      </c>
      <c r="B116">
        <v>2158.1</v>
      </c>
    </row>
    <row r="117" spans="1:5">
      <c r="A117">
        <v>2021</v>
      </c>
      <c r="B117">
        <v>2298.9</v>
      </c>
    </row>
    <row r="118" spans="1:5">
      <c r="A118">
        <v>2022</v>
      </c>
      <c r="B118">
        <v>2509.6</v>
      </c>
      <c r="C118">
        <v>2509.6</v>
      </c>
      <c r="D118" s="72">
        <v>2509.6</v>
      </c>
      <c r="E118" s="72">
        <v>2509.6</v>
      </c>
    </row>
    <row r="119" spans="1:5">
      <c r="A119" s="106">
        <v>2023</v>
      </c>
      <c r="B119" s="106"/>
      <c r="C119" s="106">
        <f>_xlfn.FORECAST.ETS(A119,$B$95:$B$118,$A$95:$A$118,1,1)</f>
        <v>2836.1105040911007</v>
      </c>
      <c r="D119" s="107">
        <f>C119-_xlfn.FORECAST.ETS.CONFINT(A119,$B$95:$B$118,$A$95:$A$118,0.95,1,1)</f>
        <v>2130.7451428814161</v>
      </c>
      <c r="E119" s="107">
        <f>C119+_xlfn.FORECAST.ETS.CONFINT(A119,$B$95:$B$118,$A$95:$A$118,0.95,1,1)</f>
        <v>3541.4758653007852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FDCB-4B87-4A12-AAE9-906CA477B3A6}">
  <sheetPr>
    <tabColor theme="4" tint="0.59999389629810485"/>
  </sheetPr>
  <dimension ref="A1:AB113"/>
  <sheetViews>
    <sheetView topLeftCell="A49" workbookViewId="0">
      <selection activeCell="A74" sqref="A74:AB133"/>
    </sheetView>
  </sheetViews>
  <sheetFormatPr defaultRowHeight="15"/>
  <cols>
    <col min="1" max="1" width="81.140625" bestFit="1" customWidth="1"/>
    <col min="2" max="2" width="16.285156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232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233</v>
      </c>
      <c r="B5" t="s">
        <v>112</v>
      </c>
      <c r="C5" t="s">
        <v>52</v>
      </c>
      <c r="D5">
        <v>1</v>
      </c>
      <c r="E5">
        <v>1606.7</v>
      </c>
      <c r="F5">
        <v>1696.1</v>
      </c>
      <c r="G5">
        <v>1924.4</v>
      </c>
      <c r="H5">
        <v>1929.4</v>
      </c>
      <c r="I5">
        <v>2283.8000000000002</v>
      </c>
      <c r="J5">
        <v>2605.6</v>
      </c>
      <c r="K5">
        <v>2806.6</v>
      </c>
      <c r="L5">
        <v>3037.7</v>
      </c>
      <c r="M5">
        <v>3299.1</v>
      </c>
      <c r="N5">
        <v>3484.7</v>
      </c>
      <c r="O5">
        <v>3400.8</v>
      </c>
      <c r="P5">
        <v>4231.7</v>
      </c>
      <c r="Q5">
        <v>4754.5</v>
      </c>
      <c r="R5">
        <v>4761.6000000000004</v>
      </c>
      <c r="S5">
        <v>5330.4</v>
      </c>
      <c r="T5">
        <v>5451.7</v>
      </c>
      <c r="U5">
        <v>5650.7</v>
      </c>
      <c r="V5">
        <v>6470.8</v>
      </c>
      <c r="W5">
        <v>6308.2</v>
      </c>
      <c r="X5">
        <v>6772.6</v>
      </c>
      <c r="Y5">
        <v>7243.7</v>
      </c>
      <c r="Z5">
        <v>8168.6</v>
      </c>
      <c r="AA5">
        <v>8612.2999999999993</v>
      </c>
      <c r="AB5">
        <v>7209.1</v>
      </c>
    </row>
    <row r="6" spans="1:28">
      <c r="B6" t="s">
        <v>117</v>
      </c>
      <c r="C6" t="s">
        <v>52</v>
      </c>
      <c r="D6">
        <v>2</v>
      </c>
      <c r="E6">
        <v>793.9</v>
      </c>
      <c r="F6">
        <v>944.6</v>
      </c>
      <c r="G6">
        <v>1046.0999999999999</v>
      </c>
      <c r="H6">
        <v>1153.2</v>
      </c>
      <c r="I6">
        <v>1340</v>
      </c>
      <c r="J6">
        <v>1484.1</v>
      </c>
      <c r="K6">
        <v>1504.4</v>
      </c>
      <c r="L6">
        <v>1663.2</v>
      </c>
      <c r="M6">
        <v>1728.3</v>
      </c>
      <c r="N6">
        <v>1913.7</v>
      </c>
      <c r="O6">
        <v>1838.9</v>
      </c>
      <c r="P6">
        <v>1954.5</v>
      </c>
      <c r="Q6">
        <v>2114.6</v>
      </c>
      <c r="R6">
        <v>2132.1</v>
      </c>
      <c r="S6">
        <v>2399.4</v>
      </c>
      <c r="T6">
        <v>2412.8000000000002</v>
      </c>
      <c r="U6">
        <v>2386.8000000000002</v>
      </c>
      <c r="V6">
        <v>2556.1</v>
      </c>
      <c r="W6">
        <v>2793</v>
      </c>
      <c r="X6">
        <v>2979.2</v>
      </c>
      <c r="Y6">
        <v>3033.9</v>
      </c>
      <c r="Z6">
        <v>3362.2</v>
      </c>
      <c r="AA6">
        <v>3799.2</v>
      </c>
      <c r="AB6">
        <v>3771.6</v>
      </c>
    </row>
    <row r="7" spans="1:28">
      <c r="B7" t="s">
        <v>113</v>
      </c>
      <c r="C7" t="s">
        <v>52</v>
      </c>
      <c r="D7">
        <v>3</v>
      </c>
      <c r="E7">
        <v>77.400000000000006</v>
      </c>
      <c r="F7">
        <v>63.1</v>
      </c>
      <c r="G7">
        <v>86.2</v>
      </c>
      <c r="H7">
        <v>109.1</v>
      </c>
      <c r="I7">
        <v>129.9</v>
      </c>
      <c r="J7">
        <v>168.6</v>
      </c>
      <c r="K7">
        <v>221.4</v>
      </c>
      <c r="L7">
        <v>278.3</v>
      </c>
      <c r="M7">
        <v>329.3</v>
      </c>
      <c r="N7">
        <v>381.1</v>
      </c>
      <c r="O7">
        <v>381.8</v>
      </c>
      <c r="P7">
        <v>427.5</v>
      </c>
      <c r="Q7">
        <v>474.6</v>
      </c>
      <c r="R7">
        <v>515.9</v>
      </c>
      <c r="S7">
        <v>548.9</v>
      </c>
      <c r="T7">
        <v>554.29999999999995</v>
      </c>
      <c r="U7">
        <v>584.29999999999995</v>
      </c>
      <c r="V7">
        <v>575.1</v>
      </c>
      <c r="W7">
        <v>572.9</v>
      </c>
      <c r="X7">
        <v>556.4</v>
      </c>
      <c r="Y7">
        <v>581.6</v>
      </c>
      <c r="Z7">
        <v>596.20000000000005</v>
      </c>
      <c r="AA7">
        <v>644.5</v>
      </c>
      <c r="AB7">
        <v>686.6</v>
      </c>
    </row>
    <row r="8" spans="1:28">
      <c r="B8" t="s">
        <v>118</v>
      </c>
      <c r="C8" t="s">
        <v>52</v>
      </c>
      <c r="D8">
        <v>4</v>
      </c>
      <c r="E8">
        <v>109.9</v>
      </c>
      <c r="F8">
        <v>97.3</v>
      </c>
      <c r="G8">
        <v>114.6</v>
      </c>
      <c r="H8">
        <v>142.6</v>
      </c>
      <c r="I8">
        <v>171.7</v>
      </c>
      <c r="J8">
        <v>221.6</v>
      </c>
      <c r="K8">
        <v>253.1</v>
      </c>
      <c r="L8">
        <v>328.2</v>
      </c>
      <c r="M8">
        <v>430.2</v>
      </c>
      <c r="N8">
        <v>425</v>
      </c>
      <c r="O8">
        <v>368.6</v>
      </c>
      <c r="P8">
        <v>484.5</v>
      </c>
      <c r="Q8">
        <v>535</v>
      </c>
      <c r="R8">
        <v>541.1</v>
      </c>
      <c r="S8">
        <v>535.6</v>
      </c>
      <c r="T8">
        <v>483.5</v>
      </c>
      <c r="U8">
        <v>534.4</v>
      </c>
      <c r="V8">
        <v>631.20000000000005</v>
      </c>
      <c r="W8">
        <v>705.6</v>
      </c>
      <c r="X8">
        <v>604.70000000000005</v>
      </c>
      <c r="Y8">
        <v>450.3</v>
      </c>
      <c r="Z8">
        <v>508.1</v>
      </c>
      <c r="AA8">
        <v>506.9</v>
      </c>
      <c r="AB8">
        <v>566</v>
      </c>
    </row>
    <row r="9" spans="1:28">
      <c r="B9" t="s">
        <v>212</v>
      </c>
      <c r="C9" t="s">
        <v>52</v>
      </c>
      <c r="D9">
        <v>5</v>
      </c>
      <c r="E9">
        <v>282.89999999999998</v>
      </c>
      <c r="F9">
        <v>254.6</v>
      </c>
      <c r="G9">
        <v>257</v>
      </c>
      <c r="H9">
        <v>276.39999999999998</v>
      </c>
      <c r="I9">
        <v>305.7</v>
      </c>
      <c r="J9">
        <v>325.10000000000002</v>
      </c>
      <c r="K9">
        <v>300.8</v>
      </c>
      <c r="L9">
        <v>277.60000000000002</v>
      </c>
      <c r="M9">
        <v>293.2</v>
      </c>
      <c r="N9">
        <v>302.2</v>
      </c>
      <c r="O9">
        <v>279.39999999999998</v>
      </c>
      <c r="P9">
        <v>315.10000000000002</v>
      </c>
      <c r="Q9">
        <v>288.5</v>
      </c>
      <c r="R9">
        <v>279.8</v>
      </c>
      <c r="S9">
        <v>282.5</v>
      </c>
      <c r="T9">
        <v>317.7</v>
      </c>
      <c r="U9">
        <v>340.8</v>
      </c>
      <c r="V9">
        <v>357.4</v>
      </c>
      <c r="W9">
        <v>348.8</v>
      </c>
      <c r="X9">
        <v>309.89999999999998</v>
      </c>
      <c r="Y9">
        <v>362.6</v>
      </c>
      <c r="Z9">
        <v>368.4</v>
      </c>
      <c r="AA9">
        <v>382.9</v>
      </c>
      <c r="AB9">
        <v>404.2</v>
      </c>
    </row>
    <row r="10" spans="1:28">
      <c r="B10" t="s">
        <v>115</v>
      </c>
      <c r="C10" t="s">
        <v>52</v>
      </c>
      <c r="D10">
        <v>6</v>
      </c>
      <c r="E10">
        <v>46.6</v>
      </c>
      <c r="F10">
        <v>43.7</v>
      </c>
      <c r="G10">
        <v>39.200000000000003</v>
      </c>
      <c r="H10">
        <v>45.6</v>
      </c>
      <c r="I10">
        <v>54.2</v>
      </c>
      <c r="J10">
        <v>64.099999999999994</v>
      </c>
      <c r="K10">
        <v>67</v>
      </c>
      <c r="L10">
        <v>70.5</v>
      </c>
      <c r="M10">
        <v>88.6</v>
      </c>
      <c r="N10">
        <v>121.4</v>
      </c>
      <c r="O10">
        <v>121.9</v>
      </c>
      <c r="P10">
        <v>108.2</v>
      </c>
      <c r="Q10">
        <v>148.30000000000001</v>
      </c>
      <c r="R10">
        <v>163.1</v>
      </c>
      <c r="S10">
        <v>172</v>
      </c>
      <c r="T10">
        <v>181.1</v>
      </c>
      <c r="U10">
        <v>192.1</v>
      </c>
      <c r="V10">
        <v>183.8</v>
      </c>
      <c r="W10">
        <v>198</v>
      </c>
      <c r="X10">
        <v>242.5</v>
      </c>
      <c r="Y10">
        <v>234.2</v>
      </c>
      <c r="Z10">
        <v>274.10000000000002</v>
      </c>
      <c r="AA10">
        <v>310.89999999999998</v>
      </c>
      <c r="AB10">
        <v>322.8</v>
      </c>
    </row>
    <row r="11" spans="1:28">
      <c r="B11" t="s">
        <v>222</v>
      </c>
      <c r="C11" t="s">
        <v>52</v>
      </c>
      <c r="D11">
        <v>7</v>
      </c>
      <c r="E11">
        <v>43.5</v>
      </c>
      <c r="F11">
        <v>40.799999999999997</v>
      </c>
      <c r="G11">
        <v>41.7</v>
      </c>
      <c r="H11">
        <v>56.9</v>
      </c>
      <c r="I11">
        <v>62.1</v>
      </c>
      <c r="J11">
        <v>75</v>
      </c>
      <c r="K11">
        <v>75.5</v>
      </c>
      <c r="L11">
        <v>67.599999999999994</v>
      </c>
      <c r="M11">
        <v>96.9</v>
      </c>
      <c r="N11">
        <v>96.6</v>
      </c>
      <c r="O11">
        <v>95.7</v>
      </c>
      <c r="P11">
        <v>104.1</v>
      </c>
      <c r="Q11">
        <v>117.8</v>
      </c>
      <c r="R11">
        <v>113.6</v>
      </c>
      <c r="S11">
        <v>122.3</v>
      </c>
      <c r="T11">
        <v>130.30000000000001</v>
      </c>
      <c r="U11">
        <v>136.19999999999999</v>
      </c>
      <c r="V11">
        <v>137.30000000000001</v>
      </c>
      <c r="W11">
        <v>164.6</v>
      </c>
      <c r="X11">
        <v>178.5</v>
      </c>
      <c r="Y11">
        <v>183.6</v>
      </c>
      <c r="Z11">
        <v>177.4</v>
      </c>
      <c r="AA11">
        <v>195.1</v>
      </c>
      <c r="AB11">
        <v>246.8</v>
      </c>
    </row>
    <row r="12" spans="1:28">
      <c r="B12" t="s">
        <v>122</v>
      </c>
      <c r="C12" t="s">
        <v>52</v>
      </c>
      <c r="D12">
        <v>8</v>
      </c>
      <c r="E12">
        <v>670.9</v>
      </c>
      <c r="F12">
        <v>631.79999999999995</v>
      </c>
      <c r="G12">
        <v>651.6</v>
      </c>
      <c r="H12">
        <v>684.5</v>
      </c>
      <c r="I12">
        <v>747.4</v>
      </c>
      <c r="J12">
        <v>791.70000000000095</v>
      </c>
      <c r="K12">
        <v>815.5</v>
      </c>
      <c r="L12">
        <v>894.8</v>
      </c>
      <c r="M12">
        <v>989.00000000000091</v>
      </c>
      <c r="N12">
        <v>1073.7</v>
      </c>
      <c r="O12">
        <v>1025.7</v>
      </c>
      <c r="P12">
        <v>1067.7</v>
      </c>
      <c r="Q12">
        <v>1212.0999999999999</v>
      </c>
      <c r="R12">
        <v>1392.1</v>
      </c>
      <c r="S12">
        <v>1296.5</v>
      </c>
      <c r="T12">
        <v>1349.5</v>
      </c>
      <c r="U12">
        <v>1401.8</v>
      </c>
      <c r="V12">
        <v>1497.5</v>
      </c>
      <c r="W12">
        <v>1579.4</v>
      </c>
      <c r="X12">
        <v>1775.3</v>
      </c>
      <c r="Y12">
        <v>1884.9</v>
      </c>
      <c r="Z12">
        <v>2135.3000000000002</v>
      </c>
      <c r="AA12">
        <v>2386.4</v>
      </c>
      <c r="AB12">
        <v>2547.1999999999998</v>
      </c>
    </row>
    <row r="13" spans="1:28">
      <c r="B13" t="s">
        <v>123</v>
      </c>
      <c r="C13" t="s">
        <v>52</v>
      </c>
      <c r="D13">
        <v>9</v>
      </c>
      <c r="E13">
        <v>3631.8</v>
      </c>
      <c r="F13">
        <v>3772</v>
      </c>
      <c r="G13">
        <v>4160.8</v>
      </c>
      <c r="H13">
        <v>4397.7</v>
      </c>
      <c r="I13">
        <v>5094.8</v>
      </c>
      <c r="J13">
        <v>5735.8</v>
      </c>
      <c r="K13">
        <v>6044.3</v>
      </c>
      <c r="L13">
        <v>6617.9</v>
      </c>
      <c r="M13">
        <v>7254.6</v>
      </c>
      <c r="N13">
        <v>7798.4</v>
      </c>
      <c r="O13">
        <v>7512.8</v>
      </c>
      <c r="P13">
        <v>8693.2999999999993</v>
      </c>
      <c r="Q13">
        <v>9645.4</v>
      </c>
      <c r="R13">
        <v>9899.2999999999993</v>
      </c>
      <c r="S13">
        <v>10687.6</v>
      </c>
      <c r="T13">
        <v>10880.9</v>
      </c>
      <c r="U13">
        <v>11227.1</v>
      </c>
      <c r="V13">
        <v>12409.2</v>
      </c>
      <c r="W13">
        <v>12670.5</v>
      </c>
      <c r="X13">
        <v>13419.1</v>
      </c>
      <c r="Y13">
        <v>13974.8</v>
      </c>
      <c r="Z13">
        <v>15590.3</v>
      </c>
      <c r="AA13">
        <v>16838.2</v>
      </c>
      <c r="AB13">
        <v>15754.3</v>
      </c>
    </row>
    <row r="14" spans="1:28">
      <c r="B14" t="s">
        <v>124</v>
      </c>
      <c r="C14" t="s">
        <v>87</v>
      </c>
      <c r="D14">
        <v>10</v>
      </c>
      <c r="E14">
        <v>4790.1000000000004</v>
      </c>
      <c r="F14">
        <v>4755.3999999999996</v>
      </c>
      <c r="G14">
        <v>5139.6000000000004</v>
      </c>
      <c r="H14">
        <v>5584.6</v>
      </c>
      <c r="I14">
        <v>5967.2</v>
      </c>
      <c r="J14">
        <v>6245.5</v>
      </c>
      <c r="K14">
        <v>6368.6</v>
      </c>
      <c r="L14">
        <v>6616.6</v>
      </c>
      <c r="M14">
        <v>7204.5</v>
      </c>
      <c r="N14">
        <v>7348.8</v>
      </c>
      <c r="O14">
        <v>7312.6</v>
      </c>
      <c r="P14">
        <v>8087</v>
      </c>
      <c r="Q14">
        <v>8440.9</v>
      </c>
      <c r="R14">
        <v>8628.1</v>
      </c>
      <c r="S14">
        <v>8989.2999999999993</v>
      </c>
      <c r="T14">
        <v>9574.5</v>
      </c>
      <c r="U14">
        <v>9733.1</v>
      </c>
      <c r="V14">
        <v>10588.4</v>
      </c>
      <c r="W14">
        <v>11070.2</v>
      </c>
      <c r="X14">
        <v>11663</v>
      </c>
      <c r="Y14">
        <v>11763.4</v>
      </c>
      <c r="Z14">
        <v>12278.7</v>
      </c>
      <c r="AA14">
        <v>13349</v>
      </c>
      <c r="AB14">
        <v>12100.7</v>
      </c>
    </row>
    <row r="16" spans="1:28">
      <c r="A16" t="s">
        <v>234</v>
      </c>
      <c r="B16" t="s">
        <v>112</v>
      </c>
      <c r="C16" t="s">
        <v>52</v>
      </c>
      <c r="D16">
        <v>11</v>
      </c>
      <c r="E16">
        <v>1310.5999999999999</v>
      </c>
      <c r="F16">
        <v>1407.6</v>
      </c>
      <c r="G16">
        <v>1613.8</v>
      </c>
      <c r="H16">
        <v>1617.8</v>
      </c>
      <c r="I16">
        <v>1935.2</v>
      </c>
      <c r="J16">
        <v>2184.6999999999998</v>
      </c>
      <c r="K16">
        <v>2319.1</v>
      </c>
      <c r="L16">
        <v>2576.5</v>
      </c>
      <c r="M16">
        <v>2807</v>
      </c>
      <c r="N16">
        <v>2949</v>
      </c>
      <c r="O16">
        <v>2844.5</v>
      </c>
      <c r="P16">
        <v>3620.2</v>
      </c>
      <c r="Q16">
        <v>4057.9</v>
      </c>
      <c r="R16">
        <v>4056.5</v>
      </c>
      <c r="S16">
        <v>4591.1000000000004</v>
      </c>
      <c r="T16">
        <v>4674.6000000000004</v>
      </c>
      <c r="U16">
        <v>4840.3999999999996</v>
      </c>
      <c r="V16">
        <v>5606.3</v>
      </c>
      <c r="W16">
        <v>5475.7</v>
      </c>
      <c r="X16">
        <v>5867.8</v>
      </c>
      <c r="Y16">
        <v>6294.2</v>
      </c>
      <c r="Z16">
        <v>7108.3</v>
      </c>
      <c r="AA16">
        <v>7497.5</v>
      </c>
      <c r="AB16">
        <v>6029.9</v>
      </c>
    </row>
    <row r="17" spans="1:28">
      <c r="B17" t="s">
        <v>117</v>
      </c>
      <c r="C17" t="s">
        <v>52</v>
      </c>
      <c r="D17">
        <v>12</v>
      </c>
      <c r="E17">
        <v>347.9</v>
      </c>
      <c r="F17">
        <v>411.1</v>
      </c>
      <c r="G17">
        <v>453.5</v>
      </c>
      <c r="H17">
        <v>515.4</v>
      </c>
      <c r="I17">
        <v>608.6</v>
      </c>
      <c r="J17">
        <v>661.1</v>
      </c>
      <c r="K17">
        <v>729.5</v>
      </c>
      <c r="L17">
        <v>840.4</v>
      </c>
      <c r="M17">
        <v>828.4</v>
      </c>
      <c r="N17">
        <v>923</v>
      </c>
      <c r="O17">
        <v>848.2</v>
      </c>
      <c r="P17">
        <v>997.4</v>
      </c>
      <c r="Q17">
        <v>1065.5999999999999</v>
      </c>
      <c r="R17">
        <v>1013.1</v>
      </c>
      <c r="S17">
        <v>1208.3</v>
      </c>
      <c r="T17">
        <v>1207.2</v>
      </c>
      <c r="U17">
        <v>1205.2</v>
      </c>
      <c r="V17">
        <v>1309.3</v>
      </c>
      <c r="W17">
        <v>1412.4</v>
      </c>
      <c r="X17">
        <v>1518.8</v>
      </c>
      <c r="Y17">
        <v>1618.2</v>
      </c>
      <c r="Z17">
        <v>1889.5</v>
      </c>
      <c r="AA17">
        <v>1982</v>
      </c>
      <c r="AB17">
        <v>1574.9</v>
      </c>
    </row>
    <row r="18" spans="1:28">
      <c r="B18" t="s">
        <v>113</v>
      </c>
      <c r="C18" t="s">
        <v>52</v>
      </c>
      <c r="D18">
        <v>13</v>
      </c>
      <c r="E18">
        <v>50.1</v>
      </c>
      <c r="F18">
        <v>50.1</v>
      </c>
      <c r="G18">
        <v>63.1</v>
      </c>
      <c r="H18">
        <v>78.900000000000006</v>
      </c>
      <c r="I18">
        <v>97.3</v>
      </c>
      <c r="J18">
        <v>119.2</v>
      </c>
      <c r="K18">
        <v>140.1</v>
      </c>
      <c r="L18">
        <v>157.30000000000001</v>
      </c>
      <c r="M18">
        <v>193.1</v>
      </c>
      <c r="N18">
        <v>184.4</v>
      </c>
      <c r="O18">
        <v>197.5</v>
      </c>
      <c r="P18">
        <v>238</v>
      </c>
      <c r="Q18">
        <v>232.4</v>
      </c>
      <c r="R18">
        <v>268.5</v>
      </c>
      <c r="S18">
        <v>326.2</v>
      </c>
      <c r="T18">
        <v>318.39999999999998</v>
      </c>
      <c r="U18">
        <v>340.9</v>
      </c>
      <c r="V18">
        <v>336.3</v>
      </c>
      <c r="W18">
        <v>329.2</v>
      </c>
      <c r="X18">
        <v>306.8</v>
      </c>
      <c r="Y18">
        <v>330.3</v>
      </c>
      <c r="Z18">
        <v>340</v>
      </c>
      <c r="AA18">
        <v>360.4</v>
      </c>
      <c r="AB18">
        <v>341.1</v>
      </c>
    </row>
    <row r="19" spans="1:28">
      <c r="B19" t="s">
        <v>115</v>
      </c>
      <c r="C19" t="s">
        <v>52</v>
      </c>
      <c r="D19">
        <v>14</v>
      </c>
      <c r="E19">
        <v>7.9</v>
      </c>
      <c r="F19">
        <v>8.8000000000000007</v>
      </c>
      <c r="G19">
        <v>8.6999999999999993</v>
      </c>
      <c r="H19">
        <v>8.8000000000000007</v>
      </c>
      <c r="I19">
        <v>10.9</v>
      </c>
      <c r="J19">
        <v>13.8</v>
      </c>
      <c r="K19">
        <v>20.9</v>
      </c>
      <c r="L19">
        <v>23</v>
      </c>
      <c r="M19">
        <v>31.2</v>
      </c>
      <c r="N19">
        <v>40.200000000000003</v>
      </c>
      <c r="O19">
        <v>54.4</v>
      </c>
      <c r="P19">
        <v>57.4</v>
      </c>
      <c r="Q19">
        <v>78.8</v>
      </c>
      <c r="R19">
        <v>76.400000000000006</v>
      </c>
      <c r="S19">
        <v>91.3</v>
      </c>
      <c r="T19">
        <v>94.5</v>
      </c>
      <c r="U19">
        <v>113.1</v>
      </c>
      <c r="V19">
        <v>105.1</v>
      </c>
      <c r="W19">
        <v>124.7</v>
      </c>
      <c r="X19">
        <v>149.5</v>
      </c>
      <c r="Y19">
        <v>150.6</v>
      </c>
      <c r="Z19">
        <v>171.8</v>
      </c>
      <c r="AA19">
        <v>197.2</v>
      </c>
      <c r="AB19">
        <v>202.9</v>
      </c>
    </row>
    <row r="20" spans="1:28">
      <c r="B20" t="s">
        <v>118</v>
      </c>
      <c r="C20" t="s">
        <v>52</v>
      </c>
      <c r="D20">
        <v>15</v>
      </c>
      <c r="E20">
        <v>3.6</v>
      </c>
      <c r="F20">
        <v>3.5</v>
      </c>
      <c r="G20">
        <v>9.1999999999999993</v>
      </c>
      <c r="H20">
        <v>26.8</v>
      </c>
      <c r="I20">
        <v>30</v>
      </c>
      <c r="J20">
        <v>47.4</v>
      </c>
      <c r="K20">
        <v>61.9</v>
      </c>
      <c r="L20">
        <v>81.3</v>
      </c>
      <c r="M20">
        <v>107.5</v>
      </c>
      <c r="N20">
        <v>83.6</v>
      </c>
      <c r="O20">
        <v>75.5</v>
      </c>
      <c r="P20">
        <v>128.4</v>
      </c>
      <c r="Q20">
        <v>113.2</v>
      </c>
      <c r="R20">
        <v>150.19999999999999</v>
      </c>
      <c r="S20">
        <v>196.7</v>
      </c>
      <c r="T20">
        <v>140.5</v>
      </c>
      <c r="U20">
        <v>157.4</v>
      </c>
      <c r="V20">
        <v>172.4</v>
      </c>
      <c r="W20">
        <v>152.69999999999999</v>
      </c>
      <c r="X20">
        <v>130.30000000000001</v>
      </c>
      <c r="Y20">
        <v>132.6</v>
      </c>
      <c r="Z20">
        <v>109.2</v>
      </c>
      <c r="AA20">
        <v>119</v>
      </c>
      <c r="AB20">
        <v>136.69999999999999</v>
      </c>
    </row>
    <row r="21" spans="1:28">
      <c r="B21" t="s">
        <v>116</v>
      </c>
      <c r="C21" t="s">
        <v>52</v>
      </c>
      <c r="D21">
        <v>16</v>
      </c>
      <c r="E21">
        <v>44.3</v>
      </c>
      <c r="F21">
        <v>45.1</v>
      </c>
      <c r="G21">
        <v>51</v>
      </c>
      <c r="H21">
        <v>48.8</v>
      </c>
      <c r="I21">
        <v>45.8</v>
      </c>
      <c r="J21">
        <v>60.2</v>
      </c>
      <c r="K21">
        <v>69.400000000000006</v>
      </c>
      <c r="L21">
        <v>61.7</v>
      </c>
      <c r="M21">
        <v>69.5</v>
      </c>
      <c r="N21">
        <v>86.6</v>
      </c>
      <c r="O21">
        <v>68.599999999999994</v>
      </c>
      <c r="P21">
        <v>73.3</v>
      </c>
      <c r="Q21">
        <v>82.3</v>
      </c>
      <c r="R21">
        <v>82.9</v>
      </c>
      <c r="S21">
        <v>94.1</v>
      </c>
      <c r="T21">
        <v>93</v>
      </c>
      <c r="U21">
        <v>94.6</v>
      </c>
      <c r="V21">
        <v>102.8</v>
      </c>
      <c r="W21">
        <v>95.7</v>
      </c>
      <c r="X21">
        <v>99.4</v>
      </c>
      <c r="Y21">
        <v>103.1</v>
      </c>
      <c r="Z21">
        <v>101.8</v>
      </c>
      <c r="AA21">
        <v>110</v>
      </c>
      <c r="AB21">
        <v>134.5</v>
      </c>
    </row>
    <row r="22" spans="1:28">
      <c r="B22" t="s">
        <v>122</v>
      </c>
      <c r="C22" t="s">
        <v>52</v>
      </c>
      <c r="D22">
        <v>17</v>
      </c>
      <c r="E22">
        <v>249.6</v>
      </c>
      <c r="F22">
        <v>221.8</v>
      </c>
      <c r="G22">
        <v>243.7</v>
      </c>
      <c r="H22">
        <v>249.9</v>
      </c>
      <c r="I22">
        <v>253.3</v>
      </c>
      <c r="J22">
        <v>259.10000000000002</v>
      </c>
      <c r="K22">
        <v>223</v>
      </c>
      <c r="L22">
        <v>231.9</v>
      </c>
      <c r="M22">
        <v>233.8</v>
      </c>
      <c r="N22">
        <v>229.4</v>
      </c>
      <c r="O22">
        <v>239.3</v>
      </c>
      <c r="P22">
        <v>249.3</v>
      </c>
      <c r="Q22">
        <v>269.5</v>
      </c>
      <c r="R22">
        <v>257</v>
      </c>
      <c r="S22">
        <v>274.69999999999902</v>
      </c>
      <c r="T22">
        <v>286.19999999999902</v>
      </c>
      <c r="U22">
        <v>329.400000000001</v>
      </c>
      <c r="V22">
        <v>418.8</v>
      </c>
      <c r="W22">
        <v>403.1</v>
      </c>
      <c r="X22">
        <v>414.79999999999899</v>
      </c>
      <c r="Y22">
        <v>462.5</v>
      </c>
      <c r="Z22">
        <v>474.5</v>
      </c>
      <c r="AA22">
        <v>467.29999999999899</v>
      </c>
      <c r="AB22">
        <v>468.4</v>
      </c>
    </row>
    <row r="23" spans="1:28">
      <c r="B23" t="s">
        <v>123</v>
      </c>
      <c r="C23" t="s">
        <v>52</v>
      </c>
      <c r="D23">
        <v>18</v>
      </c>
      <c r="E23">
        <v>2014</v>
      </c>
      <c r="F23">
        <v>2148</v>
      </c>
      <c r="G23">
        <v>2443</v>
      </c>
      <c r="H23">
        <v>2546.4</v>
      </c>
      <c r="I23">
        <v>2981.1</v>
      </c>
      <c r="J23">
        <v>3345.5</v>
      </c>
      <c r="K23">
        <v>3563.9</v>
      </c>
      <c r="L23">
        <v>3972.1</v>
      </c>
      <c r="M23">
        <v>4270.5</v>
      </c>
      <c r="N23">
        <v>4496.2</v>
      </c>
      <c r="O23">
        <v>4328</v>
      </c>
      <c r="P23">
        <v>5364</v>
      </c>
      <c r="Q23">
        <v>5899.7</v>
      </c>
      <c r="R23">
        <v>5904.6</v>
      </c>
      <c r="S23">
        <v>6782.4</v>
      </c>
      <c r="T23">
        <v>6814.4</v>
      </c>
      <c r="U23">
        <v>7081</v>
      </c>
      <c r="V23">
        <v>8051</v>
      </c>
      <c r="W23">
        <v>7993.5</v>
      </c>
      <c r="X23">
        <v>8487.4</v>
      </c>
      <c r="Y23">
        <v>9091.5</v>
      </c>
      <c r="Z23">
        <v>10195.1</v>
      </c>
      <c r="AA23">
        <v>10733.4</v>
      </c>
      <c r="AB23">
        <v>8888.4</v>
      </c>
    </row>
    <row r="24" spans="1:28">
      <c r="B24" t="s">
        <v>124</v>
      </c>
      <c r="C24" t="s">
        <v>87</v>
      </c>
      <c r="D24">
        <v>19</v>
      </c>
      <c r="E24">
        <v>2990.6</v>
      </c>
      <c r="F24">
        <v>2918.7</v>
      </c>
      <c r="G24">
        <v>3152.3</v>
      </c>
      <c r="H24">
        <v>3435.7</v>
      </c>
      <c r="I24">
        <v>3603.2</v>
      </c>
      <c r="J24">
        <v>3684.5</v>
      </c>
      <c r="K24">
        <v>3883.3</v>
      </c>
      <c r="L24">
        <v>4066.3</v>
      </c>
      <c r="M24">
        <v>4539.7</v>
      </c>
      <c r="N24">
        <v>4633.2</v>
      </c>
      <c r="O24">
        <v>4705.1000000000004</v>
      </c>
      <c r="P24">
        <v>5498.6</v>
      </c>
      <c r="Q24">
        <v>5664</v>
      </c>
      <c r="R24">
        <v>5788.9</v>
      </c>
      <c r="S24">
        <v>6148.4</v>
      </c>
      <c r="T24">
        <v>6538.2</v>
      </c>
      <c r="U24">
        <v>6605</v>
      </c>
      <c r="V24">
        <v>7356.1</v>
      </c>
      <c r="W24">
        <v>7572.9</v>
      </c>
      <c r="X24">
        <v>7888.3</v>
      </c>
      <c r="Y24">
        <v>8117</v>
      </c>
      <c r="Z24">
        <v>8376.7999999999993</v>
      </c>
      <c r="AA24">
        <v>8987.2000000000007</v>
      </c>
      <c r="AB24">
        <v>7505.1</v>
      </c>
    </row>
    <row r="26" spans="1:28">
      <c r="A26" t="s">
        <v>235</v>
      </c>
      <c r="B26" t="s">
        <v>112</v>
      </c>
      <c r="C26" t="s">
        <v>52</v>
      </c>
      <c r="D26">
        <v>20</v>
      </c>
      <c r="E26">
        <v>155.6</v>
      </c>
      <c r="F26">
        <v>149.4</v>
      </c>
      <c r="G26">
        <v>156.5</v>
      </c>
      <c r="H26">
        <v>158.80000000000001</v>
      </c>
      <c r="I26">
        <v>167.7</v>
      </c>
      <c r="J26">
        <v>188.1</v>
      </c>
      <c r="K26">
        <v>210.3</v>
      </c>
      <c r="L26">
        <v>197.9</v>
      </c>
      <c r="M26">
        <v>230.2</v>
      </c>
      <c r="N26">
        <v>274.89999999999998</v>
      </c>
      <c r="O26">
        <v>268.3</v>
      </c>
      <c r="P26">
        <v>299.60000000000002</v>
      </c>
      <c r="Q26">
        <v>352.4</v>
      </c>
      <c r="R26">
        <v>355.3</v>
      </c>
      <c r="S26">
        <v>371.5</v>
      </c>
      <c r="T26">
        <v>395.3</v>
      </c>
      <c r="U26">
        <v>424.1</v>
      </c>
      <c r="V26">
        <v>444.6</v>
      </c>
      <c r="W26">
        <v>426.4</v>
      </c>
      <c r="X26">
        <v>468.4</v>
      </c>
      <c r="Y26">
        <v>504.3</v>
      </c>
      <c r="Z26">
        <v>554.9</v>
      </c>
      <c r="AA26">
        <v>530.20000000000005</v>
      </c>
      <c r="AB26">
        <v>581.9</v>
      </c>
    </row>
    <row r="27" spans="1:28">
      <c r="B27" t="s">
        <v>117</v>
      </c>
      <c r="C27" t="s">
        <v>52</v>
      </c>
      <c r="D27">
        <v>21</v>
      </c>
      <c r="E27">
        <v>53.9</v>
      </c>
      <c r="F27">
        <v>51.1</v>
      </c>
      <c r="G27">
        <v>49.7</v>
      </c>
      <c r="H27">
        <v>58.9</v>
      </c>
      <c r="I27">
        <v>73.3</v>
      </c>
      <c r="J27">
        <v>82.6</v>
      </c>
      <c r="K27">
        <v>83.8</v>
      </c>
      <c r="L27">
        <v>92.2</v>
      </c>
      <c r="M27">
        <v>110.2</v>
      </c>
      <c r="N27">
        <v>121.6</v>
      </c>
      <c r="O27">
        <v>118.5</v>
      </c>
      <c r="P27">
        <v>118.6</v>
      </c>
      <c r="Q27">
        <v>130.5</v>
      </c>
      <c r="R27">
        <v>136.5</v>
      </c>
      <c r="S27">
        <v>133.30000000000001</v>
      </c>
      <c r="T27">
        <v>134.6</v>
      </c>
      <c r="U27">
        <v>142.6</v>
      </c>
      <c r="V27">
        <v>134.69999999999999</v>
      </c>
      <c r="W27">
        <v>147.30000000000001</v>
      </c>
      <c r="X27">
        <v>144.6</v>
      </c>
      <c r="Y27">
        <v>137.80000000000001</v>
      </c>
      <c r="Z27">
        <v>127.2</v>
      </c>
      <c r="AA27">
        <v>130.4</v>
      </c>
      <c r="AB27">
        <v>135.4</v>
      </c>
    </row>
    <row r="28" spans="1:28">
      <c r="B28" t="s">
        <v>115</v>
      </c>
      <c r="C28" t="s">
        <v>52</v>
      </c>
      <c r="D28">
        <v>22</v>
      </c>
      <c r="E28">
        <v>33.9</v>
      </c>
      <c r="F28">
        <v>29.7</v>
      </c>
      <c r="G28">
        <v>24.7</v>
      </c>
      <c r="H28">
        <v>30.7</v>
      </c>
      <c r="I28">
        <v>37.299999999999997</v>
      </c>
      <c r="J28">
        <v>42.7</v>
      </c>
      <c r="K28">
        <v>37</v>
      </c>
      <c r="L28">
        <v>37.799999999999997</v>
      </c>
      <c r="M28">
        <v>46.4</v>
      </c>
      <c r="N28">
        <v>70.8</v>
      </c>
      <c r="O28">
        <v>54.7</v>
      </c>
      <c r="P28">
        <v>38.799999999999997</v>
      </c>
      <c r="Q28">
        <v>54.4</v>
      </c>
      <c r="R28">
        <v>69.599999999999994</v>
      </c>
      <c r="S28">
        <v>63.4</v>
      </c>
      <c r="T28">
        <v>68.2</v>
      </c>
      <c r="U28">
        <v>61</v>
      </c>
      <c r="V28">
        <v>59.7</v>
      </c>
      <c r="W28">
        <v>52.7</v>
      </c>
      <c r="X28">
        <v>70.599999999999994</v>
      </c>
      <c r="Y28">
        <v>60.9</v>
      </c>
      <c r="Z28">
        <v>71.900000000000006</v>
      </c>
      <c r="AA28">
        <v>78.599999999999994</v>
      </c>
      <c r="AB28">
        <v>77.099999999999994</v>
      </c>
    </row>
    <row r="29" spans="1:28">
      <c r="B29" t="s">
        <v>118</v>
      </c>
      <c r="C29" t="s">
        <v>52</v>
      </c>
      <c r="D29">
        <v>23</v>
      </c>
      <c r="E29">
        <v>17.899999999999999</v>
      </c>
      <c r="F29">
        <v>15.2</v>
      </c>
      <c r="G29">
        <v>15.9</v>
      </c>
      <c r="H29">
        <v>16.2</v>
      </c>
      <c r="I29">
        <v>18.7</v>
      </c>
      <c r="J29">
        <v>29.9</v>
      </c>
      <c r="K29">
        <v>33.799999999999997</v>
      </c>
      <c r="L29">
        <v>48.3</v>
      </c>
      <c r="M29">
        <v>65.8</v>
      </c>
      <c r="N29">
        <v>72.400000000000006</v>
      </c>
      <c r="O29">
        <v>73.7</v>
      </c>
      <c r="P29">
        <v>66.599999999999994</v>
      </c>
      <c r="Q29">
        <v>75.3</v>
      </c>
      <c r="R29">
        <v>70.3</v>
      </c>
      <c r="S29">
        <v>58.9</v>
      </c>
      <c r="T29">
        <v>63.5</v>
      </c>
      <c r="U29">
        <v>67.900000000000006</v>
      </c>
      <c r="V29">
        <v>69.8</v>
      </c>
      <c r="W29">
        <v>78.400000000000006</v>
      </c>
      <c r="X29">
        <v>83.4</v>
      </c>
      <c r="Y29">
        <v>73.599999999999994</v>
      </c>
      <c r="Z29">
        <v>75.599999999999994</v>
      </c>
      <c r="AA29">
        <v>61.9</v>
      </c>
      <c r="AB29">
        <v>60.9</v>
      </c>
    </row>
    <row r="30" spans="1:28">
      <c r="B30" t="s">
        <v>236</v>
      </c>
      <c r="C30" t="s">
        <v>52</v>
      </c>
      <c r="D30">
        <v>24</v>
      </c>
      <c r="E30">
        <v>2.8</v>
      </c>
      <c r="F30">
        <v>3.6</v>
      </c>
      <c r="G30">
        <v>4.9000000000000004</v>
      </c>
      <c r="H30">
        <v>6.8</v>
      </c>
      <c r="I30">
        <v>9.8000000000000007</v>
      </c>
      <c r="J30">
        <v>9.6999999999999993</v>
      </c>
      <c r="K30">
        <v>11.3</v>
      </c>
      <c r="L30">
        <v>9.9</v>
      </c>
      <c r="M30">
        <v>10.8</v>
      </c>
      <c r="N30">
        <v>13.2</v>
      </c>
      <c r="O30">
        <v>10.1</v>
      </c>
      <c r="P30">
        <v>8.6999999999999993</v>
      </c>
      <c r="Q30">
        <v>15.2</v>
      </c>
      <c r="R30">
        <v>18.8</v>
      </c>
      <c r="S30">
        <v>16.600000000000001</v>
      </c>
      <c r="T30">
        <v>21</v>
      </c>
      <c r="U30">
        <v>27.2</v>
      </c>
      <c r="V30">
        <v>27.3</v>
      </c>
      <c r="W30">
        <v>23.1</v>
      </c>
      <c r="X30">
        <v>32.299999999999997</v>
      </c>
      <c r="Y30">
        <v>41.4</v>
      </c>
      <c r="Z30">
        <v>57.7</v>
      </c>
      <c r="AA30">
        <v>56.2</v>
      </c>
      <c r="AB30">
        <v>58.3</v>
      </c>
    </row>
    <row r="31" spans="1:28">
      <c r="B31" t="s">
        <v>121</v>
      </c>
      <c r="C31" t="s">
        <v>52</v>
      </c>
      <c r="D31">
        <v>25</v>
      </c>
      <c r="E31">
        <v>1.8</v>
      </c>
      <c r="F31">
        <v>2.7</v>
      </c>
      <c r="G31">
        <v>5.9</v>
      </c>
      <c r="H31">
        <v>9</v>
      </c>
      <c r="I31">
        <v>12.2</v>
      </c>
      <c r="J31">
        <v>13.6</v>
      </c>
      <c r="K31">
        <v>15.4</v>
      </c>
      <c r="L31">
        <v>20.5</v>
      </c>
      <c r="M31">
        <v>26.6</v>
      </c>
      <c r="N31">
        <v>26.7</v>
      </c>
      <c r="O31">
        <v>25.9</v>
      </c>
      <c r="P31">
        <v>24.8</v>
      </c>
      <c r="Q31">
        <v>23.5</v>
      </c>
      <c r="R31">
        <v>26.8</v>
      </c>
      <c r="S31">
        <v>22</v>
      </c>
      <c r="T31">
        <v>27.2</v>
      </c>
      <c r="U31">
        <v>33.1</v>
      </c>
      <c r="V31">
        <v>34.5</v>
      </c>
      <c r="W31">
        <v>40</v>
      </c>
      <c r="X31">
        <v>41.3</v>
      </c>
      <c r="Y31">
        <v>49.2</v>
      </c>
      <c r="Z31">
        <v>55.3</v>
      </c>
      <c r="AA31">
        <v>54.3</v>
      </c>
      <c r="AB31">
        <v>54.2</v>
      </c>
    </row>
    <row r="32" spans="1:28">
      <c r="B32" t="s">
        <v>122</v>
      </c>
      <c r="C32" t="s">
        <v>52</v>
      </c>
      <c r="D32">
        <v>26</v>
      </c>
      <c r="E32">
        <v>23.5</v>
      </c>
      <c r="F32">
        <v>21.4</v>
      </c>
      <c r="G32">
        <v>25.7</v>
      </c>
      <c r="H32">
        <v>35.1</v>
      </c>
      <c r="I32">
        <v>48.4</v>
      </c>
      <c r="J32">
        <v>53.500000000000099</v>
      </c>
      <c r="K32">
        <v>47.4</v>
      </c>
      <c r="L32">
        <v>62</v>
      </c>
      <c r="M32">
        <v>75.400000000000006</v>
      </c>
      <c r="N32">
        <v>88.1</v>
      </c>
      <c r="O32">
        <v>76.5</v>
      </c>
      <c r="P32">
        <v>73.599999999999994</v>
      </c>
      <c r="Q32">
        <v>103.2</v>
      </c>
      <c r="R32">
        <v>120.7</v>
      </c>
      <c r="S32">
        <v>117.2</v>
      </c>
      <c r="T32">
        <v>123.5</v>
      </c>
      <c r="U32">
        <v>134.4</v>
      </c>
      <c r="V32">
        <v>149.80000000000001</v>
      </c>
      <c r="W32">
        <v>164.9</v>
      </c>
      <c r="X32">
        <v>205.7</v>
      </c>
      <c r="Y32">
        <v>220</v>
      </c>
      <c r="Z32">
        <v>246.2</v>
      </c>
      <c r="AA32">
        <v>262.89999999999998</v>
      </c>
      <c r="AB32">
        <v>256.8</v>
      </c>
    </row>
    <row r="33" spans="1:28">
      <c r="B33" t="s">
        <v>123</v>
      </c>
      <c r="C33" t="s">
        <v>52</v>
      </c>
      <c r="D33">
        <v>27</v>
      </c>
      <c r="E33">
        <v>289.39999999999998</v>
      </c>
      <c r="F33">
        <v>273.10000000000002</v>
      </c>
      <c r="G33">
        <v>283.3</v>
      </c>
      <c r="H33">
        <v>315.5</v>
      </c>
      <c r="I33">
        <v>367.4</v>
      </c>
      <c r="J33">
        <v>420.1</v>
      </c>
      <c r="K33">
        <v>439</v>
      </c>
      <c r="L33">
        <v>468.6</v>
      </c>
      <c r="M33">
        <v>565.4</v>
      </c>
      <c r="N33">
        <v>667.7</v>
      </c>
      <c r="O33">
        <v>627.70000000000005</v>
      </c>
      <c r="P33">
        <v>630.70000000000005</v>
      </c>
      <c r="Q33">
        <v>754.5</v>
      </c>
      <c r="R33">
        <v>798</v>
      </c>
      <c r="S33">
        <v>782.9</v>
      </c>
      <c r="T33">
        <v>833.3</v>
      </c>
      <c r="U33">
        <v>890.3</v>
      </c>
      <c r="V33">
        <v>920.4</v>
      </c>
      <c r="W33">
        <v>932.8</v>
      </c>
      <c r="X33">
        <v>1046.3</v>
      </c>
      <c r="Y33">
        <v>1087.2</v>
      </c>
      <c r="Z33">
        <v>1188.8</v>
      </c>
      <c r="AA33">
        <v>1174.5</v>
      </c>
      <c r="AB33">
        <v>1224.5999999999999</v>
      </c>
    </row>
    <row r="34" spans="1:28">
      <c r="B34" t="s">
        <v>124</v>
      </c>
      <c r="C34" t="s">
        <v>87</v>
      </c>
      <c r="D34">
        <v>28</v>
      </c>
      <c r="E34">
        <v>376.3</v>
      </c>
      <c r="F34">
        <v>352.2</v>
      </c>
      <c r="G34">
        <v>358.2</v>
      </c>
      <c r="H34">
        <v>392.1</v>
      </c>
      <c r="I34">
        <v>449.2</v>
      </c>
      <c r="J34">
        <v>517.1</v>
      </c>
      <c r="K34">
        <v>519.20000000000005</v>
      </c>
      <c r="L34">
        <v>522.6</v>
      </c>
      <c r="M34">
        <v>615.79999999999995</v>
      </c>
      <c r="N34">
        <v>673.6</v>
      </c>
      <c r="O34">
        <v>614.9</v>
      </c>
      <c r="P34">
        <v>615.29999999999995</v>
      </c>
      <c r="Q34">
        <v>698.9</v>
      </c>
      <c r="R34">
        <v>699.5</v>
      </c>
      <c r="S34">
        <v>663.9</v>
      </c>
      <c r="T34">
        <v>704.5</v>
      </c>
      <c r="U34">
        <v>767.4</v>
      </c>
      <c r="V34">
        <v>771</v>
      </c>
      <c r="W34">
        <v>779.1</v>
      </c>
      <c r="X34">
        <v>845.6</v>
      </c>
      <c r="Y34">
        <v>875.2</v>
      </c>
      <c r="Z34">
        <v>944</v>
      </c>
      <c r="AA34">
        <v>907.3</v>
      </c>
      <c r="AB34">
        <v>884.3</v>
      </c>
    </row>
    <row r="36" spans="1:28">
      <c r="A36" t="s">
        <v>237</v>
      </c>
      <c r="B36" t="s">
        <v>117</v>
      </c>
      <c r="C36" t="s">
        <v>52</v>
      </c>
      <c r="D36">
        <v>29</v>
      </c>
      <c r="E36">
        <v>30</v>
      </c>
      <c r="F36">
        <v>35.6</v>
      </c>
      <c r="G36">
        <v>53.2</v>
      </c>
      <c r="H36">
        <v>72</v>
      </c>
      <c r="I36">
        <v>61.7</v>
      </c>
      <c r="J36">
        <v>68.5</v>
      </c>
      <c r="K36">
        <v>66.900000000000006</v>
      </c>
      <c r="L36">
        <v>61.9</v>
      </c>
      <c r="M36">
        <v>81.3</v>
      </c>
      <c r="N36">
        <v>106.6</v>
      </c>
      <c r="O36">
        <v>102.7</v>
      </c>
      <c r="P36">
        <v>73.400000000000006</v>
      </c>
      <c r="Q36">
        <v>108.7</v>
      </c>
      <c r="R36">
        <v>147.1</v>
      </c>
      <c r="S36">
        <v>156</v>
      </c>
      <c r="T36">
        <v>186.6</v>
      </c>
      <c r="U36">
        <v>172.3</v>
      </c>
      <c r="V36">
        <v>179.4</v>
      </c>
      <c r="W36">
        <v>210.2</v>
      </c>
      <c r="X36">
        <v>211.6</v>
      </c>
      <c r="Y36">
        <v>180.1</v>
      </c>
      <c r="Z36">
        <v>191.3</v>
      </c>
      <c r="AA36">
        <v>290.60000000000002</v>
      </c>
      <c r="AB36">
        <v>382.6</v>
      </c>
    </row>
    <row r="37" spans="1:28">
      <c r="B37" t="s">
        <v>118</v>
      </c>
      <c r="C37" t="s">
        <v>52</v>
      </c>
      <c r="D37">
        <v>30</v>
      </c>
      <c r="E37">
        <v>40.9</v>
      </c>
      <c r="F37">
        <v>35</v>
      </c>
      <c r="G37">
        <v>36.1</v>
      </c>
      <c r="H37">
        <v>46</v>
      </c>
      <c r="I37">
        <v>49.5</v>
      </c>
      <c r="J37">
        <v>58.9</v>
      </c>
      <c r="K37">
        <v>69.5</v>
      </c>
      <c r="L37">
        <v>107.9</v>
      </c>
      <c r="M37">
        <v>125.4</v>
      </c>
      <c r="N37">
        <v>125.6</v>
      </c>
      <c r="O37">
        <v>105.1</v>
      </c>
      <c r="P37">
        <v>156</v>
      </c>
      <c r="Q37">
        <v>195.6</v>
      </c>
      <c r="R37">
        <v>166.3</v>
      </c>
      <c r="S37">
        <v>173.5</v>
      </c>
      <c r="T37">
        <v>175.6</v>
      </c>
      <c r="U37">
        <v>191.1</v>
      </c>
      <c r="V37">
        <v>215.6</v>
      </c>
      <c r="W37">
        <v>205.5</v>
      </c>
      <c r="X37">
        <v>182.2</v>
      </c>
      <c r="Y37">
        <v>111.4</v>
      </c>
      <c r="Z37">
        <v>121.6</v>
      </c>
      <c r="AA37">
        <v>130.9</v>
      </c>
      <c r="AB37">
        <v>144.80000000000001</v>
      </c>
    </row>
    <row r="38" spans="1:28">
      <c r="B38" t="s">
        <v>218</v>
      </c>
      <c r="C38" t="s">
        <v>52</v>
      </c>
      <c r="D38">
        <v>31</v>
      </c>
      <c r="E38">
        <v>23</v>
      </c>
      <c r="F38">
        <v>36.799999999999997</v>
      </c>
      <c r="G38">
        <v>22.7</v>
      </c>
      <c r="H38">
        <v>22.1</v>
      </c>
      <c r="I38">
        <v>28.8</v>
      </c>
      <c r="J38">
        <v>22.6</v>
      </c>
      <c r="K38">
        <v>27.6</v>
      </c>
      <c r="L38">
        <v>33.6</v>
      </c>
      <c r="M38">
        <v>24</v>
      </c>
      <c r="N38">
        <v>31.7</v>
      </c>
      <c r="O38">
        <v>20</v>
      </c>
      <c r="P38">
        <v>36.4</v>
      </c>
      <c r="Q38">
        <v>70</v>
      </c>
      <c r="R38">
        <v>177.9</v>
      </c>
      <c r="S38">
        <v>82.1</v>
      </c>
      <c r="T38">
        <v>80.7</v>
      </c>
      <c r="U38">
        <v>52</v>
      </c>
      <c r="V38">
        <v>44.6</v>
      </c>
      <c r="W38">
        <v>48.6</v>
      </c>
      <c r="X38">
        <v>53.5</v>
      </c>
      <c r="Y38">
        <v>40.200000000000003</v>
      </c>
      <c r="Z38">
        <v>55</v>
      </c>
      <c r="AA38">
        <v>52.9</v>
      </c>
      <c r="AB38">
        <v>63.5</v>
      </c>
    </row>
    <row r="39" spans="1:28">
      <c r="B39" t="s">
        <v>112</v>
      </c>
      <c r="C39" t="s">
        <v>52</v>
      </c>
      <c r="D39">
        <v>32</v>
      </c>
      <c r="E39">
        <v>21.5</v>
      </c>
      <c r="F39">
        <v>20.399999999999999</v>
      </c>
      <c r="G39">
        <v>16.7</v>
      </c>
      <c r="H39">
        <v>19.5</v>
      </c>
      <c r="I39">
        <v>14.9</v>
      </c>
      <c r="J39">
        <v>24.9</v>
      </c>
      <c r="K39">
        <v>29.4</v>
      </c>
      <c r="L39">
        <v>24.5</v>
      </c>
      <c r="M39">
        <v>29.5</v>
      </c>
      <c r="N39">
        <v>37.6</v>
      </c>
      <c r="O39">
        <v>34.9</v>
      </c>
      <c r="P39">
        <v>42.3</v>
      </c>
      <c r="Q39">
        <v>34</v>
      </c>
      <c r="R39">
        <v>42</v>
      </c>
      <c r="S39">
        <v>52</v>
      </c>
      <c r="T39">
        <v>56.5</v>
      </c>
      <c r="U39">
        <v>41.7</v>
      </c>
      <c r="V39">
        <v>49.7</v>
      </c>
      <c r="W39">
        <v>48.9</v>
      </c>
      <c r="X39">
        <v>42.6</v>
      </c>
      <c r="Y39">
        <v>36.799999999999997</v>
      </c>
      <c r="Z39">
        <v>65.5</v>
      </c>
      <c r="AA39">
        <v>56.6</v>
      </c>
      <c r="AB39">
        <v>57</v>
      </c>
    </row>
    <row r="40" spans="1:28">
      <c r="B40" t="s">
        <v>134</v>
      </c>
      <c r="C40" t="s">
        <v>52</v>
      </c>
      <c r="D40">
        <v>33</v>
      </c>
      <c r="E40">
        <v>4.8</v>
      </c>
      <c r="F40">
        <v>5.6</v>
      </c>
      <c r="G40">
        <v>6.1</v>
      </c>
      <c r="H40">
        <v>7.1</v>
      </c>
      <c r="I40">
        <v>8</v>
      </c>
      <c r="J40">
        <v>9.6999999999999993</v>
      </c>
      <c r="K40">
        <v>12.7</v>
      </c>
      <c r="L40">
        <v>18</v>
      </c>
      <c r="M40">
        <v>21.7</v>
      </c>
      <c r="N40">
        <v>25.7</v>
      </c>
      <c r="O40">
        <v>22.1</v>
      </c>
      <c r="P40">
        <v>20</v>
      </c>
      <c r="Q40">
        <v>23.2</v>
      </c>
      <c r="R40">
        <v>22.5</v>
      </c>
      <c r="S40">
        <v>22.4</v>
      </c>
      <c r="T40">
        <v>19.600000000000001</v>
      </c>
      <c r="U40">
        <v>21.5</v>
      </c>
      <c r="V40">
        <v>16.8</v>
      </c>
      <c r="W40">
        <v>18.600000000000001</v>
      </c>
      <c r="X40">
        <v>16.399999999999999</v>
      </c>
      <c r="Y40">
        <v>19</v>
      </c>
      <c r="Z40">
        <v>18.899999999999999</v>
      </c>
      <c r="AA40">
        <v>24</v>
      </c>
      <c r="AB40">
        <v>33.9</v>
      </c>
    </row>
    <row r="41" spans="1:28">
      <c r="B41" t="s">
        <v>122</v>
      </c>
      <c r="C41" t="s">
        <v>52</v>
      </c>
      <c r="D41">
        <v>34</v>
      </c>
      <c r="E41">
        <v>72.8</v>
      </c>
      <c r="F41">
        <v>71.3</v>
      </c>
      <c r="G41">
        <v>78.5</v>
      </c>
      <c r="H41">
        <v>93.5</v>
      </c>
      <c r="I41">
        <v>81.400000000000006</v>
      </c>
      <c r="J41">
        <v>76.900000000000006</v>
      </c>
      <c r="K41">
        <v>88.6</v>
      </c>
      <c r="L41">
        <v>93.3</v>
      </c>
      <c r="M41">
        <v>97.8</v>
      </c>
      <c r="N41">
        <v>123.8</v>
      </c>
      <c r="O41">
        <v>113.8</v>
      </c>
      <c r="P41">
        <v>110.8</v>
      </c>
      <c r="Q41">
        <v>139.30000000000001</v>
      </c>
      <c r="R41">
        <v>137.69999999999999</v>
      </c>
      <c r="S41">
        <v>124.6</v>
      </c>
      <c r="T41">
        <v>140.80000000000001</v>
      </c>
      <c r="U41">
        <v>162.69999999999999</v>
      </c>
      <c r="V41">
        <v>154.1</v>
      </c>
      <c r="W41">
        <v>154.30000000000001</v>
      </c>
      <c r="X41">
        <v>177.6</v>
      </c>
      <c r="Y41">
        <v>162.80000000000001</v>
      </c>
      <c r="Z41">
        <v>211.4</v>
      </c>
      <c r="AA41">
        <v>237</v>
      </c>
      <c r="AB41">
        <v>265.2</v>
      </c>
    </row>
    <row r="42" spans="1:28">
      <c r="B42" t="s">
        <v>123</v>
      </c>
      <c r="C42" t="s">
        <v>52</v>
      </c>
      <c r="D42">
        <v>35</v>
      </c>
      <c r="E42">
        <v>193</v>
      </c>
      <c r="F42">
        <v>204.7</v>
      </c>
      <c r="G42">
        <v>213.3</v>
      </c>
      <c r="H42">
        <v>260.2</v>
      </c>
      <c r="I42">
        <v>244.3</v>
      </c>
      <c r="J42">
        <v>261.5</v>
      </c>
      <c r="K42">
        <v>294.7</v>
      </c>
      <c r="L42">
        <v>339.2</v>
      </c>
      <c r="M42">
        <v>379.7</v>
      </c>
      <c r="N42">
        <v>451</v>
      </c>
      <c r="O42">
        <v>398.6</v>
      </c>
      <c r="P42">
        <v>438.9</v>
      </c>
      <c r="Q42">
        <v>570.79999999999995</v>
      </c>
      <c r="R42">
        <v>693.5</v>
      </c>
      <c r="S42">
        <v>610.6</v>
      </c>
      <c r="T42">
        <v>659.8</v>
      </c>
      <c r="U42">
        <v>641.29999999999995</v>
      </c>
      <c r="V42">
        <v>660.2</v>
      </c>
      <c r="W42">
        <v>686.1</v>
      </c>
      <c r="X42">
        <v>683.9</v>
      </c>
      <c r="Y42">
        <v>550.29999999999995</v>
      </c>
      <c r="Z42">
        <v>663.7</v>
      </c>
      <c r="AA42">
        <v>792</v>
      </c>
      <c r="AB42">
        <v>947</v>
      </c>
    </row>
    <row r="43" spans="1:28">
      <c r="B43" t="s">
        <v>124</v>
      </c>
      <c r="C43" t="s">
        <v>87</v>
      </c>
      <c r="D43">
        <v>36</v>
      </c>
      <c r="E43">
        <v>253.9</v>
      </c>
      <c r="F43">
        <v>256.39999999999998</v>
      </c>
      <c r="G43">
        <v>263.7</v>
      </c>
      <c r="H43">
        <v>312.5</v>
      </c>
      <c r="I43">
        <v>316.8</v>
      </c>
      <c r="J43">
        <v>323.3</v>
      </c>
      <c r="K43">
        <v>321.3</v>
      </c>
      <c r="L43">
        <v>352.5</v>
      </c>
      <c r="M43">
        <v>365.1</v>
      </c>
      <c r="N43">
        <v>375.9</v>
      </c>
      <c r="O43">
        <v>346.6</v>
      </c>
      <c r="P43">
        <v>330.3</v>
      </c>
      <c r="Q43">
        <v>405.2</v>
      </c>
      <c r="R43">
        <v>410.9</v>
      </c>
      <c r="S43">
        <v>446.5</v>
      </c>
      <c r="T43">
        <v>605.79999999999995</v>
      </c>
      <c r="U43">
        <v>527.29999999999995</v>
      </c>
      <c r="V43">
        <v>538.9</v>
      </c>
      <c r="W43">
        <v>638.20000000000005</v>
      </c>
      <c r="X43">
        <v>731.1</v>
      </c>
      <c r="Y43">
        <v>578.9</v>
      </c>
      <c r="Z43">
        <v>551.29999999999995</v>
      </c>
      <c r="AA43">
        <v>725</v>
      </c>
      <c r="AB43">
        <v>799.1</v>
      </c>
    </row>
    <row r="45" spans="1:28">
      <c r="A45" t="s">
        <v>238</v>
      </c>
      <c r="B45" t="s">
        <v>117</v>
      </c>
      <c r="C45" t="s">
        <v>52</v>
      </c>
      <c r="D45">
        <v>37</v>
      </c>
      <c r="E45">
        <v>363.7</v>
      </c>
      <c r="F45">
        <v>448.2</v>
      </c>
      <c r="G45">
        <v>491.2</v>
      </c>
      <c r="H45">
        <v>508.9</v>
      </c>
      <c r="I45">
        <v>598.1</v>
      </c>
      <c r="J45">
        <v>673.8</v>
      </c>
      <c r="K45">
        <v>626.29999999999995</v>
      </c>
      <c r="L45">
        <v>670.9</v>
      </c>
      <c r="M45">
        <v>711.2</v>
      </c>
      <c r="N45">
        <v>765.1</v>
      </c>
      <c r="O45">
        <v>772.1</v>
      </c>
      <c r="P45">
        <v>768.2</v>
      </c>
      <c r="Q45">
        <v>815.8</v>
      </c>
      <c r="R45">
        <v>843.6</v>
      </c>
      <c r="S45">
        <v>913.9</v>
      </c>
      <c r="T45">
        <v>897.1</v>
      </c>
      <c r="U45">
        <v>881.8</v>
      </c>
      <c r="V45">
        <v>946.6</v>
      </c>
      <c r="W45">
        <v>1039.7</v>
      </c>
      <c r="X45">
        <v>1123.5</v>
      </c>
      <c r="Y45">
        <v>1117.5</v>
      </c>
      <c r="Z45">
        <v>1170.2</v>
      </c>
      <c r="AA45">
        <v>1421</v>
      </c>
      <c r="AB45">
        <v>1717.6</v>
      </c>
    </row>
    <row r="46" spans="1:28">
      <c r="B46" t="s">
        <v>112</v>
      </c>
      <c r="C46" t="s">
        <v>52</v>
      </c>
      <c r="D46">
        <v>38</v>
      </c>
      <c r="E46">
        <v>118.9</v>
      </c>
      <c r="F46">
        <v>118.8</v>
      </c>
      <c r="G46">
        <v>137.5</v>
      </c>
      <c r="H46">
        <v>133.69999999999999</v>
      </c>
      <c r="I46">
        <v>165.9</v>
      </c>
      <c r="J46">
        <v>207.9</v>
      </c>
      <c r="K46">
        <v>247.8</v>
      </c>
      <c r="L46">
        <v>238.7</v>
      </c>
      <c r="M46">
        <v>232.6</v>
      </c>
      <c r="N46">
        <v>223.3</v>
      </c>
      <c r="O46">
        <v>253.1</v>
      </c>
      <c r="P46">
        <v>269.7</v>
      </c>
      <c r="Q46">
        <v>310.3</v>
      </c>
      <c r="R46">
        <v>307.8</v>
      </c>
      <c r="S46">
        <v>316</v>
      </c>
      <c r="T46">
        <v>325.89999999999998</v>
      </c>
      <c r="U46">
        <v>344.6</v>
      </c>
      <c r="V46">
        <v>370.9</v>
      </c>
      <c r="W46">
        <v>359.3</v>
      </c>
      <c r="X46">
        <v>395.1</v>
      </c>
      <c r="Y46">
        <v>409.5</v>
      </c>
      <c r="Z46">
        <v>441.3</v>
      </c>
      <c r="AA46">
        <v>529.9</v>
      </c>
      <c r="AB46">
        <v>542.20000000000005</v>
      </c>
    </row>
    <row r="47" spans="1:28">
      <c r="B47" t="s">
        <v>113</v>
      </c>
      <c r="C47" t="s">
        <v>52</v>
      </c>
      <c r="D47">
        <v>39</v>
      </c>
      <c r="E47">
        <v>17.3</v>
      </c>
      <c r="F47">
        <v>5.0999999999999996</v>
      </c>
      <c r="G47">
        <v>7.9</v>
      </c>
      <c r="H47">
        <v>14.4</v>
      </c>
      <c r="I47">
        <v>17.2</v>
      </c>
      <c r="J47">
        <v>30.4</v>
      </c>
      <c r="K47">
        <v>61.3</v>
      </c>
      <c r="L47">
        <v>92.7</v>
      </c>
      <c r="M47">
        <v>105</v>
      </c>
      <c r="N47">
        <v>153.4</v>
      </c>
      <c r="O47">
        <v>145.6</v>
      </c>
      <c r="P47">
        <v>156.69999999999999</v>
      </c>
      <c r="Q47">
        <v>196.6</v>
      </c>
      <c r="R47">
        <v>191.5</v>
      </c>
      <c r="S47">
        <v>177.1</v>
      </c>
      <c r="T47">
        <v>198.5</v>
      </c>
      <c r="U47">
        <v>207.1</v>
      </c>
      <c r="V47">
        <v>198.2</v>
      </c>
      <c r="W47">
        <v>207.9</v>
      </c>
      <c r="X47">
        <v>207.7</v>
      </c>
      <c r="Y47">
        <v>205.4</v>
      </c>
      <c r="Z47">
        <v>211.2</v>
      </c>
      <c r="AA47">
        <v>230.5</v>
      </c>
      <c r="AB47">
        <v>296</v>
      </c>
    </row>
    <row r="48" spans="1:28">
      <c r="B48" t="s">
        <v>212</v>
      </c>
      <c r="C48" t="s">
        <v>52</v>
      </c>
      <c r="D48">
        <v>40</v>
      </c>
      <c r="E48">
        <v>252</v>
      </c>
      <c r="F48">
        <v>218.5</v>
      </c>
      <c r="G48">
        <v>222.2</v>
      </c>
      <c r="H48">
        <v>232.8</v>
      </c>
      <c r="I48">
        <v>275.2</v>
      </c>
      <c r="J48">
        <v>299.8</v>
      </c>
      <c r="K48">
        <v>285.60000000000002</v>
      </c>
      <c r="L48">
        <v>259.2</v>
      </c>
      <c r="M48">
        <v>284.60000000000002</v>
      </c>
      <c r="N48">
        <v>291.3</v>
      </c>
      <c r="O48">
        <v>269.7</v>
      </c>
      <c r="P48">
        <v>303.5</v>
      </c>
      <c r="Q48">
        <v>275.5</v>
      </c>
      <c r="R48">
        <v>268.60000000000002</v>
      </c>
      <c r="S48">
        <v>270.39999999999998</v>
      </c>
      <c r="T48">
        <v>296.3</v>
      </c>
      <c r="U48">
        <v>297.2</v>
      </c>
      <c r="V48">
        <v>299.89999999999998</v>
      </c>
      <c r="W48">
        <v>287.60000000000002</v>
      </c>
      <c r="X48">
        <v>247.1</v>
      </c>
      <c r="Y48">
        <v>254.9</v>
      </c>
      <c r="Z48">
        <v>231.5</v>
      </c>
      <c r="AA48">
        <v>241</v>
      </c>
      <c r="AB48">
        <v>273.39999999999998</v>
      </c>
    </row>
    <row r="49" spans="1:28">
      <c r="B49" t="s">
        <v>222</v>
      </c>
      <c r="C49" t="s">
        <v>52</v>
      </c>
      <c r="D49">
        <v>41</v>
      </c>
      <c r="E49">
        <v>43.2</v>
      </c>
      <c r="F49">
        <v>40.6</v>
      </c>
      <c r="G49">
        <v>41.5</v>
      </c>
      <c r="H49">
        <v>56.7</v>
      </c>
      <c r="I49">
        <v>61.9</v>
      </c>
      <c r="J49">
        <v>74.5</v>
      </c>
      <c r="K49">
        <v>75.2</v>
      </c>
      <c r="L49">
        <v>67.099999999999994</v>
      </c>
      <c r="M49">
        <v>96.6</v>
      </c>
      <c r="N49">
        <v>96.3</v>
      </c>
      <c r="O49">
        <v>95.4</v>
      </c>
      <c r="P49">
        <v>103.6</v>
      </c>
      <c r="Q49">
        <v>117.2</v>
      </c>
      <c r="R49">
        <v>113.1</v>
      </c>
      <c r="S49">
        <v>121.5</v>
      </c>
      <c r="T49">
        <v>129.6</v>
      </c>
      <c r="U49">
        <v>135.6</v>
      </c>
      <c r="V49">
        <v>136.5</v>
      </c>
      <c r="W49">
        <v>163.69999999999999</v>
      </c>
      <c r="X49">
        <v>176.7</v>
      </c>
      <c r="Y49">
        <v>181.7</v>
      </c>
      <c r="Z49">
        <v>175.7</v>
      </c>
      <c r="AA49">
        <v>193.6</v>
      </c>
      <c r="AB49">
        <v>245.1</v>
      </c>
    </row>
    <row r="50" spans="1:28">
      <c r="B50" t="s">
        <v>118</v>
      </c>
      <c r="C50" t="s">
        <v>52</v>
      </c>
      <c r="D50">
        <v>42</v>
      </c>
      <c r="E50">
        <v>47.6</v>
      </c>
      <c r="F50">
        <v>43.7</v>
      </c>
      <c r="G50">
        <v>53.7</v>
      </c>
      <c r="H50">
        <v>53.9</v>
      </c>
      <c r="I50">
        <v>73.8</v>
      </c>
      <c r="J50">
        <v>85.9</v>
      </c>
      <c r="K50">
        <v>88.3</v>
      </c>
      <c r="L50">
        <v>91</v>
      </c>
      <c r="M50">
        <v>131.80000000000001</v>
      </c>
      <c r="N50">
        <v>145</v>
      </c>
      <c r="O50">
        <v>122.7</v>
      </c>
      <c r="P50">
        <v>143.69999999999999</v>
      </c>
      <c r="Q50">
        <v>168.2</v>
      </c>
      <c r="R50">
        <v>193.6</v>
      </c>
      <c r="S50">
        <v>137.4</v>
      </c>
      <c r="T50">
        <v>132.4</v>
      </c>
      <c r="U50">
        <v>158.19999999999999</v>
      </c>
      <c r="V50">
        <v>211.8</v>
      </c>
      <c r="W50">
        <v>303.39999999999998</v>
      </c>
      <c r="X50">
        <v>255.3</v>
      </c>
      <c r="Y50">
        <v>161.4</v>
      </c>
      <c r="Z50">
        <v>235.3</v>
      </c>
      <c r="AA50">
        <v>217.1</v>
      </c>
      <c r="AB50">
        <v>232.7</v>
      </c>
    </row>
    <row r="51" spans="1:28">
      <c r="B51" t="s">
        <v>122</v>
      </c>
      <c r="C51" t="s">
        <v>52</v>
      </c>
      <c r="D51">
        <v>43</v>
      </c>
      <c r="E51">
        <v>296.60000000000002</v>
      </c>
      <c r="F51">
        <v>275.39999999999998</v>
      </c>
      <c r="G51">
        <v>271.8</v>
      </c>
      <c r="H51">
        <v>279.89999999999998</v>
      </c>
      <c r="I51">
        <v>314.2</v>
      </c>
      <c r="J51">
        <v>341.9</v>
      </c>
      <c r="K51">
        <v>369.5</v>
      </c>
      <c r="L51">
        <v>426.7</v>
      </c>
      <c r="M51">
        <v>487</v>
      </c>
      <c r="N51">
        <v>522.29999999999995</v>
      </c>
      <c r="O51">
        <v>521.79999999999995</v>
      </c>
      <c r="P51">
        <v>536.4</v>
      </c>
      <c r="Q51">
        <v>571.4</v>
      </c>
      <c r="R51">
        <v>646.4</v>
      </c>
      <c r="S51">
        <v>636.20000000000005</v>
      </c>
      <c r="T51">
        <v>657.8</v>
      </c>
      <c r="U51">
        <v>668.6</v>
      </c>
      <c r="V51">
        <v>691.6</v>
      </c>
      <c r="W51">
        <v>783.5</v>
      </c>
      <c r="X51">
        <v>912.9</v>
      </c>
      <c r="Y51">
        <v>1010.6</v>
      </c>
      <c r="Z51">
        <v>1189.5</v>
      </c>
      <c r="AA51">
        <v>1421.3</v>
      </c>
      <c r="AB51">
        <v>1495.8</v>
      </c>
    </row>
    <row r="52" spans="1:28">
      <c r="B52" t="s">
        <v>123</v>
      </c>
      <c r="C52" t="s">
        <v>52</v>
      </c>
      <c r="D52">
        <v>44</v>
      </c>
      <c r="E52">
        <v>1139.3</v>
      </c>
      <c r="F52">
        <v>1150.3</v>
      </c>
      <c r="G52">
        <v>1225.8</v>
      </c>
      <c r="H52">
        <v>1280.3</v>
      </c>
      <c r="I52">
        <v>1506.3</v>
      </c>
      <c r="J52">
        <v>1714.2</v>
      </c>
      <c r="K52">
        <v>1754</v>
      </c>
      <c r="L52">
        <v>1846.3</v>
      </c>
      <c r="M52">
        <v>2048.8000000000002</v>
      </c>
      <c r="N52">
        <v>2196.6999999999998</v>
      </c>
      <c r="O52">
        <v>2180.4</v>
      </c>
      <c r="P52">
        <v>2281.8000000000002</v>
      </c>
      <c r="Q52">
        <v>2455</v>
      </c>
      <c r="R52">
        <v>2564.6</v>
      </c>
      <c r="S52">
        <v>2572.5</v>
      </c>
      <c r="T52">
        <v>2637.6</v>
      </c>
      <c r="U52">
        <v>2693.1</v>
      </c>
      <c r="V52">
        <v>2855.5</v>
      </c>
      <c r="W52">
        <v>3145.1</v>
      </c>
      <c r="X52">
        <v>3318.3</v>
      </c>
      <c r="Y52">
        <v>3341</v>
      </c>
      <c r="Z52">
        <v>3654.7</v>
      </c>
      <c r="AA52">
        <v>4254.3999999999996</v>
      </c>
      <c r="AB52">
        <v>4802.8</v>
      </c>
    </row>
    <row r="53" spans="1:28">
      <c r="B53" t="s">
        <v>124</v>
      </c>
      <c r="C53" t="s">
        <v>87</v>
      </c>
      <c r="D53">
        <v>45</v>
      </c>
      <c r="E53">
        <v>1173.0999999999999</v>
      </c>
      <c r="F53">
        <v>1232.8</v>
      </c>
      <c r="G53">
        <v>1370</v>
      </c>
      <c r="H53">
        <v>1449.2</v>
      </c>
      <c r="I53">
        <v>1602.2</v>
      </c>
      <c r="J53">
        <v>1725.7</v>
      </c>
      <c r="K53">
        <v>1651.4</v>
      </c>
      <c r="L53">
        <v>1682.9</v>
      </c>
      <c r="M53">
        <v>1691.3</v>
      </c>
      <c r="N53">
        <v>1676.7</v>
      </c>
      <c r="O53">
        <v>1671.3</v>
      </c>
      <c r="P53">
        <v>1680.1</v>
      </c>
      <c r="Q53">
        <v>1719.4</v>
      </c>
      <c r="R53">
        <v>1805.2</v>
      </c>
      <c r="S53">
        <v>1800.9</v>
      </c>
      <c r="T53">
        <v>1798.5</v>
      </c>
      <c r="U53">
        <v>1935.8</v>
      </c>
      <c r="V53">
        <v>2024.9</v>
      </c>
      <c r="W53">
        <v>2186.9</v>
      </c>
      <c r="X53">
        <v>2337.4</v>
      </c>
      <c r="Y53">
        <v>2292.5</v>
      </c>
      <c r="Z53">
        <v>2526.5</v>
      </c>
      <c r="AA53">
        <v>2828.6</v>
      </c>
      <c r="AB53">
        <v>2992.2</v>
      </c>
    </row>
    <row r="55" spans="1:28">
      <c r="A55" t="s">
        <v>239</v>
      </c>
    </row>
    <row r="56" spans="1:28">
      <c r="A56" t="s">
        <v>240</v>
      </c>
    </row>
    <row r="57" spans="1:28">
      <c r="A57" t="s">
        <v>241</v>
      </c>
    </row>
    <row r="58" spans="1:28">
      <c r="A58" t="s">
        <v>242</v>
      </c>
    </row>
    <row r="59" spans="1:28">
      <c r="A59" t="s">
        <v>99</v>
      </c>
    </row>
    <row r="60" spans="1:28">
      <c r="A60" t="s">
        <v>73</v>
      </c>
    </row>
    <row r="63" spans="1:28">
      <c r="A63" s="3" t="s">
        <v>232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6"/>
    </row>
    <row r="64" spans="1:28">
      <c r="A64" s="1"/>
      <c r="B64" s="2"/>
      <c r="C64" s="2"/>
      <c r="D64" s="2"/>
      <c r="E64" s="2">
        <v>1999</v>
      </c>
      <c r="F64" s="2">
        <v>2000</v>
      </c>
      <c r="G64" s="2">
        <v>2001</v>
      </c>
      <c r="H64" s="2">
        <v>2002</v>
      </c>
      <c r="I64" s="2">
        <v>2003</v>
      </c>
      <c r="J64" s="2">
        <v>2004</v>
      </c>
      <c r="K64" s="2">
        <v>2005</v>
      </c>
      <c r="L64" s="2">
        <v>2006</v>
      </c>
      <c r="M64" s="2">
        <v>2007</v>
      </c>
      <c r="N64" s="2">
        <v>2008</v>
      </c>
      <c r="O64" s="2">
        <v>2009</v>
      </c>
      <c r="P64" s="2">
        <v>2010</v>
      </c>
      <c r="Q64" s="2">
        <v>2011</v>
      </c>
      <c r="R64" s="2">
        <v>2012</v>
      </c>
      <c r="S64" s="2">
        <v>2013</v>
      </c>
      <c r="T64" s="2">
        <v>2014</v>
      </c>
      <c r="U64" s="2">
        <v>2015</v>
      </c>
      <c r="V64" s="2">
        <v>2016</v>
      </c>
      <c r="W64" s="2">
        <v>2017</v>
      </c>
      <c r="X64" s="2">
        <v>2018</v>
      </c>
      <c r="Y64" s="2">
        <v>2019</v>
      </c>
      <c r="Z64" s="2">
        <v>2020</v>
      </c>
      <c r="AA64" s="2">
        <v>2021</v>
      </c>
      <c r="AB64" s="5">
        <v>2022</v>
      </c>
    </row>
    <row r="65" spans="1:28">
      <c r="A65" s="3" t="s">
        <v>233</v>
      </c>
      <c r="B65" s="4" t="s">
        <v>112</v>
      </c>
      <c r="C65" s="4" t="s">
        <v>52</v>
      </c>
      <c r="D65" s="4">
        <v>1</v>
      </c>
      <c r="E65" s="4">
        <v>1606.7</v>
      </c>
      <c r="F65" s="4">
        <v>1696.1</v>
      </c>
      <c r="G65" s="4">
        <v>1924.4</v>
      </c>
      <c r="H65" s="4">
        <v>1929.4</v>
      </c>
      <c r="I65" s="4">
        <v>2283.8000000000002</v>
      </c>
      <c r="J65" s="4">
        <v>2605.6</v>
      </c>
      <c r="K65" s="4">
        <v>2806.6</v>
      </c>
      <c r="L65" s="4">
        <v>3037.7</v>
      </c>
      <c r="M65" s="4">
        <v>3299.1</v>
      </c>
      <c r="N65" s="4">
        <v>3484.7</v>
      </c>
      <c r="O65" s="4">
        <v>3400.8</v>
      </c>
      <c r="P65" s="4">
        <v>4231.7</v>
      </c>
      <c r="Q65" s="4">
        <v>4754.5</v>
      </c>
      <c r="R65" s="4">
        <v>4761.6000000000004</v>
      </c>
      <c r="S65" s="4">
        <v>5330.4</v>
      </c>
      <c r="T65" s="4">
        <v>5451.7</v>
      </c>
      <c r="U65" s="4">
        <v>5650.7</v>
      </c>
      <c r="V65" s="4">
        <v>6470.8</v>
      </c>
      <c r="W65" s="4">
        <v>6308.2</v>
      </c>
      <c r="X65" s="4">
        <v>6772.6</v>
      </c>
      <c r="Y65" s="4">
        <v>7243.7</v>
      </c>
      <c r="Z65" s="4">
        <v>8168.6</v>
      </c>
      <c r="AA65" s="4">
        <v>8612.2999999999993</v>
      </c>
      <c r="AB65" s="6">
        <v>7209.1</v>
      </c>
    </row>
    <row r="66" spans="1:28">
      <c r="A66" s="1"/>
      <c r="B66" s="2" t="s">
        <v>117</v>
      </c>
      <c r="C66" s="2" t="s">
        <v>52</v>
      </c>
      <c r="D66" s="2">
        <v>2</v>
      </c>
      <c r="E66" s="2">
        <v>793.9</v>
      </c>
      <c r="F66" s="2">
        <v>944.6</v>
      </c>
      <c r="G66" s="2">
        <v>1046.0999999999999</v>
      </c>
      <c r="H66" s="2">
        <v>1153.2</v>
      </c>
      <c r="I66" s="2">
        <v>1340</v>
      </c>
      <c r="J66" s="2">
        <v>1484.1</v>
      </c>
      <c r="K66" s="2">
        <v>1504.4</v>
      </c>
      <c r="L66" s="2">
        <v>1663.2</v>
      </c>
      <c r="M66" s="2">
        <v>1728.3</v>
      </c>
      <c r="N66" s="2">
        <v>1913.7</v>
      </c>
      <c r="O66" s="2">
        <v>1838.9</v>
      </c>
      <c r="P66" s="2">
        <v>1954.5</v>
      </c>
      <c r="Q66" s="2">
        <v>2114.6</v>
      </c>
      <c r="R66" s="2">
        <v>2132.1</v>
      </c>
      <c r="S66" s="2">
        <v>2399.4</v>
      </c>
      <c r="T66" s="2">
        <v>2412.8000000000002</v>
      </c>
      <c r="U66" s="2">
        <v>2386.8000000000002</v>
      </c>
      <c r="V66" s="2">
        <v>2556.1</v>
      </c>
      <c r="W66" s="2">
        <v>2793</v>
      </c>
      <c r="X66" s="2">
        <v>2979.2</v>
      </c>
      <c r="Y66" s="2">
        <v>3033.9</v>
      </c>
      <c r="Z66" s="2">
        <v>3362.2</v>
      </c>
      <c r="AA66" s="2">
        <v>3799.2</v>
      </c>
      <c r="AB66" s="5">
        <v>3771.6</v>
      </c>
    </row>
    <row r="67" spans="1:28">
      <c r="A67" s="3"/>
      <c r="B67" s="4" t="s">
        <v>113</v>
      </c>
      <c r="C67" s="4" t="s">
        <v>52</v>
      </c>
      <c r="D67" s="4">
        <v>3</v>
      </c>
      <c r="E67" s="4">
        <v>77.400000000000006</v>
      </c>
      <c r="F67" s="4">
        <v>63.1</v>
      </c>
      <c r="G67" s="4">
        <v>86.2</v>
      </c>
      <c r="H67" s="4">
        <v>109.1</v>
      </c>
      <c r="I67" s="4">
        <v>129.9</v>
      </c>
      <c r="J67" s="4">
        <v>168.6</v>
      </c>
      <c r="K67" s="4">
        <v>221.4</v>
      </c>
      <c r="L67" s="4">
        <v>278.3</v>
      </c>
      <c r="M67" s="4">
        <v>329.3</v>
      </c>
      <c r="N67" s="4">
        <v>381.1</v>
      </c>
      <c r="O67" s="4">
        <v>381.8</v>
      </c>
      <c r="P67" s="4">
        <v>427.5</v>
      </c>
      <c r="Q67" s="4">
        <v>474.6</v>
      </c>
      <c r="R67" s="4">
        <v>515.9</v>
      </c>
      <c r="S67" s="4">
        <v>548.9</v>
      </c>
      <c r="T67" s="4">
        <v>554.29999999999995</v>
      </c>
      <c r="U67" s="4">
        <v>584.29999999999995</v>
      </c>
      <c r="V67" s="4">
        <v>575.1</v>
      </c>
      <c r="W67" s="4">
        <v>572.9</v>
      </c>
      <c r="X67" s="4">
        <v>556.4</v>
      </c>
      <c r="Y67" s="4">
        <v>581.6</v>
      </c>
      <c r="Z67" s="4">
        <v>596.20000000000005</v>
      </c>
      <c r="AA67" s="4">
        <v>644.5</v>
      </c>
      <c r="AB67" s="6">
        <v>686.6</v>
      </c>
    </row>
    <row r="68" spans="1:28">
      <c r="A68" s="1"/>
      <c r="B68" s="2" t="s">
        <v>118</v>
      </c>
      <c r="C68" s="2" t="s">
        <v>52</v>
      </c>
      <c r="D68" s="2">
        <v>4</v>
      </c>
      <c r="E68" s="2">
        <v>109.9</v>
      </c>
      <c r="F68" s="2">
        <v>97.3</v>
      </c>
      <c r="G68" s="2">
        <v>114.6</v>
      </c>
      <c r="H68" s="2">
        <v>142.6</v>
      </c>
      <c r="I68" s="2">
        <v>171.7</v>
      </c>
      <c r="J68" s="2">
        <v>221.6</v>
      </c>
      <c r="K68" s="2">
        <v>253.1</v>
      </c>
      <c r="L68" s="2">
        <v>328.2</v>
      </c>
      <c r="M68" s="2">
        <v>430.2</v>
      </c>
      <c r="N68" s="2">
        <v>425</v>
      </c>
      <c r="O68" s="2">
        <v>368.6</v>
      </c>
      <c r="P68" s="2">
        <v>484.5</v>
      </c>
      <c r="Q68" s="2">
        <v>535</v>
      </c>
      <c r="R68" s="2">
        <v>541.1</v>
      </c>
      <c r="S68" s="2">
        <v>535.6</v>
      </c>
      <c r="T68" s="2">
        <v>483.5</v>
      </c>
      <c r="U68" s="2">
        <v>534.4</v>
      </c>
      <c r="V68" s="2">
        <v>631.20000000000005</v>
      </c>
      <c r="W68" s="2">
        <v>705.6</v>
      </c>
      <c r="X68" s="2">
        <v>604.70000000000005</v>
      </c>
      <c r="Y68" s="2">
        <v>450.3</v>
      </c>
      <c r="Z68" s="2">
        <v>508.1</v>
      </c>
      <c r="AA68" s="2">
        <v>506.9</v>
      </c>
      <c r="AB68" s="5">
        <v>566</v>
      </c>
    </row>
    <row r="69" spans="1:28">
      <c r="A69" s="3"/>
      <c r="B69" s="4" t="s">
        <v>212</v>
      </c>
      <c r="C69" s="4" t="s">
        <v>52</v>
      </c>
      <c r="D69" s="4">
        <v>5</v>
      </c>
      <c r="E69" s="4">
        <v>282.89999999999998</v>
      </c>
      <c r="F69" s="4">
        <v>254.6</v>
      </c>
      <c r="G69" s="4">
        <v>257</v>
      </c>
      <c r="H69" s="4">
        <v>276.39999999999998</v>
      </c>
      <c r="I69" s="4">
        <v>305.7</v>
      </c>
      <c r="J69" s="4">
        <v>325.10000000000002</v>
      </c>
      <c r="K69" s="4">
        <v>300.8</v>
      </c>
      <c r="L69" s="4">
        <v>277.60000000000002</v>
      </c>
      <c r="M69" s="4">
        <v>293.2</v>
      </c>
      <c r="N69" s="4">
        <v>302.2</v>
      </c>
      <c r="O69" s="4">
        <v>279.39999999999998</v>
      </c>
      <c r="P69" s="4">
        <v>315.10000000000002</v>
      </c>
      <c r="Q69" s="4">
        <v>288.5</v>
      </c>
      <c r="R69" s="4">
        <v>279.8</v>
      </c>
      <c r="S69" s="4">
        <v>282.5</v>
      </c>
      <c r="T69" s="4">
        <v>317.7</v>
      </c>
      <c r="U69" s="4">
        <v>340.8</v>
      </c>
      <c r="V69" s="4">
        <v>357.4</v>
      </c>
      <c r="W69" s="4">
        <v>348.8</v>
      </c>
      <c r="X69" s="4">
        <v>309.89999999999998</v>
      </c>
      <c r="Y69" s="4">
        <v>362.6</v>
      </c>
      <c r="Z69" s="4">
        <v>368.4</v>
      </c>
      <c r="AA69" s="4">
        <v>382.9</v>
      </c>
      <c r="AB69" s="6">
        <v>404.2</v>
      </c>
    </row>
    <row r="70" spans="1:28">
      <c r="A70" s="1"/>
      <c r="B70" s="2" t="s">
        <v>115</v>
      </c>
      <c r="C70" s="2" t="s">
        <v>52</v>
      </c>
      <c r="D70" s="2">
        <v>6</v>
      </c>
      <c r="E70" s="2">
        <v>46.6</v>
      </c>
      <c r="F70" s="2">
        <v>43.7</v>
      </c>
      <c r="G70" s="2">
        <v>39.200000000000003</v>
      </c>
      <c r="H70" s="2">
        <v>45.6</v>
      </c>
      <c r="I70" s="2">
        <v>54.2</v>
      </c>
      <c r="J70" s="2">
        <v>64.099999999999994</v>
      </c>
      <c r="K70" s="2">
        <v>67</v>
      </c>
      <c r="L70" s="2">
        <v>70.5</v>
      </c>
      <c r="M70" s="2">
        <v>88.6</v>
      </c>
      <c r="N70" s="2">
        <v>121.4</v>
      </c>
      <c r="O70" s="2">
        <v>121.9</v>
      </c>
      <c r="P70" s="2">
        <v>108.2</v>
      </c>
      <c r="Q70" s="2">
        <v>148.30000000000001</v>
      </c>
      <c r="R70" s="2">
        <v>163.1</v>
      </c>
      <c r="S70" s="2">
        <v>172</v>
      </c>
      <c r="T70" s="2">
        <v>181.1</v>
      </c>
      <c r="U70" s="2">
        <v>192.1</v>
      </c>
      <c r="V70" s="2">
        <v>183.8</v>
      </c>
      <c r="W70" s="2">
        <v>198</v>
      </c>
      <c r="X70" s="2">
        <v>242.5</v>
      </c>
      <c r="Y70" s="2">
        <v>234.2</v>
      </c>
      <c r="Z70" s="2">
        <v>274.10000000000002</v>
      </c>
      <c r="AA70" s="2">
        <v>310.89999999999998</v>
      </c>
      <c r="AB70" s="5">
        <v>322.8</v>
      </c>
    </row>
    <row r="71" spans="1:28">
      <c r="A71" s="3"/>
      <c r="B71" s="4" t="s">
        <v>222</v>
      </c>
      <c r="C71" s="4" t="s">
        <v>52</v>
      </c>
      <c r="D71" s="4">
        <v>7</v>
      </c>
      <c r="E71" s="4">
        <v>43.5</v>
      </c>
      <c r="F71" s="4">
        <v>40.799999999999997</v>
      </c>
      <c r="G71" s="4">
        <v>41.7</v>
      </c>
      <c r="H71" s="4">
        <v>56.9</v>
      </c>
      <c r="I71" s="4">
        <v>62.1</v>
      </c>
      <c r="J71" s="4">
        <v>75</v>
      </c>
      <c r="K71" s="4">
        <v>75.5</v>
      </c>
      <c r="L71" s="4">
        <v>67.599999999999994</v>
      </c>
      <c r="M71" s="4">
        <v>96.9</v>
      </c>
      <c r="N71" s="4">
        <v>96.6</v>
      </c>
      <c r="O71" s="4">
        <v>95.7</v>
      </c>
      <c r="P71" s="4">
        <v>104.1</v>
      </c>
      <c r="Q71" s="4">
        <v>117.8</v>
      </c>
      <c r="R71" s="4">
        <v>113.6</v>
      </c>
      <c r="S71" s="4">
        <v>122.3</v>
      </c>
      <c r="T71" s="4">
        <v>130.30000000000001</v>
      </c>
      <c r="U71" s="4">
        <v>136.19999999999999</v>
      </c>
      <c r="V71" s="4">
        <v>137.30000000000001</v>
      </c>
      <c r="W71" s="4">
        <v>164.6</v>
      </c>
      <c r="X71" s="4">
        <v>178.5</v>
      </c>
      <c r="Y71" s="4">
        <v>183.6</v>
      </c>
      <c r="Z71" s="4">
        <v>177.4</v>
      </c>
      <c r="AA71" s="4">
        <v>195.1</v>
      </c>
      <c r="AB71" s="6">
        <v>246.8</v>
      </c>
    </row>
    <row r="72" spans="1:28">
      <c r="A72" s="1"/>
      <c r="B72" s="2" t="s">
        <v>122</v>
      </c>
      <c r="C72" s="2" t="s">
        <v>52</v>
      </c>
      <c r="D72" s="2">
        <v>8</v>
      </c>
      <c r="E72" s="2">
        <v>670.9</v>
      </c>
      <c r="F72" s="2">
        <v>631.79999999999995</v>
      </c>
      <c r="G72" s="2">
        <v>651.6</v>
      </c>
      <c r="H72" s="2">
        <v>684.5</v>
      </c>
      <c r="I72" s="2">
        <v>747.4</v>
      </c>
      <c r="J72" s="2">
        <v>791.70000000000095</v>
      </c>
      <c r="K72" s="2">
        <v>815.5</v>
      </c>
      <c r="L72" s="2">
        <v>894.8</v>
      </c>
      <c r="M72" s="2">
        <v>989.00000000000091</v>
      </c>
      <c r="N72" s="2">
        <v>1073.7</v>
      </c>
      <c r="O72" s="2">
        <v>1025.7</v>
      </c>
      <c r="P72" s="2">
        <v>1067.7</v>
      </c>
      <c r="Q72" s="2">
        <v>1212.0999999999999</v>
      </c>
      <c r="R72" s="2">
        <v>1392.1</v>
      </c>
      <c r="S72" s="2">
        <v>1296.5</v>
      </c>
      <c r="T72" s="2">
        <v>1349.5</v>
      </c>
      <c r="U72" s="2">
        <v>1401.8</v>
      </c>
      <c r="V72" s="2">
        <v>1497.5</v>
      </c>
      <c r="W72" s="2">
        <v>1579.4</v>
      </c>
      <c r="X72" s="2">
        <v>1775.3</v>
      </c>
      <c r="Y72" s="2">
        <v>1884.9</v>
      </c>
      <c r="Z72" s="2">
        <v>2135.3000000000002</v>
      </c>
      <c r="AA72" s="2">
        <v>2386.4</v>
      </c>
      <c r="AB72" s="5">
        <v>2547.1999999999998</v>
      </c>
    </row>
    <row r="73" spans="1:28">
      <c r="A73" s="3"/>
      <c r="B73" s="4" t="s">
        <v>123</v>
      </c>
      <c r="C73" s="4" t="s">
        <v>52</v>
      </c>
      <c r="D73" s="4">
        <v>9</v>
      </c>
      <c r="E73" s="4">
        <v>3631.8</v>
      </c>
      <c r="F73" s="4">
        <v>3772</v>
      </c>
      <c r="G73" s="4">
        <v>4160.8</v>
      </c>
      <c r="H73" s="4">
        <v>4397.7</v>
      </c>
      <c r="I73" s="4">
        <v>5094.8</v>
      </c>
      <c r="J73" s="4">
        <v>5735.8</v>
      </c>
      <c r="K73" s="4">
        <v>6044.3</v>
      </c>
      <c r="L73" s="4">
        <v>6617.9</v>
      </c>
      <c r="M73" s="4">
        <v>7254.6</v>
      </c>
      <c r="N73" s="4">
        <v>7798.4</v>
      </c>
      <c r="O73" s="4">
        <v>7512.8</v>
      </c>
      <c r="P73" s="4">
        <v>8693.2999999999993</v>
      </c>
      <c r="Q73" s="4">
        <v>9645.4</v>
      </c>
      <c r="R73" s="4">
        <v>9899.2999999999993</v>
      </c>
      <c r="S73" s="4">
        <v>10687.6</v>
      </c>
      <c r="T73" s="4">
        <v>10880.9</v>
      </c>
      <c r="U73" s="4">
        <v>11227.1</v>
      </c>
      <c r="V73" s="4">
        <v>12409.2</v>
      </c>
      <c r="W73" s="4">
        <v>12670.5</v>
      </c>
      <c r="X73" s="4">
        <v>13419.1</v>
      </c>
      <c r="Y73" s="4">
        <v>13974.8</v>
      </c>
      <c r="Z73" s="4">
        <v>15590.3</v>
      </c>
      <c r="AA73" s="4">
        <v>16838.2</v>
      </c>
      <c r="AB73" s="6">
        <v>15754.3</v>
      </c>
    </row>
    <row r="74" spans="1:28">
      <c r="A74" s="1"/>
      <c r="B74" s="2" t="s">
        <v>124</v>
      </c>
      <c r="C74" s="2" t="s">
        <v>87</v>
      </c>
      <c r="D74" s="2">
        <v>10</v>
      </c>
      <c r="E74" s="2">
        <v>4790.1000000000004</v>
      </c>
      <c r="F74" s="2">
        <v>4755.3999999999996</v>
      </c>
      <c r="G74" s="2">
        <v>5139.6000000000004</v>
      </c>
      <c r="H74" s="2">
        <v>5584.6</v>
      </c>
      <c r="I74" s="2">
        <v>5967.2</v>
      </c>
      <c r="J74" s="2">
        <v>6245.5</v>
      </c>
      <c r="K74" s="2">
        <v>6368.6</v>
      </c>
      <c r="L74" s="2">
        <v>6616.6</v>
      </c>
      <c r="M74" s="2">
        <v>7204.5</v>
      </c>
      <c r="N74" s="2">
        <v>7348.8</v>
      </c>
      <c r="O74" s="2">
        <v>7312.6</v>
      </c>
      <c r="P74" s="2">
        <v>8087</v>
      </c>
      <c r="Q74" s="2">
        <v>8440.9</v>
      </c>
      <c r="R74" s="2">
        <v>8628.1</v>
      </c>
      <c r="S74" s="2">
        <v>8989.2999999999993</v>
      </c>
      <c r="T74" s="2">
        <v>9574.5</v>
      </c>
      <c r="U74" s="2">
        <v>9733.1</v>
      </c>
      <c r="V74" s="2">
        <v>10588.4</v>
      </c>
      <c r="W74" s="2">
        <v>11070.2</v>
      </c>
      <c r="X74" s="2">
        <v>11663</v>
      </c>
      <c r="Y74" s="2">
        <v>11763.4</v>
      </c>
      <c r="Z74" s="2">
        <v>12278.7</v>
      </c>
      <c r="AA74" s="2">
        <v>13349</v>
      </c>
      <c r="AB74" s="5">
        <v>12100.7</v>
      </c>
    </row>
    <row r="75" spans="1:28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6"/>
    </row>
    <row r="76" spans="1:28">
      <c r="A76" s="1" t="s">
        <v>234</v>
      </c>
      <c r="B76" s="2" t="s">
        <v>112</v>
      </c>
      <c r="C76" s="2" t="s">
        <v>52</v>
      </c>
      <c r="D76" s="2">
        <v>11</v>
      </c>
      <c r="E76" s="2">
        <v>1310.5999999999999</v>
      </c>
      <c r="F76" s="2">
        <v>1407.6</v>
      </c>
      <c r="G76" s="2">
        <v>1613.8</v>
      </c>
      <c r="H76" s="2">
        <v>1617.8</v>
      </c>
      <c r="I76" s="2">
        <v>1935.2</v>
      </c>
      <c r="J76" s="2">
        <v>2184.6999999999998</v>
      </c>
      <c r="K76" s="2">
        <v>2319.1</v>
      </c>
      <c r="L76" s="2">
        <v>2576.5</v>
      </c>
      <c r="M76" s="2">
        <v>2807</v>
      </c>
      <c r="N76" s="2">
        <v>2949</v>
      </c>
      <c r="O76" s="2">
        <v>2844.5</v>
      </c>
      <c r="P76" s="2">
        <v>3620.2</v>
      </c>
      <c r="Q76" s="2">
        <v>4057.9</v>
      </c>
      <c r="R76" s="2">
        <v>4056.5</v>
      </c>
      <c r="S76" s="2">
        <v>4591.1000000000004</v>
      </c>
      <c r="T76" s="2">
        <v>4674.6000000000004</v>
      </c>
      <c r="U76" s="2">
        <v>4840.3999999999996</v>
      </c>
      <c r="V76" s="2">
        <v>5606.3</v>
      </c>
      <c r="W76" s="2">
        <v>5475.7</v>
      </c>
      <c r="X76" s="2">
        <v>5867.8</v>
      </c>
      <c r="Y76" s="2">
        <v>6294.2</v>
      </c>
      <c r="Z76" s="2">
        <v>7108.3</v>
      </c>
      <c r="AA76" s="2">
        <v>7497.5</v>
      </c>
      <c r="AB76" s="5">
        <v>6029.9</v>
      </c>
    </row>
    <row r="77" spans="1:28">
      <c r="A77" s="3"/>
      <c r="B77" s="4" t="s">
        <v>117</v>
      </c>
      <c r="C77" s="4" t="s">
        <v>52</v>
      </c>
      <c r="D77" s="4">
        <v>12</v>
      </c>
      <c r="E77" s="4">
        <v>347.9</v>
      </c>
      <c r="F77" s="4">
        <v>411.1</v>
      </c>
      <c r="G77" s="4">
        <v>453.5</v>
      </c>
      <c r="H77" s="4">
        <v>515.4</v>
      </c>
      <c r="I77" s="4">
        <v>608.6</v>
      </c>
      <c r="J77" s="4">
        <v>661.1</v>
      </c>
      <c r="K77" s="4">
        <v>729.5</v>
      </c>
      <c r="L77" s="4">
        <v>840.4</v>
      </c>
      <c r="M77" s="4">
        <v>828.4</v>
      </c>
      <c r="N77" s="4">
        <v>923</v>
      </c>
      <c r="O77" s="4">
        <v>848.2</v>
      </c>
      <c r="P77" s="4">
        <v>997.4</v>
      </c>
      <c r="Q77" s="4">
        <v>1065.5999999999999</v>
      </c>
      <c r="R77" s="4">
        <v>1013.1</v>
      </c>
      <c r="S77" s="4">
        <v>1208.3</v>
      </c>
      <c r="T77" s="4">
        <v>1207.2</v>
      </c>
      <c r="U77" s="4">
        <v>1205.2</v>
      </c>
      <c r="V77" s="4">
        <v>1309.3</v>
      </c>
      <c r="W77" s="4">
        <v>1412.4</v>
      </c>
      <c r="X77" s="4">
        <v>1518.8</v>
      </c>
      <c r="Y77" s="4">
        <v>1618.2</v>
      </c>
      <c r="Z77" s="4">
        <v>1889.5</v>
      </c>
      <c r="AA77" s="4">
        <v>1982</v>
      </c>
      <c r="AB77" s="6">
        <v>1574.9</v>
      </c>
    </row>
    <row r="78" spans="1:28">
      <c r="A78" s="1"/>
      <c r="B78" s="2" t="s">
        <v>113</v>
      </c>
      <c r="C78" s="2" t="s">
        <v>52</v>
      </c>
      <c r="D78" s="2">
        <v>13</v>
      </c>
      <c r="E78" s="2">
        <v>50.1</v>
      </c>
      <c r="F78" s="2">
        <v>50.1</v>
      </c>
      <c r="G78" s="2">
        <v>63.1</v>
      </c>
      <c r="H78" s="2">
        <v>78.900000000000006</v>
      </c>
      <c r="I78" s="2">
        <v>97.3</v>
      </c>
      <c r="J78" s="2">
        <v>119.2</v>
      </c>
      <c r="K78" s="2">
        <v>140.1</v>
      </c>
      <c r="L78" s="2">
        <v>157.30000000000001</v>
      </c>
      <c r="M78" s="2">
        <v>193.1</v>
      </c>
      <c r="N78" s="2">
        <v>184.4</v>
      </c>
      <c r="O78" s="2">
        <v>197.5</v>
      </c>
      <c r="P78" s="2">
        <v>238</v>
      </c>
      <c r="Q78" s="2">
        <v>232.4</v>
      </c>
      <c r="R78" s="2">
        <v>268.5</v>
      </c>
      <c r="S78" s="2">
        <v>326.2</v>
      </c>
      <c r="T78" s="2">
        <v>318.39999999999998</v>
      </c>
      <c r="U78" s="2">
        <v>340.9</v>
      </c>
      <c r="V78" s="2">
        <v>336.3</v>
      </c>
      <c r="W78" s="2">
        <v>329.2</v>
      </c>
      <c r="X78" s="2">
        <v>306.8</v>
      </c>
      <c r="Y78" s="2">
        <v>330.3</v>
      </c>
      <c r="Z78" s="2">
        <v>340</v>
      </c>
      <c r="AA78" s="2">
        <v>360.4</v>
      </c>
      <c r="AB78" s="5">
        <v>341.1</v>
      </c>
    </row>
    <row r="79" spans="1:28">
      <c r="A79" s="3"/>
      <c r="B79" s="4" t="s">
        <v>115</v>
      </c>
      <c r="C79" s="4" t="s">
        <v>52</v>
      </c>
      <c r="D79" s="4">
        <v>14</v>
      </c>
      <c r="E79" s="4">
        <v>7.9</v>
      </c>
      <c r="F79" s="4">
        <v>8.8000000000000007</v>
      </c>
      <c r="G79" s="4">
        <v>8.6999999999999993</v>
      </c>
      <c r="H79" s="4">
        <v>8.8000000000000007</v>
      </c>
      <c r="I79" s="4">
        <v>10.9</v>
      </c>
      <c r="J79" s="4">
        <v>13.8</v>
      </c>
      <c r="K79" s="4">
        <v>20.9</v>
      </c>
      <c r="L79" s="4">
        <v>23</v>
      </c>
      <c r="M79" s="4">
        <v>31.2</v>
      </c>
      <c r="N79" s="4">
        <v>40.200000000000003</v>
      </c>
      <c r="O79" s="4">
        <v>54.4</v>
      </c>
      <c r="P79" s="4">
        <v>57.4</v>
      </c>
      <c r="Q79" s="4">
        <v>78.8</v>
      </c>
      <c r="R79" s="4">
        <v>76.400000000000006</v>
      </c>
      <c r="S79" s="4">
        <v>91.3</v>
      </c>
      <c r="T79" s="4">
        <v>94.5</v>
      </c>
      <c r="U79" s="4">
        <v>113.1</v>
      </c>
      <c r="V79" s="4">
        <v>105.1</v>
      </c>
      <c r="W79" s="4">
        <v>124.7</v>
      </c>
      <c r="X79" s="4">
        <v>149.5</v>
      </c>
      <c r="Y79" s="4">
        <v>150.6</v>
      </c>
      <c r="Z79" s="4">
        <v>171.8</v>
      </c>
      <c r="AA79" s="4">
        <v>197.2</v>
      </c>
      <c r="AB79" s="6">
        <v>202.9</v>
      </c>
    </row>
    <row r="80" spans="1:28">
      <c r="A80" s="1"/>
      <c r="B80" s="2" t="s">
        <v>118</v>
      </c>
      <c r="C80" s="2" t="s">
        <v>52</v>
      </c>
      <c r="D80" s="2">
        <v>15</v>
      </c>
      <c r="E80" s="2">
        <v>3.6</v>
      </c>
      <c r="F80" s="2">
        <v>3.5</v>
      </c>
      <c r="G80" s="2">
        <v>9.1999999999999993</v>
      </c>
      <c r="H80" s="2">
        <v>26.8</v>
      </c>
      <c r="I80" s="2">
        <v>30</v>
      </c>
      <c r="J80" s="2">
        <v>47.4</v>
      </c>
      <c r="K80" s="2">
        <v>61.9</v>
      </c>
      <c r="L80" s="2">
        <v>81.3</v>
      </c>
      <c r="M80" s="2">
        <v>107.5</v>
      </c>
      <c r="N80" s="2">
        <v>83.6</v>
      </c>
      <c r="O80" s="2">
        <v>75.5</v>
      </c>
      <c r="P80" s="2">
        <v>128.4</v>
      </c>
      <c r="Q80" s="2">
        <v>113.2</v>
      </c>
      <c r="R80" s="2">
        <v>150.19999999999999</v>
      </c>
      <c r="S80" s="2">
        <v>196.7</v>
      </c>
      <c r="T80" s="2">
        <v>140.5</v>
      </c>
      <c r="U80" s="2">
        <v>157.4</v>
      </c>
      <c r="V80" s="2">
        <v>172.4</v>
      </c>
      <c r="W80" s="2">
        <v>152.69999999999999</v>
      </c>
      <c r="X80" s="2">
        <v>130.30000000000001</v>
      </c>
      <c r="Y80" s="2">
        <v>132.6</v>
      </c>
      <c r="Z80" s="2">
        <v>109.2</v>
      </c>
      <c r="AA80" s="2">
        <v>119</v>
      </c>
      <c r="AB80" s="5">
        <v>136.69999999999999</v>
      </c>
    </row>
    <row r="81" spans="1:28">
      <c r="A81" s="3"/>
      <c r="B81" s="4" t="s">
        <v>116</v>
      </c>
      <c r="C81" s="4" t="s">
        <v>52</v>
      </c>
      <c r="D81" s="4">
        <v>16</v>
      </c>
      <c r="E81" s="4">
        <v>44.3</v>
      </c>
      <c r="F81" s="4">
        <v>45.1</v>
      </c>
      <c r="G81" s="4">
        <v>51</v>
      </c>
      <c r="H81" s="4">
        <v>48.8</v>
      </c>
      <c r="I81" s="4">
        <v>45.8</v>
      </c>
      <c r="J81" s="4">
        <v>60.2</v>
      </c>
      <c r="K81" s="4">
        <v>69.400000000000006</v>
      </c>
      <c r="L81" s="4">
        <v>61.7</v>
      </c>
      <c r="M81" s="4">
        <v>69.5</v>
      </c>
      <c r="N81" s="4">
        <v>86.6</v>
      </c>
      <c r="O81" s="4">
        <v>68.599999999999994</v>
      </c>
      <c r="P81" s="4">
        <v>73.3</v>
      </c>
      <c r="Q81" s="4">
        <v>82.3</v>
      </c>
      <c r="R81" s="4">
        <v>82.9</v>
      </c>
      <c r="S81" s="4">
        <v>94.1</v>
      </c>
      <c r="T81" s="4">
        <v>93</v>
      </c>
      <c r="U81" s="4">
        <v>94.6</v>
      </c>
      <c r="V81" s="4">
        <v>102.8</v>
      </c>
      <c r="W81" s="4">
        <v>95.7</v>
      </c>
      <c r="X81" s="4">
        <v>99.4</v>
      </c>
      <c r="Y81" s="4">
        <v>103.1</v>
      </c>
      <c r="Z81" s="4">
        <v>101.8</v>
      </c>
      <c r="AA81" s="4">
        <v>110</v>
      </c>
      <c r="AB81" s="6">
        <v>134.5</v>
      </c>
    </row>
    <row r="82" spans="1:28">
      <c r="A82" s="1"/>
      <c r="B82" s="2" t="s">
        <v>122</v>
      </c>
      <c r="C82" s="2" t="s">
        <v>52</v>
      </c>
      <c r="D82" s="2">
        <v>17</v>
      </c>
      <c r="E82" s="2">
        <v>249.6</v>
      </c>
      <c r="F82" s="2">
        <v>221.8</v>
      </c>
      <c r="G82" s="2">
        <v>243.7</v>
      </c>
      <c r="H82" s="2">
        <v>249.9</v>
      </c>
      <c r="I82" s="2">
        <v>253.3</v>
      </c>
      <c r="J82" s="2">
        <v>259.10000000000002</v>
      </c>
      <c r="K82" s="2">
        <v>223</v>
      </c>
      <c r="L82" s="2">
        <v>231.9</v>
      </c>
      <c r="M82" s="2">
        <v>233.8</v>
      </c>
      <c r="N82" s="2">
        <v>229.4</v>
      </c>
      <c r="O82" s="2">
        <v>239.3</v>
      </c>
      <c r="P82" s="2">
        <v>249.3</v>
      </c>
      <c r="Q82" s="2">
        <v>269.5</v>
      </c>
      <c r="R82" s="2">
        <v>257</v>
      </c>
      <c r="S82" s="2">
        <v>274.69999999999902</v>
      </c>
      <c r="T82" s="2">
        <v>286.19999999999902</v>
      </c>
      <c r="U82" s="2">
        <v>329.400000000001</v>
      </c>
      <c r="V82" s="2">
        <v>418.8</v>
      </c>
      <c r="W82" s="2">
        <v>403.1</v>
      </c>
      <c r="X82" s="2">
        <v>414.79999999999899</v>
      </c>
      <c r="Y82" s="2">
        <v>462.5</v>
      </c>
      <c r="Z82" s="2">
        <v>474.5</v>
      </c>
      <c r="AA82" s="2">
        <v>467.29999999999899</v>
      </c>
      <c r="AB82" s="5">
        <v>468.4</v>
      </c>
    </row>
    <row r="83" spans="1:28">
      <c r="A83" s="3"/>
      <c r="B83" s="4" t="s">
        <v>123</v>
      </c>
      <c r="C83" s="4" t="s">
        <v>52</v>
      </c>
      <c r="D83" s="4">
        <v>18</v>
      </c>
      <c r="E83" s="4">
        <v>2014</v>
      </c>
      <c r="F83" s="4">
        <v>2148</v>
      </c>
      <c r="G83" s="4">
        <v>2443</v>
      </c>
      <c r="H83" s="4">
        <v>2546.4</v>
      </c>
      <c r="I83" s="4">
        <v>2981.1</v>
      </c>
      <c r="J83" s="4">
        <v>3345.5</v>
      </c>
      <c r="K83" s="4">
        <v>3563.9</v>
      </c>
      <c r="L83" s="4">
        <v>3972.1</v>
      </c>
      <c r="M83" s="4">
        <v>4270.5</v>
      </c>
      <c r="N83" s="4">
        <v>4496.2</v>
      </c>
      <c r="O83" s="4">
        <v>4328</v>
      </c>
      <c r="P83" s="4">
        <v>5364</v>
      </c>
      <c r="Q83" s="4">
        <v>5899.7</v>
      </c>
      <c r="R83" s="4">
        <v>5904.6</v>
      </c>
      <c r="S83" s="4">
        <v>6782.4</v>
      </c>
      <c r="T83" s="4">
        <v>6814.4</v>
      </c>
      <c r="U83" s="4">
        <v>7081</v>
      </c>
      <c r="V83" s="4">
        <v>8051</v>
      </c>
      <c r="W83" s="4">
        <v>7993.5</v>
      </c>
      <c r="X83" s="4">
        <v>8487.4</v>
      </c>
      <c r="Y83" s="4">
        <v>9091.5</v>
      </c>
      <c r="Z83" s="4">
        <v>10195.1</v>
      </c>
      <c r="AA83" s="4">
        <v>10733.4</v>
      </c>
      <c r="AB83" s="6">
        <v>8888.4</v>
      </c>
    </row>
    <row r="84" spans="1:28">
      <c r="A84" s="1"/>
      <c r="B84" s="2" t="s">
        <v>124</v>
      </c>
      <c r="C84" s="2" t="s">
        <v>87</v>
      </c>
      <c r="D84" s="2">
        <v>19</v>
      </c>
      <c r="E84" s="2">
        <v>2990.6</v>
      </c>
      <c r="F84" s="2">
        <v>2918.7</v>
      </c>
      <c r="G84" s="2">
        <v>3152.3</v>
      </c>
      <c r="H84" s="2">
        <v>3435.7</v>
      </c>
      <c r="I84" s="2">
        <v>3603.2</v>
      </c>
      <c r="J84" s="2">
        <v>3684.5</v>
      </c>
      <c r="K84" s="2">
        <v>3883.3</v>
      </c>
      <c r="L84" s="2">
        <v>4066.3</v>
      </c>
      <c r="M84" s="2">
        <v>4539.7</v>
      </c>
      <c r="N84" s="2">
        <v>4633.2</v>
      </c>
      <c r="O84" s="2">
        <v>4705.1000000000004</v>
      </c>
      <c r="P84" s="2">
        <v>5498.6</v>
      </c>
      <c r="Q84" s="2">
        <v>5664</v>
      </c>
      <c r="R84" s="2">
        <v>5788.9</v>
      </c>
      <c r="S84" s="2">
        <v>6148.4</v>
      </c>
      <c r="T84" s="2">
        <v>6538.2</v>
      </c>
      <c r="U84" s="2">
        <v>6605</v>
      </c>
      <c r="V84" s="2">
        <v>7356.1</v>
      </c>
      <c r="W84" s="2">
        <v>7572.9</v>
      </c>
      <c r="X84" s="2">
        <v>7888.3</v>
      </c>
      <c r="Y84" s="2">
        <v>8117</v>
      </c>
      <c r="Z84" s="2">
        <v>8376.7999999999993</v>
      </c>
      <c r="AA84" s="2">
        <v>8987.2000000000007</v>
      </c>
      <c r="AB84" s="5">
        <v>7505.1</v>
      </c>
    </row>
    <row r="85" spans="1:28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6"/>
    </row>
    <row r="86" spans="1:28">
      <c r="A86" s="1" t="s">
        <v>235</v>
      </c>
      <c r="B86" s="2" t="s">
        <v>112</v>
      </c>
      <c r="C86" s="2" t="s">
        <v>52</v>
      </c>
      <c r="D86" s="2">
        <v>20</v>
      </c>
      <c r="E86" s="2">
        <v>155.6</v>
      </c>
      <c r="F86" s="2">
        <v>149.4</v>
      </c>
      <c r="G86" s="2">
        <v>156.5</v>
      </c>
      <c r="H86" s="2">
        <v>158.80000000000001</v>
      </c>
      <c r="I86" s="2">
        <v>167.7</v>
      </c>
      <c r="J86" s="2">
        <v>188.1</v>
      </c>
      <c r="K86" s="2">
        <v>210.3</v>
      </c>
      <c r="L86" s="2">
        <v>197.9</v>
      </c>
      <c r="M86" s="2">
        <v>230.2</v>
      </c>
      <c r="N86" s="2">
        <v>274.89999999999998</v>
      </c>
      <c r="O86" s="2">
        <v>268.3</v>
      </c>
      <c r="P86" s="2">
        <v>299.60000000000002</v>
      </c>
      <c r="Q86" s="2">
        <v>352.4</v>
      </c>
      <c r="R86" s="2">
        <v>355.3</v>
      </c>
      <c r="S86" s="2">
        <v>371.5</v>
      </c>
      <c r="T86" s="2">
        <v>395.3</v>
      </c>
      <c r="U86" s="2">
        <v>424.1</v>
      </c>
      <c r="V86" s="2">
        <v>444.6</v>
      </c>
      <c r="W86" s="2">
        <v>426.4</v>
      </c>
      <c r="X86" s="2">
        <v>468.4</v>
      </c>
      <c r="Y86" s="2">
        <v>504.3</v>
      </c>
      <c r="Z86" s="2">
        <v>554.9</v>
      </c>
      <c r="AA86" s="2">
        <v>530.20000000000005</v>
      </c>
      <c r="AB86" s="5">
        <v>581.9</v>
      </c>
    </row>
    <row r="87" spans="1:28">
      <c r="A87" s="3"/>
      <c r="B87" s="4" t="s">
        <v>117</v>
      </c>
      <c r="C87" s="4" t="s">
        <v>52</v>
      </c>
      <c r="D87" s="4">
        <v>21</v>
      </c>
      <c r="E87" s="4">
        <v>53.9</v>
      </c>
      <c r="F87" s="4">
        <v>51.1</v>
      </c>
      <c r="G87" s="4">
        <v>49.7</v>
      </c>
      <c r="H87" s="4">
        <v>58.9</v>
      </c>
      <c r="I87" s="4">
        <v>73.3</v>
      </c>
      <c r="J87" s="4">
        <v>82.6</v>
      </c>
      <c r="K87" s="4">
        <v>83.8</v>
      </c>
      <c r="L87" s="4">
        <v>92.2</v>
      </c>
      <c r="M87" s="4">
        <v>110.2</v>
      </c>
      <c r="N87" s="4">
        <v>121.6</v>
      </c>
      <c r="O87" s="4">
        <v>118.5</v>
      </c>
      <c r="P87" s="4">
        <v>118.6</v>
      </c>
      <c r="Q87" s="4">
        <v>130.5</v>
      </c>
      <c r="R87" s="4">
        <v>136.5</v>
      </c>
      <c r="S87" s="4">
        <v>133.30000000000001</v>
      </c>
      <c r="T87" s="4">
        <v>134.6</v>
      </c>
      <c r="U87" s="4">
        <v>142.6</v>
      </c>
      <c r="V87" s="4">
        <v>134.69999999999999</v>
      </c>
      <c r="W87" s="4">
        <v>147.30000000000001</v>
      </c>
      <c r="X87" s="4">
        <v>144.6</v>
      </c>
      <c r="Y87" s="4">
        <v>137.80000000000001</v>
      </c>
      <c r="Z87" s="4">
        <v>127.2</v>
      </c>
      <c r="AA87" s="4">
        <v>130.4</v>
      </c>
      <c r="AB87" s="6">
        <v>135.4</v>
      </c>
    </row>
    <row r="88" spans="1:28">
      <c r="A88" s="1"/>
      <c r="B88" s="2" t="s">
        <v>115</v>
      </c>
      <c r="C88" s="2" t="s">
        <v>52</v>
      </c>
      <c r="D88" s="2">
        <v>22</v>
      </c>
      <c r="E88" s="2">
        <v>33.9</v>
      </c>
      <c r="F88" s="2">
        <v>29.7</v>
      </c>
      <c r="G88" s="2">
        <v>24.7</v>
      </c>
      <c r="H88" s="2">
        <v>30.7</v>
      </c>
      <c r="I88" s="2">
        <v>37.299999999999997</v>
      </c>
      <c r="J88" s="2">
        <v>42.7</v>
      </c>
      <c r="K88" s="2">
        <v>37</v>
      </c>
      <c r="L88" s="2">
        <v>37.799999999999997</v>
      </c>
      <c r="M88" s="2">
        <v>46.4</v>
      </c>
      <c r="N88" s="2">
        <v>70.8</v>
      </c>
      <c r="O88" s="2">
        <v>54.7</v>
      </c>
      <c r="P88" s="2">
        <v>38.799999999999997</v>
      </c>
      <c r="Q88" s="2">
        <v>54.4</v>
      </c>
      <c r="R88" s="2">
        <v>69.599999999999994</v>
      </c>
      <c r="S88" s="2">
        <v>63.4</v>
      </c>
      <c r="T88" s="2">
        <v>68.2</v>
      </c>
      <c r="U88" s="2">
        <v>61</v>
      </c>
      <c r="V88" s="2">
        <v>59.7</v>
      </c>
      <c r="W88" s="2">
        <v>52.7</v>
      </c>
      <c r="X88" s="2">
        <v>70.599999999999994</v>
      </c>
      <c r="Y88" s="2">
        <v>60.9</v>
      </c>
      <c r="Z88" s="2">
        <v>71.900000000000006</v>
      </c>
      <c r="AA88" s="2">
        <v>78.599999999999994</v>
      </c>
      <c r="AB88" s="5">
        <v>77.099999999999994</v>
      </c>
    </row>
    <row r="89" spans="1:28">
      <c r="A89" s="3"/>
      <c r="B89" s="4" t="s">
        <v>118</v>
      </c>
      <c r="C89" s="4" t="s">
        <v>52</v>
      </c>
      <c r="D89" s="4">
        <v>23</v>
      </c>
      <c r="E89" s="4">
        <v>17.899999999999999</v>
      </c>
      <c r="F89" s="4">
        <v>15.2</v>
      </c>
      <c r="G89" s="4">
        <v>15.9</v>
      </c>
      <c r="H89" s="4">
        <v>16.2</v>
      </c>
      <c r="I89" s="4">
        <v>18.7</v>
      </c>
      <c r="J89" s="4">
        <v>29.9</v>
      </c>
      <c r="K89" s="4">
        <v>33.799999999999997</v>
      </c>
      <c r="L89" s="4">
        <v>48.3</v>
      </c>
      <c r="M89" s="4">
        <v>65.8</v>
      </c>
      <c r="N89" s="4">
        <v>72.400000000000006</v>
      </c>
      <c r="O89" s="4">
        <v>73.7</v>
      </c>
      <c r="P89" s="4">
        <v>66.599999999999994</v>
      </c>
      <c r="Q89" s="4">
        <v>75.3</v>
      </c>
      <c r="R89" s="4">
        <v>70.3</v>
      </c>
      <c r="S89" s="4">
        <v>58.9</v>
      </c>
      <c r="T89" s="4">
        <v>63.5</v>
      </c>
      <c r="U89" s="4">
        <v>67.900000000000006</v>
      </c>
      <c r="V89" s="4">
        <v>69.8</v>
      </c>
      <c r="W89" s="4">
        <v>78.400000000000006</v>
      </c>
      <c r="X89" s="4">
        <v>83.4</v>
      </c>
      <c r="Y89" s="4">
        <v>73.599999999999994</v>
      </c>
      <c r="Z89" s="4">
        <v>75.599999999999994</v>
      </c>
      <c r="AA89" s="4">
        <v>61.9</v>
      </c>
      <c r="AB89" s="6">
        <v>60.9</v>
      </c>
    </row>
    <row r="90" spans="1:28">
      <c r="A90" s="1"/>
      <c r="B90" s="2" t="s">
        <v>236</v>
      </c>
      <c r="C90" s="2" t="s">
        <v>52</v>
      </c>
      <c r="D90" s="2">
        <v>24</v>
      </c>
      <c r="E90" s="2">
        <v>2.8</v>
      </c>
      <c r="F90" s="2">
        <v>3.6</v>
      </c>
      <c r="G90" s="2">
        <v>4.9000000000000004</v>
      </c>
      <c r="H90" s="2">
        <v>6.8</v>
      </c>
      <c r="I90" s="2">
        <v>9.8000000000000007</v>
      </c>
      <c r="J90" s="2">
        <v>9.6999999999999993</v>
      </c>
      <c r="K90" s="2">
        <v>11.3</v>
      </c>
      <c r="L90" s="2">
        <v>9.9</v>
      </c>
      <c r="M90" s="2">
        <v>10.8</v>
      </c>
      <c r="N90" s="2">
        <v>13.2</v>
      </c>
      <c r="O90" s="2">
        <v>10.1</v>
      </c>
      <c r="P90" s="2">
        <v>8.6999999999999993</v>
      </c>
      <c r="Q90" s="2">
        <v>15.2</v>
      </c>
      <c r="R90" s="2">
        <v>18.8</v>
      </c>
      <c r="S90" s="2">
        <v>16.600000000000001</v>
      </c>
      <c r="T90" s="2">
        <v>21</v>
      </c>
      <c r="U90" s="2">
        <v>27.2</v>
      </c>
      <c r="V90" s="2">
        <v>27.3</v>
      </c>
      <c r="W90" s="2">
        <v>23.1</v>
      </c>
      <c r="X90" s="2">
        <v>32.299999999999997</v>
      </c>
      <c r="Y90" s="2">
        <v>41.4</v>
      </c>
      <c r="Z90" s="2">
        <v>57.7</v>
      </c>
      <c r="AA90" s="2">
        <v>56.2</v>
      </c>
      <c r="AB90" s="5">
        <v>58.3</v>
      </c>
    </row>
    <row r="91" spans="1:28">
      <c r="A91" s="3"/>
      <c r="B91" s="4" t="s">
        <v>121</v>
      </c>
      <c r="C91" s="4" t="s">
        <v>52</v>
      </c>
      <c r="D91" s="4">
        <v>25</v>
      </c>
      <c r="E91" s="4">
        <v>1.8</v>
      </c>
      <c r="F91" s="4">
        <v>2.7</v>
      </c>
      <c r="G91" s="4">
        <v>5.9</v>
      </c>
      <c r="H91" s="4">
        <v>9</v>
      </c>
      <c r="I91" s="4">
        <v>12.2</v>
      </c>
      <c r="J91" s="4">
        <v>13.6</v>
      </c>
      <c r="K91" s="4">
        <v>15.4</v>
      </c>
      <c r="L91" s="4">
        <v>20.5</v>
      </c>
      <c r="M91" s="4">
        <v>26.6</v>
      </c>
      <c r="N91" s="4">
        <v>26.7</v>
      </c>
      <c r="O91" s="4">
        <v>25.9</v>
      </c>
      <c r="P91" s="4">
        <v>24.8</v>
      </c>
      <c r="Q91" s="4">
        <v>23.5</v>
      </c>
      <c r="R91" s="4">
        <v>26.8</v>
      </c>
      <c r="S91" s="4">
        <v>22</v>
      </c>
      <c r="T91" s="4">
        <v>27.2</v>
      </c>
      <c r="U91" s="4">
        <v>33.1</v>
      </c>
      <c r="V91" s="4">
        <v>34.5</v>
      </c>
      <c r="W91" s="4">
        <v>40</v>
      </c>
      <c r="X91" s="4">
        <v>41.3</v>
      </c>
      <c r="Y91" s="4">
        <v>49.2</v>
      </c>
      <c r="Z91" s="4">
        <v>55.3</v>
      </c>
      <c r="AA91" s="4">
        <v>54.3</v>
      </c>
      <c r="AB91" s="6">
        <v>54.2</v>
      </c>
    </row>
    <row r="92" spans="1:28">
      <c r="A92" s="1"/>
      <c r="B92" s="2" t="s">
        <v>122</v>
      </c>
      <c r="C92" s="2" t="s">
        <v>52</v>
      </c>
      <c r="D92" s="2">
        <v>26</v>
      </c>
      <c r="E92" s="2">
        <v>23.5</v>
      </c>
      <c r="F92" s="2">
        <v>21.4</v>
      </c>
      <c r="G92" s="2">
        <v>25.7</v>
      </c>
      <c r="H92" s="2">
        <v>35.1</v>
      </c>
      <c r="I92" s="2">
        <v>48.4</v>
      </c>
      <c r="J92" s="2">
        <v>53.500000000000099</v>
      </c>
      <c r="K92" s="2">
        <v>47.4</v>
      </c>
      <c r="L92" s="2">
        <v>62</v>
      </c>
      <c r="M92" s="2">
        <v>75.400000000000006</v>
      </c>
      <c r="N92" s="2">
        <v>88.1</v>
      </c>
      <c r="O92" s="2">
        <v>76.5</v>
      </c>
      <c r="P92" s="2">
        <v>73.599999999999994</v>
      </c>
      <c r="Q92" s="2">
        <v>103.2</v>
      </c>
      <c r="R92" s="2">
        <v>120.7</v>
      </c>
      <c r="S92" s="2">
        <v>117.2</v>
      </c>
      <c r="T92" s="2">
        <v>123.5</v>
      </c>
      <c r="U92" s="2">
        <v>134.4</v>
      </c>
      <c r="V92" s="2">
        <v>149.80000000000001</v>
      </c>
      <c r="W92" s="2">
        <v>164.9</v>
      </c>
      <c r="X92" s="2">
        <v>205.7</v>
      </c>
      <c r="Y92" s="2">
        <v>220</v>
      </c>
      <c r="Z92" s="2">
        <v>246.2</v>
      </c>
      <c r="AA92" s="2">
        <v>262.89999999999998</v>
      </c>
      <c r="AB92" s="5">
        <v>256.8</v>
      </c>
    </row>
    <row r="93" spans="1:28">
      <c r="A93" s="3"/>
      <c r="B93" s="4" t="s">
        <v>123</v>
      </c>
      <c r="C93" s="4" t="s">
        <v>52</v>
      </c>
      <c r="D93" s="4">
        <v>27</v>
      </c>
      <c r="E93" s="4">
        <v>289.39999999999998</v>
      </c>
      <c r="F93" s="4">
        <v>273.10000000000002</v>
      </c>
      <c r="G93" s="4">
        <v>283.3</v>
      </c>
      <c r="H93" s="4">
        <v>315.5</v>
      </c>
      <c r="I93" s="4">
        <v>367.4</v>
      </c>
      <c r="J93" s="4">
        <v>420.1</v>
      </c>
      <c r="K93" s="4">
        <v>439</v>
      </c>
      <c r="L93" s="4">
        <v>468.6</v>
      </c>
      <c r="M93" s="4">
        <v>565.4</v>
      </c>
      <c r="N93" s="4">
        <v>667.7</v>
      </c>
      <c r="O93" s="4">
        <v>627.70000000000005</v>
      </c>
      <c r="P93" s="4">
        <v>630.70000000000005</v>
      </c>
      <c r="Q93" s="4">
        <v>754.5</v>
      </c>
      <c r="R93" s="4">
        <v>798</v>
      </c>
      <c r="S93" s="4">
        <v>782.9</v>
      </c>
      <c r="T93" s="4">
        <v>833.3</v>
      </c>
      <c r="U93" s="4">
        <v>890.3</v>
      </c>
      <c r="V93" s="4">
        <v>920.4</v>
      </c>
      <c r="W93" s="4">
        <v>932.8</v>
      </c>
      <c r="X93" s="4">
        <v>1046.3</v>
      </c>
      <c r="Y93" s="4">
        <v>1087.2</v>
      </c>
      <c r="Z93" s="4">
        <v>1188.8</v>
      </c>
      <c r="AA93" s="4">
        <v>1174.5</v>
      </c>
      <c r="AB93" s="6">
        <v>1224.5999999999999</v>
      </c>
    </row>
    <row r="94" spans="1:28">
      <c r="A94" s="1"/>
      <c r="B94" s="2" t="s">
        <v>124</v>
      </c>
      <c r="C94" s="2" t="s">
        <v>87</v>
      </c>
      <c r="D94" s="2">
        <v>28</v>
      </c>
      <c r="E94" s="2">
        <v>376.3</v>
      </c>
      <c r="F94" s="2">
        <v>352.2</v>
      </c>
      <c r="G94" s="2">
        <v>358.2</v>
      </c>
      <c r="H94" s="2">
        <v>392.1</v>
      </c>
      <c r="I94" s="2">
        <v>449.2</v>
      </c>
      <c r="J94" s="2">
        <v>517.1</v>
      </c>
      <c r="K94" s="2">
        <v>519.20000000000005</v>
      </c>
      <c r="L94" s="2">
        <v>522.6</v>
      </c>
      <c r="M94" s="2">
        <v>615.79999999999995</v>
      </c>
      <c r="N94" s="2">
        <v>673.6</v>
      </c>
      <c r="O94" s="2">
        <v>614.9</v>
      </c>
      <c r="P94" s="2">
        <v>615.29999999999995</v>
      </c>
      <c r="Q94" s="2">
        <v>698.9</v>
      </c>
      <c r="R94" s="2">
        <v>699.5</v>
      </c>
      <c r="S94" s="2">
        <v>663.9</v>
      </c>
      <c r="T94" s="2">
        <v>704.5</v>
      </c>
      <c r="U94" s="2">
        <v>767.4</v>
      </c>
      <c r="V94" s="2">
        <v>771</v>
      </c>
      <c r="W94" s="2">
        <v>779.1</v>
      </c>
      <c r="X94" s="2">
        <v>845.6</v>
      </c>
      <c r="Y94" s="2">
        <v>875.2</v>
      </c>
      <c r="Z94" s="2">
        <v>944</v>
      </c>
      <c r="AA94" s="2">
        <v>907.3</v>
      </c>
      <c r="AB94" s="5">
        <v>884.3</v>
      </c>
    </row>
    <row r="95" spans="1:28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6"/>
    </row>
    <row r="96" spans="1:28">
      <c r="A96" s="1" t="s">
        <v>237</v>
      </c>
      <c r="B96" s="2" t="s">
        <v>117</v>
      </c>
      <c r="C96" s="2" t="s">
        <v>52</v>
      </c>
      <c r="D96" s="2">
        <v>29</v>
      </c>
      <c r="E96" s="2">
        <v>30</v>
      </c>
      <c r="F96" s="2">
        <v>35.6</v>
      </c>
      <c r="G96" s="2">
        <v>53.2</v>
      </c>
      <c r="H96" s="2">
        <v>72</v>
      </c>
      <c r="I96" s="2">
        <v>61.7</v>
      </c>
      <c r="J96" s="2">
        <v>68.5</v>
      </c>
      <c r="K96" s="2">
        <v>66.900000000000006</v>
      </c>
      <c r="L96" s="2">
        <v>61.9</v>
      </c>
      <c r="M96" s="2">
        <v>81.3</v>
      </c>
      <c r="N96" s="2">
        <v>106.6</v>
      </c>
      <c r="O96" s="2">
        <v>102.7</v>
      </c>
      <c r="P96" s="2">
        <v>73.400000000000006</v>
      </c>
      <c r="Q96" s="2">
        <v>108.7</v>
      </c>
      <c r="R96" s="2">
        <v>147.1</v>
      </c>
      <c r="S96" s="2">
        <v>156</v>
      </c>
      <c r="T96" s="2">
        <v>186.6</v>
      </c>
      <c r="U96" s="2">
        <v>172.3</v>
      </c>
      <c r="V96" s="2">
        <v>179.4</v>
      </c>
      <c r="W96" s="2">
        <v>210.2</v>
      </c>
      <c r="X96" s="2">
        <v>211.6</v>
      </c>
      <c r="Y96" s="2">
        <v>180.1</v>
      </c>
      <c r="Z96" s="2">
        <v>191.3</v>
      </c>
      <c r="AA96" s="2">
        <v>290.60000000000002</v>
      </c>
      <c r="AB96" s="5">
        <v>382.6</v>
      </c>
    </row>
    <row r="97" spans="1:28">
      <c r="A97" s="3"/>
      <c r="B97" s="4" t="s">
        <v>118</v>
      </c>
      <c r="C97" s="4" t="s">
        <v>52</v>
      </c>
      <c r="D97" s="4">
        <v>30</v>
      </c>
      <c r="E97" s="4">
        <v>40.9</v>
      </c>
      <c r="F97" s="4">
        <v>35</v>
      </c>
      <c r="G97" s="4">
        <v>36.1</v>
      </c>
      <c r="H97" s="4">
        <v>46</v>
      </c>
      <c r="I97" s="4">
        <v>49.5</v>
      </c>
      <c r="J97" s="4">
        <v>58.9</v>
      </c>
      <c r="K97" s="4">
        <v>69.5</v>
      </c>
      <c r="L97" s="4">
        <v>107.9</v>
      </c>
      <c r="M97" s="4">
        <v>125.4</v>
      </c>
      <c r="N97" s="4">
        <v>125.6</v>
      </c>
      <c r="O97" s="4">
        <v>105.1</v>
      </c>
      <c r="P97" s="4">
        <v>156</v>
      </c>
      <c r="Q97" s="4">
        <v>195.6</v>
      </c>
      <c r="R97" s="4">
        <v>166.3</v>
      </c>
      <c r="S97" s="4">
        <v>173.5</v>
      </c>
      <c r="T97" s="4">
        <v>175.6</v>
      </c>
      <c r="U97" s="4">
        <v>191.1</v>
      </c>
      <c r="V97" s="4">
        <v>215.6</v>
      </c>
      <c r="W97" s="4">
        <v>205.5</v>
      </c>
      <c r="X97" s="4">
        <v>182.2</v>
      </c>
      <c r="Y97" s="4">
        <v>111.4</v>
      </c>
      <c r="Z97" s="4">
        <v>121.6</v>
      </c>
      <c r="AA97" s="4">
        <v>130.9</v>
      </c>
      <c r="AB97" s="6">
        <v>144.80000000000001</v>
      </c>
    </row>
    <row r="98" spans="1:28">
      <c r="A98" s="1"/>
      <c r="B98" s="2" t="s">
        <v>218</v>
      </c>
      <c r="C98" s="2" t="s">
        <v>52</v>
      </c>
      <c r="D98" s="2">
        <v>31</v>
      </c>
      <c r="E98" s="2">
        <v>23</v>
      </c>
      <c r="F98" s="2">
        <v>36.799999999999997</v>
      </c>
      <c r="G98" s="2">
        <v>22.7</v>
      </c>
      <c r="H98" s="2">
        <v>22.1</v>
      </c>
      <c r="I98" s="2">
        <v>28.8</v>
      </c>
      <c r="J98" s="2">
        <v>22.6</v>
      </c>
      <c r="K98" s="2">
        <v>27.6</v>
      </c>
      <c r="L98" s="2">
        <v>33.6</v>
      </c>
      <c r="M98" s="2">
        <v>24</v>
      </c>
      <c r="N98" s="2">
        <v>31.7</v>
      </c>
      <c r="O98" s="2">
        <v>20</v>
      </c>
      <c r="P98" s="2">
        <v>36.4</v>
      </c>
      <c r="Q98" s="2">
        <v>70</v>
      </c>
      <c r="R98" s="2">
        <v>177.9</v>
      </c>
      <c r="S98" s="2">
        <v>82.1</v>
      </c>
      <c r="T98" s="2">
        <v>80.7</v>
      </c>
      <c r="U98" s="2">
        <v>52</v>
      </c>
      <c r="V98" s="2">
        <v>44.6</v>
      </c>
      <c r="W98" s="2">
        <v>48.6</v>
      </c>
      <c r="X98" s="2">
        <v>53.5</v>
      </c>
      <c r="Y98" s="2">
        <v>40.200000000000003</v>
      </c>
      <c r="Z98" s="2">
        <v>55</v>
      </c>
      <c r="AA98" s="2">
        <v>52.9</v>
      </c>
      <c r="AB98" s="5">
        <v>63.5</v>
      </c>
    </row>
    <row r="99" spans="1:28">
      <c r="A99" s="3"/>
      <c r="B99" s="4" t="s">
        <v>112</v>
      </c>
      <c r="C99" s="4" t="s">
        <v>52</v>
      </c>
      <c r="D99" s="4">
        <v>32</v>
      </c>
      <c r="E99" s="4">
        <v>21.5</v>
      </c>
      <c r="F99" s="4">
        <v>20.399999999999999</v>
      </c>
      <c r="G99" s="4">
        <v>16.7</v>
      </c>
      <c r="H99" s="4">
        <v>19.5</v>
      </c>
      <c r="I99" s="4">
        <v>14.9</v>
      </c>
      <c r="J99" s="4">
        <v>24.9</v>
      </c>
      <c r="K99" s="4">
        <v>29.4</v>
      </c>
      <c r="L99" s="4">
        <v>24.5</v>
      </c>
      <c r="M99" s="4">
        <v>29.5</v>
      </c>
      <c r="N99" s="4">
        <v>37.6</v>
      </c>
      <c r="O99" s="4">
        <v>34.9</v>
      </c>
      <c r="P99" s="4">
        <v>42.3</v>
      </c>
      <c r="Q99" s="4">
        <v>34</v>
      </c>
      <c r="R99" s="4">
        <v>42</v>
      </c>
      <c r="S99" s="4">
        <v>52</v>
      </c>
      <c r="T99" s="4">
        <v>56.5</v>
      </c>
      <c r="U99" s="4">
        <v>41.7</v>
      </c>
      <c r="V99" s="4">
        <v>49.7</v>
      </c>
      <c r="W99" s="4">
        <v>48.9</v>
      </c>
      <c r="X99" s="4">
        <v>42.6</v>
      </c>
      <c r="Y99" s="4">
        <v>36.799999999999997</v>
      </c>
      <c r="Z99" s="4">
        <v>65.5</v>
      </c>
      <c r="AA99" s="4">
        <v>56.6</v>
      </c>
      <c r="AB99" s="6">
        <v>57</v>
      </c>
    </row>
    <row r="100" spans="1:28">
      <c r="A100" s="1"/>
      <c r="B100" s="2" t="s">
        <v>134</v>
      </c>
      <c r="C100" s="2" t="s">
        <v>52</v>
      </c>
      <c r="D100" s="2">
        <v>33</v>
      </c>
      <c r="E100" s="2">
        <v>4.8</v>
      </c>
      <c r="F100" s="2">
        <v>5.6</v>
      </c>
      <c r="G100" s="2">
        <v>6.1</v>
      </c>
      <c r="H100" s="2">
        <v>7.1</v>
      </c>
      <c r="I100" s="2">
        <v>8</v>
      </c>
      <c r="J100" s="2">
        <v>9.6999999999999993</v>
      </c>
      <c r="K100" s="2">
        <v>12.7</v>
      </c>
      <c r="L100" s="2">
        <v>18</v>
      </c>
      <c r="M100" s="2">
        <v>21.7</v>
      </c>
      <c r="N100" s="2">
        <v>25.7</v>
      </c>
      <c r="O100" s="2">
        <v>22.1</v>
      </c>
      <c r="P100" s="2">
        <v>20</v>
      </c>
      <c r="Q100" s="2">
        <v>23.2</v>
      </c>
      <c r="R100" s="2">
        <v>22.5</v>
      </c>
      <c r="S100" s="2">
        <v>22.4</v>
      </c>
      <c r="T100" s="2">
        <v>19.600000000000001</v>
      </c>
      <c r="U100" s="2">
        <v>21.5</v>
      </c>
      <c r="V100" s="2">
        <v>16.8</v>
      </c>
      <c r="W100" s="2">
        <v>18.600000000000001</v>
      </c>
      <c r="X100" s="2">
        <v>16.399999999999999</v>
      </c>
      <c r="Y100" s="2">
        <v>19</v>
      </c>
      <c r="Z100" s="2">
        <v>18.899999999999999</v>
      </c>
      <c r="AA100" s="2">
        <v>24</v>
      </c>
      <c r="AB100" s="5">
        <v>33.9</v>
      </c>
    </row>
    <row r="101" spans="1:28">
      <c r="A101" s="3"/>
      <c r="B101" s="4" t="s">
        <v>122</v>
      </c>
      <c r="C101" s="4" t="s">
        <v>52</v>
      </c>
      <c r="D101" s="4">
        <v>34</v>
      </c>
      <c r="E101" s="4">
        <v>72.8</v>
      </c>
      <c r="F101" s="4">
        <v>71.3</v>
      </c>
      <c r="G101" s="4">
        <v>78.5</v>
      </c>
      <c r="H101" s="4">
        <v>93.5</v>
      </c>
      <c r="I101" s="4">
        <v>81.400000000000006</v>
      </c>
      <c r="J101" s="4">
        <v>76.900000000000006</v>
      </c>
      <c r="K101" s="4">
        <v>88.6</v>
      </c>
      <c r="L101" s="4">
        <v>93.3</v>
      </c>
      <c r="M101" s="4">
        <v>97.8</v>
      </c>
      <c r="N101" s="4">
        <v>123.8</v>
      </c>
      <c r="O101" s="4">
        <v>113.8</v>
      </c>
      <c r="P101" s="4">
        <v>110.8</v>
      </c>
      <c r="Q101" s="4">
        <v>139.30000000000001</v>
      </c>
      <c r="R101" s="4">
        <v>137.69999999999999</v>
      </c>
      <c r="S101" s="4">
        <v>124.6</v>
      </c>
      <c r="T101" s="4">
        <v>140.80000000000001</v>
      </c>
      <c r="U101" s="4">
        <v>162.69999999999999</v>
      </c>
      <c r="V101" s="4">
        <v>154.1</v>
      </c>
      <c r="W101" s="4">
        <v>154.30000000000001</v>
      </c>
      <c r="X101" s="4">
        <v>177.6</v>
      </c>
      <c r="Y101" s="4">
        <v>162.80000000000001</v>
      </c>
      <c r="Z101" s="4">
        <v>211.4</v>
      </c>
      <c r="AA101" s="4">
        <v>237</v>
      </c>
      <c r="AB101" s="6">
        <v>265.2</v>
      </c>
    </row>
    <row r="102" spans="1:28">
      <c r="A102" s="1"/>
      <c r="B102" s="2" t="s">
        <v>123</v>
      </c>
      <c r="C102" s="2" t="s">
        <v>52</v>
      </c>
      <c r="D102" s="2">
        <v>35</v>
      </c>
      <c r="E102" s="2">
        <v>193</v>
      </c>
      <c r="F102" s="2">
        <v>204.7</v>
      </c>
      <c r="G102" s="2">
        <v>213.3</v>
      </c>
      <c r="H102" s="2">
        <v>260.2</v>
      </c>
      <c r="I102" s="2">
        <v>244.3</v>
      </c>
      <c r="J102" s="2">
        <v>261.5</v>
      </c>
      <c r="K102" s="2">
        <v>294.7</v>
      </c>
      <c r="L102" s="2">
        <v>339.2</v>
      </c>
      <c r="M102" s="2">
        <v>379.7</v>
      </c>
      <c r="N102" s="2">
        <v>451</v>
      </c>
      <c r="O102" s="2">
        <v>398.6</v>
      </c>
      <c r="P102" s="2">
        <v>438.9</v>
      </c>
      <c r="Q102" s="2">
        <v>570.79999999999995</v>
      </c>
      <c r="R102" s="2">
        <v>693.5</v>
      </c>
      <c r="S102" s="2">
        <v>610.6</v>
      </c>
      <c r="T102" s="2">
        <v>659.8</v>
      </c>
      <c r="U102" s="2">
        <v>641.29999999999995</v>
      </c>
      <c r="V102" s="2">
        <v>660.2</v>
      </c>
      <c r="W102" s="2">
        <v>686.1</v>
      </c>
      <c r="X102" s="2">
        <v>683.9</v>
      </c>
      <c r="Y102" s="2">
        <v>550.29999999999995</v>
      </c>
      <c r="Z102" s="2">
        <v>663.7</v>
      </c>
      <c r="AA102" s="2">
        <v>792</v>
      </c>
      <c r="AB102" s="5">
        <v>947</v>
      </c>
    </row>
    <row r="103" spans="1:28">
      <c r="A103" s="3"/>
      <c r="B103" s="4" t="s">
        <v>124</v>
      </c>
      <c r="C103" s="4" t="s">
        <v>87</v>
      </c>
      <c r="D103" s="4">
        <v>36</v>
      </c>
      <c r="E103" s="4">
        <v>253.9</v>
      </c>
      <c r="F103" s="4">
        <v>256.39999999999998</v>
      </c>
      <c r="G103" s="4">
        <v>263.7</v>
      </c>
      <c r="H103" s="4">
        <v>312.5</v>
      </c>
      <c r="I103" s="4">
        <v>316.8</v>
      </c>
      <c r="J103" s="4">
        <v>323.3</v>
      </c>
      <c r="K103" s="4">
        <v>321.3</v>
      </c>
      <c r="L103" s="4">
        <v>352.5</v>
      </c>
      <c r="M103" s="4">
        <v>365.1</v>
      </c>
      <c r="N103" s="4">
        <v>375.9</v>
      </c>
      <c r="O103" s="4">
        <v>346.6</v>
      </c>
      <c r="P103" s="4">
        <v>330.3</v>
      </c>
      <c r="Q103" s="4">
        <v>405.2</v>
      </c>
      <c r="R103" s="4">
        <v>410.9</v>
      </c>
      <c r="S103" s="4">
        <v>446.5</v>
      </c>
      <c r="T103" s="4">
        <v>605.79999999999995</v>
      </c>
      <c r="U103" s="4">
        <v>527.29999999999995</v>
      </c>
      <c r="V103" s="4">
        <v>538.9</v>
      </c>
      <c r="W103" s="4">
        <v>638.20000000000005</v>
      </c>
      <c r="X103" s="4">
        <v>731.1</v>
      </c>
      <c r="Y103" s="4">
        <v>578.9</v>
      </c>
      <c r="Z103" s="4">
        <v>551.29999999999995</v>
      </c>
      <c r="AA103" s="4">
        <v>725</v>
      </c>
      <c r="AB103" s="6">
        <v>799.1</v>
      </c>
    </row>
    <row r="104" spans="1:28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5"/>
    </row>
    <row r="105" spans="1:28">
      <c r="A105" s="3" t="s">
        <v>238</v>
      </c>
      <c r="B105" s="4" t="s">
        <v>117</v>
      </c>
      <c r="C105" s="4" t="s">
        <v>52</v>
      </c>
      <c r="D105" s="4">
        <v>37</v>
      </c>
      <c r="E105" s="4">
        <v>363.7</v>
      </c>
      <c r="F105" s="4">
        <v>448.2</v>
      </c>
      <c r="G105" s="4">
        <v>491.2</v>
      </c>
      <c r="H105" s="4">
        <v>508.9</v>
      </c>
      <c r="I105" s="4">
        <v>598.1</v>
      </c>
      <c r="J105" s="4">
        <v>673.8</v>
      </c>
      <c r="K105" s="4">
        <v>626.29999999999995</v>
      </c>
      <c r="L105" s="4">
        <v>670.9</v>
      </c>
      <c r="M105" s="4">
        <v>711.2</v>
      </c>
      <c r="N105" s="4">
        <v>765.1</v>
      </c>
      <c r="O105" s="4">
        <v>772.1</v>
      </c>
      <c r="P105" s="4">
        <v>768.2</v>
      </c>
      <c r="Q105" s="4">
        <v>815.8</v>
      </c>
      <c r="R105" s="4">
        <v>843.6</v>
      </c>
      <c r="S105" s="4">
        <v>913.9</v>
      </c>
      <c r="T105" s="4">
        <v>897.1</v>
      </c>
      <c r="U105" s="4">
        <v>881.8</v>
      </c>
      <c r="V105" s="4">
        <v>946.6</v>
      </c>
      <c r="W105" s="4">
        <v>1039.7</v>
      </c>
      <c r="X105" s="4">
        <v>1123.5</v>
      </c>
      <c r="Y105" s="4">
        <v>1117.5</v>
      </c>
      <c r="Z105" s="4">
        <v>1170.2</v>
      </c>
      <c r="AA105" s="4">
        <v>1421</v>
      </c>
      <c r="AB105" s="6">
        <v>1717.6</v>
      </c>
    </row>
    <row r="106" spans="1:28">
      <c r="A106" s="1"/>
      <c r="B106" s="2" t="s">
        <v>112</v>
      </c>
      <c r="C106" s="2" t="s">
        <v>52</v>
      </c>
      <c r="D106" s="2">
        <v>38</v>
      </c>
      <c r="E106" s="2">
        <v>118.9</v>
      </c>
      <c r="F106" s="2">
        <v>118.8</v>
      </c>
      <c r="G106" s="2">
        <v>137.5</v>
      </c>
      <c r="H106" s="2">
        <v>133.69999999999999</v>
      </c>
      <c r="I106" s="2">
        <v>165.9</v>
      </c>
      <c r="J106" s="2">
        <v>207.9</v>
      </c>
      <c r="K106" s="2">
        <v>247.8</v>
      </c>
      <c r="L106" s="2">
        <v>238.7</v>
      </c>
      <c r="M106" s="2">
        <v>232.6</v>
      </c>
      <c r="N106" s="2">
        <v>223.3</v>
      </c>
      <c r="O106" s="2">
        <v>253.1</v>
      </c>
      <c r="P106" s="2">
        <v>269.7</v>
      </c>
      <c r="Q106" s="2">
        <v>310.3</v>
      </c>
      <c r="R106" s="2">
        <v>307.8</v>
      </c>
      <c r="S106" s="2">
        <v>316</v>
      </c>
      <c r="T106" s="2">
        <v>325.89999999999998</v>
      </c>
      <c r="U106" s="2">
        <v>344.6</v>
      </c>
      <c r="V106" s="2">
        <v>370.9</v>
      </c>
      <c r="W106" s="2">
        <v>359.3</v>
      </c>
      <c r="X106" s="2">
        <v>395.1</v>
      </c>
      <c r="Y106" s="2">
        <v>409.5</v>
      </c>
      <c r="Z106" s="2">
        <v>441.3</v>
      </c>
      <c r="AA106" s="2">
        <v>529.9</v>
      </c>
      <c r="AB106" s="5">
        <v>542.20000000000005</v>
      </c>
    </row>
    <row r="107" spans="1:28">
      <c r="A107" s="3"/>
      <c r="B107" s="4" t="s">
        <v>113</v>
      </c>
      <c r="C107" s="4" t="s">
        <v>52</v>
      </c>
      <c r="D107" s="4">
        <v>39</v>
      </c>
      <c r="E107" s="4">
        <v>17.3</v>
      </c>
      <c r="F107" s="4">
        <v>5.0999999999999996</v>
      </c>
      <c r="G107" s="4">
        <v>7.9</v>
      </c>
      <c r="H107" s="4">
        <v>14.4</v>
      </c>
      <c r="I107" s="4">
        <v>17.2</v>
      </c>
      <c r="J107" s="4">
        <v>30.4</v>
      </c>
      <c r="K107" s="4">
        <v>61.3</v>
      </c>
      <c r="L107" s="4">
        <v>92.7</v>
      </c>
      <c r="M107" s="4">
        <v>105</v>
      </c>
      <c r="N107" s="4">
        <v>153.4</v>
      </c>
      <c r="O107" s="4">
        <v>145.6</v>
      </c>
      <c r="P107" s="4">
        <v>156.69999999999999</v>
      </c>
      <c r="Q107" s="4">
        <v>196.6</v>
      </c>
      <c r="R107" s="4">
        <v>191.5</v>
      </c>
      <c r="S107" s="4">
        <v>177.1</v>
      </c>
      <c r="T107" s="4">
        <v>198.5</v>
      </c>
      <c r="U107" s="4">
        <v>207.1</v>
      </c>
      <c r="V107" s="4">
        <v>198.2</v>
      </c>
      <c r="W107" s="4">
        <v>207.9</v>
      </c>
      <c r="X107" s="4">
        <v>207.7</v>
      </c>
      <c r="Y107" s="4">
        <v>205.4</v>
      </c>
      <c r="Z107" s="4">
        <v>211.2</v>
      </c>
      <c r="AA107" s="4">
        <v>230.5</v>
      </c>
      <c r="AB107" s="6">
        <v>296</v>
      </c>
    </row>
    <row r="108" spans="1:28">
      <c r="A108" s="1"/>
      <c r="B108" s="2" t="s">
        <v>212</v>
      </c>
      <c r="C108" s="2" t="s">
        <v>52</v>
      </c>
      <c r="D108" s="2">
        <v>40</v>
      </c>
      <c r="E108" s="2">
        <v>252</v>
      </c>
      <c r="F108" s="2">
        <v>218.5</v>
      </c>
      <c r="G108" s="2">
        <v>222.2</v>
      </c>
      <c r="H108" s="2">
        <v>232.8</v>
      </c>
      <c r="I108" s="2">
        <v>275.2</v>
      </c>
      <c r="J108" s="2">
        <v>299.8</v>
      </c>
      <c r="K108" s="2">
        <v>285.60000000000002</v>
      </c>
      <c r="L108" s="2">
        <v>259.2</v>
      </c>
      <c r="M108" s="2">
        <v>284.60000000000002</v>
      </c>
      <c r="N108" s="2">
        <v>291.3</v>
      </c>
      <c r="O108" s="2">
        <v>269.7</v>
      </c>
      <c r="P108" s="2">
        <v>303.5</v>
      </c>
      <c r="Q108" s="2">
        <v>275.5</v>
      </c>
      <c r="R108" s="2">
        <v>268.60000000000002</v>
      </c>
      <c r="S108" s="2">
        <v>270.39999999999998</v>
      </c>
      <c r="T108" s="2">
        <v>296.3</v>
      </c>
      <c r="U108" s="2">
        <v>297.2</v>
      </c>
      <c r="V108" s="2">
        <v>299.89999999999998</v>
      </c>
      <c r="W108" s="2">
        <v>287.60000000000002</v>
      </c>
      <c r="X108" s="2">
        <v>247.1</v>
      </c>
      <c r="Y108" s="2">
        <v>254.9</v>
      </c>
      <c r="Z108" s="2">
        <v>231.5</v>
      </c>
      <c r="AA108" s="2">
        <v>241</v>
      </c>
      <c r="AB108" s="5">
        <v>273.39999999999998</v>
      </c>
    </row>
    <row r="109" spans="1:28">
      <c r="A109" s="3"/>
      <c r="B109" s="4" t="s">
        <v>222</v>
      </c>
      <c r="C109" s="4" t="s">
        <v>52</v>
      </c>
      <c r="D109" s="4">
        <v>41</v>
      </c>
      <c r="E109" s="4">
        <v>43.2</v>
      </c>
      <c r="F109" s="4">
        <v>40.6</v>
      </c>
      <c r="G109" s="4">
        <v>41.5</v>
      </c>
      <c r="H109" s="4">
        <v>56.7</v>
      </c>
      <c r="I109" s="4">
        <v>61.9</v>
      </c>
      <c r="J109" s="4">
        <v>74.5</v>
      </c>
      <c r="K109" s="4">
        <v>75.2</v>
      </c>
      <c r="L109" s="4">
        <v>67.099999999999994</v>
      </c>
      <c r="M109" s="4">
        <v>96.6</v>
      </c>
      <c r="N109" s="4">
        <v>96.3</v>
      </c>
      <c r="O109" s="4">
        <v>95.4</v>
      </c>
      <c r="P109" s="4">
        <v>103.6</v>
      </c>
      <c r="Q109" s="4">
        <v>117.2</v>
      </c>
      <c r="R109" s="4">
        <v>113.1</v>
      </c>
      <c r="S109" s="4">
        <v>121.5</v>
      </c>
      <c r="T109" s="4">
        <v>129.6</v>
      </c>
      <c r="U109" s="4">
        <v>135.6</v>
      </c>
      <c r="V109" s="4">
        <v>136.5</v>
      </c>
      <c r="W109" s="4">
        <v>163.69999999999999</v>
      </c>
      <c r="X109" s="4">
        <v>176.7</v>
      </c>
      <c r="Y109" s="4">
        <v>181.7</v>
      </c>
      <c r="Z109" s="4">
        <v>175.7</v>
      </c>
      <c r="AA109" s="4">
        <v>193.6</v>
      </c>
      <c r="AB109" s="6">
        <v>245.1</v>
      </c>
    </row>
    <row r="110" spans="1:28">
      <c r="A110" s="1"/>
      <c r="B110" s="2" t="s">
        <v>118</v>
      </c>
      <c r="C110" s="2" t="s">
        <v>52</v>
      </c>
      <c r="D110" s="2">
        <v>42</v>
      </c>
      <c r="E110" s="2">
        <v>47.6</v>
      </c>
      <c r="F110" s="2">
        <v>43.7</v>
      </c>
      <c r="G110" s="2">
        <v>53.7</v>
      </c>
      <c r="H110" s="2">
        <v>53.9</v>
      </c>
      <c r="I110" s="2">
        <v>73.8</v>
      </c>
      <c r="J110" s="2">
        <v>85.9</v>
      </c>
      <c r="K110" s="2">
        <v>88.3</v>
      </c>
      <c r="L110" s="2">
        <v>91</v>
      </c>
      <c r="M110" s="2">
        <v>131.80000000000001</v>
      </c>
      <c r="N110" s="2">
        <v>145</v>
      </c>
      <c r="O110" s="2">
        <v>122.7</v>
      </c>
      <c r="P110" s="2">
        <v>143.69999999999999</v>
      </c>
      <c r="Q110" s="2">
        <v>168.2</v>
      </c>
      <c r="R110" s="2">
        <v>193.6</v>
      </c>
      <c r="S110" s="2">
        <v>137.4</v>
      </c>
      <c r="T110" s="2">
        <v>132.4</v>
      </c>
      <c r="U110" s="2">
        <v>158.19999999999999</v>
      </c>
      <c r="V110" s="2">
        <v>211.8</v>
      </c>
      <c r="W110" s="2">
        <v>303.39999999999998</v>
      </c>
      <c r="X110" s="2">
        <v>255.3</v>
      </c>
      <c r="Y110" s="2">
        <v>161.4</v>
      </c>
      <c r="Z110" s="2">
        <v>235.3</v>
      </c>
      <c r="AA110" s="2">
        <v>217.1</v>
      </c>
      <c r="AB110" s="5">
        <v>232.7</v>
      </c>
    </row>
    <row r="111" spans="1:28">
      <c r="A111" s="3"/>
      <c r="B111" s="4" t="s">
        <v>122</v>
      </c>
      <c r="C111" s="4" t="s">
        <v>52</v>
      </c>
      <c r="D111" s="4">
        <v>43</v>
      </c>
      <c r="E111" s="4">
        <v>296.60000000000002</v>
      </c>
      <c r="F111" s="4">
        <v>275.39999999999998</v>
      </c>
      <c r="G111" s="4">
        <v>271.8</v>
      </c>
      <c r="H111" s="4">
        <v>279.89999999999998</v>
      </c>
      <c r="I111" s="4">
        <v>314.2</v>
      </c>
      <c r="J111" s="4">
        <v>341.9</v>
      </c>
      <c r="K111" s="4">
        <v>369.5</v>
      </c>
      <c r="L111" s="4">
        <v>426.7</v>
      </c>
      <c r="M111" s="4">
        <v>487</v>
      </c>
      <c r="N111" s="4">
        <v>522.29999999999995</v>
      </c>
      <c r="O111" s="4">
        <v>521.79999999999995</v>
      </c>
      <c r="P111" s="4">
        <v>536.4</v>
      </c>
      <c r="Q111" s="4">
        <v>571.4</v>
      </c>
      <c r="R111" s="4">
        <v>646.4</v>
      </c>
      <c r="S111" s="4">
        <v>636.20000000000005</v>
      </c>
      <c r="T111" s="4">
        <v>657.8</v>
      </c>
      <c r="U111" s="4">
        <v>668.6</v>
      </c>
      <c r="V111" s="4">
        <v>691.6</v>
      </c>
      <c r="W111" s="4">
        <v>783.5</v>
      </c>
      <c r="X111" s="4">
        <v>912.9</v>
      </c>
      <c r="Y111" s="4">
        <v>1010.6</v>
      </c>
      <c r="Z111" s="4">
        <v>1189.5</v>
      </c>
      <c r="AA111" s="4">
        <v>1421.3</v>
      </c>
      <c r="AB111" s="6">
        <v>1495.8</v>
      </c>
    </row>
    <row r="112" spans="1:28">
      <c r="A112" s="1"/>
      <c r="B112" s="2" t="s">
        <v>123</v>
      </c>
      <c r="C112" s="2" t="s">
        <v>52</v>
      </c>
      <c r="D112" s="2">
        <v>44</v>
      </c>
      <c r="E112" s="2">
        <v>1139.3</v>
      </c>
      <c r="F112" s="2">
        <v>1150.3</v>
      </c>
      <c r="G112" s="2">
        <v>1225.8</v>
      </c>
      <c r="H112" s="2">
        <v>1280.3</v>
      </c>
      <c r="I112" s="2">
        <v>1506.3</v>
      </c>
      <c r="J112" s="2">
        <v>1714.2</v>
      </c>
      <c r="K112" s="2">
        <v>1754</v>
      </c>
      <c r="L112" s="2">
        <v>1846.3</v>
      </c>
      <c r="M112" s="2">
        <v>2048.8000000000002</v>
      </c>
      <c r="N112" s="2">
        <v>2196.6999999999998</v>
      </c>
      <c r="O112" s="2">
        <v>2180.4</v>
      </c>
      <c r="P112" s="2">
        <v>2281.8000000000002</v>
      </c>
      <c r="Q112" s="2">
        <v>2455</v>
      </c>
      <c r="R112" s="2">
        <v>2564.6</v>
      </c>
      <c r="S112" s="2">
        <v>2572.5</v>
      </c>
      <c r="T112" s="2">
        <v>2637.6</v>
      </c>
      <c r="U112" s="2">
        <v>2693.1</v>
      </c>
      <c r="V112" s="2">
        <v>2855.5</v>
      </c>
      <c r="W112" s="2">
        <v>3145.1</v>
      </c>
      <c r="X112" s="2">
        <v>3318.3</v>
      </c>
      <c r="Y112" s="2">
        <v>3341</v>
      </c>
      <c r="Z112" s="2">
        <v>3654.7</v>
      </c>
      <c r="AA112" s="2">
        <v>4254.3999999999996</v>
      </c>
      <c r="AB112" s="5">
        <v>4802.8</v>
      </c>
    </row>
    <row r="113" spans="1:28">
      <c r="A113" s="3"/>
      <c r="B113" s="4" t="s">
        <v>124</v>
      </c>
      <c r="C113" s="4" t="s">
        <v>87</v>
      </c>
      <c r="D113" s="4">
        <v>45</v>
      </c>
      <c r="E113" s="4">
        <v>1173.0999999999999</v>
      </c>
      <c r="F113" s="4">
        <v>1232.8</v>
      </c>
      <c r="G113" s="4">
        <v>1370</v>
      </c>
      <c r="H113" s="4">
        <v>1449.2</v>
      </c>
      <c r="I113" s="4">
        <v>1602.2</v>
      </c>
      <c r="J113" s="4">
        <v>1725.7</v>
      </c>
      <c r="K113" s="4">
        <v>1651.4</v>
      </c>
      <c r="L113" s="4">
        <v>1682.9</v>
      </c>
      <c r="M113" s="4">
        <v>1691.3</v>
      </c>
      <c r="N113" s="4">
        <v>1676.7</v>
      </c>
      <c r="O113" s="4">
        <v>1671.3</v>
      </c>
      <c r="P113" s="4">
        <v>1680.1</v>
      </c>
      <c r="Q113" s="4">
        <v>1719.4</v>
      </c>
      <c r="R113" s="4">
        <v>1805.2</v>
      </c>
      <c r="S113" s="4">
        <v>1800.9</v>
      </c>
      <c r="T113" s="4">
        <v>1798.5</v>
      </c>
      <c r="U113" s="4">
        <v>1935.8</v>
      </c>
      <c r="V113" s="4">
        <v>2024.9</v>
      </c>
      <c r="W113" s="4">
        <v>2186.9</v>
      </c>
      <c r="X113" s="4">
        <v>2337.4</v>
      </c>
      <c r="Y113" s="4">
        <v>2292.5</v>
      </c>
      <c r="Z113" s="4">
        <v>2526.5</v>
      </c>
      <c r="AA113" s="4">
        <v>2828.6</v>
      </c>
      <c r="AB113" s="6">
        <v>2992.2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FE30-3F8B-4C92-B956-37AC918BA12D}">
  <sheetPr>
    <tabColor theme="4" tint="0.59999389629810485"/>
  </sheetPr>
  <dimension ref="A1:AB103"/>
  <sheetViews>
    <sheetView topLeftCell="A51" workbookViewId="0">
      <selection activeCell="A74" sqref="A74:AB133"/>
    </sheetView>
  </sheetViews>
  <sheetFormatPr defaultRowHeight="15"/>
  <cols>
    <col min="1" max="1" width="67.5703125" bestFit="1" customWidth="1"/>
    <col min="2" max="2" width="22.425781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243</v>
      </c>
      <c r="B5" t="s">
        <v>112</v>
      </c>
      <c r="C5" t="s">
        <v>52</v>
      </c>
      <c r="D5">
        <v>1</v>
      </c>
      <c r="E5">
        <v>178.8</v>
      </c>
      <c r="F5">
        <v>178.4</v>
      </c>
      <c r="G5">
        <v>218.3</v>
      </c>
      <c r="H5">
        <v>296.5</v>
      </c>
      <c r="I5">
        <v>268</v>
      </c>
      <c r="J5">
        <v>308.7</v>
      </c>
      <c r="K5">
        <v>459.6</v>
      </c>
      <c r="L5">
        <v>760</v>
      </c>
      <c r="M5">
        <v>472.7</v>
      </c>
      <c r="N5">
        <v>806.1</v>
      </c>
      <c r="O5">
        <v>904.9</v>
      </c>
      <c r="P5">
        <v>1167.9000000000001</v>
      </c>
      <c r="Q5">
        <v>1743.3</v>
      </c>
      <c r="R5">
        <v>1356.6</v>
      </c>
      <c r="S5">
        <v>1700.8</v>
      </c>
      <c r="T5">
        <v>1404.6</v>
      </c>
      <c r="U5">
        <v>1443.1</v>
      </c>
      <c r="V5">
        <v>1373.6</v>
      </c>
      <c r="W5">
        <v>1300.5999999999999</v>
      </c>
      <c r="X5">
        <v>1399.7</v>
      </c>
      <c r="Y5">
        <v>1349.9</v>
      </c>
      <c r="Z5">
        <v>1534.9</v>
      </c>
      <c r="AA5">
        <v>1627.2</v>
      </c>
      <c r="AB5">
        <v>2144.6</v>
      </c>
    </row>
    <row r="6" spans="1:28">
      <c r="B6" t="s">
        <v>117</v>
      </c>
      <c r="C6" t="s">
        <v>52</v>
      </c>
      <c r="D6">
        <v>2</v>
      </c>
      <c r="E6">
        <v>324.60000000000002</v>
      </c>
      <c r="F6">
        <v>316.60000000000002</v>
      </c>
      <c r="G6">
        <v>412.1</v>
      </c>
      <c r="H6">
        <v>473.1</v>
      </c>
      <c r="I6">
        <v>599.6</v>
      </c>
      <c r="J6">
        <v>577.79999999999995</v>
      </c>
      <c r="K6">
        <v>611.9</v>
      </c>
      <c r="L6">
        <v>637.70000000000005</v>
      </c>
      <c r="M6">
        <v>681.8</v>
      </c>
      <c r="N6">
        <v>723.4</v>
      </c>
      <c r="O6">
        <v>647.1</v>
      </c>
      <c r="P6">
        <v>703.5</v>
      </c>
      <c r="Q6">
        <v>775.3</v>
      </c>
      <c r="R6">
        <v>845.7</v>
      </c>
      <c r="S6">
        <v>829</v>
      </c>
      <c r="T6">
        <v>830.3</v>
      </c>
      <c r="U6">
        <v>844.5</v>
      </c>
      <c r="V6">
        <v>841.7</v>
      </c>
      <c r="W6">
        <v>825.6</v>
      </c>
      <c r="X6">
        <v>828.5</v>
      </c>
      <c r="Y6">
        <v>793.2</v>
      </c>
      <c r="Z6">
        <v>771</v>
      </c>
      <c r="AA6">
        <v>876.5</v>
      </c>
      <c r="AB6">
        <v>1013.6</v>
      </c>
    </row>
    <row r="7" spans="1:28">
      <c r="B7" t="s">
        <v>119</v>
      </c>
      <c r="C7" t="s">
        <v>52</v>
      </c>
      <c r="D7">
        <v>3</v>
      </c>
      <c r="E7">
        <v>128.69999999999999</v>
      </c>
      <c r="F7">
        <v>90.2</v>
      </c>
      <c r="G7">
        <v>108.3</v>
      </c>
      <c r="H7">
        <v>104.3</v>
      </c>
      <c r="I7">
        <v>130.19999999999999</v>
      </c>
      <c r="J7">
        <v>125.9</v>
      </c>
      <c r="K7">
        <v>193.5</v>
      </c>
      <c r="L7">
        <v>189.4</v>
      </c>
      <c r="M7">
        <v>186.9</v>
      </c>
      <c r="N7">
        <v>171</v>
      </c>
      <c r="O7">
        <v>174.5</v>
      </c>
      <c r="P7">
        <v>332.6</v>
      </c>
      <c r="Q7">
        <v>489.8</v>
      </c>
      <c r="R7">
        <v>292.7</v>
      </c>
      <c r="S7">
        <v>162.1</v>
      </c>
      <c r="T7">
        <v>245.2</v>
      </c>
      <c r="U7">
        <v>241.6</v>
      </c>
      <c r="V7">
        <v>295.8</v>
      </c>
      <c r="W7">
        <v>305.5</v>
      </c>
      <c r="X7">
        <v>310.2</v>
      </c>
      <c r="Y7">
        <v>269.10000000000002</v>
      </c>
      <c r="Z7">
        <v>421.2</v>
      </c>
      <c r="AA7">
        <v>447.8</v>
      </c>
      <c r="AB7">
        <v>384.9</v>
      </c>
    </row>
    <row r="8" spans="1:28">
      <c r="B8" t="s">
        <v>118</v>
      </c>
      <c r="C8" t="s">
        <v>52</v>
      </c>
      <c r="D8">
        <v>4</v>
      </c>
      <c r="E8">
        <v>52.4</v>
      </c>
      <c r="F8">
        <v>61.1</v>
      </c>
      <c r="G8">
        <v>53.9</v>
      </c>
      <c r="H8">
        <v>66.400000000000006</v>
      </c>
      <c r="I8">
        <v>101.5</v>
      </c>
      <c r="J8">
        <v>113.5</v>
      </c>
      <c r="K8">
        <v>123</v>
      </c>
      <c r="L8">
        <v>148.1</v>
      </c>
      <c r="M8">
        <v>157.4</v>
      </c>
      <c r="N8">
        <v>161.80000000000001</v>
      </c>
      <c r="O8">
        <v>151</v>
      </c>
      <c r="P8">
        <v>168.2</v>
      </c>
      <c r="Q8">
        <v>186.2</v>
      </c>
      <c r="R8">
        <v>173.5</v>
      </c>
      <c r="S8">
        <v>199.2</v>
      </c>
      <c r="T8">
        <v>224.8</v>
      </c>
      <c r="U8">
        <v>231.5</v>
      </c>
      <c r="V8">
        <v>224.3</v>
      </c>
      <c r="W8">
        <v>208.7</v>
      </c>
      <c r="X8">
        <v>247.8</v>
      </c>
      <c r="Y8">
        <v>180.2</v>
      </c>
      <c r="Z8">
        <v>167.6</v>
      </c>
      <c r="AA8">
        <v>198.4</v>
      </c>
      <c r="AB8">
        <v>276.8</v>
      </c>
    </row>
    <row r="9" spans="1:28">
      <c r="B9" t="s">
        <v>244</v>
      </c>
      <c r="C9" t="s">
        <v>52</v>
      </c>
      <c r="D9">
        <v>5</v>
      </c>
      <c r="E9">
        <v>35.9</v>
      </c>
      <c r="F9">
        <v>32.6</v>
      </c>
      <c r="G9">
        <v>27.9</v>
      </c>
      <c r="H9">
        <v>26.6</v>
      </c>
      <c r="I9">
        <v>24.8</v>
      </c>
      <c r="J9">
        <v>28.9</v>
      </c>
      <c r="K9">
        <v>32.9</v>
      </c>
      <c r="L9">
        <v>35.9</v>
      </c>
      <c r="M9">
        <v>42</v>
      </c>
      <c r="N9">
        <v>43.7</v>
      </c>
      <c r="O9">
        <v>47.5</v>
      </c>
      <c r="P9">
        <v>55.3</v>
      </c>
      <c r="Q9">
        <v>65.3</v>
      </c>
      <c r="R9">
        <v>72.2</v>
      </c>
      <c r="S9">
        <v>78.8</v>
      </c>
      <c r="T9">
        <v>96.1</v>
      </c>
      <c r="U9">
        <v>100.9</v>
      </c>
      <c r="V9">
        <v>120</v>
      </c>
      <c r="W9">
        <v>137.19999999999999</v>
      </c>
      <c r="X9">
        <v>145</v>
      </c>
      <c r="Y9">
        <v>155.69999999999999</v>
      </c>
      <c r="Z9">
        <v>178.9</v>
      </c>
      <c r="AA9">
        <v>225</v>
      </c>
      <c r="AB9">
        <v>274.10000000000002</v>
      </c>
    </row>
    <row r="10" spans="1:28">
      <c r="B10" t="s">
        <v>218</v>
      </c>
      <c r="C10" t="s">
        <v>52</v>
      </c>
      <c r="D10">
        <v>6</v>
      </c>
      <c r="E10">
        <v>1.1000000000000001</v>
      </c>
      <c r="F10">
        <v>1.1000000000000001</v>
      </c>
      <c r="G10">
        <v>2.2000000000000002</v>
      </c>
      <c r="H10">
        <v>8.3000000000000007</v>
      </c>
      <c r="I10">
        <v>15.3</v>
      </c>
      <c r="J10">
        <v>15.9</v>
      </c>
      <c r="K10">
        <v>12.3</v>
      </c>
      <c r="L10">
        <v>22.4</v>
      </c>
      <c r="M10">
        <v>21.8</v>
      </c>
      <c r="N10">
        <v>34.299999999999997</v>
      </c>
      <c r="O10">
        <v>34.4</v>
      </c>
      <c r="P10">
        <v>53.4</v>
      </c>
      <c r="Q10">
        <v>94.9</v>
      </c>
      <c r="R10">
        <v>85.5</v>
      </c>
      <c r="S10">
        <v>85.6</v>
      </c>
      <c r="T10">
        <v>80.8</v>
      </c>
      <c r="U10">
        <v>139.5</v>
      </c>
      <c r="V10">
        <v>83.4</v>
      </c>
      <c r="W10">
        <v>106.1</v>
      </c>
      <c r="X10">
        <v>101.2</v>
      </c>
      <c r="Y10">
        <v>110.6</v>
      </c>
      <c r="Z10">
        <v>94.6</v>
      </c>
      <c r="AA10">
        <v>155.80000000000001</v>
      </c>
      <c r="AB10">
        <v>236.3</v>
      </c>
    </row>
    <row r="11" spans="1:28">
      <c r="B11" t="s">
        <v>135</v>
      </c>
      <c r="C11" t="s">
        <v>52</v>
      </c>
      <c r="D11">
        <v>7</v>
      </c>
      <c r="E11">
        <v>64.5</v>
      </c>
      <c r="F11">
        <v>81.400000000000006</v>
      </c>
      <c r="G11">
        <v>56</v>
      </c>
      <c r="H11">
        <v>86.6</v>
      </c>
      <c r="I11">
        <v>66.2</v>
      </c>
      <c r="J11">
        <v>58.6</v>
      </c>
      <c r="K11">
        <v>78.7</v>
      </c>
      <c r="L11">
        <v>110.5</v>
      </c>
      <c r="M11">
        <v>75</v>
      </c>
      <c r="N11">
        <v>70.099999999999994</v>
      </c>
      <c r="O11">
        <v>74.099999999999994</v>
      </c>
      <c r="P11">
        <v>148.80000000000001</v>
      </c>
      <c r="Q11">
        <v>187.5</v>
      </c>
      <c r="R11">
        <v>205.3</v>
      </c>
      <c r="S11">
        <v>169.2</v>
      </c>
      <c r="T11">
        <v>174.3</v>
      </c>
      <c r="U11">
        <v>140.4</v>
      </c>
      <c r="V11">
        <v>127.9</v>
      </c>
      <c r="W11">
        <v>133.30000000000001</v>
      </c>
      <c r="X11">
        <v>131.69999999999999</v>
      </c>
      <c r="Y11">
        <v>137.6</v>
      </c>
      <c r="Z11">
        <v>178</v>
      </c>
      <c r="AA11">
        <v>207.6</v>
      </c>
      <c r="AB11">
        <v>207.4</v>
      </c>
    </row>
    <row r="12" spans="1:28">
      <c r="B12" t="s">
        <v>134</v>
      </c>
      <c r="C12" t="s">
        <v>52</v>
      </c>
      <c r="D12">
        <v>8</v>
      </c>
      <c r="E12">
        <v>3.4</v>
      </c>
      <c r="F12">
        <v>2.6</v>
      </c>
      <c r="G12">
        <v>3.1</v>
      </c>
      <c r="H12">
        <v>7.6</v>
      </c>
      <c r="I12">
        <v>10.7</v>
      </c>
      <c r="J12">
        <v>7.7</v>
      </c>
      <c r="K12">
        <v>5.4</v>
      </c>
      <c r="L12">
        <v>6.2</v>
      </c>
      <c r="M12">
        <v>13.4</v>
      </c>
      <c r="N12">
        <v>27.3</v>
      </c>
      <c r="O12">
        <v>25.2</v>
      </c>
      <c r="P12">
        <v>20.6</v>
      </c>
      <c r="Q12">
        <v>23.6</v>
      </c>
      <c r="R12">
        <v>41.4</v>
      </c>
      <c r="S12">
        <v>58.4</v>
      </c>
      <c r="T12">
        <v>65</v>
      </c>
      <c r="U12">
        <v>71.3</v>
      </c>
      <c r="V12">
        <v>88.8</v>
      </c>
      <c r="W12">
        <v>86.7</v>
      </c>
      <c r="X12">
        <v>93.1</v>
      </c>
      <c r="Y12">
        <v>107.1</v>
      </c>
      <c r="Z12">
        <v>113.5</v>
      </c>
      <c r="AA12">
        <v>150.9</v>
      </c>
      <c r="AB12">
        <v>204.1</v>
      </c>
    </row>
    <row r="13" spans="1:28">
      <c r="B13" t="s">
        <v>122</v>
      </c>
      <c r="C13" t="s">
        <v>52</v>
      </c>
      <c r="D13">
        <v>9</v>
      </c>
      <c r="E13">
        <v>872.5</v>
      </c>
      <c r="F13">
        <v>878</v>
      </c>
      <c r="G13">
        <v>803.1</v>
      </c>
      <c r="H13">
        <v>858.7</v>
      </c>
      <c r="I13">
        <v>988.7</v>
      </c>
      <c r="J13">
        <v>956.2</v>
      </c>
      <c r="K13">
        <v>1062.0999999999999</v>
      </c>
      <c r="L13">
        <v>1235.4000000000001</v>
      </c>
      <c r="M13">
        <v>1056.5999999999999</v>
      </c>
      <c r="N13">
        <v>1070.4000000000001</v>
      </c>
      <c r="O13">
        <v>1146.9000000000001</v>
      </c>
      <c r="P13">
        <v>1534.9</v>
      </c>
      <c r="Q13">
        <v>1739.1</v>
      </c>
      <c r="R13">
        <v>1858.9</v>
      </c>
      <c r="S13">
        <v>1179.8</v>
      </c>
      <c r="T13">
        <v>1584.3</v>
      </c>
      <c r="U13">
        <v>1616.6</v>
      </c>
      <c r="V13">
        <v>1647.4</v>
      </c>
      <c r="W13">
        <v>1703.8</v>
      </c>
      <c r="X13">
        <v>1546.7</v>
      </c>
      <c r="Y13">
        <v>1706.7</v>
      </c>
      <c r="Z13">
        <v>1858.6</v>
      </c>
      <c r="AA13">
        <v>1988.2</v>
      </c>
      <c r="AB13">
        <v>2333</v>
      </c>
    </row>
    <row r="14" spans="1:28">
      <c r="B14" t="s">
        <v>123</v>
      </c>
      <c r="C14" t="s">
        <v>52</v>
      </c>
      <c r="D14">
        <v>10</v>
      </c>
      <c r="E14">
        <v>1661.9</v>
      </c>
      <c r="F14">
        <v>1642</v>
      </c>
      <c r="G14">
        <v>1684.9</v>
      </c>
      <c r="H14">
        <v>1928.1</v>
      </c>
      <c r="I14">
        <v>2205</v>
      </c>
      <c r="J14">
        <v>2193.1999999999998</v>
      </c>
      <c r="K14">
        <v>2579.4</v>
      </c>
      <c r="L14">
        <v>3145.6</v>
      </c>
      <c r="M14">
        <v>2707.6</v>
      </c>
      <c r="N14">
        <v>3108.1</v>
      </c>
      <c r="O14">
        <v>3205.6</v>
      </c>
      <c r="P14">
        <v>4185.2</v>
      </c>
      <c r="Q14">
        <v>5305</v>
      </c>
      <c r="R14">
        <v>4931.8</v>
      </c>
      <c r="S14">
        <v>4462.8999999999996</v>
      </c>
      <c r="T14">
        <v>4705.3999999999996</v>
      </c>
      <c r="U14">
        <v>4829.3999999999996</v>
      </c>
      <c r="V14">
        <v>4802.8999999999996</v>
      </c>
      <c r="W14">
        <v>4807.5</v>
      </c>
      <c r="X14">
        <v>4803.8999999999996</v>
      </c>
      <c r="Y14">
        <v>4810.1000000000004</v>
      </c>
      <c r="Z14">
        <v>5318.3</v>
      </c>
      <c r="AA14">
        <v>5877.4</v>
      </c>
      <c r="AB14">
        <v>7074.8</v>
      </c>
    </row>
    <row r="15" spans="1:28">
      <c r="B15" t="s">
        <v>124</v>
      </c>
      <c r="C15" t="s">
        <v>87</v>
      </c>
      <c r="D15">
        <v>11</v>
      </c>
      <c r="E15">
        <v>2269.3000000000002</v>
      </c>
      <c r="F15">
        <v>2159</v>
      </c>
      <c r="G15">
        <v>2085.6999999999998</v>
      </c>
      <c r="H15">
        <v>2193.6</v>
      </c>
      <c r="I15">
        <v>2416.6999999999998</v>
      </c>
      <c r="J15">
        <v>2433.1</v>
      </c>
      <c r="K15">
        <v>3125.6</v>
      </c>
      <c r="L15">
        <v>3916.2</v>
      </c>
      <c r="M15">
        <v>2985.5</v>
      </c>
      <c r="N15">
        <v>3666.1</v>
      </c>
      <c r="O15">
        <v>3457.5</v>
      </c>
      <c r="P15">
        <v>4003.4</v>
      </c>
      <c r="Q15">
        <v>4569.6000000000004</v>
      </c>
      <c r="R15">
        <v>4119.3</v>
      </c>
      <c r="S15">
        <v>4048.2</v>
      </c>
      <c r="T15">
        <v>4268.5</v>
      </c>
      <c r="U15">
        <v>4454</v>
      </c>
      <c r="V15">
        <v>4374.7</v>
      </c>
      <c r="W15">
        <v>4111.8999999999996</v>
      </c>
      <c r="X15">
        <v>4193.2</v>
      </c>
      <c r="Y15">
        <v>4304.8999999999996</v>
      </c>
      <c r="Z15">
        <v>4957.3</v>
      </c>
      <c r="AA15">
        <v>4538.8</v>
      </c>
      <c r="AB15">
        <v>4900</v>
      </c>
    </row>
    <row r="17" spans="1:28">
      <c r="A17" t="s">
        <v>245</v>
      </c>
      <c r="B17" t="s">
        <v>112</v>
      </c>
      <c r="C17" t="s">
        <v>52</v>
      </c>
      <c r="D17">
        <v>12</v>
      </c>
      <c r="E17">
        <v>39.4</v>
      </c>
      <c r="F17">
        <v>30.5</v>
      </c>
      <c r="G17">
        <v>68.900000000000006</v>
      </c>
      <c r="H17">
        <v>97.6</v>
      </c>
      <c r="I17">
        <v>19.899999999999999</v>
      </c>
      <c r="J17">
        <v>30</v>
      </c>
      <c r="K17">
        <v>148.1</v>
      </c>
      <c r="L17">
        <v>392.2</v>
      </c>
      <c r="M17">
        <v>111.1</v>
      </c>
      <c r="N17">
        <v>423.7</v>
      </c>
      <c r="O17">
        <v>519.29999999999995</v>
      </c>
      <c r="P17">
        <v>721</v>
      </c>
      <c r="Q17">
        <v>1269</v>
      </c>
      <c r="R17">
        <v>839.7</v>
      </c>
      <c r="S17">
        <v>1129.2</v>
      </c>
      <c r="T17">
        <v>765.2</v>
      </c>
      <c r="U17">
        <v>811.7</v>
      </c>
      <c r="V17">
        <v>682.7</v>
      </c>
      <c r="W17">
        <v>626.29999999999995</v>
      </c>
      <c r="X17">
        <v>663.6</v>
      </c>
      <c r="Y17">
        <v>569.4</v>
      </c>
      <c r="Z17">
        <v>739.7</v>
      </c>
      <c r="AA17">
        <v>648.20000000000005</v>
      </c>
      <c r="AB17">
        <v>918.5</v>
      </c>
    </row>
    <row r="18" spans="1:28">
      <c r="B18" t="s">
        <v>119</v>
      </c>
      <c r="C18" t="s">
        <v>52</v>
      </c>
      <c r="D18">
        <v>13</v>
      </c>
      <c r="E18">
        <v>72.8</v>
      </c>
      <c r="F18">
        <v>59.7</v>
      </c>
      <c r="G18">
        <v>77.900000000000006</v>
      </c>
      <c r="H18">
        <v>55</v>
      </c>
      <c r="I18">
        <v>70.900000000000006</v>
      </c>
      <c r="J18">
        <v>67.400000000000006</v>
      </c>
      <c r="K18">
        <v>145.30000000000001</v>
      </c>
      <c r="L18">
        <v>124.9</v>
      </c>
      <c r="M18">
        <v>116.7</v>
      </c>
      <c r="N18">
        <v>96.3</v>
      </c>
      <c r="O18">
        <v>90.3</v>
      </c>
      <c r="P18">
        <v>271.3</v>
      </c>
      <c r="Q18">
        <v>400.6</v>
      </c>
      <c r="R18">
        <v>220</v>
      </c>
      <c r="S18">
        <v>77.3</v>
      </c>
      <c r="T18">
        <v>137.30000000000001</v>
      </c>
      <c r="U18">
        <v>154</v>
      </c>
      <c r="V18">
        <v>193.9</v>
      </c>
      <c r="W18">
        <v>161.19999999999999</v>
      </c>
      <c r="X18">
        <v>196.7</v>
      </c>
      <c r="Y18">
        <v>175.9</v>
      </c>
      <c r="Z18">
        <v>313.7</v>
      </c>
      <c r="AA18">
        <v>275.2</v>
      </c>
      <c r="AB18">
        <v>211.4</v>
      </c>
    </row>
    <row r="19" spans="1:28">
      <c r="B19" t="s">
        <v>115</v>
      </c>
      <c r="C19" t="s">
        <v>52</v>
      </c>
      <c r="D19">
        <v>14</v>
      </c>
      <c r="E19">
        <v>81.400000000000006</v>
      </c>
      <c r="F19">
        <v>42.4</v>
      </c>
      <c r="G19">
        <v>35.299999999999997</v>
      </c>
      <c r="H19">
        <v>50.2</v>
      </c>
      <c r="I19">
        <v>85.9</v>
      </c>
      <c r="J19">
        <v>73.5</v>
      </c>
      <c r="K19">
        <v>107.7</v>
      </c>
      <c r="L19">
        <v>111.2</v>
      </c>
      <c r="M19">
        <v>104.6</v>
      </c>
      <c r="N19">
        <v>175.7</v>
      </c>
      <c r="O19">
        <v>100</v>
      </c>
      <c r="P19">
        <v>213.7</v>
      </c>
      <c r="Q19">
        <v>133.6</v>
      </c>
      <c r="R19">
        <v>204.2</v>
      </c>
      <c r="S19">
        <v>54.4</v>
      </c>
      <c r="T19">
        <v>135.6</v>
      </c>
      <c r="U19">
        <v>135.6</v>
      </c>
      <c r="V19">
        <v>155.69999999999999</v>
      </c>
      <c r="W19">
        <v>123.2</v>
      </c>
      <c r="X19">
        <v>147.5</v>
      </c>
      <c r="Y19">
        <v>135.4</v>
      </c>
      <c r="Z19">
        <v>148.30000000000001</v>
      </c>
      <c r="AA19">
        <v>144.5</v>
      </c>
      <c r="AB19">
        <v>172.8</v>
      </c>
    </row>
    <row r="20" spans="1:28">
      <c r="B20" t="s">
        <v>246</v>
      </c>
      <c r="C20" t="s">
        <v>52</v>
      </c>
      <c r="D20">
        <v>15</v>
      </c>
      <c r="E20">
        <v>69.400000000000006</v>
      </c>
      <c r="F20">
        <v>79.2</v>
      </c>
      <c r="G20">
        <v>65.5</v>
      </c>
      <c r="H20">
        <v>69.5</v>
      </c>
      <c r="I20">
        <v>77.2</v>
      </c>
      <c r="J20">
        <v>74.099999999999994</v>
      </c>
      <c r="K20">
        <v>78.8</v>
      </c>
      <c r="L20">
        <v>121.2</v>
      </c>
      <c r="M20">
        <v>102.7</v>
      </c>
      <c r="N20">
        <v>73.7</v>
      </c>
      <c r="O20">
        <v>81.400000000000006</v>
      </c>
      <c r="P20">
        <v>170.1</v>
      </c>
      <c r="Q20">
        <v>151.69999999999999</v>
      </c>
      <c r="R20">
        <v>160.80000000000001</v>
      </c>
      <c r="S20">
        <v>64.599999999999994</v>
      </c>
      <c r="T20">
        <v>61.9</v>
      </c>
      <c r="U20">
        <v>109.1</v>
      </c>
      <c r="V20">
        <v>107</v>
      </c>
      <c r="W20">
        <v>113.5</v>
      </c>
      <c r="X20">
        <v>116.9</v>
      </c>
      <c r="Y20">
        <v>110.2</v>
      </c>
      <c r="Z20">
        <v>131.19999999999999</v>
      </c>
      <c r="AA20">
        <v>136.19999999999999</v>
      </c>
      <c r="AB20">
        <v>169</v>
      </c>
    </row>
    <row r="21" spans="1:28">
      <c r="B21" t="s">
        <v>247</v>
      </c>
      <c r="C21" t="s">
        <v>52</v>
      </c>
      <c r="D21">
        <v>16</v>
      </c>
      <c r="E21">
        <v>23.4</v>
      </c>
      <c r="F21">
        <v>16.8</v>
      </c>
      <c r="G21">
        <v>32.1</v>
      </c>
      <c r="H21">
        <v>23.2</v>
      </c>
      <c r="I21">
        <v>36.9</v>
      </c>
      <c r="J21">
        <v>26.9</v>
      </c>
      <c r="K21">
        <v>68.5</v>
      </c>
      <c r="L21">
        <v>44.4</v>
      </c>
      <c r="M21">
        <v>49.4</v>
      </c>
      <c r="N21">
        <v>65.2</v>
      </c>
      <c r="O21">
        <v>63.6</v>
      </c>
      <c r="P21">
        <v>83.7</v>
      </c>
      <c r="Q21">
        <v>87.8</v>
      </c>
      <c r="R21">
        <v>186.7</v>
      </c>
      <c r="S21">
        <v>70.8</v>
      </c>
      <c r="T21">
        <v>83</v>
      </c>
      <c r="U21">
        <v>88.8</v>
      </c>
      <c r="V21">
        <v>92.5</v>
      </c>
      <c r="W21">
        <v>52.6</v>
      </c>
      <c r="X21">
        <v>67</v>
      </c>
      <c r="Y21">
        <v>91.4</v>
      </c>
      <c r="Z21">
        <v>73.7</v>
      </c>
      <c r="AA21">
        <v>67.7</v>
      </c>
      <c r="AB21">
        <v>147.19999999999999</v>
      </c>
    </row>
    <row r="22" spans="1:28">
      <c r="B22" t="s">
        <v>127</v>
      </c>
      <c r="C22" t="s">
        <v>52</v>
      </c>
      <c r="D22">
        <v>17</v>
      </c>
      <c r="E22">
        <v>30.1</v>
      </c>
      <c r="F22">
        <v>29.3</v>
      </c>
      <c r="G22">
        <v>18.2</v>
      </c>
      <c r="H22">
        <v>37.5</v>
      </c>
      <c r="I22">
        <v>45.5</v>
      </c>
      <c r="J22">
        <v>40.1</v>
      </c>
      <c r="K22">
        <v>43.4</v>
      </c>
      <c r="L22">
        <v>54.3</v>
      </c>
      <c r="M22">
        <v>5.5</v>
      </c>
      <c r="N22">
        <v>15.3</v>
      </c>
      <c r="O22">
        <v>53.2</v>
      </c>
      <c r="P22">
        <v>31.6</v>
      </c>
      <c r="Q22">
        <v>38.4</v>
      </c>
      <c r="R22">
        <v>55.1</v>
      </c>
      <c r="S22">
        <v>30.1</v>
      </c>
      <c r="T22">
        <v>67.5</v>
      </c>
      <c r="U22">
        <v>55.2</v>
      </c>
      <c r="V22">
        <v>53.3</v>
      </c>
      <c r="W22">
        <v>64.3</v>
      </c>
      <c r="X22">
        <v>82.7</v>
      </c>
      <c r="Y22">
        <v>96.6</v>
      </c>
      <c r="Z22">
        <v>115.3</v>
      </c>
      <c r="AA22">
        <v>105.3</v>
      </c>
      <c r="AB22">
        <v>123.2</v>
      </c>
    </row>
    <row r="23" spans="1:28">
      <c r="B23" t="s">
        <v>248</v>
      </c>
      <c r="C23" t="s">
        <v>52</v>
      </c>
      <c r="D23">
        <v>18</v>
      </c>
      <c r="E23">
        <v>35.299999999999997</v>
      </c>
      <c r="F23">
        <v>36.6</v>
      </c>
      <c r="G23">
        <v>39</v>
      </c>
      <c r="H23">
        <v>42.9</v>
      </c>
      <c r="I23">
        <v>41</v>
      </c>
      <c r="J23">
        <v>47.4</v>
      </c>
      <c r="K23">
        <v>57.2</v>
      </c>
      <c r="L23">
        <v>83.2</v>
      </c>
      <c r="M23">
        <v>65.099999999999994</v>
      </c>
      <c r="N23">
        <v>51</v>
      </c>
      <c r="O23">
        <v>64.900000000000006</v>
      </c>
      <c r="P23">
        <v>81.400000000000006</v>
      </c>
      <c r="Q23">
        <v>89.7</v>
      </c>
      <c r="R23">
        <v>117.5</v>
      </c>
      <c r="S23">
        <v>35</v>
      </c>
      <c r="T23">
        <v>54</v>
      </c>
      <c r="U23">
        <v>62.5</v>
      </c>
      <c r="V23">
        <v>62.5</v>
      </c>
      <c r="W23">
        <v>79.7</v>
      </c>
      <c r="X23">
        <v>31.9</v>
      </c>
      <c r="Y23">
        <v>72</v>
      </c>
      <c r="Z23">
        <v>71.8</v>
      </c>
      <c r="AA23">
        <v>59.8</v>
      </c>
      <c r="AB23">
        <v>84.7</v>
      </c>
    </row>
    <row r="24" spans="1:28">
      <c r="B24" t="s">
        <v>122</v>
      </c>
      <c r="C24" t="s">
        <v>52</v>
      </c>
      <c r="D24">
        <v>19</v>
      </c>
      <c r="E24">
        <v>262.8</v>
      </c>
      <c r="F24">
        <v>246.9</v>
      </c>
      <c r="G24">
        <v>241.3</v>
      </c>
      <c r="H24">
        <v>252.1</v>
      </c>
      <c r="I24">
        <v>259.8</v>
      </c>
      <c r="J24">
        <v>266</v>
      </c>
      <c r="K24">
        <v>328.7</v>
      </c>
      <c r="L24">
        <v>512.1</v>
      </c>
      <c r="M24">
        <v>361.3</v>
      </c>
      <c r="N24">
        <v>282.39999999999998</v>
      </c>
      <c r="O24">
        <v>348.5</v>
      </c>
      <c r="P24">
        <v>511.1</v>
      </c>
      <c r="Q24">
        <v>762.5</v>
      </c>
      <c r="R24">
        <v>671.3</v>
      </c>
      <c r="S24">
        <v>276.39999999999998</v>
      </c>
      <c r="T24">
        <v>416.5</v>
      </c>
      <c r="U24">
        <v>435.6</v>
      </c>
      <c r="V24">
        <v>547.6</v>
      </c>
      <c r="W24">
        <v>566.79999999999995</v>
      </c>
      <c r="X24">
        <v>407.9</v>
      </c>
      <c r="Y24">
        <v>474.5</v>
      </c>
      <c r="Z24">
        <v>607.6</v>
      </c>
      <c r="AA24">
        <v>530</v>
      </c>
      <c r="AB24">
        <v>558.29999999999995</v>
      </c>
    </row>
    <row r="25" spans="1:28">
      <c r="B25" t="s">
        <v>123</v>
      </c>
      <c r="C25" t="s">
        <v>52</v>
      </c>
      <c r="D25">
        <v>20</v>
      </c>
      <c r="E25">
        <v>614.6</v>
      </c>
      <c r="F25">
        <v>541.4</v>
      </c>
      <c r="G25">
        <v>578.20000000000005</v>
      </c>
      <c r="H25">
        <v>628</v>
      </c>
      <c r="I25">
        <v>637.1</v>
      </c>
      <c r="J25">
        <v>625.4</v>
      </c>
      <c r="K25">
        <v>977.7</v>
      </c>
      <c r="L25">
        <v>1443.5</v>
      </c>
      <c r="M25">
        <v>916.4</v>
      </c>
      <c r="N25">
        <v>1183.3</v>
      </c>
      <c r="O25">
        <v>1321.2</v>
      </c>
      <c r="P25">
        <v>2083.9</v>
      </c>
      <c r="Q25">
        <v>2933.3</v>
      </c>
      <c r="R25">
        <v>2455.3000000000002</v>
      </c>
      <c r="S25">
        <v>1737.8</v>
      </c>
      <c r="T25">
        <v>1721</v>
      </c>
      <c r="U25">
        <v>1852.5</v>
      </c>
      <c r="V25">
        <v>1895.2</v>
      </c>
      <c r="W25">
        <v>1787.6</v>
      </c>
      <c r="X25">
        <v>1714.2</v>
      </c>
      <c r="Y25">
        <v>1725.4</v>
      </c>
      <c r="Z25">
        <v>2201.3000000000002</v>
      </c>
      <c r="AA25">
        <v>1966.9</v>
      </c>
      <c r="AB25">
        <v>2385.1</v>
      </c>
    </row>
    <row r="26" spans="1:28">
      <c r="B26" t="s">
        <v>124</v>
      </c>
      <c r="C26" t="s">
        <v>87</v>
      </c>
      <c r="D26">
        <v>21</v>
      </c>
      <c r="E26">
        <v>1602.9</v>
      </c>
      <c r="F26">
        <v>1473.2</v>
      </c>
      <c r="G26">
        <v>1353.1</v>
      </c>
      <c r="H26">
        <v>1391</v>
      </c>
      <c r="I26">
        <v>1513</v>
      </c>
      <c r="J26">
        <v>1468.8</v>
      </c>
      <c r="K26">
        <v>2134.8000000000002</v>
      </c>
      <c r="L26">
        <v>2860.2</v>
      </c>
      <c r="M26">
        <v>1963.3</v>
      </c>
      <c r="N26">
        <v>2611.1</v>
      </c>
      <c r="O26">
        <v>2499.6999999999998</v>
      </c>
      <c r="P26">
        <v>2932.7</v>
      </c>
      <c r="Q26">
        <v>3469.9</v>
      </c>
      <c r="R26">
        <v>3031.3</v>
      </c>
      <c r="S26">
        <v>2932.5</v>
      </c>
      <c r="T26">
        <v>3031.1</v>
      </c>
      <c r="U26">
        <v>3198</v>
      </c>
      <c r="V26">
        <v>3115.6</v>
      </c>
      <c r="W26">
        <v>2842.5</v>
      </c>
      <c r="X26">
        <v>2833.1</v>
      </c>
      <c r="Y26">
        <v>2884.7</v>
      </c>
      <c r="Z26">
        <v>3554.7</v>
      </c>
      <c r="AA26">
        <v>2936.2</v>
      </c>
      <c r="AB26">
        <v>3154</v>
      </c>
    </row>
    <row r="28" spans="1:28">
      <c r="A28" t="s">
        <v>249</v>
      </c>
      <c r="B28" t="s">
        <v>117</v>
      </c>
      <c r="C28" t="s">
        <v>52</v>
      </c>
      <c r="D28">
        <v>22</v>
      </c>
      <c r="E28">
        <v>105.6</v>
      </c>
      <c r="F28">
        <v>97.5</v>
      </c>
      <c r="G28">
        <v>117.9</v>
      </c>
      <c r="H28">
        <v>121.4</v>
      </c>
      <c r="I28">
        <v>129</v>
      </c>
      <c r="J28">
        <v>147.19999999999999</v>
      </c>
      <c r="K28">
        <v>161.69999999999999</v>
      </c>
      <c r="L28">
        <v>180.7</v>
      </c>
      <c r="M28">
        <v>216.2</v>
      </c>
      <c r="N28">
        <v>242.5</v>
      </c>
      <c r="O28">
        <v>231.8</v>
      </c>
      <c r="P28">
        <v>234.9</v>
      </c>
      <c r="Q28">
        <v>256.39999999999998</v>
      </c>
      <c r="R28">
        <v>266.60000000000002</v>
      </c>
      <c r="S28">
        <v>273.7</v>
      </c>
      <c r="T28">
        <v>275.5</v>
      </c>
      <c r="U28">
        <v>286.5</v>
      </c>
      <c r="V28">
        <v>279.10000000000002</v>
      </c>
      <c r="W28">
        <v>258.8</v>
      </c>
      <c r="X28">
        <v>272.89999999999998</v>
      </c>
      <c r="Y28">
        <v>301.2</v>
      </c>
      <c r="Z28">
        <v>305.5</v>
      </c>
      <c r="AA28">
        <v>371.7</v>
      </c>
      <c r="AB28">
        <v>404.1</v>
      </c>
    </row>
    <row r="29" spans="1:28">
      <c r="B29" t="s">
        <v>112</v>
      </c>
      <c r="C29" t="s">
        <v>52</v>
      </c>
      <c r="D29">
        <v>23</v>
      </c>
      <c r="E29">
        <v>5.7</v>
      </c>
      <c r="F29">
        <v>11.8</v>
      </c>
      <c r="G29">
        <v>8.6</v>
      </c>
      <c r="H29">
        <v>3.5</v>
      </c>
      <c r="I29">
        <v>14.2</v>
      </c>
      <c r="J29">
        <v>11.1</v>
      </c>
      <c r="K29">
        <v>8</v>
      </c>
      <c r="L29">
        <v>7.1</v>
      </c>
      <c r="M29">
        <v>12.5</v>
      </c>
      <c r="N29">
        <v>20.5</v>
      </c>
      <c r="O29">
        <v>29.4</v>
      </c>
      <c r="P29">
        <v>41.7</v>
      </c>
      <c r="Q29">
        <v>45.7</v>
      </c>
      <c r="R29">
        <v>51</v>
      </c>
      <c r="S29">
        <v>71</v>
      </c>
      <c r="T29">
        <v>87.3</v>
      </c>
      <c r="U29">
        <v>65.400000000000006</v>
      </c>
      <c r="V29">
        <v>75.5</v>
      </c>
      <c r="W29">
        <v>83.9</v>
      </c>
      <c r="X29">
        <v>86.5</v>
      </c>
      <c r="Y29">
        <v>85.2</v>
      </c>
      <c r="Z29">
        <v>93.3</v>
      </c>
      <c r="AA29">
        <v>109.4</v>
      </c>
      <c r="AB29">
        <v>127</v>
      </c>
    </row>
    <row r="30" spans="1:28">
      <c r="B30" t="s">
        <v>250</v>
      </c>
      <c r="C30" t="s">
        <v>52</v>
      </c>
      <c r="D30">
        <v>24</v>
      </c>
      <c r="E30">
        <v>1.7</v>
      </c>
      <c r="F30">
        <v>4.0999999999999996</v>
      </c>
      <c r="G30">
        <v>2.5</v>
      </c>
      <c r="H30">
        <v>1.3</v>
      </c>
      <c r="I30">
        <v>0.1</v>
      </c>
      <c r="J30">
        <v>0.5</v>
      </c>
      <c r="K30">
        <v>0.3</v>
      </c>
      <c r="L30">
        <v>3</v>
      </c>
      <c r="M30">
        <v>3.4</v>
      </c>
      <c r="N30">
        <v>9</v>
      </c>
      <c r="O30">
        <v>9.4</v>
      </c>
      <c r="P30">
        <v>12.1</v>
      </c>
      <c r="Q30">
        <v>14.6</v>
      </c>
      <c r="R30">
        <v>20.2</v>
      </c>
      <c r="S30">
        <v>21.5</v>
      </c>
      <c r="T30">
        <v>26.2</v>
      </c>
      <c r="U30">
        <v>30.3</v>
      </c>
      <c r="V30">
        <v>29.5</v>
      </c>
      <c r="W30">
        <v>34.200000000000003</v>
      </c>
      <c r="X30">
        <v>30.2</v>
      </c>
      <c r="Y30">
        <v>29</v>
      </c>
      <c r="Z30">
        <v>29.3</v>
      </c>
      <c r="AA30">
        <v>37.6</v>
      </c>
      <c r="AB30">
        <v>47.5</v>
      </c>
    </row>
    <row r="31" spans="1:28">
      <c r="B31" t="s">
        <v>211</v>
      </c>
      <c r="C31" t="s">
        <v>52</v>
      </c>
      <c r="D31">
        <v>25</v>
      </c>
      <c r="E31">
        <v>0</v>
      </c>
      <c r="F31">
        <v>0</v>
      </c>
      <c r="G31">
        <v>0.2</v>
      </c>
      <c r="H31">
        <v>0.5</v>
      </c>
      <c r="I31">
        <v>0.9</v>
      </c>
      <c r="J31">
        <v>0.4</v>
      </c>
      <c r="K31">
        <v>1.2</v>
      </c>
      <c r="L31">
        <v>1.5</v>
      </c>
      <c r="M31">
        <v>1.9</v>
      </c>
      <c r="N31">
        <v>3.2</v>
      </c>
      <c r="O31">
        <v>4.2</v>
      </c>
      <c r="P31">
        <v>4.3</v>
      </c>
      <c r="Q31">
        <v>10.7</v>
      </c>
      <c r="R31">
        <v>14.8</v>
      </c>
      <c r="S31">
        <v>19.7</v>
      </c>
      <c r="T31">
        <v>23.9</v>
      </c>
      <c r="U31">
        <v>28</v>
      </c>
      <c r="V31">
        <v>26.5</v>
      </c>
      <c r="W31">
        <v>30.2</v>
      </c>
      <c r="X31">
        <v>38</v>
      </c>
      <c r="Y31">
        <v>28.4</v>
      </c>
      <c r="Z31">
        <v>35.5</v>
      </c>
      <c r="AA31">
        <v>42.7</v>
      </c>
      <c r="AB31">
        <v>38.700000000000003</v>
      </c>
    </row>
    <row r="32" spans="1:28">
      <c r="B32" t="s">
        <v>118</v>
      </c>
      <c r="C32" t="s">
        <v>52</v>
      </c>
      <c r="D32">
        <v>26</v>
      </c>
      <c r="E32">
        <v>0.2</v>
      </c>
      <c r="F32">
        <v>0.2</v>
      </c>
      <c r="G32">
        <v>0.2</v>
      </c>
      <c r="H32">
        <v>0.9</v>
      </c>
      <c r="I32">
        <v>1.6</v>
      </c>
      <c r="J32">
        <v>2.2999999999999998</v>
      </c>
      <c r="K32">
        <v>1.9</v>
      </c>
      <c r="L32">
        <v>3.9</v>
      </c>
      <c r="M32">
        <v>3.6</v>
      </c>
      <c r="N32">
        <v>2.2000000000000002</v>
      </c>
      <c r="O32">
        <v>9.8000000000000007</v>
      </c>
      <c r="P32">
        <v>5.7</v>
      </c>
      <c r="Q32">
        <v>8</v>
      </c>
      <c r="R32">
        <v>4</v>
      </c>
      <c r="S32">
        <v>6</v>
      </c>
      <c r="T32">
        <v>9.9</v>
      </c>
      <c r="U32">
        <v>13.2</v>
      </c>
      <c r="V32">
        <v>14.3</v>
      </c>
      <c r="W32">
        <v>15.5</v>
      </c>
      <c r="X32">
        <v>18.5</v>
      </c>
      <c r="Y32">
        <v>7.7</v>
      </c>
      <c r="Z32">
        <v>11</v>
      </c>
      <c r="AA32">
        <v>9.8000000000000007</v>
      </c>
      <c r="AB32">
        <v>37.799999999999997</v>
      </c>
    </row>
    <row r="33" spans="1:28">
      <c r="B33" t="s">
        <v>120</v>
      </c>
      <c r="C33" t="s">
        <v>52</v>
      </c>
      <c r="D33">
        <v>27</v>
      </c>
      <c r="E33">
        <v>0.2</v>
      </c>
      <c r="F33">
        <v>0.1</v>
      </c>
      <c r="G33">
        <v>1.4</v>
      </c>
      <c r="H33">
        <v>2.1</v>
      </c>
      <c r="I33">
        <v>1.9</v>
      </c>
      <c r="J33">
        <v>2.6</v>
      </c>
      <c r="K33">
        <v>2.2999999999999998</v>
      </c>
      <c r="L33">
        <v>1.7</v>
      </c>
      <c r="M33">
        <v>3.3</v>
      </c>
      <c r="N33">
        <v>3.7</v>
      </c>
      <c r="O33">
        <v>5.5</v>
      </c>
      <c r="P33">
        <v>7.1</v>
      </c>
      <c r="Q33">
        <v>6.5</v>
      </c>
      <c r="R33">
        <v>8.8000000000000007</v>
      </c>
      <c r="S33">
        <v>12.2</v>
      </c>
      <c r="T33">
        <v>13.2</v>
      </c>
      <c r="U33">
        <v>11.7</v>
      </c>
      <c r="V33">
        <v>13.3</v>
      </c>
      <c r="W33">
        <v>16.100000000000001</v>
      </c>
      <c r="X33">
        <v>15.6</v>
      </c>
      <c r="Y33">
        <v>25.1</v>
      </c>
      <c r="Z33">
        <v>27.3</v>
      </c>
      <c r="AA33">
        <v>38.5</v>
      </c>
      <c r="AB33">
        <v>37.5</v>
      </c>
    </row>
    <row r="34" spans="1:28">
      <c r="B34" t="s">
        <v>122</v>
      </c>
      <c r="C34" t="s">
        <v>52</v>
      </c>
      <c r="D34">
        <v>28</v>
      </c>
      <c r="E34">
        <v>82.8</v>
      </c>
      <c r="F34">
        <v>92.3</v>
      </c>
      <c r="G34">
        <v>92.7</v>
      </c>
      <c r="H34">
        <v>60.3</v>
      </c>
      <c r="I34">
        <v>62</v>
      </c>
      <c r="J34">
        <v>71</v>
      </c>
      <c r="K34">
        <v>62.7</v>
      </c>
      <c r="L34">
        <v>70.3</v>
      </c>
      <c r="M34">
        <v>92.6</v>
      </c>
      <c r="N34">
        <v>89.1</v>
      </c>
      <c r="O34">
        <v>92.1</v>
      </c>
      <c r="P34">
        <v>83</v>
      </c>
      <c r="Q34">
        <v>89.5</v>
      </c>
      <c r="R34">
        <v>102.4</v>
      </c>
      <c r="S34">
        <v>123</v>
      </c>
      <c r="T34">
        <v>113.2</v>
      </c>
      <c r="U34">
        <v>122.1</v>
      </c>
      <c r="V34">
        <v>144.19999999999999</v>
      </c>
      <c r="W34">
        <v>126.5</v>
      </c>
      <c r="X34">
        <v>122.8</v>
      </c>
      <c r="Y34">
        <v>138</v>
      </c>
      <c r="Z34">
        <v>116.5</v>
      </c>
      <c r="AA34">
        <v>210</v>
      </c>
      <c r="AB34">
        <v>237</v>
      </c>
    </row>
    <row r="35" spans="1:28">
      <c r="B35" t="s">
        <v>123</v>
      </c>
      <c r="C35" t="s">
        <v>52</v>
      </c>
      <c r="D35">
        <v>29</v>
      </c>
      <c r="E35">
        <v>196.2</v>
      </c>
      <c r="F35">
        <v>206</v>
      </c>
      <c r="G35">
        <v>223.5</v>
      </c>
      <c r="H35">
        <v>190</v>
      </c>
      <c r="I35">
        <v>209.7</v>
      </c>
      <c r="J35">
        <v>235.1</v>
      </c>
      <c r="K35">
        <v>238.1</v>
      </c>
      <c r="L35">
        <v>268.2</v>
      </c>
      <c r="M35">
        <v>333.5</v>
      </c>
      <c r="N35">
        <v>370.2</v>
      </c>
      <c r="O35">
        <v>382.2</v>
      </c>
      <c r="P35">
        <v>388.8</v>
      </c>
      <c r="Q35">
        <v>431.4</v>
      </c>
      <c r="R35">
        <v>467.8</v>
      </c>
      <c r="S35">
        <v>527.1</v>
      </c>
      <c r="T35">
        <v>549.20000000000005</v>
      </c>
      <c r="U35">
        <v>557.20000000000005</v>
      </c>
      <c r="V35">
        <v>582.4</v>
      </c>
      <c r="W35">
        <v>565.20000000000005</v>
      </c>
      <c r="X35">
        <v>584.5</v>
      </c>
      <c r="Y35">
        <v>614.6</v>
      </c>
      <c r="Z35">
        <v>618.4</v>
      </c>
      <c r="AA35">
        <v>819.7</v>
      </c>
      <c r="AB35">
        <v>929.6</v>
      </c>
    </row>
    <row r="36" spans="1:28">
      <c r="B36" t="s">
        <v>124</v>
      </c>
      <c r="C36" t="s">
        <v>87</v>
      </c>
      <c r="D36">
        <v>30</v>
      </c>
      <c r="E36">
        <v>210.2</v>
      </c>
      <c r="F36">
        <v>215.9</v>
      </c>
      <c r="G36">
        <v>255.1</v>
      </c>
      <c r="H36">
        <v>247.6</v>
      </c>
      <c r="I36">
        <v>266.3</v>
      </c>
      <c r="J36">
        <v>293.2</v>
      </c>
      <c r="K36">
        <v>294.3</v>
      </c>
      <c r="L36">
        <v>322.60000000000002</v>
      </c>
      <c r="M36">
        <v>322.7</v>
      </c>
      <c r="N36">
        <v>366.6</v>
      </c>
      <c r="O36">
        <v>312.89999999999998</v>
      </c>
      <c r="P36">
        <v>370.2</v>
      </c>
      <c r="Q36">
        <v>376.9</v>
      </c>
      <c r="R36">
        <v>374.3</v>
      </c>
      <c r="S36">
        <v>376.4</v>
      </c>
      <c r="T36">
        <v>431.7</v>
      </c>
      <c r="U36">
        <v>453</v>
      </c>
      <c r="V36">
        <v>422.2</v>
      </c>
      <c r="W36">
        <v>397.5</v>
      </c>
      <c r="X36">
        <v>449</v>
      </c>
      <c r="Y36">
        <v>508.5</v>
      </c>
      <c r="Z36">
        <v>470.7</v>
      </c>
      <c r="AA36">
        <v>546.70000000000005</v>
      </c>
      <c r="AB36">
        <v>601.29999999999995</v>
      </c>
    </row>
    <row r="38" spans="1:28">
      <c r="A38" t="s">
        <v>251</v>
      </c>
      <c r="B38" t="s">
        <v>112</v>
      </c>
      <c r="C38" t="s">
        <v>52</v>
      </c>
      <c r="D38">
        <v>31</v>
      </c>
      <c r="E38">
        <v>129</v>
      </c>
      <c r="F38">
        <v>133</v>
      </c>
      <c r="G38">
        <v>134.9</v>
      </c>
      <c r="H38">
        <v>172.3</v>
      </c>
      <c r="I38">
        <v>213.1</v>
      </c>
      <c r="J38">
        <v>259.39999999999998</v>
      </c>
      <c r="K38">
        <v>300</v>
      </c>
      <c r="L38">
        <v>355</v>
      </c>
      <c r="M38">
        <v>340.8</v>
      </c>
      <c r="N38">
        <v>356.4</v>
      </c>
      <c r="O38">
        <v>349.8</v>
      </c>
      <c r="P38">
        <v>393.4</v>
      </c>
      <c r="Q38">
        <v>418</v>
      </c>
      <c r="R38">
        <v>443.6</v>
      </c>
      <c r="S38">
        <v>475.6</v>
      </c>
      <c r="T38">
        <v>513.6</v>
      </c>
      <c r="U38">
        <v>536.70000000000005</v>
      </c>
      <c r="V38">
        <v>593.70000000000005</v>
      </c>
      <c r="W38">
        <v>569</v>
      </c>
      <c r="X38">
        <v>634.1</v>
      </c>
      <c r="Y38">
        <v>683</v>
      </c>
      <c r="Z38">
        <v>691.4</v>
      </c>
      <c r="AA38">
        <v>851.8</v>
      </c>
      <c r="AB38">
        <v>1048.2</v>
      </c>
    </row>
    <row r="39" spans="1:28">
      <c r="B39" t="s">
        <v>117</v>
      </c>
      <c r="C39" t="s">
        <v>52</v>
      </c>
      <c r="D39">
        <v>32</v>
      </c>
      <c r="E39">
        <v>179.8</v>
      </c>
      <c r="F39">
        <v>180.7</v>
      </c>
      <c r="G39">
        <v>253.7</v>
      </c>
      <c r="H39">
        <v>277</v>
      </c>
      <c r="I39">
        <v>410.4</v>
      </c>
      <c r="J39">
        <v>380.8</v>
      </c>
      <c r="K39">
        <v>403.5</v>
      </c>
      <c r="L39">
        <v>380.8</v>
      </c>
      <c r="M39">
        <v>403.1</v>
      </c>
      <c r="N39">
        <v>388.2</v>
      </c>
      <c r="O39">
        <v>365.9</v>
      </c>
      <c r="P39">
        <v>410.1</v>
      </c>
      <c r="Q39">
        <v>439.3</v>
      </c>
      <c r="R39">
        <v>472.2</v>
      </c>
      <c r="S39">
        <v>494.7</v>
      </c>
      <c r="T39">
        <v>507.9</v>
      </c>
      <c r="U39">
        <v>492.6</v>
      </c>
      <c r="V39">
        <v>501.3</v>
      </c>
      <c r="W39">
        <v>503.4</v>
      </c>
      <c r="X39">
        <v>496.5</v>
      </c>
      <c r="Y39">
        <v>450.7</v>
      </c>
      <c r="Z39">
        <v>423.9</v>
      </c>
      <c r="AA39">
        <v>465.6</v>
      </c>
      <c r="AB39">
        <v>556.9</v>
      </c>
    </row>
    <row r="40" spans="1:28">
      <c r="B40" t="s">
        <v>244</v>
      </c>
      <c r="C40" t="s">
        <v>52</v>
      </c>
      <c r="D40">
        <v>33</v>
      </c>
      <c r="E40">
        <v>35.1</v>
      </c>
      <c r="F40">
        <v>31.6</v>
      </c>
      <c r="G40">
        <v>26.7</v>
      </c>
      <c r="H40">
        <v>24.9</v>
      </c>
      <c r="I40">
        <v>22.3</v>
      </c>
      <c r="J40">
        <v>26.2</v>
      </c>
      <c r="K40">
        <v>29.8</v>
      </c>
      <c r="L40">
        <v>31.9</v>
      </c>
      <c r="M40">
        <v>35.299999999999997</v>
      </c>
      <c r="N40">
        <v>36.200000000000003</v>
      </c>
      <c r="O40">
        <v>38.299999999999997</v>
      </c>
      <c r="P40">
        <v>45</v>
      </c>
      <c r="Q40">
        <v>54.8</v>
      </c>
      <c r="R40">
        <v>60.8</v>
      </c>
      <c r="S40">
        <v>68.599999999999994</v>
      </c>
      <c r="T40">
        <v>85.1</v>
      </c>
      <c r="U40">
        <v>89.7</v>
      </c>
      <c r="V40">
        <v>104.9</v>
      </c>
      <c r="W40">
        <v>122.3</v>
      </c>
      <c r="X40">
        <v>130.6</v>
      </c>
      <c r="Y40">
        <v>140.5</v>
      </c>
      <c r="Z40">
        <v>164</v>
      </c>
      <c r="AA40">
        <v>204.4</v>
      </c>
      <c r="AB40">
        <v>253.4</v>
      </c>
    </row>
    <row r="41" spans="1:28">
      <c r="B41" t="s">
        <v>134</v>
      </c>
      <c r="C41" t="s">
        <v>52</v>
      </c>
      <c r="D41">
        <v>34</v>
      </c>
      <c r="E41">
        <v>1.6</v>
      </c>
      <c r="F41">
        <v>1.4</v>
      </c>
      <c r="G41">
        <v>2.7</v>
      </c>
      <c r="H41">
        <v>3.7</v>
      </c>
      <c r="I41">
        <v>5.0999999999999996</v>
      </c>
      <c r="J41">
        <v>6</v>
      </c>
      <c r="K41">
        <v>4.5</v>
      </c>
      <c r="L41">
        <v>5.6</v>
      </c>
      <c r="M41">
        <v>9.1999999999999993</v>
      </c>
      <c r="N41">
        <v>26.6</v>
      </c>
      <c r="O41">
        <v>24.4</v>
      </c>
      <c r="P41">
        <v>19.600000000000001</v>
      </c>
      <c r="Q41">
        <v>22.2</v>
      </c>
      <c r="R41">
        <v>38.200000000000003</v>
      </c>
      <c r="S41">
        <v>52.9</v>
      </c>
      <c r="T41">
        <v>54</v>
      </c>
      <c r="U41">
        <v>51.7</v>
      </c>
      <c r="V41">
        <v>75.900000000000006</v>
      </c>
      <c r="W41">
        <v>74.900000000000006</v>
      </c>
      <c r="X41">
        <v>81.3</v>
      </c>
      <c r="Y41">
        <v>95.7</v>
      </c>
      <c r="Z41">
        <v>98.1</v>
      </c>
      <c r="AA41">
        <v>128.9</v>
      </c>
      <c r="AB41">
        <v>166.3</v>
      </c>
    </row>
    <row r="42" spans="1:28">
      <c r="B42" t="s">
        <v>212</v>
      </c>
      <c r="C42" t="s">
        <v>52</v>
      </c>
      <c r="D42">
        <v>35</v>
      </c>
      <c r="E42">
        <v>26.6</v>
      </c>
      <c r="F42">
        <v>32.9</v>
      </c>
      <c r="G42">
        <v>31.7</v>
      </c>
      <c r="H42">
        <v>30.5</v>
      </c>
      <c r="I42">
        <v>31.1</v>
      </c>
      <c r="J42">
        <v>23.7</v>
      </c>
      <c r="K42">
        <v>30.7</v>
      </c>
      <c r="L42">
        <v>38.799999999999997</v>
      </c>
      <c r="M42">
        <v>26.8</v>
      </c>
      <c r="N42">
        <v>27.5</v>
      </c>
      <c r="O42">
        <v>28.2</v>
      </c>
      <c r="P42">
        <v>27.4</v>
      </c>
      <c r="Q42">
        <v>36.299999999999997</v>
      </c>
      <c r="R42">
        <v>50.3</v>
      </c>
      <c r="S42">
        <v>48.9</v>
      </c>
      <c r="T42">
        <v>63.6</v>
      </c>
      <c r="U42">
        <v>49.6</v>
      </c>
      <c r="V42">
        <v>49.6</v>
      </c>
      <c r="W42">
        <v>65.2</v>
      </c>
      <c r="X42">
        <v>83.9</v>
      </c>
      <c r="Y42">
        <v>98.7</v>
      </c>
      <c r="Z42">
        <v>114.3</v>
      </c>
      <c r="AA42">
        <v>119.4</v>
      </c>
      <c r="AB42">
        <v>136.69999999999999</v>
      </c>
    </row>
    <row r="43" spans="1:28">
      <c r="B43" t="s">
        <v>118</v>
      </c>
      <c r="C43" t="s">
        <v>52</v>
      </c>
      <c r="D43">
        <v>36</v>
      </c>
      <c r="E43">
        <v>16</v>
      </c>
      <c r="F43">
        <v>25.5</v>
      </c>
      <c r="G43">
        <v>25.7</v>
      </c>
      <c r="H43">
        <v>45.2</v>
      </c>
      <c r="I43">
        <v>52.4</v>
      </c>
      <c r="J43">
        <v>65.599999999999994</v>
      </c>
      <c r="K43">
        <v>84.7</v>
      </c>
      <c r="L43">
        <v>96.9</v>
      </c>
      <c r="M43">
        <v>119.5</v>
      </c>
      <c r="N43">
        <v>122.8</v>
      </c>
      <c r="O43">
        <v>116.1</v>
      </c>
      <c r="P43">
        <v>133.5</v>
      </c>
      <c r="Q43">
        <v>139.19999999999999</v>
      </c>
      <c r="R43">
        <v>127.5</v>
      </c>
      <c r="S43">
        <v>132.4</v>
      </c>
      <c r="T43">
        <v>148.80000000000001</v>
      </c>
      <c r="U43">
        <v>140.9</v>
      </c>
      <c r="V43">
        <v>136.6</v>
      </c>
      <c r="W43">
        <v>135.80000000000001</v>
      </c>
      <c r="X43">
        <v>145.4</v>
      </c>
      <c r="Y43">
        <v>109.5</v>
      </c>
      <c r="Z43">
        <v>77.2</v>
      </c>
      <c r="AA43">
        <v>98.4</v>
      </c>
      <c r="AB43">
        <v>129.1</v>
      </c>
    </row>
    <row r="44" spans="1:28">
      <c r="B44" t="s">
        <v>119</v>
      </c>
      <c r="C44" t="s">
        <v>52</v>
      </c>
      <c r="D44">
        <v>37</v>
      </c>
      <c r="E44">
        <v>14.2</v>
      </c>
      <c r="F44">
        <v>16.600000000000001</v>
      </c>
      <c r="G44">
        <v>24.1</v>
      </c>
      <c r="H44">
        <v>32.5</v>
      </c>
      <c r="I44">
        <v>38.700000000000003</v>
      </c>
      <c r="J44">
        <v>42.1</v>
      </c>
      <c r="K44">
        <v>38</v>
      </c>
      <c r="L44">
        <v>43.7</v>
      </c>
      <c r="M44">
        <v>44.8</v>
      </c>
      <c r="N44">
        <v>39.700000000000003</v>
      </c>
      <c r="O44">
        <v>32.799999999999997</v>
      </c>
      <c r="P44">
        <v>32.299999999999997</v>
      </c>
      <c r="Q44">
        <v>34.5</v>
      </c>
      <c r="R44">
        <v>38</v>
      </c>
      <c r="S44">
        <v>38.9</v>
      </c>
      <c r="T44">
        <v>30.6</v>
      </c>
      <c r="U44">
        <v>26.4</v>
      </c>
      <c r="V44">
        <v>28</v>
      </c>
      <c r="W44">
        <v>31.3</v>
      </c>
      <c r="X44">
        <v>32.4</v>
      </c>
      <c r="Y44">
        <v>37.299999999999997</v>
      </c>
      <c r="Z44">
        <v>37.6</v>
      </c>
      <c r="AA44">
        <v>50</v>
      </c>
      <c r="AB44">
        <v>63.6</v>
      </c>
    </row>
    <row r="45" spans="1:28">
      <c r="B45" t="s">
        <v>120</v>
      </c>
      <c r="C45" t="s">
        <v>52</v>
      </c>
      <c r="D45">
        <v>38</v>
      </c>
      <c r="E45">
        <v>8.1</v>
      </c>
      <c r="F45">
        <v>22.5</v>
      </c>
      <c r="G45">
        <v>20.5</v>
      </c>
      <c r="H45">
        <v>17.899999999999999</v>
      </c>
      <c r="I45">
        <v>21.6</v>
      </c>
      <c r="J45">
        <v>14.3</v>
      </c>
      <c r="K45">
        <v>23.3</v>
      </c>
      <c r="L45">
        <v>20.100000000000001</v>
      </c>
      <c r="M45">
        <v>16.5</v>
      </c>
      <c r="N45">
        <v>19.600000000000001</v>
      </c>
      <c r="O45">
        <v>21</v>
      </c>
      <c r="P45">
        <v>25.5</v>
      </c>
      <c r="Q45">
        <v>27.4</v>
      </c>
      <c r="R45">
        <v>27.9</v>
      </c>
      <c r="S45">
        <v>29.5</v>
      </c>
      <c r="T45">
        <v>28.5</v>
      </c>
      <c r="U45">
        <v>30.6</v>
      </c>
      <c r="V45">
        <v>36.200000000000003</v>
      </c>
      <c r="W45">
        <v>33.6</v>
      </c>
      <c r="X45">
        <v>36.200000000000003</v>
      </c>
      <c r="Y45">
        <v>37.700000000000003</v>
      </c>
      <c r="Z45">
        <v>39.299999999999997</v>
      </c>
      <c r="AA45">
        <v>51.4</v>
      </c>
      <c r="AB45">
        <v>61.7</v>
      </c>
    </row>
    <row r="46" spans="1:28">
      <c r="B46" t="s">
        <v>122</v>
      </c>
      <c r="C46" t="s">
        <v>52</v>
      </c>
      <c r="D46">
        <v>39</v>
      </c>
      <c r="E46">
        <v>304.5</v>
      </c>
      <c r="F46">
        <v>309.39999999999998</v>
      </c>
      <c r="G46">
        <v>245.6</v>
      </c>
      <c r="H46">
        <v>295.3</v>
      </c>
      <c r="I46">
        <v>308.39999999999998</v>
      </c>
      <c r="J46">
        <v>318.2</v>
      </c>
      <c r="K46">
        <v>261.7</v>
      </c>
      <c r="L46">
        <v>214.7</v>
      </c>
      <c r="M46">
        <v>223.5</v>
      </c>
      <c r="N46">
        <v>217.7</v>
      </c>
      <c r="O46">
        <v>206.3</v>
      </c>
      <c r="P46">
        <v>218.3</v>
      </c>
      <c r="Q46">
        <v>243.3</v>
      </c>
      <c r="R46">
        <v>223.5</v>
      </c>
      <c r="S46">
        <v>227.4</v>
      </c>
      <c r="T46">
        <v>242</v>
      </c>
      <c r="U46">
        <v>227.7</v>
      </c>
      <c r="V46">
        <v>246.7</v>
      </c>
      <c r="W46">
        <v>253.3</v>
      </c>
      <c r="X46">
        <v>265.2</v>
      </c>
      <c r="Y46">
        <v>290</v>
      </c>
      <c r="Z46">
        <v>291.2</v>
      </c>
      <c r="AA46">
        <v>331.6</v>
      </c>
      <c r="AB46">
        <v>424.5</v>
      </c>
    </row>
    <row r="47" spans="1:28">
      <c r="B47" t="s">
        <v>123</v>
      </c>
      <c r="C47" t="s">
        <v>52</v>
      </c>
      <c r="D47">
        <v>40</v>
      </c>
      <c r="E47">
        <v>714.9</v>
      </c>
      <c r="F47">
        <v>753.6</v>
      </c>
      <c r="G47">
        <v>765.6</v>
      </c>
      <c r="H47">
        <v>899.3</v>
      </c>
      <c r="I47">
        <v>1103.0999999999999</v>
      </c>
      <c r="J47">
        <v>1136.3</v>
      </c>
      <c r="K47">
        <v>1176.2</v>
      </c>
      <c r="L47">
        <v>1187.5</v>
      </c>
      <c r="M47">
        <v>1219.5</v>
      </c>
      <c r="N47">
        <v>1234.7</v>
      </c>
      <c r="O47">
        <v>1182.8</v>
      </c>
      <c r="P47">
        <v>1305.0999999999999</v>
      </c>
      <c r="Q47">
        <v>1415</v>
      </c>
      <c r="R47">
        <v>1482</v>
      </c>
      <c r="S47">
        <v>1568.9</v>
      </c>
      <c r="T47">
        <v>1674.1</v>
      </c>
      <c r="U47">
        <v>1645.9</v>
      </c>
      <c r="V47">
        <v>1772.9</v>
      </c>
      <c r="W47">
        <v>1788.8</v>
      </c>
      <c r="X47">
        <v>1905.6</v>
      </c>
      <c r="Y47">
        <v>1943.1</v>
      </c>
      <c r="Z47">
        <v>1937</v>
      </c>
      <c r="AA47">
        <v>2301.5</v>
      </c>
      <c r="AB47">
        <v>2840.4</v>
      </c>
    </row>
    <row r="48" spans="1:28">
      <c r="B48" t="s">
        <v>124</v>
      </c>
      <c r="C48" t="s">
        <v>87</v>
      </c>
      <c r="D48">
        <v>41</v>
      </c>
      <c r="E48">
        <v>311.7</v>
      </c>
      <c r="F48">
        <v>332.7</v>
      </c>
      <c r="G48">
        <v>361.4</v>
      </c>
      <c r="H48">
        <v>414.3</v>
      </c>
      <c r="I48">
        <v>502.4</v>
      </c>
      <c r="J48">
        <v>543.79999999999995</v>
      </c>
      <c r="K48">
        <v>559.1</v>
      </c>
      <c r="L48">
        <v>571.70000000000005</v>
      </c>
      <c r="M48">
        <v>559.6</v>
      </c>
      <c r="N48">
        <v>545</v>
      </c>
      <c r="O48">
        <v>513.1</v>
      </c>
      <c r="P48">
        <v>542.70000000000005</v>
      </c>
      <c r="Q48">
        <v>543.79999999999995</v>
      </c>
      <c r="R48">
        <v>545.5</v>
      </c>
      <c r="S48">
        <v>556.5</v>
      </c>
      <c r="T48">
        <v>603.70000000000005</v>
      </c>
      <c r="U48">
        <v>588.70000000000005</v>
      </c>
      <c r="V48">
        <v>632</v>
      </c>
      <c r="W48">
        <v>637.4</v>
      </c>
      <c r="X48">
        <v>680.2</v>
      </c>
      <c r="Y48">
        <v>701.3</v>
      </c>
      <c r="Z48">
        <v>701.1</v>
      </c>
      <c r="AA48">
        <v>797.7</v>
      </c>
      <c r="AB48">
        <v>899.5</v>
      </c>
    </row>
    <row r="50" spans="1:28">
      <c r="A50" t="s">
        <v>252</v>
      </c>
    </row>
    <row r="51" spans="1:28">
      <c r="A51" t="s">
        <v>253</v>
      </c>
    </row>
    <row r="52" spans="1:28">
      <c r="A52" t="s">
        <v>254</v>
      </c>
    </row>
    <row r="53" spans="1:28">
      <c r="A53" t="s">
        <v>255</v>
      </c>
    </row>
    <row r="54" spans="1:28">
      <c r="A54" t="s">
        <v>99</v>
      </c>
    </row>
    <row r="55" spans="1:28">
      <c r="A55" t="s">
        <v>73</v>
      </c>
    </row>
    <row r="58" spans="1:28">
      <c r="A58" s="3" t="s">
        <v>110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6"/>
    </row>
    <row r="59" spans="1:28">
      <c r="A59" s="1"/>
      <c r="B59" s="2"/>
      <c r="C59" s="2"/>
      <c r="D59" s="2"/>
      <c r="E59" s="2">
        <v>1999</v>
      </c>
      <c r="F59" s="2">
        <v>2000</v>
      </c>
      <c r="G59" s="2">
        <v>2001</v>
      </c>
      <c r="H59" s="2">
        <v>2002</v>
      </c>
      <c r="I59" s="2">
        <v>2003</v>
      </c>
      <c r="J59" s="2">
        <v>2004</v>
      </c>
      <c r="K59" s="2">
        <v>2005</v>
      </c>
      <c r="L59" s="2">
        <v>2006</v>
      </c>
      <c r="M59" s="2">
        <v>2007</v>
      </c>
      <c r="N59" s="2">
        <v>2008</v>
      </c>
      <c r="O59" s="2">
        <v>2009</v>
      </c>
      <c r="P59" s="2">
        <v>2010</v>
      </c>
      <c r="Q59" s="2">
        <v>2011</v>
      </c>
      <c r="R59" s="2">
        <v>2012</v>
      </c>
      <c r="S59" s="2">
        <v>2013</v>
      </c>
      <c r="T59" s="2">
        <v>2014</v>
      </c>
      <c r="U59" s="2">
        <v>2015</v>
      </c>
      <c r="V59" s="2">
        <v>2016</v>
      </c>
      <c r="W59" s="2">
        <v>2017</v>
      </c>
      <c r="X59" s="2">
        <v>2018</v>
      </c>
      <c r="Y59" s="2">
        <v>2019</v>
      </c>
      <c r="Z59" s="2">
        <v>2020</v>
      </c>
      <c r="AA59" s="2">
        <v>2021</v>
      </c>
      <c r="AB59" s="5">
        <v>2022</v>
      </c>
    </row>
    <row r="60" spans="1:28">
      <c r="A60" s="3" t="s">
        <v>243</v>
      </c>
      <c r="B60" s="4" t="s">
        <v>112</v>
      </c>
      <c r="C60" s="4" t="s">
        <v>52</v>
      </c>
      <c r="D60" s="4">
        <v>1</v>
      </c>
      <c r="E60" s="4">
        <v>178.8</v>
      </c>
      <c r="F60" s="4">
        <v>178.4</v>
      </c>
      <c r="G60" s="4">
        <v>218.3</v>
      </c>
      <c r="H60" s="4">
        <v>296.5</v>
      </c>
      <c r="I60" s="4">
        <v>268</v>
      </c>
      <c r="J60" s="4">
        <v>308.7</v>
      </c>
      <c r="K60" s="4">
        <v>459.6</v>
      </c>
      <c r="L60" s="4">
        <v>760</v>
      </c>
      <c r="M60" s="4">
        <v>472.7</v>
      </c>
      <c r="N60" s="4">
        <v>806.1</v>
      </c>
      <c r="O60" s="4">
        <v>904.9</v>
      </c>
      <c r="P60" s="4">
        <v>1167.9000000000001</v>
      </c>
      <c r="Q60" s="4">
        <v>1743.3</v>
      </c>
      <c r="R60" s="4">
        <v>1356.6</v>
      </c>
      <c r="S60" s="4">
        <v>1700.8</v>
      </c>
      <c r="T60" s="4">
        <v>1404.6</v>
      </c>
      <c r="U60" s="4">
        <v>1443.1</v>
      </c>
      <c r="V60" s="4">
        <v>1373.6</v>
      </c>
      <c r="W60" s="4">
        <v>1300.5999999999999</v>
      </c>
      <c r="X60" s="4">
        <v>1399.7</v>
      </c>
      <c r="Y60" s="4">
        <v>1349.9</v>
      </c>
      <c r="Z60" s="4">
        <v>1534.9</v>
      </c>
      <c r="AA60" s="4">
        <v>1627.2</v>
      </c>
      <c r="AB60" s="6">
        <v>2144.6</v>
      </c>
    </row>
    <row r="61" spans="1:28">
      <c r="A61" s="1"/>
      <c r="B61" s="2" t="s">
        <v>117</v>
      </c>
      <c r="C61" s="2" t="s">
        <v>52</v>
      </c>
      <c r="D61" s="2">
        <v>2</v>
      </c>
      <c r="E61" s="2">
        <v>324.60000000000002</v>
      </c>
      <c r="F61" s="2">
        <v>316.60000000000002</v>
      </c>
      <c r="G61" s="2">
        <v>412.1</v>
      </c>
      <c r="H61" s="2">
        <v>473.1</v>
      </c>
      <c r="I61" s="2">
        <v>599.6</v>
      </c>
      <c r="J61" s="2">
        <v>577.79999999999995</v>
      </c>
      <c r="K61" s="2">
        <v>611.9</v>
      </c>
      <c r="L61" s="2">
        <v>637.70000000000005</v>
      </c>
      <c r="M61" s="2">
        <v>681.8</v>
      </c>
      <c r="N61" s="2">
        <v>723.4</v>
      </c>
      <c r="O61" s="2">
        <v>647.1</v>
      </c>
      <c r="P61" s="2">
        <v>703.5</v>
      </c>
      <c r="Q61" s="2">
        <v>775.3</v>
      </c>
      <c r="R61" s="2">
        <v>845.7</v>
      </c>
      <c r="S61" s="2">
        <v>829</v>
      </c>
      <c r="T61" s="2">
        <v>830.3</v>
      </c>
      <c r="U61" s="2">
        <v>844.5</v>
      </c>
      <c r="V61" s="2">
        <v>841.7</v>
      </c>
      <c r="W61" s="2">
        <v>825.6</v>
      </c>
      <c r="X61" s="2">
        <v>828.5</v>
      </c>
      <c r="Y61" s="2">
        <v>793.2</v>
      </c>
      <c r="Z61" s="2">
        <v>771</v>
      </c>
      <c r="AA61" s="2">
        <v>876.5</v>
      </c>
      <c r="AB61" s="5">
        <v>1013.6</v>
      </c>
    </row>
    <row r="62" spans="1:28">
      <c r="A62" s="3"/>
      <c r="B62" s="4" t="s">
        <v>119</v>
      </c>
      <c r="C62" s="4" t="s">
        <v>52</v>
      </c>
      <c r="D62" s="4">
        <v>3</v>
      </c>
      <c r="E62" s="4">
        <v>128.69999999999999</v>
      </c>
      <c r="F62" s="4">
        <v>90.2</v>
      </c>
      <c r="G62" s="4">
        <v>108.3</v>
      </c>
      <c r="H62" s="4">
        <v>104.3</v>
      </c>
      <c r="I62" s="4">
        <v>130.19999999999999</v>
      </c>
      <c r="J62" s="4">
        <v>125.9</v>
      </c>
      <c r="K62" s="4">
        <v>193.5</v>
      </c>
      <c r="L62" s="4">
        <v>189.4</v>
      </c>
      <c r="M62" s="4">
        <v>186.9</v>
      </c>
      <c r="N62" s="4">
        <v>171</v>
      </c>
      <c r="O62" s="4">
        <v>174.5</v>
      </c>
      <c r="P62" s="4">
        <v>332.6</v>
      </c>
      <c r="Q62" s="4">
        <v>489.8</v>
      </c>
      <c r="R62" s="4">
        <v>292.7</v>
      </c>
      <c r="S62" s="4">
        <v>162.1</v>
      </c>
      <c r="T62" s="4">
        <v>245.2</v>
      </c>
      <c r="U62" s="4">
        <v>241.6</v>
      </c>
      <c r="V62" s="4">
        <v>295.8</v>
      </c>
      <c r="W62" s="4">
        <v>305.5</v>
      </c>
      <c r="X62" s="4">
        <v>310.2</v>
      </c>
      <c r="Y62" s="4">
        <v>269.10000000000002</v>
      </c>
      <c r="Z62" s="4">
        <v>421.2</v>
      </c>
      <c r="AA62" s="4">
        <v>447.8</v>
      </c>
      <c r="AB62" s="6">
        <v>384.9</v>
      </c>
    </row>
    <row r="63" spans="1:28">
      <c r="A63" s="1"/>
      <c r="B63" s="2" t="s">
        <v>118</v>
      </c>
      <c r="C63" s="2" t="s">
        <v>52</v>
      </c>
      <c r="D63" s="2">
        <v>4</v>
      </c>
      <c r="E63" s="2">
        <v>52.4</v>
      </c>
      <c r="F63" s="2">
        <v>61.1</v>
      </c>
      <c r="G63" s="2">
        <v>53.9</v>
      </c>
      <c r="H63" s="2">
        <v>66.400000000000006</v>
      </c>
      <c r="I63" s="2">
        <v>101.5</v>
      </c>
      <c r="J63" s="2">
        <v>113.5</v>
      </c>
      <c r="K63" s="2">
        <v>123</v>
      </c>
      <c r="L63" s="2">
        <v>148.1</v>
      </c>
      <c r="M63" s="2">
        <v>157.4</v>
      </c>
      <c r="N63" s="2">
        <v>161.80000000000001</v>
      </c>
      <c r="O63" s="2">
        <v>151</v>
      </c>
      <c r="P63" s="2">
        <v>168.2</v>
      </c>
      <c r="Q63" s="2">
        <v>186.2</v>
      </c>
      <c r="R63" s="2">
        <v>173.5</v>
      </c>
      <c r="S63" s="2">
        <v>199.2</v>
      </c>
      <c r="T63" s="2">
        <v>224.8</v>
      </c>
      <c r="U63" s="2">
        <v>231.5</v>
      </c>
      <c r="V63" s="2">
        <v>224.3</v>
      </c>
      <c r="W63" s="2">
        <v>208.7</v>
      </c>
      <c r="X63" s="2">
        <v>247.8</v>
      </c>
      <c r="Y63" s="2">
        <v>180.2</v>
      </c>
      <c r="Z63" s="2">
        <v>167.6</v>
      </c>
      <c r="AA63" s="2">
        <v>198.4</v>
      </c>
      <c r="AB63" s="5">
        <v>276.8</v>
      </c>
    </row>
    <row r="64" spans="1:28">
      <c r="A64" s="3"/>
      <c r="B64" s="4" t="s">
        <v>244</v>
      </c>
      <c r="C64" s="4" t="s">
        <v>52</v>
      </c>
      <c r="D64" s="4">
        <v>5</v>
      </c>
      <c r="E64" s="4">
        <v>35.9</v>
      </c>
      <c r="F64" s="4">
        <v>32.6</v>
      </c>
      <c r="G64" s="4">
        <v>27.9</v>
      </c>
      <c r="H64" s="4">
        <v>26.6</v>
      </c>
      <c r="I64" s="4">
        <v>24.8</v>
      </c>
      <c r="J64" s="4">
        <v>28.9</v>
      </c>
      <c r="K64" s="4">
        <v>32.9</v>
      </c>
      <c r="L64" s="4">
        <v>35.9</v>
      </c>
      <c r="M64" s="4">
        <v>42</v>
      </c>
      <c r="N64" s="4">
        <v>43.7</v>
      </c>
      <c r="O64" s="4">
        <v>47.5</v>
      </c>
      <c r="P64" s="4">
        <v>55.3</v>
      </c>
      <c r="Q64" s="4">
        <v>65.3</v>
      </c>
      <c r="R64" s="4">
        <v>72.2</v>
      </c>
      <c r="S64" s="4">
        <v>78.8</v>
      </c>
      <c r="T64" s="4">
        <v>96.1</v>
      </c>
      <c r="U64" s="4">
        <v>100.9</v>
      </c>
      <c r="V64" s="4">
        <v>120</v>
      </c>
      <c r="W64" s="4">
        <v>137.19999999999999</v>
      </c>
      <c r="X64" s="4">
        <v>145</v>
      </c>
      <c r="Y64" s="4">
        <v>155.69999999999999</v>
      </c>
      <c r="Z64" s="4">
        <v>178.9</v>
      </c>
      <c r="AA64" s="4">
        <v>225</v>
      </c>
      <c r="AB64" s="6">
        <v>274.10000000000002</v>
      </c>
    </row>
    <row r="65" spans="1:28">
      <c r="A65" s="1"/>
      <c r="B65" s="2" t="s">
        <v>218</v>
      </c>
      <c r="C65" s="2" t="s">
        <v>52</v>
      </c>
      <c r="D65" s="2">
        <v>6</v>
      </c>
      <c r="E65" s="2">
        <v>1.1000000000000001</v>
      </c>
      <c r="F65" s="2">
        <v>1.1000000000000001</v>
      </c>
      <c r="G65" s="2">
        <v>2.2000000000000002</v>
      </c>
      <c r="H65" s="2">
        <v>8.3000000000000007</v>
      </c>
      <c r="I65" s="2">
        <v>15.3</v>
      </c>
      <c r="J65" s="2">
        <v>15.9</v>
      </c>
      <c r="K65" s="2">
        <v>12.3</v>
      </c>
      <c r="L65" s="2">
        <v>22.4</v>
      </c>
      <c r="M65" s="2">
        <v>21.8</v>
      </c>
      <c r="N65" s="2">
        <v>34.299999999999997</v>
      </c>
      <c r="O65" s="2">
        <v>34.4</v>
      </c>
      <c r="P65" s="2">
        <v>53.4</v>
      </c>
      <c r="Q65" s="2">
        <v>94.9</v>
      </c>
      <c r="R65" s="2">
        <v>85.5</v>
      </c>
      <c r="S65" s="2">
        <v>85.6</v>
      </c>
      <c r="T65" s="2">
        <v>80.8</v>
      </c>
      <c r="U65" s="2">
        <v>139.5</v>
      </c>
      <c r="V65" s="2">
        <v>83.4</v>
      </c>
      <c r="W65" s="2">
        <v>106.1</v>
      </c>
      <c r="X65" s="2">
        <v>101.2</v>
      </c>
      <c r="Y65" s="2">
        <v>110.6</v>
      </c>
      <c r="Z65" s="2">
        <v>94.6</v>
      </c>
      <c r="AA65" s="2">
        <v>155.80000000000001</v>
      </c>
      <c r="AB65" s="5">
        <v>236.3</v>
      </c>
    </row>
    <row r="66" spans="1:28">
      <c r="A66" s="3"/>
      <c r="B66" s="4" t="s">
        <v>135</v>
      </c>
      <c r="C66" s="4" t="s">
        <v>52</v>
      </c>
      <c r="D66" s="4">
        <v>7</v>
      </c>
      <c r="E66" s="4">
        <v>64.5</v>
      </c>
      <c r="F66" s="4">
        <v>81.400000000000006</v>
      </c>
      <c r="G66" s="4">
        <v>56</v>
      </c>
      <c r="H66" s="4">
        <v>86.6</v>
      </c>
      <c r="I66" s="4">
        <v>66.2</v>
      </c>
      <c r="J66" s="4">
        <v>58.6</v>
      </c>
      <c r="K66" s="4">
        <v>78.7</v>
      </c>
      <c r="L66" s="4">
        <v>110.5</v>
      </c>
      <c r="M66" s="4">
        <v>75</v>
      </c>
      <c r="N66" s="4">
        <v>70.099999999999994</v>
      </c>
      <c r="O66" s="4">
        <v>74.099999999999994</v>
      </c>
      <c r="P66" s="4">
        <v>148.80000000000001</v>
      </c>
      <c r="Q66" s="4">
        <v>187.5</v>
      </c>
      <c r="R66" s="4">
        <v>205.3</v>
      </c>
      <c r="S66" s="4">
        <v>169.2</v>
      </c>
      <c r="T66" s="4">
        <v>174.3</v>
      </c>
      <c r="U66" s="4">
        <v>140.4</v>
      </c>
      <c r="V66" s="4">
        <v>127.9</v>
      </c>
      <c r="W66" s="4">
        <v>133.30000000000001</v>
      </c>
      <c r="X66" s="4">
        <v>131.69999999999999</v>
      </c>
      <c r="Y66" s="4">
        <v>137.6</v>
      </c>
      <c r="Z66" s="4">
        <v>178</v>
      </c>
      <c r="AA66" s="4">
        <v>207.6</v>
      </c>
      <c r="AB66" s="6">
        <v>207.4</v>
      </c>
    </row>
    <row r="67" spans="1:28">
      <c r="A67" s="1"/>
      <c r="B67" s="2" t="s">
        <v>134</v>
      </c>
      <c r="C67" s="2" t="s">
        <v>52</v>
      </c>
      <c r="D67" s="2">
        <v>8</v>
      </c>
      <c r="E67" s="2">
        <v>3.4</v>
      </c>
      <c r="F67" s="2">
        <v>2.6</v>
      </c>
      <c r="G67" s="2">
        <v>3.1</v>
      </c>
      <c r="H67" s="2">
        <v>7.6</v>
      </c>
      <c r="I67" s="2">
        <v>10.7</v>
      </c>
      <c r="J67" s="2">
        <v>7.7</v>
      </c>
      <c r="K67" s="2">
        <v>5.4</v>
      </c>
      <c r="L67" s="2">
        <v>6.2</v>
      </c>
      <c r="M67" s="2">
        <v>13.4</v>
      </c>
      <c r="N67" s="2">
        <v>27.3</v>
      </c>
      <c r="O67" s="2">
        <v>25.2</v>
      </c>
      <c r="P67" s="2">
        <v>20.6</v>
      </c>
      <c r="Q67" s="2">
        <v>23.6</v>
      </c>
      <c r="R67" s="2">
        <v>41.4</v>
      </c>
      <c r="S67" s="2">
        <v>58.4</v>
      </c>
      <c r="T67" s="2">
        <v>65</v>
      </c>
      <c r="U67" s="2">
        <v>71.3</v>
      </c>
      <c r="V67" s="2">
        <v>88.8</v>
      </c>
      <c r="W67" s="2">
        <v>86.7</v>
      </c>
      <c r="X67" s="2">
        <v>93.1</v>
      </c>
      <c r="Y67" s="2">
        <v>107.1</v>
      </c>
      <c r="Z67" s="2">
        <v>113.5</v>
      </c>
      <c r="AA67" s="2">
        <v>150.9</v>
      </c>
      <c r="AB67" s="5">
        <v>204.1</v>
      </c>
    </row>
    <row r="68" spans="1:28">
      <c r="A68" s="3"/>
      <c r="B68" s="4" t="s">
        <v>122</v>
      </c>
      <c r="C68" s="4" t="s">
        <v>52</v>
      </c>
      <c r="D68" s="4">
        <v>9</v>
      </c>
      <c r="E68" s="4">
        <v>872.5</v>
      </c>
      <c r="F68" s="4">
        <v>878</v>
      </c>
      <c r="G68" s="4">
        <v>803.1</v>
      </c>
      <c r="H68" s="4">
        <v>858.7</v>
      </c>
      <c r="I68" s="4">
        <v>988.7</v>
      </c>
      <c r="J68" s="4">
        <v>956.2</v>
      </c>
      <c r="K68" s="4">
        <v>1062.0999999999999</v>
      </c>
      <c r="L68" s="4">
        <v>1235.4000000000001</v>
      </c>
      <c r="M68" s="4">
        <v>1056.5999999999999</v>
      </c>
      <c r="N68" s="4">
        <v>1070.4000000000001</v>
      </c>
      <c r="O68" s="4">
        <v>1146.9000000000001</v>
      </c>
      <c r="P68" s="4">
        <v>1534.9</v>
      </c>
      <c r="Q68" s="4">
        <v>1739.1</v>
      </c>
      <c r="R68" s="4">
        <v>1858.9</v>
      </c>
      <c r="S68" s="4">
        <v>1179.8</v>
      </c>
      <c r="T68" s="4">
        <v>1584.3</v>
      </c>
      <c r="U68" s="4">
        <v>1616.6</v>
      </c>
      <c r="V68" s="4">
        <v>1647.4</v>
      </c>
      <c r="W68" s="4">
        <v>1703.8</v>
      </c>
      <c r="X68" s="4">
        <v>1546.7</v>
      </c>
      <c r="Y68" s="4">
        <v>1706.7</v>
      </c>
      <c r="Z68" s="4">
        <v>1858.6</v>
      </c>
      <c r="AA68" s="4">
        <v>1988.2</v>
      </c>
      <c r="AB68" s="6">
        <v>2333</v>
      </c>
    </row>
    <row r="69" spans="1:28">
      <c r="A69" s="1"/>
      <c r="B69" s="2" t="s">
        <v>123</v>
      </c>
      <c r="C69" s="2" t="s">
        <v>52</v>
      </c>
      <c r="D69" s="2">
        <v>10</v>
      </c>
      <c r="E69" s="2">
        <v>1661.9</v>
      </c>
      <c r="F69" s="2">
        <v>1642</v>
      </c>
      <c r="G69" s="2">
        <v>1684.9</v>
      </c>
      <c r="H69" s="2">
        <v>1928.1</v>
      </c>
      <c r="I69" s="2">
        <v>2205</v>
      </c>
      <c r="J69" s="2">
        <v>2193.1999999999998</v>
      </c>
      <c r="K69" s="2">
        <v>2579.4</v>
      </c>
      <c r="L69" s="2">
        <v>3145.6</v>
      </c>
      <c r="M69" s="2">
        <v>2707.6</v>
      </c>
      <c r="N69" s="2">
        <v>3108.1</v>
      </c>
      <c r="O69" s="2">
        <v>3205.6</v>
      </c>
      <c r="P69" s="2">
        <v>4185.2</v>
      </c>
      <c r="Q69" s="2">
        <v>5305</v>
      </c>
      <c r="R69" s="2">
        <v>4931.8</v>
      </c>
      <c r="S69" s="2">
        <v>4462.8999999999996</v>
      </c>
      <c r="T69" s="2">
        <v>4705.3999999999996</v>
      </c>
      <c r="U69" s="2">
        <v>4829.3999999999996</v>
      </c>
      <c r="V69" s="2">
        <v>4802.8999999999996</v>
      </c>
      <c r="W69" s="2">
        <v>4807.5</v>
      </c>
      <c r="X69" s="2">
        <v>4803.8999999999996</v>
      </c>
      <c r="Y69" s="2">
        <v>4810.1000000000004</v>
      </c>
      <c r="Z69" s="2">
        <v>5318.3</v>
      </c>
      <c r="AA69" s="2">
        <v>5877.4</v>
      </c>
      <c r="AB69" s="5">
        <v>7074.8</v>
      </c>
    </row>
    <row r="70" spans="1:28">
      <c r="A70" s="3"/>
      <c r="B70" s="4" t="s">
        <v>124</v>
      </c>
      <c r="C70" s="4" t="s">
        <v>87</v>
      </c>
      <c r="D70" s="4">
        <v>11</v>
      </c>
      <c r="E70" s="4">
        <v>2269.3000000000002</v>
      </c>
      <c r="F70" s="4">
        <v>2159</v>
      </c>
      <c r="G70" s="4">
        <v>2085.6999999999998</v>
      </c>
      <c r="H70" s="4">
        <v>2193.6</v>
      </c>
      <c r="I70" s="4">
        <v>2416.6999999999998</v>
      </c>
      <c r="J70" s="4">
        <v>2433.1</v>
      </c>
      <c r="K70" s="4">
        <v>3125.6</v>
      </c>
      <c r="L70" s="4">
        <v>3916.2</v>
      </c>
      <c r="M70" s="4">
        <v>2985.5</v>
      </c>
      <c r="N70" s="4">
        <v>3666.1</v>
      </c>
      <c r="O70" s="4">
        <v>3457.5</v>
      </c>
      <c r="P70" s="4">
        <v>4003.4</v>
      </c>
      <c r="Q70" s="4">
        <v>4569.6000000000004</v>
      </c>
      <c r="R70" s="4">
        <v>4119.3</v>
      </c>
      <c r="S70" s="4">
        <v>4048.2</v>
      </c>
      <c r="T70" s="4">
        <v>4268.5</v>
      </c>
      <c r="U70" s="4">
        <v>4454</v>
      </c>
      <c r="V70" s="4">
        <v>4374.7</v>
      </c>
      <c r="W70" s="4">
        <v>4111.8999999999996</v>
      </c>
      <c r="X70" s="4">
        <v>4193.2</v>
      </c>
      <c r="Y70" s="4">
        <v>4304.8999999999996</v>
      </c>
      <c r="Z70" s="4">
        <v>4957.3</v>
      </c>
      <c r="AA70" s="4">
        <v>4538.8</v>
      </c>
      <c r="AB70" s="6">
        <v>4900</v>
      </c>
    </row>
    <row r="71" spans="1:28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5"/>
    </row>
    <row r="72" spans="1:28">
      <c r="A72" s="3" t="s">
        <v>245</v>
      </c>
      <c r="B72" s="4" t="s">
        <v>112</v>
      </c>
      <c r="C72" s="4" t="s">
        <v>52</v>
      </c>
      <c r="D72" s="4">
        <v>12</v>
      </c>
      <c r="E72" s="4">
        <v>39.4</v>
      </c>
      <c r="F72" s="4">
        <v>30.5</v>
      </c>
      <c r="G72" s="4">
        <v>68.900000000000006</v>
      </c>
      <c r="H72" s="4">
        <v>97.6</v>
      </c>
      <c r="I72" s="4">
        <v>19.899999999999999</v>
      </c>
      <c r="J72" s="4">
        <v>30</v>
      </c>
      <c r="K72" s="4">
        <v>148.1</v>
      </c>
      <c r="L72" s="4">
        <v>392.2</v>
      </c>
      <c r="M72" s="4">
        <v>111.1</v>
      </c>
      <c r="N72" s="4">
        <v>423.7</v>
      </c>
      <c r="O72" s="4">
        <v>519.29999999999995</v>
      </c>
      <c r="P72" s="4">
        <v>721</v>
      </c>
      <c r="Q72" s="4">
        <v>1269</v>
      </c>
      <c r="R72" s="4">
        <v>839.7</v>
      </c>
      <c r="S72" s="4">
        <v>1129.2</v>
      </c>
      <c r="T72" s="4">
        <v>765.2</v>
      </c>
      <c r="U72" s="4">
        <v>811.7</v>
      </c>
      <c r="V72" s="4">
        <v>682.7</v>
      </c>
      <c r="W72" s="4">
        <v>626.29999999999995</v>
      </c>
      <c r="X72" s="4">
        <v>663.6</v>
      </c>
      <c r="Y72" s="4">
        <v>569.4</v>
      </c>
      <c r="Z72" s="4">
        <v>739.7</v>
      </c>
      <c r="AA72" s="4">
        <v>648.20000000000005</v>
      </c>
      <c r="AB72" s="6">
        <v>918.5</v>
      </c>
    </row>
    <row r="73" spans="1:28">
      <c r="A73" s="1"/>
      <c r="B73" s="2" t="s">
        <v>119</v>
      </c>
      <c r="C73" s="2" t="s">
        <v>52</v>
      </c>
      <c r="D73" s="2">
        <v>13</v>
      </c>
      <c r="E73" s="2">
        <v>72.8</v>
      </c>
      <c r="F73" s="2">
        <v>59.7</v>
      </c>
      <c r="G73" s="2">
        <v>77.900000000000006</v>
      </c>
      <c r="H73" s="2">
        <v>55</v>
      </c>
      <c r="I73" s="2">
        <v>70.900000000000006</v>
      </c>
      <c r="J73" s="2">
        <v>67.400000000000006</v>
      </c>
      <c r="K73" s="2">
        <v>145.30000000000001</v>
      </c>
      <c r="L73" s="2">
        <v>124.9</v>
      </c>
      <c r="M73" s="2">
        <v>116.7</v>
      </c>
      <c r="N73" s="2">
        <v>96.3</v>
      </c>
      <c r="O73" s="2">
        <v>90.3</v>
      </c>
      <c r="P73" s="2">
        <v>271.3</v>
      </c>
      <c r="Q73" s="2">
        <v>400.6</v>
      </c>
      <c r="R73" s="2">
        <v>220</v>
      </c>
      <c r="S73" s="2">
        <v>77.3</v>
      </c>
      <c r="T73" s="2">
        <v>137.30000000000001</v>
      </c>
      <c r="U73" s="2">
        <v>154</v>
      </c>
      <c r="V73" s="2">
        <v>193.9</v>
      </c>
      <c r="W73" s="2">
        <v>161.19999999999999</v>
      </c>
      <c r="X73" s="2">
        <v>196.7</v>
      </c>
      <c r="Y73" s="2">
        <v>175.9</v>
      </c>
      <c r="Z73" s="2">
        <v>313.7</v>
      </c>
      <c r="AA73" s="2">
        <v>275.2</v>
      </c>
      <c r="AB73" s="5">
        <v>211.4</v>
      </c>
    </row>
    <row r="74" spans="1:28">
      <c r="A74" s="3"/>
      <c r="B74" s="4" t="s">
        <v>115</v>
      </c>
      <c r="C74" s="4" t="s">
        <v>52</v>
      </c>
      <c r="D74" s="4">
        <v>14</v>
      </c>
      <c r="E74" s="4">
        <v>81.400000000000006</v>
      </c>
      <c r="F74" s="4">
        <v>42.4</v>
      </c>
      <c r="G74" s="4">
        <v>35.299999999999997</v>
      </c>
      <c r="H74" s="4">
        <v>50.2</v>
      </c>
      <c r="I74" s="4">
        <v>85.9</v>
      </c>
      <c r="J74" s="4">
        <v>73.5</v>
      </c>
      <c r="K74" s="4">
        <v>107.7</v>
      </c>
      <c r="L74" s="4">
        <v>111.2</v>
      </c>
      <c r="M74" s="4">
        <v>104.6</v>
      </c>
      <c r="N74" s="4">
        <v>175.7</v>
      </c>
      <c r="O74" s="4">
        <v>100</v>
      </c>
      <c r="P74" s="4">
        <v>213.7</v>
      </c>
      <c r="Q74" s="4">
        <v>133.6</v>
      </c>
      <c r="R74" s="4">
        <v>204.2</v>
      </c>
      <c r="S74" s="4">
        <v>54.4</v>
      </c>
      <c r="T74" s="4">
        <v>135.6</v>
      </c>
      <c r="U74" s="4">
        <v>135.6</v>
      </c>
      <c r="V74" s="4">
        <v>155.69999999999999</v>
      </c>
      <c r="W74" s="4">
        <v>123.2</v>
      </c>
      <c r="X74" s="4">
        <v>147.5</v>
      </c>
      <c r="Y74" s="4">
        <v>135.4</v>
      </c>
      <c r="Z74" s="4">
        <v>148.30000000000001</v>
      </c>
      <c r="AA74" s="4">
        <v>144.5</v>
      </c>
      <c r="AB74" s="6">
        <v>172.8</v>
      </c>
    </row>
    <row r="75" spans="1:28">
      <c r="A75" s="1"/>
      <c r="B75" s="2" t="s">
        <v>246</v>
      </c>
      <c r="C75" s="2" t="s">
        <v>52</v>
      </c>
      <c r="D75" s="2">
        <v>15</v>
      </c>
      <c r="E75" s="2">
        <v>69.400000000000006</v>
      </c>
      <c r="F75" s="2">
        <v>79.2</v>
      </c>
      <c r="G75" s="2">
        <v>65.5</v>
      </c>
      <c r="H75" s="2">
        <v>69.5</v>
      </c>
      <c r="I75" s="2">
        <v>77.2</v>
      </c>
      <c r="J75" s="2">
        <v>74.099999999999994</v>
      </c>
      <c r="K75" s="2">
        <v>78.8</v>
      </c>
      <c r="L75" s="2">
        <v>121.2</v>
      </c>
      <c r="M75" s="2">
        <v>102.7</v>
      </c>
      <c r="N75" s="2">
        <v>73.7</v>
      </c>
      <c r="O75" s="2">
        <v>81.400000000000006</v>
      </c>
      <c r="P75" s="2">
        <v>170.1</v>
      </c>
      <c r="Q75" s="2">
        <v>151.69999999999999</v>
      </c>
      <c r="R75" s="2">
        <v>160.80000000000001</v>
      </c>
      <c r="S75" s="2">
        <v>64.599999999999994</v>
      </c>
      <c r="T75" s="2">
        <v>61.9</v>
      </c>
      <c r="U75" s="2">
        <v>109.1</v>
      </c>
      <c r="V75" s="2">
        <v>107</v>
      </c>
      <c r="W75" s="2">
        <v>113.5</v>
      </c>
      <c r="X75" s="2">
        <v>116.9</v>
      </c>
      <c r="Y75" s="2">
        <v>110.2</v>
      </c>
      <c r="Z75" s="2">
        <v>131.19999999999999</v>
      </c>
      <c r="AA75" s="2">
        <v>136.19999999999999</v>
      </c>
      <c r="AB75" s="5">
        <v>169</v>
      </c>
    </row>
    <row r="76" spans="1:28">
      <c r="A76" s="3"/>
      <c r="B76" s="4" t="s">
        <v>247</v>
      </c>
      <c r="C76" s="4" t="s">
        <v>52</v>
      </c>
      <c r="D76" s="4">
        <v>16</v>
      </c>
      <c r="E76" s="4">
        <v>23.4</v>
      </c>
      <c r="F76" s="4">
        <v>16.8</v>
      </c>
      <c r="G76" s="4">
        <v>32.1</v>
      </c>
      <c r="H76" s="4">
        <v>23.2</v>
      </c>
      <c r="I76" s="4">
        <v>36.9</v>
      </c>
      <c r="J76" s="4">
        <v>26.9</v>
      </c>
      <c r="K76" s="4">
        <v>68.5</v>
      </c>
      <c r="L76" s="4">
        <v>44.4</v>
      </c>
      <c r="M76" s="4">
        <v>49.4</v>
      </c>
      <c r="N76" s="4">
        <v>65.2</v>
      </c>
      <c r="O76" s="4">
        <v>63.6</v>
      </c>
      <c r="P76" s="4">
        <v>83.7</v>
      </c>
      <c r="Q76" s="4">
        <v>87.8</v>
      </c>
      <c r="R76" s="4">
        <v>186.7</v>
      </c>
      <c r="S76" s="4">
        <v>70.8</v>
      </c>
      <c r="T76" s="4">
        <v>83</v>
      </c>
      <c r="U76" s="4">
        <v>88.8</v>
      </c>
      <c r="V76" s="4">
        <v>92.5</v>
      </c>
      <c r="W76" s="4">
        <v>52.6</v>
      </c>
      <c r="X76" s="4">
        <v>67</v>
      </c>
      <c r="Y76" s="4">
        <v>91.4</v>
      </c>
      <c r="Z76" s="4">
        <v>73.7</v>
      </c>
      <c r="AA76" s="4">
        <v>67.7</v>
      </c>
      <c r="AB76" s="6">
        <v>147.19999999999999</v>
      </c>
    </row>
    <row r="77" spans="1:28">
      <c r="A77" s="1"/>
      <c r="B77" s="2" t="s">
        <v>127</v>
      </c>
      <c r="C77" s="2" t="s">
        <v>52</v>
      </c>
      <c r="D77" s="2">
        <v>17</v>
      </c>
      <c r="E77" s="2">
        <v>30.1</v>
      </c>
      <c r="F77" s="2">
        <v>29.3</v>
      </c>
      <c r="G77" s="2">
        <v>18.2</v>
      </c>
      <c r="H77" s="2">
        <v>37.5</v>
      </c>
      <c r="I77" s="2">
        <v>45.5</v>
      </c>
      <c r="J77" s="2">
        <v>40.1</v>
      </c>
      <c r="K77" s="2">
        <v>43.4</v>
      </c>
      <c r="L77" s="2">
        <v>54.3</v>
      </c>
      <c r="M77" s="2">
        <v>5.5</v>
      </c>
      <c r="N77" s="2">
        <v>15.3</v>
      </c>
      <c r="O77" s="2">
        <v>53.2</v>
      </c>
      <c r="P77" s="2">
        <v>31.6</v>
      </c>
      <c r="Q77" s="2">
        <v>38.4</v>
      </c>
      <c r="R77" s="2">
        <v>55.1</v>
      </c>
      <c r="S77" s="2">
        <v>30.1</v>
      </c>
      <c r="T77" s="2">
        <v>67.5</v>
      </c>
      <c r="U77" s="2">
        <v>55.2</v>
      </c>
      <c r="V77" s="2">
        <v>53.3</v>
      </c>
      <c r="W77" s="2">
        <v>64.3</v>
      </c>
      <c r="X77" s="2">
        <v>82.7</v>
      </c>
      <c r="Y77" s="2">
        <v>96.6</v>
      </c>
      <c r="Z77" s="2">
        <v>115.3</v>
      </c>
      <c r="AA77" s="2">
        <v>105.3</v>
      </c>
      <c r="AB77" s="5">
        <v>123.2</v>
      </c>
    </row>
    <row r="78" spans="1:28">
      <c r="A78" s="3"/>
      <c r="B78" s="4" t="s">
        <v>248</v>
      </c>
      <c r="C78" s="4" t="s">
        <v>52</v>
      </c>
      <c r="D78" s="4">
        <v>18</v>
      </c>
      <c r="E78" s="4">
        <v>35.299999999999997</v>
      </c>
      <c r="F78" s="4">
        <v>36.6</v>
      </c>
      <c r="G78" s="4">
        <v>39</v>
      </c>
      <c r="H78" s="4">
        <v>42.9</v>
      </c>
      <c r="I78" s="4">
        <v>41</v>
      </c>
      <c r="J78" s="4">
        <v>47.4</v>
      </c>
      <c r="K78" s="4">
        <v>57.2</v>
      </c>
      <c r="L78" s="4">
        <v>83.2</v>
      </c>
      <c r="M78" s="4">
        <v>65.099999999999994</v>
      </c>
      <c r="N78" s="4">
        <v>51</v>
      </c>
      <c r="O78" s="4">
        <v>64.900000000000006</v>
      </c>
      <c r="P78" s="4">
        <v>81.400000000000006</v>
      </c>
      <c r="Q78" s="4">
        <v>89.7</v>
      </c>
      <c r="R78" s="4">
        <v>117.5</v>
      </c>
      <c r="S78" s="4">
        <v>35</v>
      </c>
      <c r="T78" s="4">
        <v>54</v>
      </c>
      <c r="U78" s="4">
        <v>62.5</v>
      </c>
      <c r="V78" s="4">
        <v>62.5</v>
      </c>
      <c r="W78" s="4">
        <v>79.7</v>
      </c>
      <c r="X78" s="4">
        <v>31.9</v>
      </c>
      <c r="Y78" s="4">
        <v>72</v>
      </c>
      <c r="Z78" s="4">
        <v>71.8</v>
      </c>
      <c r="AA78" s="4">
        <v>59.8</v>
      </c>
      <c r="AB78" s="6">
        <v>84.7</v>
      </c>
    </row>
    <row r="79" spans="1:28">
      <c r="A79" s="1"/>
      <c r="B79" s="2" t="s">
        <v>122</v>
      </c>
      <c r="C79" s="2" t="s">
        <v>52</v>
      </c>
      <c r="D79" s="2">
        <v>19</v>
      </c>
      <c r="E79" s="2">
        <v>262.8</v>
      </c>
      <c r="F79" s="2">
        <v>246.9</v>
      </c>
      <c r="G79" s="2">
        <v>241.3</v>
      </c>
      <c r="H79" s="2">
        <v>252.1</v>
      </c>
      <c r="I79" s="2">
        <v>259.8</v>
      </c>
      <c r="J79" s="2">
        <v>266</v>
      </c>
      <c r="K79" s="2">
        <v>328.7</v>
      </c>
      <c r="L79" s="2">
        <v>512.1</v>
      </c>
      <c r="M79" s="2">
        <v>361.3</v>
      </c>
      <c r="N79" s="2">
        <v>282.39999999999998</v>
      </c>
      <c r="O79" s="2">
        <v>348.5</v>
      </c>
      <c r="P79" s="2">
        <v>511.1</v>
      </c>
      <c r="Q79" s="2">
        <v>762.5</v>
      </c>
      <c r="R79" s="2">
        <v>671.3</v>
      </c>
      <c r="S79" s="2">
        <v>276.39999999999998</v>
      </c>
      <c r="T79" s="2">
        <v>416.5</v>
      </c>
      <c r="U79" s="2">
        <v>435.6</v>
      </c>
      <c r="V79" s="2">
        <v>547.6</v>
      </c>
      <c r="W79" s="2">
        <v>566.79999999999995</v>
      </c>
      <c r="X79" s="2">
        <v>407.9</v>
      </c>
      <c r="Y79" s="2">
        <v>474.5</v>
      </c>
      <c r="Z79" s="2">
        <v>607.6</v>
      </c>
      <c r="AA79" s="2">
        <v>530</v>
      </c>
      <c r="AB79" s="5">
        <v>558.29999999999995</v>
      </c>
    </row>
    <row r="80" spans="1:28">
      <c r="A80" s="3"/>
      <c r="B80" s="4" t="s">
        <v>123</v>
      </c>
      <c r="C80" s="4" t="s">
        <v>52</v>
      </c>
      <c r="D80" s="4">
        <v>20</v>
      </c>
      <c r="E80" s="4">
        <v>614.6</v>
      </c>
      <c r="F80" s="4">
        <v>541.4</v>
      </c>
      <c r="G80" s="4">
        <v>578.20000000000005</v>
      </c>
      <c r="H80" s="4">
        <v>628</v>
      </c>
      <c r="I80" s="4">
        <v>637.1</v>
      </c>
      <c r="J80" s="4">
        <v>625.4</v>
      </c>
      <c r="K80" s="4">
        <v>977.7</v>
      </c>
      <c r="L80" s="4">
        <v>1443.5</v>
      </c>
      <c r="M80" s="4">
        <v>916.4</v>
      </c>
      <c r="N80" s="4">
        <v>1183.3</v>
      </c>
      <c r="O80" s="4">
        <v>1321.2</v>
      </c>
      <c r="P80" s="4">
        <v>2083.9</v>
      </c>
      <c r="Q80" s="4">
        <v>2933.3</v>
      </c>
      <c r="R80" s="4">
        <v>2455.3000000000002</v>
      </c>
      <c r="S80" s="4">
        <v>1737.8</v>
      </c>
      <c r="T80" s="4">
        <v>1721</v>
      </c>
      <c r="U80" s="4">
        <v>1852.5</v>
      </c>
      <c r="V80" s="4">
        <v>1895.2</v>
      </c>
      <c r="W80" s="4">
        <v>1787.6</v>
      </c>
      <c r="X80" s="4">
        <v>1714.2</v>
      </c>
      <c r="Y80" s="4">
        <v>1725.4</v>
      </c>
      <c r="Z80" s="4">
        <v>2201.3000000000002</v>
      </c>
      <c r="AA80" s="4">
        <v>1966.9</v>
      </c>
      <c r="AB80" s="6">
        <v>2385.1</v>
      </c>
    </row>
    <row r="81" spans="1:28">
      <c r="A81" s="1"/>
      <c r="B81" s="2" t="s">
        <v>124</v>
      </c>
      <c r="C81" s="2" t="s">
        <v>87</v>
      </c>
      <c r="D81" s="2">
        <v>21</v>
      </c>
      <c r="E81" s="2">
        <v>1602.9</v>
      </c>
      <c r="F81" s="2">
        <v>1473.2</v>
      </c>
      <c r="G81" s="2">
        <v>1353.1</v>
      </c>
      <c r="H81" s="2">
        <v>1391</v>
      </c>
      <c r="I81" s="2">
        <v>1513</v>
      </c>
      <c r="J81" s="2">
        <v>1468.8</v>
      </c>
      <c r="K81" s="2">
        <v>2134.8000000000002</v>
      </c>
      <c r="L81" s="2">
        <v>2860.2</v>
      </c>
      <c r="M81" s="2">
        <v>1963.3</v>
      </c>
      <c r="N81" s="2">
        <v>2611.1</v>
      </c>
      <c r="O81" s="2">
        <v>2499.6999999999998</v>
      </c>
      <c r="P81" s="2">
        <v>2932.7</v>
      </c>
      <c r="Q81" s="2">
        <v>3469.9</v>
      </c>
      <c r="R81" s="2">
        <v>3031.3</v>
      </c>
      <c r="S81" s="2">
        <v>2932.5</v>
      </c>
      <c r="T81" s="2">
        <v>3031.1</v>
      </c>
      <c r="U81" s="2">
        <v>3198</v>
      </c>
      <c r="V81" s="2">
        <v>3115.6</v>
      </c>
      <c r="W81" s="2">
        <v>2842.5</v>
      </c>
      <c r="X81" s="2">
        <v>2833.1</v>
      </c>
      <c r="Y81" s="2">
        <v>2884.7</v>
      </c>
      <c r="Z81" s="2">
        <v>3554.7</v>
      </c>
      <c r="AA81" s="2">
        <v>2936.2</v>
      </c>
      <c r="AB81" s="5">
        <v>3154</v>
      </c>
    </row>
    <row r="82" spans="1:28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6"/>
    </row>
    <row r="83" spans="1:28">
      <c r="A83" s="1" t="s">
        <v>249</v>
      </c>
      <c r="B83" s="2" t="s">
        <v>117</v>
      </c>
      <c r="C83" s="2" t="s">
        <v>52</v>
      </c>
      <c r="D83" s="2">
        <v>22</v>
      </c>
      <c r="E83" s="2">
        <v>105.6</v>
      </c>
      <c r="F83" s="2">
        <v>97.5</v>
      </c>
      <c r="G83" s="2">
        <v>117.9</v>
      </c>
      <c r="H83" s="2">
        <v>121.4</v>
      </c>
      <c r="I83" s="2">
        <v>129</v>
      </c>
      <c r="J83" s="2">
        <v>147.19999999999999</v>
      </c>
      <c r="K83" s="2">
        <v>161.69999999999999</v>
      </c>
      <c r="L83" s="2">
        <v>180.7</v>
      </c>
      <c r="M83" s="2">
        <v>216.2</v>
      </c>
      <c r="N83" s="2">
        <v>242.5</v>
      </c>
      <c r="O83" s="2">
        <v>231.8</v>
      </c>
      <c r="P83" s="2">
        <v>234.9</v>
      </c>
      <c r="Q83" s="2">
        <v>256.39999999999998</v>
      </c>
      <c r="R83" s="2">
        <v>266.60000000000002</v>
      </c>
      <c r="S83" s="2">
        <v>273.7</v>
      </c>
      <c r="T83" s="2">
        <v>275.5</v>
      </c>
      <c r="U83" s="2">
        <v>286.5</v>
      </c>
      <c r="V83" s="2">
        <v>279.10000000000002</v>
      </c>
      <c r="W83" s="2">
        <v>258.8</v>
      </c>
      <c r="X83" s="2">
        <v>272.89999999999998</v>
      </c>
      <c r="Y83" s="2">
        <v>301.2</v>
      </c>
      <c r="Z83" s="2">
        <v>305.5</v>
      </c>
      <c r="AA83" s="2">
        <v>371.7</v>
      </c>
      <c r="AB83" s="5">
        <v>404.1</v>
      </c>
    </row>
    <row r="84" spans="1:28">
      <c r="A84" s="3"/>
      <c r="B84" s="4" t="s">
        <v>112</v>
      </c>
      <c r="C84" s="4" t="s">
        <v>52</v>
      </c>
      <c r="D84" s="4">
        <v>23</v>
      </c>
      <c r="E84" s="4">
        <v>5.7</v>
      </c>
      <c r="F84" s="4">
        <v>11.8</v>
      </c>
      <c r="G84" s="4">
        <v>8.6</v>
      </c>
      <c r="H84" s="4">
        <v>3.5</v>
      </c>
      <c r="I84" s="4">
        <v>14.2</v>
      </c>
      <c r="J84" s="4">
        <v>11.1</v>
      </c>
      <c r="K84" s="4">
        <v>8</v>
      </c>
      <c r="L84" s="4">
        <v>7.1</v>
      </c>
      <c r="M84" s="4">
        <v>12.5</v>
      </c>
      <c r="N84" s="4">
        <v>20.5</v>
      </c>
      <c r="O84" s="4">
        <v>29.4</v>
      </c>
      <c r="P84" s="4">
        <v>41.7</v>
      </c>
      <c r="Q84" s="4">
        <v>45.7</v>
      </c>
      <c r="R84" s="4">
        <v>51</v>
      </c>
      <c r="S84" s="4">
        <v>71</v>
      </c>
      <c r="T84" s="4">
        <v>87.3</v>
      </c>
      <c r="U84" s="4">
        <v>65.400000000000006</v>
      </c>
      <c r="V84" s="4">
        <v>75.5</v>
      </c>
      <c r="W84" s="4">
        <v>83.9</v>
      </c>
      <c r="X84" s="4">
        <v>86.5</v>
      </c>
      <c r="Y84" s="4">
        <v>85.2</v>
      </c>
      <c r="Z84" s="4">
        <v>93.3</v>
      </c>
      <c r="AA84" s="4">
        <v>109.4</v>
      </c>
      <c r="AB84" s="6">
        <v>127</v>
      </c>
    </row>
    <row r="85" spans="1:28">
      <c r="A85" s="1"/>
      <c r="B85" s="2" t="s">
        <v>250</v>
      </c>
      <c r="C85" s="2" t="s">
        <v>52</v>
      </c>
      <c r="D85" s="2">
        <v>24</v>
      </c>
      <c r="E85" s="2">
        <v>1.7</v>
      </c>
      <c r="F85" s="2">
        <v>4.0999999999999996</v>
      </c>
      <c r="G85" s="2">
        <v>2.5</v>
      </c>
      <c r="H85" s="2">
        <v>1.3</v>
      </c>
      <c r="I85" s="2">
        <v>0.1</v>
      </c>
      <c r="J85" s="2">
        <v>0.5</v>
      </c>
      <c r="K85" s="2">
        <v>0.3</v>
      </c>
      <c r="L85" s="2">
        <v>3</v>
      </c>
      <c r="M85" s="2">
        <v>3.4</v>
      </c>
      <c r="N85" s="2">
        <v>9</v>
      </c>
      <c r="O85" s="2">
        <v>9.4</v>
      </c>
      <c r="P85" s="2">
        <v>12.1</v>
      </c>
      <c r="Q85" s="2">
        <v>14.6</v>
      </c>
      <c r="R85" s="2">
        <v>20.2</v>
      </c>
      <c r="S85" s="2">
        <v>21.5</v>
      </c>
      <c r="T85" s="2">
        <v>26.2</v>
      </c>
      <c r="U85" s="2">
        <v>30.3</v>
      </c>
      <c r="V85" s="2">
        <v>29.5</v>
      </c>
      <c r="W85" s="2">
        <v>34.200000000000003</v>
      </c>
      <c r="X85" s="2">
        <v>30.2</v>
      </c>
      <c r="Y85" s="2">
        <v>29</v>
      </c>
      <c r="Z85" s="2">
        <v>29.3</v>
      </c>
      <c r="AA85" s="2">
        <v>37.6</v>
      </c>
      <c r="AB85" s="5">
        <v>47.5</v>
      </c>
    </row>
    <row r="86" spans="1:28">
      <c r="A86" s="3"/>
      <c r="B86" s="4" t="s">
        <v>211</v>
      </c>
      <c r="C86" s="4" t="s">
        <v>52</v>
      </c>
      <c r="D86" s="4">
        <v>25</v>
      </c>
      <c r="E86" s="4">
        <v>0</v>
      </c>
      <c r="F86" s="4">
        <v>0</v>
      </c>
      <c r="G86" s="4">
        <v>0.2</v>
      </c>
      <c r="H86" s="4">
        <v>0.5</v>
      </c>
      <c r="I86" s="4">
        <v>0.9</v>
      </c>
      <c r="J86" s="4">
        <v>0.4</v>
      </c>
      <c r="K86" s="4">
        <v>1.2</v>
      </c>
      <c r="L86" s="4">
        <v>1.5</v>
      </c>
      <c r="M86" s="4">
        <v>1.9</v>
      </c>
      <c r="N86" s="4">
        <v>3.2</v>
      </c>
      <c r="O86" s="4">
        <v>4.2</v>
      </c>
      <c r="P86" s="4">
        <v>4.3</v>
      </c>
      <c r="Q86" s="4">
        <v>10.7</v>
      </c>
      <c r="R86" s="4">
        <v>14.8</v>
      </c>
      <c r="S86" s="4">
        <v>19.7</v>
      </c>
      <c r="T86" s="4">
        <v>23.9</v>
      </c>
      <c r="U86" s="4">
        <v>28</v>
      </c>
      <c r="V86" s="4">
        <v>26.5</v>
      </c>
      <c r="W86" s="4">
        <v>30.2</v>
      </c>
      <c r="X86" s="4">
        <v>38</v>
      </c>
      <c r="Y86" s="4">
        <v>28.4</v>
      </c>
      <c r="Z86" s="4">
        <v>35.5</v>
      </c>
      <c r="AA86" s="4">
        <v>42.7</v>
      </c>
      <c r="AB86" s="6">
        <v>38.700000000000003</v>
      </c>
    </row>
    <row r="87" spans="1:28">
      <c r="A87" s="1"/>
      <c r="B87" s="2" t="s">
        <v>118</v>
      </c>
      <c r="C87" s="2" t="s">
        <v>52</v>
      </c>
      <c r="D87" s="2">
        <v>26</v>
      </c>
      <c r="E87" s="2">
        <v>0.2</v>
      </c>
      <c r="F87" s="2">
        <v>0.2</v>
      </c>
      <c r="G87" s="2">
        <v>0.2</v>
      </c>
      <c r="H87" s="2">
        <v>0.9</v>
      </c>
      <c r="I87" s="2">
        <v>1.6</v>
      </c>
      <c r="J87" s="2">
        <v>2.2999999999999998</v>
      </c>
      <c r="K87" s="2">
        <v>1.9</v>
      </c>
      <c r="L87" s="2">
        <v>3.9</v>
      </c>
      <c r="M87" s="2">
        <v>3.6</v>
      </c>
      <c r="N87" s="2">
        <v>2.2000000000000002</v>
      </c>
      <c r="O87" s="2">
        <v>9.8000000000000007</v>
      </c>
      <c r="P87" s="2">
        <v>5.7</v>
      </c>
      <c r="Q87" s="2">
        <v>8</v>
      </c>
      <c r="R87" s="2">
        <v>4</v>
      </c>
      <c r="S87" s="2">
        <v>6</v>
      </c>
      <c r="T87" s="2">
        <v>9.9</v>
      </c>
      <c r="U87" s="2">
        <v>13.2</v>
      </c>
      <c r="V87" s="2">
        <v>14.3</v>
      </c>
      <c r="W87" s="2">
        <v>15.5</v>
      </c>
      <c r="X87" s="2">
        <v>18.5</v>
      </c>
      <c r="Y87" s="2">
        <v>7.7</v>
      </c>
      <c r="Z87" s="2">
        <v>11</v>
      </c>
      <c r="AA87" s="2">
        <v>9.8000000000000007</v>
      </c>
      <c r="AB87" s="5">
        <v>37.799999999999997</v>
      </c>
    </row>
    <row r="88" spans="1:28">
      <c r="A88" s="3"/>
      <c r="B88" s="4" t="s">
        <v>120</v>
      </c>
      <c r="C88" s="4" t="s">
        <v>52</v>
      </c>
      <c r="D88" s="4">
        <v>27</v>
      </c>
      <c r="E88" s="4">
        <v>0.2</v>
      </c>
      <c r="F88" s="4">
        <v>0.1</v>
      </c>
      <c r="G88" s="4">
        <v>1.4</v>
      </c>
      <c r="H88" s="4">
        <v>2.1</v>
      </c>
      <c r="I88" s="4">
        <v>1.9</v>
      </c>
      <c r="J88" s="4">
        <v>2.6</v>
      </c>
      <c r="K88" s="4">
        <v>2.2999999999999998</v>
      </c>
      <c r="L88" s="4">
        <v>1.7</v>
      </c>
      <c r="M88" s="4">
        <v>3.3</v>
      </c>
      <c r="N88" s="4">
        <v>3.7</v>
      </c>
      <c r="O88" s="4">
        <v>5.5</v>
      </c>
      <c r="P88" s="4">
        <v>7.1</v>
      </c>
      <c r="Q88" s="4">
        <v>6.5</v>
      </c>
      <c r="R88" s="4">
        <v>8.8000000000000007</v>
      </c>
      <c r="S88" s="4">
        <v>12.2</v>
      </c>
      <c r="T88" s="4">
        <v>13.2</v>
      </c>
      <c r="U88" s="4">
        <v>11.7</v>
      </c>
      <c r="V88" s="4">
        <v>13.3</v>
      </c>
      <c r="W88" s="4">
        <v>16.100000000000001</v>
      </c>
      <c r="X88" s="4">
        <v>15.6</v>
      </c>
      <c r="Y88" s="4">
        <v>25.1</v>
      </c>
      <c r="Z88" s="4">
        <v>27.3</v>
      </c>
      <c r="AA88" s="4">
        <v>38.5</v>
      </c>
      <c r="AB88" s="6">
        <v>37.5</v>
      </c>
    </row>
    <row r="89" spans="1:28">
      <c r="A89" s="1"/>
      <c r="B89" s="2" t="s">
        <v>122</v>
      </c>
      <c r="C89" s="2" t="s">
        <v>52</v>
      </c>
      <c r="D89" s="2">
        <v>28</v>
      </c>
      <c r="E89" s="2">
        <v>82.8</v>
      </c>
      <c r="F89" s="2">
        <v>92.3</v>
      </c>
      <c r="G89" s="2">
        <v>92.7</v>
      </c>
      <c r="H89" s="2">
        <v>60.3</v>
      </c>
      <c r="I89" s="2">
        <v>62</v>
      </c>
      <c r="J89" s="2">
        <v>71</v>
      </c>
      <c r="K89" s="2">
        <v>62.7</v>
      </c>
      <c r="L89" s="2">
        <v>70.3</v>
      </c>
      <c r="M89" s="2">
        <v>92.6</v>
      </c>
      <c r="N89" s="2">
        <v>89.1</v>
      </c>
      <c r="O89" s="2">
        <v>92.1</v>
      </c>
      <c r="P89" s="2">
        <v>83</v>
      </c>
      <c r="Q89" s="2">
        <v>89.5</v>
      </c>
      <c r="R89" s="2">
        <v>102.4</v>
      </c>
      <c r="S89" s="2">
        <v>123</v>
      </c>
      <c r="T89" s="2">
        <v>113.2</v>
      </c>
      <c r="U89" s="2">
        <v>122.1</v>
      </c>
      <c r="V89" s="2">
        <v>144.19999999999999</v>
      </c>
      <c r="W89" s="2">
        <v>126.5</v>
      </c>
      <c r="X89" s="2">
        <v>122.8</v>
      </c>
      <c r="Y89" s="2">
        <v>138</v>
      </c>
      <c r="Z89" s="2">
        <v>116.5</v>
      </c>
      <c r="AA89" s="2">
        <v>210</v>
      </c>
      <c r="AB89" s="5">
        <v>237</v>
      </c>
    </row>
    <row r="90" spans="1:28">
      <c r="A90" s="3"/>
      <c r="B90" s="4" t="s">
        <v>123</v>
      </c>
      <c r="C90" s="4" t="s">
        <v>52</v>
      </c>
      <c r="D90" s="4">
        <v>29</v>
      </c>
      <c r="E90" s="4">
        <v>196.2</v>
      </c>
      <c r="F90" s="4">
        <v>206</v>
      </c>
      <c r="G90" s="4">
        <v>223.5</v>
      </c>
      <c r="H90" s="4">
        <v>190</v>
      </c>
      <c r="I90" s="4">
        <v>209.7</v>
      </c>
      <c r="J90" s="4">
        <v>235.1</v>
      </c>
      <c r="K90" s="4">
        <v>238.1</v>
      </c>
      <c r="L90" s="4">
        <v>268.2</v>
      </c>
      <c r="M90" s="4">
        <v>333.5</v>
      </c>
      <c r="N90" s="4">
        <v>370.2</v>
      </c>
      <c r="O90" s="4">
        <v>382.2</v>
      </c>
      <c r="P90" s="4">
        <v>388.8</v>
      </c>
      <c r="Q90" s="4">
        <v>431.4</v>
      </c>
      <c r="R90" s="4">
        <v>467.8</v>
      </c>
      <c r="S90" s="4">
        <v>527.1</v>
      </c>
      <c r="T90" s="4">
        <v>549.20000000000005</v>
      </c>
      <c r="U90" s="4">
        <v>557.20000000000005</v>
      </c>
      <c r="V90" s="4">
        <v>582.4</v>
      </c>
      <c r="W90" s="4">
        <v>565.20000000000005</v>
      </c>
      <c r="X90" s="4">
        <v>584.5</v>
      </c>
      <c r="Y90" s="4">
        <v>614.6</v>
      </c>
      <c r="Z90" s="4">
        <v>618.4</v>
      </c>
      <c r="AA90" s="4">
        <v>819.7</v>
      </c>
      <c r="AB90" s="6">
        <v>929.6</v>
      </c>
    </row>
    <row r="91" spans="1:28">
      <c r="A91" s="1"/>
      <c r="B91" s="2" t="s">
        <v>124</v>
      </c>
      <c r="C91" s="2" t="s">
        <v>87</v>
      </c>
      <c r="D91" s="2">
        <v>30</v>
      </c>
      <c r="E91" s="2">
        <v>210.2</v>
      </c>
      <c r="F91" s="2">
        <v>215.9</v>
      </c>
      <c r="G91" s="2">
        <v>255.1</v>
      </c>
      <c r="H91" s="2">
        <v>247.6</v>
      </c>
      <c r="I91" s="2">
        <v>266.3</v>
      </c>
      <c r="J91" s="2">
        <v>293.2</v>
      </c>
      <c r="K91" s="2">
        <v>294.3</v>
      </c>
      <c r="L91" s="2">
        <v>322.60000000000002</v>
      </c>
      <c r="M91" s="2">
        <v>322.7</v>
      </c>
      <c r="N91" s="2">
        <v>366.6</v>
      </c>
      <c r="O91" s="2">
        <v>312.89999999999998</v>
      </c>
      <c r="P91" s="2">
        <v>370.2</v>
      </c>
      <c r="Q91" s="2">
        <v>376.9</v>
      </c>
      <c r="R91" s="2">
        <v>374.3</v>
      </c>
      <c r="S91" s="2">
        <v>376.4</v>
      </c>
      <c r="T91" s="2">
        <v>431.7</v>
      </c>
      <c r="U91" s="2">
        <v>453</v>
      </c>
      <c r="V91" s="2">
        <v>422.2</v>
      </c>
      <c r="W91" s="2">
        <v>397.5</v>
      </c>
      <c r="X91" s="2">
        <v>449</v>
      </c>
      <c r="Y91" s="2">
        <v>508.5</v>
      </c>
      <c r="Z91" s="2">
        <v>470.7</v>
      </c>
      <c r="AA91" s="2">
        <v>546.70000000000005</v>
      </c>
      <c r="AB91" s="5">
        <v>601.29999999999995</v>
      </c>
    </row>
    <row r="92" spans="1:28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6"/>
    </row>
    <row r="93" spans="1:28">
      <c r="A93" s="1" t="s">
        <v>251</v>
      </c>
      <c r="B93" s="2" t="s">
        <v>112</v>
      </c>
      <c r="C93" s="2" t="s">
        <v>52</v>
      </c>
      <c r="D93" s="2">
        <v>31</v>
      </c>
      <c r="E93" s="2">
        <v>129</v>
      </c>
      <c r="F93" s="2">
        <v>133</v>
      </c>
      <c r="G93" s="2">
        <v>134.9</v>
      </c>
      <c r="H93" s="2">
        <v>172.3</v>
      </c>
      <c r="I93" s="2">
        <v>213.1</v>
      </c>
      <c r="J93" s="2">
        <v>259.39999999999998</v>
      </c>
      <c r="K93" s="2">
        <v>300</v>
      </c>
      <c r="L93" s="2">
        <v>355</v>
      </c>
      <c r="M93" s="2">
        <v>340.8</v>
      </c>
      <c r="N93" s="2">
        <v>356.4</v>
      </c>
      <c r="O93" s="2">
        <v>349.8</v>
      </c>
      <c r="P93" s="2">
        <v>393.4</v>
      </c>
      <c r="Q93" s="2">
        <v>418</v>
      </c>
      <c r="R93" s="2">
        <v>443.6</v>
      </c>
      <c r="S93" s="2">
        <v>475.6</v>
      </c>
      <c r="T93" s="2">
        <v>513.6</v>
      </c>
      <c r="U93" s="2">
        <v>536.70000000000005</v>
      </c>
      <c r="V93" s="2">
        <v>593.70000000000005</v>
      </c>
      <c r="W93" s="2">
        <v>569</v>
      </c>
      <c r="X93" s="2">
        <v>634.1</v>
      </c>
      <c r="Y93" s="2">
        <v>683</v>
      </c>
      <c r="Z93" s="2">
        <v>691.4</v>
      </c>
      <c r="AA93" s="2">
        <v>851.8</v>
      </c>
      <c r="AB93" s="5">
        <v>1048.2</v>
      </c>
    </row>
    <row r="94" spans="1:28">
      <c r="A94" s="3"/>
      <c r="B94" s="4" t="s">
        <v>117</v>
      </c>
      <c r="C94" s="4" t="s">
        <v>52</v>
      </c>
      <c r="D94" s="4">
        <v>32</v>
      </c>
      <c r="E94" s="4">
        <v>179.8</v>
      </c>
      <c r="F94" s="4">
        <v>180.7</v>
      </c>
      <c r="G94" s="4">
        <v>253.7</v>
      </c>
      <c r="H94" s="4">
        <v>277</v>
      </c>
      <c r="I94" s="4">
        <v>410.4</v>
      </c>
      <c r="J94" s="4">
        <v>380.8</v>
      </c>
      <c r="K94" s="4">
        <v>403.5</v>
      </c>
      <c r="L94" s="4">
        <v>380.8</v>
      </c>
      <c r="M94" s="4">
        <v>403.1</v>
      </c>
      <c r="N94" s="4">
        <v>388.2</v>
      </c>
      <c r="O94" s="4">
        <v>365.9</v>
      </c>
      <c r="P94" s="4">
        <v>410.1</v>
      </c>
      <c r="Q94" s="4">
        <v>439.3</v>
      </c>
      <c r="R94" s="4">
        <v>472.2</v>
      </c>
      <c r="S94" s="4">
        <v>494.7</v>
      </c>
      <c r="T94" s="4">
        <v>507.9</v>
      </c>
      <c r="U94" s="4">
        <v>492.6</v>
      </c>
      <c r="V94" s="4">
        <v>501.3</v>
      </c>
      <c r="W94" s="4">
        <v>503.4</v>
      </c>
      <c r="X94" s="4">
        <v>496.5</v>
      </c>
      <c r="Y94" s="4">
        <v>450.7</v>
      </c>
      <c r="Z94" s="4">
        <v>423.9</v>
      </c>
      <c r="AA94" s="4">
        <v>465.6</v>
      </c>
      <c r="AB94" s="6">
        <v>556.9</v>
      </c>
    </row>
    <row r="95" spans="1:28">
      <c r="A95" s="1"/>
      <c r="B95" s="2" t="s">
        <v>244</v>
      </c>
      <c r="C95" s="2" t="s">
        <v>52</v>
      </c>
      <c r="D95" s="2">
        <v>33</v>
      </c>
      <c r="E95" s="2">
        <v>35.1</v>
      </c>
      <c r="F95" s="2">
        <v>31.6</v>
      </c>
      <c r="G95" s="2">
        <v>26.7</v>
      </c>
      <c r="H95" s="2">
        <v>24.9</v>
      </c>
      <c r="I95" s="2">
        <v>22.3</v>
      </c>
      <c r="J95" s="2">
        <v>26.2</v>
      </c>
      <c r="K95" s="2">
        <v>29.8</v>
      </c>
      <c r="L95" s="2">
        <v>31.9</v>
      </c>
      <c r="M95" s="2">
        <v>35.299999999999997</v>
      </c>
      <c r="N95" s="2">
        <v>36.200000000000003</v>
      </c>
      <c r="O95" s="2">
        <v>38.299999999999997</v>
      </c>
      <c r="P95" s="2">
        <v>45</v>
      </c>
      <c r="Q95" s="2">
        <v>54.8</v>
      </c>
      <c r="R95" s="2">
        <v>60.8</v>
      </c>
      <c r="S95" s="2">
        <v>68.599999999999994</v>
      </c>
      <c r="T95" s="2">
        <v>85.1</v>
      </c>
      <c r="U95" s="2">
        <v>89.7</v>
      </c>
      <c r="V95" s="2">
        <v>104.9</v>
      </c>
      <c r="W95" s="2">
        <v>122.3</v>
      </c>
      <c r="X95" s="2">
        <v>130.6</v>
      </c>
      <c r="Y95" s="2">
        <v>140.5</v>
      </c>
      <c r="Z95" s="2">
        <v>164</v>
      </c>
      <c r="AA95" s="2">
        <v>204.4</v>
      </c>
      <c r="AB95" s="5">
        <v>253.4</v>
      </c>
    </row>
    <row r="96" spans="1:28">
      <c r="A96" s="3"/>
      <c r="B96" s="4" t="s">
        <v>134</v>
      </c>
      <c r="C96" s="4" t="s">
        <v>52</v>
      </c>
      <c r="D96" s="4">
        <v>34</v>
      </c>
      <c r="E96" s="4">
        <v>1.6</v>
      </c>
      <c r="F96" s="4">
        <v>1.4</v>
      </c>
      <c r="G96" s="4">
        <v>2.7</v>
      </c>
      <c r="H96" s="4">
        <v>3.7</v>
      </c>
      <c r="I96" s="4">
        <v>5.0999999999999996</v>
      </c>
      <c r="J96" s="4">
        <v>6</v>
      </c>
      <c r="K96" s="4">
        <v>4.5</v>
      </c>
      <c r="L96" s="4">
        <v>5.6</v>
      </c>
      <c r="M96" s="4">
        <v>9.1999999999999993</v>
      </c>
      <c r="N96" s="4">
        <v>26.6</v>
      </c>
      <c r="O96" s="4">
        <v>24.4</v>
      </c>
      <c r="P96" s="4">
        <v>19.600000000000001</v>
      </c>
      <c r="Q96" s="4">
        <v>22.2</v>
      </c>
      <c r="R96" s="4">
        <v>38.200000000000003</v>
      </c>
      <c r="S96" s="4">
        <v>52.9</v>
      </c>
      <c r="T96" s="4">
        <v>54</v>
      </c>
      <c r="U96" s="4">
        <v>51.7</v>
      </c>
      <c r="V96" s="4">
        <v>75.900000000000006</v>
      </c>
      <c r="W96" s="4">
        <v>74.900000000000006</v>
      </c>
      <c r="X96" s="4">
        <v>81.3</v>
      </c>
      <c r="Y96" s="4">
        <v>95.7</v>
      </c>
      <c r="Z96" s="4">
        <v>98.1</v>
      </c>
      <c r="AA96" s="4">
        <v>128.9</v>
      </c>
      <c r="AB96" s="6">
        <v>166.3</v>
      </c>
    </row>
    <row r="97" spans="1:28">
      <c r="A97" s="1"/>
      <c r="B97" s="2" t="s">
        <v>212</v>
      </c>
      <c r="C97" s="2" t="s">
        <v>52</v>
      </c>
      <c r="D97" s="2">
        <v>35</v>
      </c>
      <c r="E97" s="2">
        <v>26.6</v>
      </c>
      <c r="F97" s="2">
        <v>32.9</v>
      </c>
      <c r="G97" s="2">
        <v>31.7</v>
      </c>
      <c r="H97" s="2">
        <v>30.5</v>
      </c>
      <c r="I97" s="2">
        <v>31.1</v>
      </c>
      <c r="J97" s="2">
        <v>23.7</v>
      </c>
      <c r="K97" s="2">
        <v>30.7</v>
      </c>
      <c r="L97" s="2">
        <v>38.799999999999997</v>
      </c>
      <c r="M97" s="2">
        <v>26.8</v>
      </c>
      <c r="N97" s="2">
        <v>27.5</v>
      </c>
      <c r="O97" s="2">
        <v>28.2</v>
      </c>
      <c r="P97" s="2">
        <v>27.4</v>
      </c>
      <c r="Q97" s="2">
        <v>36.299999999999997</v>
      </c>
      <c r="R97" s="2">
        <v>50.3</v>
      </c>
      <c r="S97" s="2">
        <v>48.9</v>
      </c>
      <c r="T97" s="2">
        <v>63.6</v>
      </c>
      <c r="U97" s="2">
        <v>49.6</v>
      </c>
      <c r="V97" s="2">
        <v>49.6</v>
      </c>
      <c r="W97" s="2">
        <v>65.2</v>
      </c>
      <c r="X97" s="2">
        <v>83.9</v>
      </c>
      <c r="Y97" s="2">
        <v>98.7</v>
      </c>
      <c r="Z97" s="2">
        <v>114.3</v>
      </c>
      <c r="AA97" s="2">
        <v>119.4</v>
      </c>
      <c r="AB97" s="5">
        <v>136.69999999999999</v>
      </c>
    </row>
    <row r="98" spans="1:28">
      <c r="A98" s="3"/>
      <c r="B98" s="4" t="s">
        <v>118</v>
      </c>
      <c r="C98" s="4" t="s">
        <v>52</v>
      </c>
      <c r="D98" s="4">
        <v>36</v>
      </c>
      <c r="E98" s="4">
        <v>16</v>
      </c>
      <c r="F98" s="4">
        <v>25.5</v>
      </c>
      <c r="G98" s="4">
        <v>25.7</v>
      </c>
      <c r="H98" s="4">
        <v>45.2</v>
      </c>
      <c r="I98" s="4">
        <v>52.4</v>
      </c>
      <c r="J98" s="4">
        <v>65.599999999999994</v>
      </c>
      <c r="K98" s="4">
        <v>84.7</v>
      </c>
      <c r="L98" s="4">
        <v>96.9</v>
      </c>
      <c r="M98" s="4">
        <v>119.5</v>
      </c>
      <c r="N98" s="4">
        <v>122.8</v>
      </c>
      <c r="O98" s="4">
        <v>116.1</v>
      </c>
      <c r="P98" s="4">
        <v>133.5</v>
      </c>
      <c r="Q98" s="4">
        <v>139.19999999999999</v>
      </c>
      <c r="R98" s="4">
        <v>127.5</v>
      </c>
      <c r="S98" s="4">
        <v>132.4</v>
      </c>
      <c r="T98" s="4">
        <v>148.80000000000001</v>
      </c>
      <c r="U98" s="4">
        <v>140.9</v>
      </c>
      <c r="V98" s="4">
        <v>136.6</v>
      </c>
      <c r="W98" s="4">
        <v>135.80000000000001</v>
      </c>
      <c r="X98" s="4">
        <v>145.4</v>
      </c>
      <c r="Y98" s="4">
        <v>109.5</v>
      </c>
      <c r="Z98" s="4">
        <v>77.2</v>
      </c>
      <c r="AA98" s="4">
        <v>98.4</v>
      </c>
      <c r="AB98" s="6">
        <v>129.1</v>
      </c>
    </row>
    <row r="99" spans="1:28">
      <c r="A99" s="1"/>
      <c r="B99" s="2" t="s">
        <v>119</v>
      </c>
      <c r="C99" s="2" t="s">
        <v>52</v>
      </c>
      <c r="D99" s="2">
        <v>37</v>
      </c>
      <c r="E99" s="2">
        <v>14.2</v>
      </c>
      <c r="F99" s="2">
        <v>16.600000000000001</v>
      </c>
      <c r="G99" s="2">
        <v>24.1</v>
      </c>
      <c r="H99" s="2">
        <v>32.5</v>
      </c>
      <c r="I99" s="2">
        <v>38.700000000000003</v>
      </c>
      <c r="J99" s="2">
        <v>42.1</v>
      </c>
      <c r="K99" s="2">
        <v>38</v>
      </c>
      <c r="L99" s="2">
        <v>43.7</v>
      </c>
      <c r="M99" s="2">
        <v>44.8</v>
      </c>
      <c r="N99" s="2">
        <v>39.700000000000003</v>
      </c>
      <c r="O99" s="2">
        <v>32.799999999999997</v>
      </c>
      <c r="P99" s="2">
        <v>32.299999999999997</v>
      </c>
      <c r="Q99" s="2">
        <v>34.5</v>
      </c>
      <c r="R99" s="2">
        <v>38</v>
      </c>
      <c r="S99" s="2">
        <v>38.9</v>
      </c>
      <c r="T99" s="2">
        <v>30.6</v>
      </c>
      <c r="U99" s="2">
        <v>26.4</v>
      </c>
      <c r="V99" s="2">
        <v>28</v>
      </c>
      <c r="W99" s="2">
        <v>31.3</v>
      </c>
      <c r="X99" s="2">
        <v>32.4</v>
      </c>
      <c r="Y99" s="2">
        <v>37.299999999999997</v>
      </c>
      <c r="Z99" s="2">
        <v>37.6</v>
      </c>
      <c r="AA99" s="2">
        <v>50</v>
      </c>
      <c r="AB99" s="5">
        <v>63.6</v>
      </c>
    </row>
    <row r="100" spans="1:28">
      <c r="A100" s="3"/>
      <c r="B100" s="4" t="s">
        <v>120</v>
      </c>
      <c r="C100" s="4" t="s">
        <v>52</v>
      </c>
      <c r="D100" s="4">
        <v>38</v>
      </c>
      <c r="E100" s="4">
        <v>8.1</v>
      </c>
      <c r="F100" s="4">
        <v>22.5</v>
      </c>
      <c r="G100" s="4">
        <v>20.5</v>
      </c>
      <c r="H100" s="4">
        <v>17.899999999999999</v>
      </c>
      <c r="I100" s="4">
        <v>21.6</v>
      </c>
      <c r="J100" s="4">
        <v>14.3</v>
      </c>
      <c r="K100" s="4">
        <v>23.3</v>
      </c>
      <c r="L100" s="4">
        <v>20.100000000000001</v>
      </c>
      <c r="M100" s="4">
        <v>16.5</v>
      </c>
      <c r="N100" s="4">
        <v>19.600000000000001</v>
      </c>
      <c r="O100" s="4">
        <v>21</v>
      </c>
      <c r="P100" s="4">
        <v>25.5</v>
      </c>
      <c r="Q100" s="4">
        <v>27.4</v>
      </c>
      <c r="R100" s="4">
        <v>27.9</v>
      </c>
      <c r="S100" s="4">
        <v>29.5</v>
      </c>
      <c r="T100" s="4">
        <v>28.5</v>
      </c>
      <c r="U100" s="4">
        <v>30.6</v>
      </c>
      <c r="V100" s="4">
        <v>36.200000000000003</v>
      </c>
      <c r="W100" s="4">
        <v>33.6</v>
      </c>
      <c r="X100" s="4">
        <v>36.200000000000003</v>
      </c>
      <c r="Y100" s="4">
        <v>37.700000000000003</v>
      </c>
      <c r="Z100" s="4">
        <v>39.299999999999997</v>
      </c>
      <c r="AA100" s="4">
        <v>51.4</v>
      </c>
      <c r="AB100" s="6">
        <v>61.7</v>
      </c>
    </row>
    <row r="101" spans="1:28">
      <c r="A101" s="1"/>
      <c r="B101" s="2" t="s">
        <v>122</v>
      </c>
      <c r="C101" s="2" t="s">
        <v>52</v>
      </c>
      <c r="D101" s="2">
        <v>39</v>
      </c>
      <c r="E101" s="2">
        <v>304.5</v>
      </c>
      <c r="F101" s="2">
        <v>309.39999999999998</v>
      </c>
      <c r="G101" s="2">
        <v>245.6</v>
      </c>
      <c r="H101" s="2">
        <v>295.3</v>
      </c>
      <c r="I101" s="2">
        <v>308.39999999999998</v>
      </c>
      <c r="J101" s="2">
        <v>318.2</v>
      </c>
      <c r="K101" s="2">
        <v>261.7</v>
      </c>
      <c r="L101" s="2">
        <v>214.7</v>
      </c>
      <c r="M101" s="2">
        <v>223.5</v>
      </c>
      <c r="N101" s="2">
        <v>217.7</v>
      </c>
      <c r="O101" s="2">
        <v>206.3</v>
      </c>
      <c r="P101" s="2">
        <v>218.3</v>
      </c>
      <c r="Q101" s="2">
        <v>243.3</v>
      </c>
      <c r="R101" s="2">
        <v>223.5</v>
      </c>
      <c r="S101" s="2">
        <v>227.4</v>
      </c>
      <c r="T101" s="2">
        <v>242</v>
      </c>
      <c r="U101" s="2">
        <v>227.7</v>
      </c>
      <c r="V101" s="2">
        <v>246.7</v>
      </c>
      <c r="W101" s="2">
        <v>253.3</v>
      </c>
      <c r="X101" s="2">
        <v>265.2</v>
      </c>
      <c r="Y101" s="2">
        <v>290</v>
      </c>
      <c r="Z101" s="2">
        <v>291.2</v>
      </c>
      <c r="AA101" s="2">
        <v>331.6</v>
      </c>
      <c r="AB101" s="5">
        <v>424.5</v>
      </c>
    </row>
    <row r="102" spans="1:28">
      <c r="A102" s="3"/>
      <c r="B102" s="4" t="s">
        <v>123</v>
      </c>
      <c r="C102" s="4" t="s">
        <v>52</v>
      </c>
      <c r="D102" s="4">
        <v>40</v>
      </c>
      <c r="E102" s="4">
        <v>714.9</v>
      </c>
      <c r="F102" s="4">
        <v>753.6</v>
      </c>
      <c r="G102" s="4">
        <v>765.6</v>
      </c>
      <c r="H102" s="4">
        <v>899.3</v>
      </c>
      <c r="I102" s="4">
        <v>1103.0999999999999</v>
      </c>
      <c r="J102" s="4">
        <v>1136.3</v>
      </c>
      <c r="K102" s="4">
        <v>1176.2</v>
      </c>
      <c r="L102" s="4">
        <v>1187.5</v>
      </c>
      <c r="M102" s="4">
        <v>1219.5</v>
      </c>
      <c r="N102" s="4">
        <v>1234.7</v>
      </c>
      <c r="O102" s="4">
        <v>1182.8</v>
      </c>
      <c r="P102" s="4">
        <v>1305.0999999999999</v>
      </c>
      <c r="Q102" s="4">
        <v>1415</v>
      </c>
      <c r="R102" s="4">
        <v>1482</v>
      </c>
      <c r="S102" s="4">
        <v>1568.9</v>
      </c>
      <c r="T102" s="4">
        <v>1674.1</v>
      </c>
      <c r="U102" s="4">
        <v>1645.9</v>
      </c>
      <c r="V102" s="4">
        <v>1772.9</v>
      </c>
      <c r="W102" s="4">
        <v>1788.8</v>
      </c>
      <c r="X102" s="4">
        <v>1905.6</v>
      </c>
      <c r="Y102" s="4">
        <v>1943.1</v>
      </c>
      <c r="Z102" s="4">
        <v>1937</v>
      </c>
      <c r="AA102" s="4">
        <v>2301.5</v>
      </c>
      <c r="AB102" s="6">
        <v>2840.4</v>
      </c>
    </row>
    <row r="103" spans="1:28">
      <c r="A103" s="1"/>
      <c r="B103" s="2" t="s">
        <v>124</v>
      </c>
      <c r="C103" s="2" t="s">
        <v>87</v>
      </c>
      <c r="D103" s="2">
        <v>41</v>
      </c>
      <c r="E103" s="2">
        <v>311.7</v>
      </c>
      <c r="F103" s="2">
        <v>332.7</v>
      </c>
      <c r="G103" s="2">
        <v>361.4</v>
      </c>
      <c r="H103" s="2">
        <v>414.3</v>
      </c>
      <c r="I103" s="2">
        <v>502.4</v>
      </c>
      <c r="J103" s="2">
        <v>543.79999999999995</v>
      </c>
      <c r="K103" s="2">
        <v>559.1</v>
      </c>
      <c r="L103" s="2">
        <v>571.70000000000005</v>
      </c>
      <c r="M103" s="2">
        <v>559.6</v>
      </c>
      <c r="N103" s="2">
        <v>545</v>
      </c>
      <c r="O103" s="2">
        <v>513.1</v>
      </c>
      <c r="P103" s="2">
        <v>542.70000000000005</v>
      </c>
      <c r="Q103" s="2">
        <v>543.79999999999995</v>
      </c>
      <c r="R103" s="2">
        <v>545.5</v>
      </c>
      <c r="S103" s="2">
        <v>556.5</v>
      </c>
      <c r="T103" s="2">
        <v>603.70000000000005</v>
      </c>
      <c r="U103" s="2">
        <v>588.70000000000005</v>
      </c>
      <c r="V103" s="2">
        <v>632</v>
      </c>
      <c r="W103" s="2">
        <v>637.4</v>
      </c>
      <c r="X103" s="2">
        <v>680.2</v>
      </c>
      <c r="Y103" s="2">
        <v>701.3</v>
      </c>
      <c r="Z103" s="2">
        <v>701.1</v>
      </c>
      <c r="AA103" s="2">
        <v>797.7</v>
      </c>
      <c r="AB103" s="5">
        <v>899.5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66CD-18B8-45DF-9BCF-D4CA1B81DDE0}">
  <sheetPr>
    <tabColor theme="4" tint="0.59999389629810485"/>
  </sheetPr>
  <dimension ref="A1:AB125"/>
  <sheetViews>
    <sheetView topLeftCell="A60" workbookViewId="0">
      <selection activeCell="A74" sqref="A74:AB133"/>
    </sheetView>
  </sheetViews>
  <sheetFormatPr defaultRowHeight="15"/>
  <cols>
    <col min="1" max="1" width="81.140625" bestFit="1" customWidth="1"/>
    <col min="2" max="2" width="22.57031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256</v>
      </c>
      <c r="B5" t="s">
        <v>257</v>
      </c>
      <c r="C5" t="s">
        <v>52</v>
      </c>
      <c r="D5">
        <v>1</v>
      </c>
      <c r="E5">
        <v>23.4</v>
      </c>
      <c r="F5">
        <v>50.6</v>
      </c>
      <c r="G5">
        <v>47.8</v>
      </c>
      <c r="H5">
        <v>70.5</v>
      </c>
      <c r="I5">
        <v>99.7</v>
      </c>
      <c r="J5">
        <v>174</v>
      </c>
      <c r="K5">
        <v>167.8</v>
      </c>
      <c r="L5">
        <v>168</v>
      </c>
      <c r="M5">
        <v>221.2</v>
      </c>
      <c r="N5">
        <v>277.3</v>
      </c>
      <c r="O5">
        <v>258.60000000000002</v>
      </c>
      <c r="P5">
        <v>352.2</v>
      </c>
      <c r="Q5">
        <v>410.8</v>
      </c>
      <c r="R5">
        <v>400.1</v>
      </c>
      <c r="S5">
        <v>527.20000000000005</v>
      </c>
      <c r="T5">
        <v>634.1</v>
      </c>
      <c r="U5">
        <v>830.7</v>
      </c>
      <c r="V5">
        <v>968.8</v>
      </c>
      <c r="W5">
        <v>1258.2</v>
      </c>
      <c r="X5">
        <v>1317.6</v>
      </c>
      <c r="Y5">
        <v>1093.5999999999999</v>
      </c>
      <c r="Z5">
        <v>1072.0999999999999</v>
      </c>
      <c r="AA5">
        <v>1222.7</v>
      </c>
      <c r="AB5">
        <v>1053.7</v>
      </c>
    </row>
    <row r="6" spans="1:28">
      <c r="B6" t="s">
        <v>112</v>
      </c>
      <c r="C6" t="s">
        <v>52</v>
      </c>
      <c r="D6">
        <v>2</v>
      </c>
      <c r="E6">
        <v>77.900000000000006</v>
      </c>
      <c r="F6">
        <v>92.2</v>
      </c>
      <c r="G6">
        <v>52.2</v>
      </c>
      <c r="H6">
        <v>75.599999999999994</v>
      </c>
      <c r="I6">
        <v>99.5</v>
      </c>
      <c r="J6">
        <v>147.80000000000001</v>
      </c>
      <c r="K6">
        <v>146.30000000000001</v>
      </c>
      <c r="L6">
        <v>175.3</v>
      </c>
      <c r="M6">
        <v>167.6</v>
      </c>
      <c r="N6">
        <v>196.2</v>
      </c>
      <c r="O6">
        <v>236</v>
      </c>
      <c r="P6">
        <v>238.8</v>
      </c>
      <c r="Q6">
        <v>333.5</v>
      </c>
      <c r="R6">
        <v>354.4</v>
      </c>
      <c r="S6">
        <v>311.8</v>
      </c>
      <c r="T6">
        <v>443.2</v>
      </c>
      <c r="U6">
        <v>488.6</v>
      </c>
      <c r="V6">
        <v>645.29999999999995</v>
      </c>
      <c r="W6">
        <v>642.29999999999995</v>
      </c>
      <c r="X6">
        <v>808</v>
      </c>
      <c r="Y6">
        <v>766.2</v>
      </c>
      <c r="Z6">
        <v>652.5</v>
      </c>
      <c r="AA6">
        <v>667.9</v>
      </c>
      <c r="AB6">
        <v>621.29999999999995</v>
      </c>
    </row>
    <row r="7" spans="1:28">
      <c r="B7" t="s">
        <v>117</v>
      </c>
      <c r="C7" t="s">
        <v>52</v>
      </c>
      <c r="D7">
        <v>3</v>
      </c>
      <c r="E7">
        <v>27.1</v>
      </c>
      <c r="F7">
        <v>26.8</v>
      </c>
      <c r="G7">
        <v>30.6</v>
      </c>
      <c r="H7">
        <v>30.2</v>
      </c>
      <c r="I7">
        <v>26.1</v>
      </c>
      <c r="J7">
        <v>29.2</v>
      </c>
      <c r="K7">
        <v>30</v>
      </c>
      <c r="L7">
        <v>33.1</v>
      </c>
      <c r="M7">
        <v>35.700000000000003</v>
      </c>
      <c r="N7">
        <v>46.2</v>
      </c>
      <c r="O7">
        <v>39.5</v>
      </c>
      <c r="P7">
        <v>35.200000000000003</v>
      </c>
      <c r="Q7">
        <v>43.8</v>
      </c>
      <c r="R7">
        <v>73.5</v>
      </c>
      <c r="S7">
        <v>85.2</v>
      </c>
      <c r="T7">
        <v>97.3</v>
      </c>
      <c r="U7">
        <v>135.80000000000001</v>
      </c>
      <c r="V7">
        <v>136.30000000000001</v>
      </c>
      <c r="W7">
        <v>153.6</v>
      </c>
      <c r="X7">
        <v>159.19999999999999</v>
      </c>
      <c r="Y7">
        <v>155.1</v>
      </c>
      <c r="Z7">
        <v>163.5</v>
      </c>
      <c r="AA7">
        <v>225.5</v>
      </c>
      <c r="AB7">
        <v>185.6</v>
      </c>
    </row>
    <row r="8" spans="1:28">
      <c r="B8" t="s">
        <v>120</v>
      </c>
      <c r="C8" t="s">
        <v>52</v>
      </c>
      <c r="D8">
        <v>4</v>
      </c>
      <c r="E8">
        <v>8.5</v>
      </c>
      <c r="F8">
        <v>7.9</v>
      </c>
      <c r="G8">
        <v>9.1999999999999993</v>
      </c>
      <c r="H8">
        <v>7.1</v>
      </c>
      <c r="I8">
        <v>9.9</v>
      </c>
      <c r="J8">
        <v>16.899999999999999</v>
      </c>
      <c r="K8">
        <v>20.6</v>
      </c>
      <c r="L8">
        <v>19.8</v>
      </c>
      <c r="M8">
        <v>19.8</v>
      </c>
      <c r="N8">
        <v>25.8</v>
      </c>
      <c r="O8">
        <v>38</v>
      </c>
      <c r="P8">
        <v>43.4</v>
      </c>
      <c r="Q8">
        <v>59.7</v>
      </c>
      <c r="R8">
        <v>67.599999999999994</v>
      </c>
      <c r="S8">
        <v>80.5</v>
      </c>
      <c r="T8">
        <v>101.1</v>
      </c>
      <c r="U8">
        <v>120</v>
      </c>
      <c r="V8">
        <v>114.1</v>
      </c>
      <c r="W8">
        <v>125</v>
      </c>
      <c r="X8">
        <v>120.9</v>
      </c>
      <c r="Y8">
        <v>106.9</v>
      </c>
      <c r="Z8">
        <v>100.3</v>
      </c>
      <c r="AA8">
        <v>121.2</v>
      </c>
      <c r="AB8">
        <v>136.80000000000001</v>
      </c>
    </row>
    <row r="9" spans="1:28">
      <c r="B9" t="s">
        <v>136</v>
      </c>
      <c r="C9" t="s">
        <v>52</v>
      </c>
      <c r="D9">
        <v>5</v>
      </c>
      <c r="E9">
        <v>44.4</v>
      </c>
      <c r="F9">
        <v>40.799999999999997</v>
      </c>
      <c r="G9">
        <v>28.9</v>
      </c>
      <c r="H9">
        <v>34.700000000000003</v>
      </c>
      <c r="I9">
        <v>36.4</v>
      </c>
      <c r="J9">
        <v>33.799999999999997</v>
      </c>
      <c r="K9">
        <v>38.299999999999997</v>
      </c>
      <c r="L9">
        <v>36.9</v>
      </c>
      <c r="M9">
        <v>49.4</v>
      </c>
      <c r="N9">
        <v>54.2</v>
      </c>
      <c r="O9">
        <v>54.5</v>
      </c>
      <c r="P9">
        <v>50.6</v>
      </c>
      <c r="Q9">
        <v>111.4</v>
      </c>
      <c r="R9">
        <v>97.7</v>
      </c>
      <c r="S9">
        <v>73.400000000000006</v>
      </c>
      <c r="T9">
        <v>114.4</v>
      </c>
      <c r="U9">
        <v>115.3</v>
      </c>
      <c r="V9">
        <v>99.6</v>
      </c>
      <c r="W9">
        <v>107</v>
      </c>
      <c r="X9">
        <v>110.7</v>
      </c>
      <c r="Y9">
        <v>91.5</v>
      </c>
      <c r="Z9">
        <v>81.400000000000006</v>
      </c>
      <c r="AA9">
        <v>132.80000000000001</v>
      </c>
      <c r="AB9">
        <v>136</v>
      </c>
    </row>
    <row r="10" spans="1:28">
      <c r="B10" t="s">
        <v>118</v>
      </c>
      <c r="C10" t="s">
        <v>52</v>
      </c>
      <c r="D10">
        <v>6</v>
      </c>
      <c r="E10">
        <v>32.6</v>
      </c>
      <c r="F10">
        <v>22.1</v>
      </c>
      <c r="G10">
        <v>28.3</v>
      </c>
      <c r="H10">
        <v>38.799999999999997</v>
      </c>
      <c r="I10">
        <v>45.4</v>
      </c>
      <c r="J10">
        <v>65.599999999999994</v>
      </c>
      <c r="K10">
        <v>74.400000000000006</v>
      </c>
      <c r="L10">
        <v>88.2</v>
      </c>
      <c r="M10">
        <v>95</v>
      </c>
      <c r="N10">
        <v>110.7</v>
      </c>
      <c r="O10">
        <v>106</v>
      </c>
      <c r="P10">
        <v>107.1</v>
      </c>
      <c r="Q10">
        <v>93</v>
      </c>
      <c r="R10">
        <v>123.7</v>
      </c>
      <c r="S10">
        <v>116.3</v>
      </c>
      <c r="T10">
        <v>111.4</v>
      </c>
      <c r="U10">
        <v>121.5</v>
      </c>
      <c r="V10">
        <v>109.6</v>
      </c>
      <c r="W10">
        <v>97.2</v>
      </c>
      <c r="X10">
        <v>122.7</v>
      </c>
      <c r="Y10">
        <v>106</v>
      </c>
      <c r="Z10">
        <v>88.2</v>
      </c>
      <c r="AA10">
        <v>82.5</v>
      </c>
      <c r="AB10">
        <v>100.5</v>
      </c>
    </row>
    <row r="11" spans="1:28">
      <c r="B11" t="s">
        <v>258</v>
      </c>
      <c r="C11" t="s">
        <v>52</v>
      </c>
      <c r="D11">
        <v>7</v>
      </c>
      <c r="E11">
        <v>8.1</v>
      </c>
      <c r="F11">
        <v>12.9</v>
      </c>
      <c r="G11">
        <v>13.6</v>
      </c>
      <c r="H11">
        <v>12</v>
      </c>
      <c r="I11">
        <v>16.3</v>
      </c>
      <c r="J11">
        <v>19.399999999999999</v>
      </c>
      <c r="K11">
        <v>22.2</v>
      </c>
      <c r="L11">
        <v>13</v>
      </c>
      <c r="M11">
        <v>11.1</v>
      </c>
      <c r="N11">
        <v>14.2</v>
      </c>
      <c r="O11">
        <v>15.9</v>
      </c>
      <c r="P11">
        <v>28.5</v>
      </c>
      <c r="Q11">
        <v>35.299999999999997</v>
      </c>
      <c r="R11">
        <v>41.5</v>
      </c>
      <c r="S11">
        <v>42.2</v>
      </c>
      <c r="T11">
        <v>48.4</v>
      </c>
      <c r="U11">
        <v>65.2</v>
      </c>
      <c r="V11">
        <v>53.1</v>
      </c>
      <c r="W11">
        <v>57.2</v>
      </c>
      <c r="X11">
        <v>81.5</v>
      </c>
      <c r="Y11">
        <v>127.4</v>
      </c>
      <c r="Z11">
        <v>71.5</v>
      </c>
      <c r="AA11">
        <v>61.6</v>
      </c>
      <c r="AB11">
        <v>82.8</v>
      </c>
    </row>
    <row r="12" spans="1:28">
      <c r="B12" t="s">
        <v>259</v>
      </c>
      <c r="C12" t="s">
        <v>52</v>
      </c>
      <c r="D12">
        <v>8</v>
      </c>
      <c r="E12">
        <v>1.4</v>
      </c>
      <c r="F12">
        <v>0.2</v>
      </c>
      <c r="G12">
        <v>1.3</v>
      </c>
      <c r="H12">
        <v>1.7</v>
      </c>
      <c r="I12">
        <v>6.1</v>
      </c>
      <c r="J12">
        <v>14.9</v>
      </c>
      <c r="K12">
        <v>10.199999999999999</v>
      </c>
      <c r="L12">
        <v>7.4</v>
      </c>
      <c r="M12">
        <v>4.2</v>
      </c>
      <c r="N12">
        <v>6.2</v>
      </c>
      <c r="O12">
        <v>5</v>
      </c>
      <c r="P12">
        <v>20.3</v>
      </c>
      <c r="Q12">
        <v>30.7</v>
      </c>
      <c r="R12">
        <v>33.200000000000003</v>
      </c>
      <c r="S12">
        <v>29.9</v>
      </c>
      <c r="T12">
        <v>40.1</v>
      </c>
      <c r="U12">
        <v>47.7</v>
      </c>
      <c r="V12">
        <v>42.8</v>
      </c>
      <c r="W12">
        <v>61.1</v>
      </c>
      <c r="X12">
        <v>75</v>
      </c>
      <c r="Y12">
        <v>55.3</v>
      </c>
      <c r="Z12">
        <v>43</v>
      </c>
      <c r="AA12">
        <v>60.6</v>
      </c>
      <c r="AB12">
        <v>67.7</v>
      </c>
    </row>
    <row r="13" spans="1:28">
      <c r="B13" t="s">
        <v>260</v>
      </c>
      <c r="C13" t="s">
        <v>52</v>
      </c>
      <c r="D13">
        <v>9</v>
      </c>
      <c r="E13">
        <v>8</v>
      </c>
      <c r="F13">
        <v>10.9</v>
      </c>
      <c r="G13">
        <v>10.9</v>
      </c>
      <c r="H13">
        <v>10.6</v>
      </c>
      <c r="I13">
        <v>13.7</v>
      </c>
      <c r="J13">
        <v>19.600000000000001</v>
      </c>
      <c r="K13">
        <v>16.7</v>
      </c>
      <c r="L13">
        <v>17.3</v>
      </c>
      <c r="M13">
        <v>20.8</v>
      </c>
      <c r="N13">
        <v>23.8</v>
      </c>
      <c r="O13">
        <v>22.9</v>
      </c>
      <c r="P13">
        <v>30.1</v>
      </c>
      <c r="Q13">
        <v>37.6</v>
      </c>
      <c r="R13">
        <v>29.9</v>
      </c>
      <c r="S13">
        <v>26.6</v>
      </c>
      <c r="T13">
        <v>40.200000000000003</v>
      </c>
      <c r="U13">
        <v>39.6</v>
      </c>
      <c r="V13">
        <v>39.9</v>
      </c>
      <c r="W13">
        <v>48.4</v>
      </c>
      <c r="X13">
        <v>31.4</v>
      </c>
      <c r="Y13">
        <v>24.3</v>
      </c>
      <c r="Z13">
        <v>22.1</v>
      </c>
      <c r="AA13">
        <v>34.1</v>
      </c>
      <c r="AB13">
        <v>54.3</v>
      </c>
    </row>
    <row r="14" spans="1:28">
      <c r="B14" t="s">
        <v>122</v>
      </c>
      <c r="C14" t="s">
        <v>52</v>
      </c>
      <c r="D14">
        <v>10</v>
      </c>
      <c r="E14">
        <v>601.9</v>
      </c>
      <c r="F14">
        <v>584.79999999999995</v>
      </c>
      <c r="G14">
        <v>494.2</v>
      </c>
      <c r="H14">
        <v>458.8</v>
      </c>
      <c r="I14">
        <v>428.2</v>
      </c>
      <c r="J14">
        <v>558.5</v>
      </c>
      <c r="K14">
        <v>595.6</v>
      </c>
      <c r="L14">
        <v>541.4</v>
      </c>
      <c r="M14">
        <v>566</v>
      </c>
      <c r="N14">
        <v>603.70000000000005</v>
      </c>
      <c r="O14">
        <v>508.6</v>
      </c>
      <c r="P14">
        <v>562.6</v>
      </c>
      <c r="Q14">
        <v>725.8</v>
      </c>
      <c r="R14">
        <v>855.8</v>
      </c>
      <c r="S14">
        <v>726.3</v>
      </c>
      <c r="T14">
        <v>739.8</v>
      </c>
      <c r="U14">
        <v>811.7</v>
      </c>
      <c r="V14">
        <v>668.4</v>
      </c>
      <c r="W14">
        <v>762.2</v>
      </c>
      <c r="X14">
        <v>675.1</v>
      </c>
      <c r="Y14">
        <v>664.7</v>
      </c>
      <c r="Z14">
        <v>491.5</v>
      </c>
      <c r="AA14">
        <v>548.5</v>
      </c>
      <c r="AB14">
        <v>506.1</v>
      </c>
    </row>
    <row r="15" spans="1:28">
      <c r="B15" t="s">
        <v>123</v>
      </c>
      <c r="C15" t="s">
        <v>52</v>
      </c>
      <c r="D15">
        <v>11</v>
      </c>
      <c r="E15">
        <v>833.3</v>
      </c>
      <c r="F15">
        <v>849.2</v>
      </c>
      <c r="G15">
        <v>717</v>
      </c>
      <c r="H15">
        <v>740</v>
      </c>
      <c r="I15">
        <v>781.3</v>
      </c>
      <c r="J15">
        <v>1079.7</v>
      </c>
      <c r="K15">
        <v>1122.0999999999999</v>
      </c>
      <c r="L15">
        <v>1100.4000000000001</v>
      </c>
      <c r="M15">
        <v>1190.8</v>
      </c>
      <c r="N15">
        <v>1358.3</v>
      </c>
      <c r="O15">
        <v>1285</v>
      </c>
      <c r="P15">
        <v>1468.8</v>
      </c>
      <c r="Q15">
        <v>1881.6</v>
      </c>
      <c r="R15">
        <v>2077.4</v>
      </c>
      <c r="S15">
        <v>2019.4</v>
      </c>
      <c r="T15">
        <v>2370</v>
      </c>
      <c r="U15">
        <v>2776.1</v>
      </c>
      <c r="V15">
        <v>2877.9</v>
      </c>
      <c r="W15">
        <v>3312.2</v>
      </c>
      <c r="X15">
        <v>3502.1</v>
      </c>
      <c r="Y15">
        <v>3191</v>
      </c>
      <c r="Z15">
        <v>2786.1</v>
      </c>
      <c r="AA15">
        <v>3157.4</v>
      </c>
      <c r="AB15">
        <v>2944.8</v>
      </c>
    </row>
    <row r="16" spans="1:28">
      <c r="B16" t="s">
        <v>124</v>
      </c>
      <c r="C16" t="s">
        <v>87</v>
      </c>
      <c r="D16">
        <v>12</v>
      </c>
      <c r="E16">
        <v>318.89999999999998</v>
      </c>
      <c r="F16">
        <v>364</v>
      </c>
      <c r="G16">
        <v>374.4</v>
      </c>
      <c r="H16">
        <v>383.2</v>
      </c>
      <c r="I16">
        <v>317.89999999999998</v>
      </c>
      <c r="J16">
        <v>336.7</v>
      </c>
      <c r="K16">
        <v>326.7</v>
      </c>
      <c r="L16">
        <v>326.5</v>
      </c>
      <c r="M16">
        <v>360.6</v>
      </c>
      <c r="N16">
        <v>344.2</v>
      </c>
      <c r="O16">
        <v>362.1</v>
      </c>
      <c r="P16">
        <v>363.5</v>
      </c>
      <c r="Q16">
        <v>368.7</v>
      </c>
      <c r="R16">
        <v>478</v>
      </c>
      <c r="S16">
        <v>433.6</v>
      </c>
      <c r="T16">
        <v>476.2</v>
      </c>
      <c r="U16">
        <v>510.5</v>
      </c>
      <c r="V16">
        <v>517.9</v>
      </c>
      <c r="W16">
        <v>550.79999999999995</v>
      </c>
      <c r="X16">
        <v>558.4</v>
      </c>
      <c r="Y16">
        <v>543</v>
      </c>
      <c r="Z16">
        <v>523.4</v>
      </c>
      <c r="AA16">
        <v>592.9</v>
      </c>
      <c r="AB16">
        <v>552.4</v>
      </c>
    </row>
    <row r="18" spans="1:28">
      <c r="A18" t="s">
        <v>261</v>
      </c>
      <c r="B18" t="s">
        <v>257</v>
      </c>
      <c r="C18" t="s">
        <v>52</v>
      </c>
      <c r="D18">
        <v>13</v>
      </c>
      <c r="E18">
        <v>22.9</v>
      </c>
      <c r="F18">
        <v>50.4</v>
      </c>
      <c r="G18">
        <v>47.6</v>
      </c>
      <c r="H18">
        <v>69.599999999999994</v>
      </c>
      <c r="I18">
        <v>98.2</v>
      </c>
      <c r="J18">
        <v>170.3</v>
      </c>
      <c r="K18">
        <v>153.4</v>
      </c>
      <c r="L18">
        <v>152.19999999999999</v>
      </c>
      <c r="M18">
        <v>198.4</v>
      </c>
      <c r="N18">
        <v>256.89999999999998</v>
      </c>
      <c r="O18">
        <v>246.3</v>
      </c>
      <c r="P18">
        <v>341.9</v>
      </c>
      <c r="Q18">
        <v>401.2</v>
      </c>
      <c r="R18">
        <v>389</v>
      </c>
      <c r="S18">
        <v>509.6</v>
      </c>
      <c r="T18">
        <v>608.9</v>
      </c>
      <c r="U18">
        <v>793.5</v>
      </c>
      <c r="V18">
        <v>921.6</v>
      </c>
      <c r="W18">
        <v>1191.5999999999999</v>
      </c>
      <c r="X18">
        <v>1225.9000000000001</v>
      </c>
      <c r="Y18">
        <v>1010.2</v>
      </c>
      <c r="Z18">
        <v>982.3</v>
      </c>
      <c r="AA18">
        <v>1082.8</v>
      </c>
      <c r="AB18">
        <v>845.2</v>
      </c>
    </row>
    <row r="19" spans="1:28">
      <c r="B19" t="s">
        <v>112</v>
      </c>
      <c r="C19" t="s">
        <v>52</v>
      </c>
      <c r="D19">
        <v>14</v>
      </c>
      <c r="E19">
        <v>70.900000000000006</v>
      </c>
      <c r="F19">
        <v>79.7</v>
      </c>
      <c r="G19">
        <v>35</v>
      </c>
      <c r="H19">
        <v>59.5</v>
      </c>
      <c r="I19">
        <v>89.8</v>
      </c>
      <c r="J19">
        <v>142.19999999999999</v>
      </c>
      <c r="K19">
        <v>135.6</v>
      </c>
      <c r="L19">
        <v>164.2</v>
      </c>
      <c r="M19">
        <v>150.69999999999999</v>
      </c>
      <c r="N19">
        <v>172</v>
      </c>
      <c r="O19">
        <v>211.6</v>
      </c>
      <c r="P19">
        <v>204.9</v>
      </c>
      <c r="Q19">
        <v>283.8</v>
      </c>
      <c r="R19">
        <v>282.8</v>
      </c>
      <c r="S19">
        <v>254.3</v>
      </c>
      <c r="T19">
        <v>374.6</v>
      </c>
      <c r="U19">
        <v>420.5</v>
      </c>
      <c r="V19">
        <v>575.79999999999995</v>
      </c>
      <c r="W19">
        <v>564.5</v>
      </c>
      <c r="X19">
        <v>736.9</v>
      </c>
      <c r="Y19">
        <v>705.5</v>
      </c>
      <c r="Z19">
        <v>581.4</v>
      </c>
      <c r="AA19">
        <v>583.20000000000005</v>
      </c>
      <c r="AB19">
        <v>532.20000000000005</v>
      </c>
    </row>
    <row r="20" spans="1:28">
      <c r="B20" t="s">
        <v>136</v>
      </c>
      <c r="C20" t="s">
        <v>52</v>
      </c>
      <c r="D20">
        <v>15</v>
      </c>
      <c r="E20">
        <v>41.1</v>
      </c>
      <c r="F20">
        <v>38.6</v>
      </c>
      <c r="G20">
        <v>27.3</v>
      </c>
      <c r="H20">
        <v>32.4</v>
      </c>
      <c r="I20">
        <v>34.5</v>
      </c>
      <c r="J20">
        <v>31.5</v>
      </c>
      <c r="K20">
        <v>35.6</v>
      </c>
      <c r="L20">
        <v>33.5</v>
      </c>
      <c r="M20">
        <v>45.7</v>
      </c>
      <c r="N20">
        <v>50.6</v>
      </c>
      <c r="O20">
        <v>51.3</v>
      </c>
      <c r="P20">
        <v>47.2</v>
      </c>
      <c r="Q20">
        <v>104.9</v>
      </c>
      <c r="R20">
        <v>89.9</v>
      </c>
      <c r="S20">
        <v>67.099999999999994</v>
      </c>
      <c r="T20">
        <v>106.7</v>
      </c>
      <c r="U20">
        <v>105.2</v>
      </c>
      <c r="V20">
        <v>81.400000000000006</v>
      </c>
      <c r="W20">
        <v>86.7</v>
      </c>
      <c r="X20">
        <v>92.7</v>
      </c>
      <c r="Y20">
        <v>69.2</v>
      </c>
      <c r="Z20">
        <v>62.5</v>
      </c>
      <c r="AA20">
        <v>103.9</v>
      </c>
      <c r="AB20">
        <v>114.6</v>
      </c>
    </row>
    <row r="21" spans="1:28">
      <c r="B21" t="s">
        <v>258</v>
      </c>
      <c r="C21" t="s">
        <v>52</v>
      </c>
      <c r="D21">
        <v>16</v>
      </c>
      <c r="E21">
        <v>6.3</v>
      </c>
      <c r="F21">
        <v>7.8</v>
      </c>
      <c r="G21">
        <v>8.6</v>
      </c>
      <c r="H21">
        <v>10.1</v>
      </c>
      <c r="I21">
        <v>16.2</v>
      </c>
      <c r="J21">
        <v>19.3</v>
      </c>
      <c r="K21">
        <v>22.2</v>
      </c>
      <c r="L21">
        <v>13</v>
      </c>
      <c r="M21">
        <v>11</v>
      </c>
      <c r="N21">
        <v>13.3</v>
      </c>
      <c r="O21">
        <v>15.8</v>
      </c>
      <c r="P21">
        <v>27.7</v>
      </c>
      <c r="Q21">
        <v>33.1</v>
      </c>
      <c r="R21">
        <v>40.4</v>
      </c>
      <c r="S21">
        <v>41.3</v>
      </c>
      <c r="T21">
        <v>48.4</v>
      </c>
      <c r="U21">
        <v>64.900000000000006</v>
      </c>
      <c r="V21">
        <v>52.8</v>
      </c>
      <c r="W21">
        <v>56.6</v>
      </c>
      <c r="X21">
        <v>79.5</v>
      </c>
      <c r="Y21">
        <v>121</v>
      </c>
      <c r="Z21">
        <v>67.599999999999994</v>
      </c>
      <c r="AA21">
        <v>59.8</v>
      </c>
      <c r="AB21">
        <v>82.7</v>
      </c>
    </row>
    <row r="22" spans="1:28">
      <c r="B22" t="s">
        <v>118</v>
      </c>
      <c r="C22" t="s">
        <v>52</v>
      </c>
      <c r="D22">
        <v>17</v>
      </c>
      <c r="E22">
        <v>28.7</v>
      </c>
      <c r="F22">
        <v>17.600000000000001</v>
      </c>
      <c r="G22">
        <v>23.1</v>
      </c>
      <c r="H22">
        <v>33.299999999999997</v>
      </c>
      <c r="I22">
        <v>35.799999999999997</v>
      </c>
      <c r="J22">
        <v>52.5</v>
      </c>
      <c r="K22">
        <v>55.6</v>
      </c>
      <c r="L22">
        <v>65.099999999999994</v>
      </c>
      <c r="M22">
        <v>63.4</v>
      </c>
      <c r="N22">
        <v>79.900000000000006</v>
      </c>
      <c r="O22">
        <v>82.6</v>
      </c>
      <c r="P22">
        <v>86.7</v>
      </c>
      <c r="Q22">
        <v>66.5</v>
      </c>
      <c r="R22">
        <v>92.1</v>
      </c>
      <c r="S22">
        <v>92.8</v>
      </c>
      <c r="T22">
        <v>89.8</v>
      </c>
      <c r="U22">
        <v>98</v>
      </c>
      <c r="V22">
        <v>86.8</v>
      </c>
      <c r="W22">
        <v>72</v>
      </c>
      <c r="X22">
        <v>91.8</v>
      </c>
      <c r="Y22">
        <v>85.6</v>
      </c>
      <c r="Z22">
        <v>71</v>
      </c>
      <c r="AA22">
        <v>64.400000000000006</v>
      </c>
      <c r="AB22">
        <v>81.400000000000006</v>
      </c>
    </row>
    <row r="23" spans="1:28">
      <c r="B23" t="s">
        <v>259</v>
      </c>
      <c r="C23" t="s">
        <v>52</v>
      </c>
      <c r="D23">
        <v>18</v>
      </c>
      <c r="E23">
        <v>1.4</v>
      </c>
      <c r="F23">
        <v>0.2</v>
      </c>
      <c r="G23">
        <v>1.1000000000000001</v>
      </c>
      <c r="H23">
        <v>1.7</v>
      </c>
      <c r="I23">
        <v>6</v>
      </c>
      <c r="J23">
        <v>13.6</v>
      </c>
      <c r="K23">
        <v>8.9</v>
      </c>
      <c r="L23">
        <v>7.4</v>
      </c>
      <c r="M23">
        <v>4.0999999999999996</v>
      </c>
      <c r="N23">
        <v>5.9</v>
      </c>
      <c r="O23">
        <v>5</v>
      </c>
      <c r="P23">
        <v>18.399999999999999</v>
      </c>
      <c r="Q23">
        <v>29.3</v>
      </c>
      <c r="R23">
        <v>33.200000000000003</v>
      </c>
      <c r="S23">
        <v>29.3</v>
      </c>
      <c r="T23">
        <v>39.9</v>
      </c>
      <c r="U23">
        <v>46.4</v>
      </c>
      <c r="V23">
        <v>42.3</v>
      </c>
      <c r="W23">
        <v>59.6</v>
      </c>
      <c r="X23">
        <v>74</v>
      </c>
      <c r="Y23">
        <v>55.1</v>
      </c>
      <c r="Z23">
        <v>42.7</v>
      </c>
      <c r="AA23">
        <v>59.2</v>
      </c>
      <c r="AB23">
        <v>66.8</v>
      </c>
    </row>
    <row r="24" spans="1:28">
      <c r="B24" t="s">
        <v>260</v>
      </c>
      <c r="C24" t="s">
        <v>52</v>
      </c>
      <c r="D24">
        <v>19</v>
      </c>
      <c r="E24">
        <v>8</v>
      </c>
      <c r="F24">
        <v>10.9</v>
      </c>
      <c r="G24">
        <v>10.7</v>
      </c>
      <c r="H24">
        <v>10.6</v>
      </c>
      <c r="I24">
        <v>13.7</v>
      </c>
      <c r="J24">
        <v>19.600000000000001</v>
      </c>
      <c r="K24">
        <v>16.5</v>
      </c>
      <c r="L24">
        <v>17.3</v>
      </c>
      <c r="M24">
        <v>20.8</v>
      </c>
      <c r="N24">
        <v>23.7</v>
      </c>
      <c r="O24">
        <v>22.8</v>
      </c>
      <c r="P24">
        <v>30.1</v>
      </c>
      <c r="Q24">
        <v>37.6</v>
      </c>
      <c r="R24">
        <v>29.9</v>
      </c>
      <c r="S24">
        <v>26.5</v>
      </c>
      <c r="T24">
        <v>40.200000000000003</v>
      </c>
      <c r="U24">
        <v>39.6</v>
      </c>
      <c r="V24">
        <v>39.9</v>
      </c>
      <c r="W24">
        <v>48.4</v>
      </c>
      <c r="X24">
        <v>31.4</v>
      </c>
      <c r="Y24">
        <v>23.9</v>
      </c>
      <c r="Z24">
        <v>20.9</v>
      </c>
      <c r="AA24">
        <v>32.799999999999997</v>
      </c>
      <c r="AB24">
        <v>53.7</v>
      </c>
    </row>
    <row r="25" spans="1:28">
      <c r="B25" t="s">
        <v>262</v>
      </c>
      <c r="C25" t="s">
        <v>52</v>
      </c>
      <c r="D25">
        <v>20</v>
      </c>
      <c r="E25">
        <v>1.3</v>
      </c>
      <c r="F25">
        <v>2.5</v>
      </c>
      <c r="G25">
        <v>3.4</v>
      </c>
      <c r="H25">
        <v>2.5</v>
      </c>
      <c r="I25">
        <v>4.5999999999999996</v>
      </c>
      <c r="J25">
        <v>8.6</v>
      </c>
      <c r="K25">
        <v>4.5</v>
      </c>
      <c r="L25">
        <v>4.5999999999999996</v>
      </c>
      <c r="M25">
        <v>4.8</v>
      </c>
      <c r="N25">
        <v>4.5999999999999996</v>
      </c>
      <c r="O25">
        <v>3.2</v>
      </c>
      <c r="P25">
        <v>12</v>
      </c>
      <c r="Q25">
        <v>5</v>
      </c>
      <c r="R25">
        <v>14.6</v>
      </c>
      <c r="S25">
        <v>19.2</v>
      </c>
      <c r="T25">
        <v>24.9</v>
      </c>
      <c r="U25">
        <v>27.8</v>
      </c>
      <c r="V25">
        <v>20.3</v>
      </c>
      <c r="W25">
        <v>18.7</v>
      </c>
      <c r="X25">
        <v>24.2</v>
      </c>
      <c r="Y25">
        <v>24.2</v>
      </c>
      <c r="Z25">
        <v>15.4</v>
      </c>
      <c r="AA25">
        <v>29.6</v>
      </c>
      <c r="AB25">
        <v>45.6</v>
      </c>
    </row>
    <row r="26" spans="1:28">
      <c r="B26" t="s">
        <v>119</v>
      </c>
      <c r="C26" t="s">
        <v>52</v>
      </c>
      <c r="D26">
        <v>21</v>
      </c>
      <c r="E26">
        <v>104.2</v>
      </c>
      <c r="F26">
        <v>141.19999999999999</v>
      </c>
      <c r="G26">
        <v>88.5</v>
      </c>
      <c r="H26">
        <v>80.599999999999994</v>
      </c>
      <c r="I26">
        <v>110.9</v>
      </c>
      <c r="J26">
        <v>147.5</v>
      </c>
      <c r="K26">
        <v>153.19999999999999</v>
      </c>
      <c r="L26">
        <v>141</v>
      </c>
      <c r="M26">
        <v>162.5</v>
      </c>
      <c r="N26">
        <v>129.4</v>
      </c>
      <c r="O26">
        <v>153.19999999999999</v>
      </c>
      <c r="P26">
        <v>147.30000000000001</v>
      </c>
      <c r="Q26">
        <v>149.19999999999999</v>
      </c>
      <c r="R26">
        <v>110.5</v>
      </c>
      <c r="S26">
        <v>72.599999999999994</v>
      </c>
      <c r="T26">
        <v>50.4</v>
      </c>
      <c r="U26">
        <v>66.8</v>
      </c>
      <c r="V26">
        <v>74.3</v>
      </c>
      <c r="W26">
        <v>61</v>
      </c>
      <c r="X26">
        <v>76.7</v>
      </c>
      <c r="Y26">
        <v>66.400000000000006</v>
      </c>
      <c r="Z26">
        <v>43.5</v>
      </c>
      <c r="AA26">
        <v>65.2</v>
      </c>
      <c r="AB26">
        <v>37.9</v>
      </c>
    </row>
    <row r="27" spans="1:28">
      <c r="B27" t="s">
        <v>122</v>
      </c>
      <c r="C27" t="s">
        <v>52</v>
      </c>
      <c r="D27">
        <v>22</v>
      </c>
      <c r="E27">
        <v>386.8</v>
      </c>
      <c r="F27">
        <v>334.5</v>
      </c>
      <c r="G27">
        <v>289.5</v>
      </c>
      <c r="H27">
        <v>273.7</v>
      </c>
      <c r="I27">
        <v>262.39999999999998</v>
      </c>
      <c r="J27">
        <v>364.8</v>
      </c>
      <c r="K27">
        <v>396.6</v>
      </c>
      <c r="L27">
        <v>349.7</v>
      </c>
      <c r="M27">
        <v>327.2</v>
      </c>
      <c r="N27">
        <v>379.8</v>
      </c>
      <c r="O27">
        <v>282.8</v>
      </c>
      <c r="P27">
        <v>335.6</v>
      </c>
      <c r="Q27">
        <v>470.1</v>
      </c>
      <c r="R27">
        <v>448.3</v>
      </c>
      <c r="S27">
        <v>491</v>
      </c>
      <c r="T27">
        <v>525.9</v>
      </c>
      <c r="U27">
        <v>578.6</v>
      </c>
      <c r="V27">
        <v>454.4</v>
      </c>
      <c r="W27">
        <v>528.29999999999995</v>
      </c>
      <c r="X27">
        <v>419.4</v>
      </c>
      <c r="Y27">
        <v>402</v>
      </c>
      <c r="Z27">
        <v>266.60000000000002</v>
      </c>
      <c r="AA27">
        <v>285.10000000000002</v>
      </c>
      <c r="AB27">
        <v>251.6</v>
      </c>
    </row>
    <row r="28" spans="1:28">
      <c r="B28" t="s">
        <v>123</v>
      </c>
      <c r="C28" t="s">
        <v>52</v>
      </c>
      <c r="D28">
        <v>23</v>
      </c>
      <c r="E28">
        <v>671.6</v>
      </c>
      <c r="F28">
        <v>683.4</v>
      </c>
      <c r="G28">
        <v>534.79999999999995</v>
      </c>
      <c r="H28">
        <v>574</v>
      </c>
      <c r="I28">
        <v>672.1</v>
      </c>
      <c r="J28">
        <v>969.9</v>
      </c>
      <c r="K28">
        <v>982.1</v>
      </c>
      <c r="L28">
        <v>948</v>
      </c>
      <c r="M28">
        <v>988.6</v>
      </c>
      <c r="N28">
        <v>1116.0999999999999</v>
      </c>
      <c r="O28">
        <v>1074.5999999999999</v>
      </c>
      <c r="P28">
        <v>1251.8</v>
      </c>
      <c r="Q28">
        <v>1580.7</v>
      </c>
      <c r="R28">
        <v>1530.7</v>
      </c>
      <c r="S28">
        <v>1603.7</v>
      </c>
      <c r="T28">
        <v>1909.7</v>
      </c>
      <c r="U28">
        <v>2241.3000000000002</v>
      </c>
      <c r="V28">
        <v>2349.6</v>
      </c>
      <c r="W28">
        <v>2687.4</v>
      </c>
      <c r="X28">
        <v>2852.5</v>
      </c>
      <c r="Y28">
        <v>2563.1</v>
      </c>
      <c r="Z28">
        <v>2153.9</v>
      </c>
      <c r="AA28">
        <v>2366</v>
      </c>
      <c r="AB28">
        <v>2111.6999999999998</v>
      </c>
    </row>
    <row r="29" spans="1:28">
      <c r="B29" t="s">
        <v>124</v>
      </c>
      <c r="C29" t="s">
        <v>87</v>
      </c>
      <c r="D29">
        <v>24</v>
      </c>
      <c r="E29">
        <v>179.2</v>
      </c>
      <c r="F29">
        <v>208.5</v>
      </c>
      <c r="G29">
        <v>199</v>
      </c>
      <c r="H29">
        <v>221.3</v>
      </c>
      <c r="I29">
        <v>237</v>
      </c>
      <c r="J29">
        <v>279.8</v>
      </c>
      <c r="K29">
        <v>264.10000000000002</v>
      </c>
      <c r="L29">
        <v>258.2</v>
      </c>
      <c r="M29">
        <v>269</v>
      </c>
      <c r="N29">
        <v>254</v>
      </c>
      <c r="O29">
        <v>282.89999999999998</v>
      </c>
      <c r="P29">
        <v>281.3</v>
      </c>
      <c r="Q29">
        <v>261.10000000000002</v>
      </c>
      <c r="R29">
        <v>288.89999999999998</v>
      </c>
      <c r="S29">
        <v>320.3</v>
      </c>
      <c r="T29">
        <v>357.9</v>
      </c>
      <c r="U29">
        <v>373.7</v>
      </c>
      <c r="V29">
        <v>367</v>
      </c>
      <c r="W29">
        <v>360.1</v>
      </c>
      <c r="X29">
        <v>393.9</v>
      </c>
      <c r="Y29">
        <v>390.9</v>
      </c>
      <c r="Z29">
        <v>361</v>
      </c>
      <c r="AA29">
        <v>397.6</v>
      </c>
      <c r="AB29">
        <v>366.9</v>
      </c>
    </row>
    <row r="31" spans="1:28">
      <c r="A31" t="s">
        <v>263</v>
      </c>
      <c r="B31" t="s">
        <v>257</v>
      </c>
      <c r="C31" t="s">
        <v>52</v>
      </c>
      <c r="D31">
        <v>25</v>
      </c>
      <c r="E31">
        <v>22.9</v>
      </c>
      <c r="F31">
        <v>50.4</v>
      </c>
      <c r="G31">
        <v>47.6</v>
      </c>
      <c r="H31">
        <v>69.599999999999994</v>
      </c>
      <c r="I31">
        <v>97.2</v>
      </c>
      <c r="J31">
        <v>167.3</v>
      </c>
      <c r="K31">
        <v>152.5</v>
      </c>
      <c r="L31">
        <v>152</v>
      </c>
      <c r="M31">
        <v>197.7</v>
      </c>
      <c r="N31">
        <v>256.2</v>
      </c>
      <c r="O31">
        <v>245.9</v>
      </c>
      <c r="P31">
        <v>341.6</v>
      </c>
      <c r="Q31">
        <v>400.2</v>
      </c>
      <c r="R31">
        <v>387.6</v>
      </c>
      <c r="S31">
        <v>508.3</v>
      </c>
      <c r="T31">
        <v>606.9</v>
      </c>
      <c r="U31">
        <v>791.1</v>
      </c>
      <c r="V31">
        <v>917.6</v>
      </c>
      <c r="W31">
        <v>1187.3</v>
      </c>
      <c r="X31">
        <v>1215.5</v>
      </c>
      <c r="Y31">
        <v>1004.9</v>
      </c>
      <c r="Z31">
        <v>963.1</v>
      </c>
      <c r="AA31">
        <v>1051.0999999999999</v>
      </c>
      <c r="AB31">
        <v>825.9</v>
      </c>
    </row>
    <row r="32" spans="1:28">
      <c r="B32" t="s">
        <v>262</v>
      </c>
      <c r="C32" t="s">
        <v>52</v>
      </c>
      <c r="D32">
        <v>26</v>
      </c>
      <c r="E32">
        <v>0.4</v>
      </c>
      <c r="F32">
        <v>0.3</v>
      </c>
      <c r="G32">
        <v>0.4</v>
      </c>
      <c r="H32">
        <v>0.3</v>
      </c>
      <c r="I32">
        <v>0</v>
      </c>
      <c r="J32">
        <v>0</v>
      </c>
      <c r="K32">
        <v>0.3</v>
      </c>
      <c r="L32">
        <v>0.2</v>
      </c>
      <c r="M32">
        <v>0.6</v>
      </c>
      <c r="N32">
        <v>1.2</v>
      </c>
      <c r="O32">
        <v>2.5</v>
      </c>
      <c r="P32">
        <v>3.4</v>
      </c>
      <c r="Q32">
        <v>5</v>
      </c>
      <c r="R32">
        <v>11.9</v>
      </c>
      <c r="S32">
        <v>17.100000000000001</v>
      </c>
      <c r="T32">
        <v>18.8</v>
      </c>
      <c r="U32">
        <v>24.3</v>
      </c>
      <c r="V32">
        <v>16.7</v>
      </c>
      <c r="W32">
        <v>13.8</v>
      </c>
      <c r="X32">
        <v>18.8</v>
      </c>
      <c r="Y32">
        <v>17</v>
      </c>
      <c r="Z32">
        <v>11.5</v>
      </c>
      <c r="AA32">
        <v>28.1</v>
      </c>
      <c r="AB32">
        <v>39.5</v>
      </c>
    </row>
    <row r="33" spans="1:28">
      <c r="B33" t="s">
        <v>119</v>
      </c>
      <c r="C33" t="s">
        <v>52</v>
      </c>
      <c r="D33">
        <v>27</v>
      </c>
      <c r="E33">
        <v>97.3</v>
      </c>
      <c r="F33">
        <v>125.9</v>
      </c>
      <c r="G33">
        <v>81.599999999999994</v>
      </c>
      <c r="H33">
        <v>72.5</v>
      </c>
      <c r="I33">
        <v>100.3</v>
      </c>
      <c r="J33">
        <v>125</v>
      </c>
      <c r="K33">
        <v>120.4</v>
      </c>
      <c r="L33">
        <v>123.4</v>
      </c>
      <c r="M33">
        <v>145.30000000000001</v>
      </c>
      <c r="N33">
        <v>120.3</v>
      </c>
      <c r="O33">
        <v>146.4</v>
      </c>
      <c r="P33">
        <v>139.69999999999999</v>
      </c>
      <c r="Q33">
        <v>141.4</v>
      </c>
      <c r="R33">
        <v>102.8</v>
      </c>
      <c r="S33">
        <v>59.8</v>
      </c>
      <c r="T33">
        <v>41.5</v>
      </c>
      <c r="U33">
        <v>46.1</v>
      </c>
      <c r="V33">
        <v>67.599999999999994</v>
      </c>
      <c r="W33">
        <v>54.8</v>
      </c>
      <c r="X33">
        <v>57</v>
      </c>
      <c r="Y33">
        <v>48.3</v>
      </c>
      <c r="Z33">
        <v>30.2</v>
      </c>
      <c r="AA33">
        <v>39.5</v>
      </c>
      <c r="AB33">
        <v>22.2</v>
      </c>
    </row>
    <row r="34" spans="1:28">
      <c r="B34" t="s">
        <v>264</v>
      </c>
      <c r="C34" t="s">
        <v>52</v>
      </c>
      <c r="D34">
        <v>28</v>
      </c>
      <c r="E34">
        <v>0.1</v>
      </c>
      <c r="F34">
        <v>0.2</v>
      </c>
      <c r="G34">
        <v>0.2</v>
      </c>
      <c r="H34">
        <v>0.1</v>
      </c>
      <c r="I34">
        <v>0.1</v>
      </c>
      <c r="J34">
        <v>0.1</v>
      </c>
      <c r="K34">
        <v>0.1</v>
      </c>
      <c r="L34">
        <v>0.2</v>
      </c>
      <c r="M34">
        <v>1.4</v>
      </c>
      <c r="N34">
        <v>2.5</v>
      </c>
      <c r="O34">
        <v>2.9</v>
      </c>
      <c r="P34">
        <v>3.3</v>
      </c>
      <c r="Q34">
        <v>4.4000000000000004</v>
      </c>
      <c r="R34">
        <v>2.9</v>
      </c>
      <c r="S34">
        <v>3.3</v>
      </c>
      <c r="T34">
        <v>1</v>
      </c>
      <c r="U34">
        <v>1</v>
      </c>
      <c r="V34">
        <v>3.1</v>
      </c>
      <c r="W34">
        <v>9.3000000000000007</v>
      </c>
      <c r="X34">
        <v>6.2</v>
      </c>
      <c r="Y34">
        <v>5.7</v>
      </c>
      <c r="Z34">
        <v>6</v>
      </c>
      <c r="AA34">
        <v>8.8000000000000007</v>
      </c>
      <c r="AB34">
        <v>13.3</v>
      </c>
    </row>
    <row r="35" spans="1:28">
      <c r="B35" t="s">
        <v>218</v>
      </c>
      <c r="C35" t="s">
        <v>52</v>
      </c>
      <c r="D35">
        <v>29</v>
      </c>
      <c r="E35">
        <v>287</v>
      </c>
      <c r="F35">
        <v>241.4</v>
      </c>
      <c r="G35">
        <v>215.3</v>
      </c>
      <c r="H35">
        <v>212.8</v>
      </c>
      <c r="I35">
        <v>185.1</v>
      </c>
      <c r="J35">
        <v>251.3</v>
      </c>
      <c r="K35">
        <v>261.39999999999998</v>
      </c>
      <c r="L35">
        <v>215</v>
      </c>
      <c r="M35">
        <v>198.1</v>
      </c>
      <c r="N35">
        <v>233.2</v>
      </c>
      <c r="O35">
        <v>169.3</v>
      </c>
      <c r="P35">
        <v>184.9</v>
      </c>
      <c r="Q35">
        <v>307.60000000000002</v>
      </c>
      <c r="R35">
        <v>265.60000000000002</v>
      </c>
      <c r="S35">
        <v>265</v>
      </c>
      <c r="T35">
        <v>214.5</v>
      </c>
      <c r="U35">
        <v>218.9</v>
      </c>
      <c r="V35">
        <v>132.19999999999999</v>
      </c>
      <c r="W35">
        <v>198.8</v>
      </c>
      <c r="X35">
        <v>65.5</v>
      </c>
      <c r="Y35">
        <v>37</v>
      </c>
      <c r="Z35">
        <v>19.2</v>
      </c>
      <c r="AA35">
        <v>25.5</v>
      </c>
      <c r="AB35">
        <v>11.4</v>
      </c>
    </row>
    <row r="36" spans="1:28">
      <c r="B36" t="s">
        <v>120</v>
      </c>
      <c r="C36" t="s">
        <v>52</v>
      </c>
      <c r="D36">
        <v>30</v>
      </c>
      <c r="E36">
        <v>0.1</v>
      </c>
      <c r="F36">
        <v>0.2</v>
      </c>
      <c r="G36">
        <v>0</v>
      </c>
      <c r="H36">
        <v>0</v>
      </c>
      <c r="I36">
        <v>0.1</v>
      </c>
      <c r="J36">
        <v>0.3</v>
      </c>
      <c r="K36">
        <v>1</v>
      </c>
      <c r="L36">
        <v>0.1</v>
      </c>
      <c r="M36">
        <v>0.1</v>
      </c>
      <c r="N36">
        <v>0</v>
      </c>
      <c r="O36">
        <v>2.9</v>
      </c>
      <c r="P36">
        <v>4.9000000000000004</v>
      </c>
      <c r="Q36">
        <v>7.8</v>
      </c>
      <c r="R36">
        <v>8.4</v>
      </c>
      <c r="S36">
        <v>10.4</v>
      </c>
      <c r="T36">
        <v>11</v>
      </c>
      <c r="U36">
        <v>15.4</v>
      </c>
      <c r="V36">
        <v>11</v>
      </c>
      <c r="W36">
        <v>14.2</v>
      </c>
      <c r="X36">
        <v>13.3</v>
      </c>
      <c r="Y36">
        <v>13.3</v>
      </c>
      <c r="Z36">
        <v>11.7</v>
      </c>
      <c r="AA36">
        <v>8.4</v>
      </c>
      <c r="AB36">
        <v>11.1</v>
      </c>
    </row>
    <row r="37" spans="1:28">
      <c r="B37" t="s">
        <v>265</v>
      </c>
      <c r="C37" t="s">
        <v>52</v>
      </c>
      <c r="D37">
        <v>31</v>
      </c>
      <c r="E37">
        <v>0</v>
      </c>
      <c r="F37">
        <v>0</v>
      </c>
      <c r="G37">
        <v>0</v>
      </c>
      <c r="H37">
        <v>0</v>
      </c>
      <c r="I37">
        <v>0.1</v>
      </c>
      <c r="J37">
        <v>0.1</v>
      </c>
      <c r="K37">
        <v>0.1</v>
      </c>
      <c r="L37">
        <v>0</v>
      </c>
      <c r="M37">
        <v>0</v>
      </c>
      <c r="N37">
        <v>0</v>
      </c>
      <c r="O37">
        <v>0</v>
      </c>
      <c r="P37">
        <v>0.1</v>
      </c>
      <c r="Q37">
        <v>0.8</v>
      </c>
      <c r="R37">
        <v>1.2</v>
      </c>
      <c r="S37">
        <v>2.6</v>
      </c>
      <c r="T37">
        <v>3</v>
      </c>
      <c r="U37">
        <v>0.1</v>
      </c>
      <c r="V37">
        <v>1.2</v>
      </c>
      <c r="W37">
        <v>1.8</v>
      </c>
      <c r="X37">
        <v>1.9</v>
      </c>
      <c r="Y37">
        <v>1.9</v>
      </c>
      <c r="Z37">
        <v>1.9</v>
      </c>
      <c r="AA37">
        <v>1.1000000000000001</v>
      </c>
      <c r="AB37">
        <v>2.8</v>
      </c>
    </row>
    <row r="38" spans="1:28">
      <c r="B38" t="s">
        <v>122</v>
      </c>
      <c r="C38" t="s">
        <v>52</v>
      </c>
      <c r="D38">
        <v>32</v>
      </c>
      <c r="E38">
        <v>18.3</v>
      </c>
      <c r="F38">
        <v>21.6</v>
      </c>
      <c r="G38">
        <v>7.6999999999999904</v>
      </c>
      <c r="H38">
        <v>6.3999999999999799</v>
      </c>
      <c r="I38">
        <v>6.8000000000000096</v>
      </c>
      <c r="J38">
        <v>8.5</v>
      </c>
      <c r="K38">
        <v>15.6</v>
      </c>
      <c r="L38">
        <v>19.7</v>
      </c>
      <c r="M38">
        <v>24.1999999999999</v>
      </c>
      <c r="N38">
        <v>27.7</v>
      </c>
      <c r="O38">
        <v>21</v>
      </c>
      <c r="P38">
        <v>28.4</v>
      </c>
      <c r="Q38">
        <v>24.6999999999999</v>
      </c>
      <c r="R38">
        <v>30.1999999999999</v>
      </c>
      <c r="S38">
        <v>46.9</v>
      </c>
      <c r="T38">
        <v>45.300000000000097</v>
      </c>
      <c r="U38">
        <v>53.399999999999899</v>
      </c>
      <c r="V38">
        <v>67.5</v>
      </c>
      <c r="W38">
        <v>85.099999999999895</v>
      </c>
      <c r="X38">
        <v>70.8</v>
      </c>
      <c r="Y38">
        <v>55.7</v>
      </c>
      <c r="Z38">
        <v>39</v>
      </c>
      <c r="AA38">
        <v>21.599999999999895</v>
      </c>
      <c r="AB38">
        <v>8.7000000000000508</v>
      </c>
    </row>
    <row r="39" spans="1:28">
      <c r="B39" t="s">
        <v>123</v>
      </c>
      <c r="C39" t="s">
        <v>52</v>
      </c>
      <c r="D39">
        <v>33</v>
      </c>
      <c r="E39">
        <v>426.1</v>
      </c>
      <c r="F39">
        <v>440</v>
      </c>
      <c r="G39">
        <v>352.8</v>
      </c>
      <c r="H39">
        <v>361.7</v>
      </c>
      <c r="I39">
        <v>389.7</v>
      </c>
      <c r="J39">
        <v>552.6</v>
      </c>
      <c r="K39">
        <v>551.4</v>
      </c>
      <c r="L39">
        <v>510.6</v>
      </c>
      <c r="M39">
        <v>567.4</v>
      </c>
      <c r="N39">
        <v>641.1</v>
      </c>
      <c r="O39">
        <v>590.9</v>
      </c>
      <c r="P39">
        <v>706.3</v>
      </c>
      <c r="Q39">
        <v>891.9</v>
      </c>
      <c r="R39">
        <v>810.6</v>
      </c>
      <c r="S39">
        <v>913.4</v>
      </c>
      <c r="T39">
        <v>942</v>
      </c>
      <c r="U39">
        <v>1150.3</v>
      </c>
      <c r="V39">
        <v>1216.9000000000001</v>
      </c>
      <c r="W39">
        <v>1565.1</v>
      </c>
      <c r="X39">
        <v>1449</v>
      </c>
      <c r="Y39">
        <v>1183.8</v>
      </c>
      <c r="Z39">
        <v>1082.5999999999999</v>
      </c>
      <c r="AA39">
        <v>1184.0999999999999</v>
      </c>
      <c r="AB39">
        <v>934.9</v>
      </c>
    </row>
    <row r="40" spans="1:28">
      <c r="B40" t="s">
        <v>124</v>
      </c>
      <c r="C40" t="s">
        <v>87</v>
      </c>
      <c r="D40">
        <v>34</v>
      </c>
      <c r="E40">
        <v>72.7</v>
      </c>
      <c r="F40">
        <v>82.5</v>
      </c>
      <c r="G40">
        <v>84.8</v>
      </c>
      <c r="H40">
        <v>97.3</v>
      </c>
      <c r="I40">
        <v>103.1</v>
      </c>
      <c r="J40">
        <v>131.6</v>
      </c>
      <c r="K40">
        <v>114.5</v>
      </c>
      <c r="L40">
        <v>115.6</v>
      </c>
      <c r="M40">
        <v>126.7</v>
      </c>
      <c r="N40">
        <v>113.5</v>
      </c>
      <c r="O40">
        <v>118.2</v>
      </c>
      <c r="P40">
        <v>121.3</v>
      </c>
      <c r="Q40">
        <v>105.9</v>
      </c>
      <c r="R40">
        <v>109.9</v>
      </c>
      <c r="S40">
        <v>131.9</v>
      </c>
      <c r="T40">
        <v>138.30000000000001</v>
      </c>
      <c r="U40">
        <v>152.80000000000001</v>
      </c>
      <c r="V40">
        <v>147.30000000000001</v>
      </c>
      <c r="W40">
        <v>153.80000000000001</v>
      </c>
      <c r="X40">
        <v>152.69999999999999</v>
      </c>
      <c r="Y40">
        <v>154.9</v>
      </c>
      <c r="Z40">
        <v>167.2</v>
      </c>
      <c r="AA40">
        <v>183.2</v>
      </c>
      <c r="AB40">
        <v>148.19999999999999</v>
      </c>
    </row>
    <row r="42" spans="1:28">
      <c r="A42" t="s">
        <v>266</v>
      </c>
      <c r="B42" t="s">
        <v>257</v>
      </c>
      <c r="C42" t="s">
        <v>52</v>
      </c>
      <c r="D42">
        <v>35</v>
      </c>
      <c r="E42">
        <v>0.4</v>
      </c>
      <c r="F42">
        <v>0.1</v>
      </c>
      <c r="G42">
        <v>0.1</v>
      </c>
      <c r="H42">
        <v>0.9</v>
      </c>
      <c r="I42">
        <v>1.5</v>
      </c>
      <c r="J42">
        <v>3.4</v>
      </c>
      <c r="K42">
        <v>14.2</v>
      </c>
      <c r="L42">
        <v>15.5</v>
      </c>
      <c r="M42">
        <v>22.7</v>
      </c>
      <c r="N42">
        <v>20</v>
      </c>
      <c r="O42">
        <v>12</v>
      </c>
      <c r="P42">
        <v>10</v>
      </c>
      <c r="Q42">
        <v>8.9</v>
      </c>
      <c r="R42">
        <v>10.7</v>
      </c>
      <c r="S42">
        <v>17.3</v>
      </c>
      <c r="T42">
        <v>24.9</v>
      </c>
      <c r="U42">
        <v>37</v>
      </c>
      <c r="V42">
        <v>47</v>
      </c>
      <c r="W42">
        <v>66.400000000000006</v>
      </c>
      <c r="X42">
        <v>91.5</v>
      </c>
      <c r="Y42">
        <v>83.3</v>
      </c>
      <c r="Z42">
        <v>89.6</v>
      </c>
      <c r="AA42">
        <v>139.69999999999999</v>
      </c>
      <c r="AB42">
        <v>208.4</v>
      </c>
    </row>
    <row r="43" spans="1:28">
      <c r="B43" t="s">
        <v>117</v>
      </c>
      <c r="C43" t="s">
        <v>52</v>
      </c>
      <c r="D43">
        <v>36</v>
      </c>
      <c r="E43">
        <v>2.7</v>
      </c>
      <c r="F43">
        <v>2.8</v>
      </c>
      <c r="G43">
        <v>6.2</v>
      </c>
      <c r="H43">
        <v>8</v>
      </c>
      <c r="I43">
        <v>6.2</v>
      </c>
      <c r="J43">
        <v>8.8000000000000007</v>
      </c>
      <c r="K43">
        <v>9</v>
      </c>
      <c r="L43">
        <v>10.4</v>
      </c>
      <c r="M43">
        <v>11.5</v>
      </c>
      <c r="N43">
        <v>14.1</v>
      </c>
      <c r="O43">
        <v>12.3</v>
      </c>
      <c r="P43">
        <v>13</v>
      </c>
      <c r="Q43">
        <v>20.2</v>
      </c>
      <c r="R43">
        <v>22.9</v>
      </c>
      <c r="S43">
        <v>29</v>
      </c>
      <c r="T43">
        <v>52.6</v>
      </c>
      <c r="U43">
        <v>86.2</v>
      </c>
      <c r="V43">
        <v>80.8</v>
      </c>
      <c r="W43">
        <v>96.8</v>
      </c>
      <c r="X43">
        <v>99.3</v>
      </c>
      <c r="Y43">
        <v>96.4</v>
      </c>
      <c r="Z43">
        <v>102.5</v>
      </c>
      <c r="AA43">
        <v>150.19999999999999</v>
      </c>
      <c r="AB43">
        <v>121.8</v>
      </c>
    </row>
    <row r="44" spans="1:28">
      <c r="B44" t="s">
        <v>120</v>
      </c>
      <c r="C44" t="s">
        <v>52</v>
      </c>
      <c r="D44">
        <v>37</v>
      </c>
      <c r="E44">
        <v>6.2</v>
      </c>
      <c r="F44">
        <v>5.9</v>
      </c>
      <c r="G44">
        <v>7.1</v>
      </c>
      <c r="H44">
        <v>4.5999999999999996</v>
      </c>
      <c r="I44">
        <v>7.1</v>
      </c>
      <c r="J44">
        <v>12.9</v>
      </c>
      <c r="K44">
        <v>15.6</v>
      </c>
      <c r="L44">
        <v>14.8</v>
      </c>
      <c r="M44">
        <v>13.8</v>
      </c>
      <c r="N44">
        <v>19</v>
      </c>
      <c r="O44">
        <v>27.1</v>
      </c>
      <c r="P44">
        <v>29.5</v>
      </c>
      <c r="Q44">
        <v>41</v>
      </c>
      <c r="R44">
        <v>44.3</v>
      </c>
      <c r="S44">
        <v>52.8</v>
      </c>
      <c r="T44">
        <v>67.7</v>
      </c>
      <c r="U44">
        <v>81.900000000000006</v>
      </c>
      <c r="V44">
        <v>77.8</v>
      </c>
      <c r="W44">
        <v>89.1</v>
      </c>
      <c r="X44">
        <v>83.8</v>
      </c>
      <c r="Y44">
        <v>70.5</v>
      </c>
      <c r="Z44">
        <v>70.5</v>
      </c>
      <c r="AA44">
        <v>95.1</v>
      </c>
      <c r="AB44">
        <v>104.2</v>
      </c>
    </row>
    <row r="45" spans="1:28">
      <c r="B45" t="s">
        <v>112</v>
      </c>
      <c r="C45" t="s">
        <v>52</v>
      </c>
      <c r="D45">
        <v>38</v>
      </c>
      <c r="E45">
        <v>0.1</v>
      </c>
      <c r="F45">
        <v>0.1</v>
      </c>
      <c r="G45">
        <v>1.2</v>
      </c>
      <c r="H45">
        <v>1.3</v>
      </c>
      <c r="I45">
        <v>1.6</v>
      </c>
      <c r="J45">
        <v>1.2</v>
      </c>
      <c r="K45">
        <v>1.9</v>
      </c>
      <c r="L45">
        <v>2.1</v>
      </c>
      <c r="M45">
        <v>3.2</v>
      </c>
      <c r="N45">
        <v>4.7</v>
      </c>
      <c r="O45">
        <v>7.8</v>
      </c>
      <c r="P45">
        <v>12.1</v>
      </c>
      <c r="Q45">
        <v>19</v>
      </c>
      <c r="R45">
        <v>17.8</v>
      </c>
      <c r="S45">
        <v>18.2</v>
      </c>
      <c r="T45">
        <v>31.1</v>
      </c>
      <c r="U45">
        <v>33.299999999999997</v>
      </c>
      <c r="V45">
        <v>31.8</v>
      </c>
      <c r="W45">
        <v>34.799999999999997</v>
      </c>
      <c r="X45">
        <v>26.6</v>
      </c>
      <c r="Y45">
        <v>24</v>
      </c>
      <c r="Z45">
        <v>30.6</v>
      </c>
      <c r="AA45">
        <v>38.700000000000003</v>
      </c>
      <c r="AB45">
        <v>35.799999999999997</v>
      </c>
    </row>
    <row r="46" spans="1:28">
      <c r="B46" t="s">
        <v>267</v>
      </c>
      <c r="C46" t="s">
        <v>52</v>
      </c>
      <c r="D46">
        <v>39</v>
      </c>
      <c r="E46">
        <v>0.4</v>
      </c>
      <c r="F46">
        <v>0.7</v>
      </c>
      <c r="G46">
        <v>1.1000000000000001</v>
      </c>
      <c r="H46">
        <v>0.9</v>
      </c>
      <c r="I46">
        <v>1.5</v>
      </c>
      <c r="J46">
        <v>2.2999999999999998</v>
      </c>
      <c r="K46">
        <v>3.4</v>
      </c>
      <c r="L46">
        <v>3.4</v>
      </c>
      <c r="M46">
        <v>6.7</v>
      </c>
      <c r="N46">
        <v>8</v>
      </c>
      <c r="O46">
        <v>7.3</v>
      </c>
      <c r="P46">
        <v>9.4</v>
      </c>
      <c r="Q46">
        <v>13.8</v>
      </c>
      <c r="R46">
        <v>18.899999999999999</v>
      </c>
      <c r="S46">
        <v>31.4</v>
      </c>
      <c r="T46">
        <v>38.9</v>
      </c>
      <c r="U46">
        <v>37.700000000000003</v>
      </c>
      <c r="V46">
        <v>26.5</v>
      </c>
      <c r="W46">
        <v>22.8</v>
      </c>
      <c r="X46">
        <v>30.2</v>
      </c>
      <c r="Y46">
        <v>33.299999999999997</v>
      </c>
      <c r="Z46">
        <v>30.2</v>
      </c>
      <c r="AA46">
        <v>26.8</v>
      </c>
      <c r="AB46">
        <v>30.4</v>
      </c>
    </row>
    <row r="47" spans="1:28">
      <c r="B47" t="s">
        <v>212</v>
      </c>
      <c r="C47" t="s">
        <v>52</v>
      </c>
      <c r="D47">
        <v>40</v>
      </c>
      <c r="E47">
        <v>0</v>
      </c>
      <c r="F47">
        <v>0</v>
      </c>
      <c r="G47">
        <v>0</v>
      </c>
      <c r="H47">
        <v>0.2</v>
      </c>
      <c r="I47">
        <v>0.2</v>
      </c>
      <c r="J47">
        <v>0.8</v>
      </c>
      <c r="K47">
        <v>1.6</v>
      </c>
      <c r="L47">
        <v>2.9</v>
      </c>
      <c r="M47">
        <v>3.4</v>
      </c>
      <c r="N47">
        <v>3.9</v>
      </c>
      <c r="O47">
        <v>6.9</v>
      </c>
      <c r="P47">
        <v>4.5999999999999996</v>
      </c>
      <c r="Q47">
        <v>3.1</v>
      </c>
      <c r="R47">
        <v>10.199999999999999</v>
      </c>
      <c r="S47">
        <v>10.7</v>
      </c>
      <c r="T47">
        <v>15.7</v>
      </c>
      <c r="U47">
        <v>16.8</v>
      </c>
      <c r="V47">
        <v>21.5</v>
      </c>
      <c r="W47">
        <v>21.3</v>
      </c>
      <c r="X47">
        <v>18.399999999999999</v>
      </c>
      <c r="Y47">
        <v>22.6</v>
      </c>
      <c r="Z47">
        <v>17.2</v>
      </c>
      <c r="AA47">
        <v>21</v>
      </c>
      <c r="AB47">
        <v>24.9</v>
      </c>
    </row>
    <row r="48" spans="1:28">
      <c r="B48" t="s">
        <v>218</v>
      </c>
      <c r="C48" t="s">
        <v>52</v>
      </c>
      <c r="D48">
        <v>41</v>
      </c>
      <c r="E48">
        <v>9.8000000000000007</v>
      </c>
      <c r="F48">
        <v>6.8</v>
      </c>
      <c r="G48">
        <v>5.8</v>
      </c>
      <c r="H48">
        <v>6.8</v>
      </c>
      <c r="I48">
        <v>7.8</v>
      </c>
      <c r="J48">
        <v>5.5</v>
      </c>
      <c r="K48">
        <v>5.0999999999999996</v>
      </c>
      <c r="L48">
        <v>4</v>
      </c>
      <c r="M48">
        <v>4.4000000000000004</v>
      </c>
      <c r="N48">
        <v>3.7</v>
      </c>
      <c r="O48">
        <v>4</v>
      </c>
      <c r="P48">
        <v>4.7</v>
      </c>
      <c r="Q48">
        <v>8.9</v>
      </c>
      <c r="R48">
        <v>16.100000000000001</v>
      </c>
      <c r="S48">
        <v>15.2</v>
      </c>
      <c r="T48">
        <v>10.4</v>
      </c>
      <c r="U48">
        <v>14</v>
      </c>
      <c r="V48">
        <v>17.7</v>
      </c>
      <c r="W48">
        <v>27.7</v>
      </c>
      <c r="X48">
        <v>20.9</v>
      </c>
      <c r="Y48">
        <v>19.8</v>
      </c>
      <c r="Z48">
        <v>19.7</v>
      </c>
      <c r="AA48">
        <v>19.600000000000001</v>
      </c>
      <c r="AB48">
        <v>22.9</v>
      </c>
    </row>
    <row r="49" spans="1:28">
      <c r="B49" t="s">
        <v>122</v>
      </c>
      <c r="C49" t="s">
        <v>52</v>
      </c>
      <c r="D49">
        <v>42</v>
      </c>
      <c r="E49">
        <v>29.9</v>
      </c>
      <c r="F49">
        <v>29.5</v>
      </c>
      <c r="G49">
        <v>24.4</v>
      </c>
      <c r="H49">
        <v>21.6</v>
      </c>
      <c r="I49">
        <v>28.3</v>
      </c>
      <c r="J49">
        <v>37.5</v>
      </c>
      <c r="K49">
        <v>48.3</v>
      </c>
      <c r="L49">
        <v>52.9</v>
      </c>
      <c r="M49">
        <v>65</v>
      </c>
      <c r="N49">
        <v>71.400000000000006</v>
      </c>
      <c r="O49">
        <v>62.2</v>
      </c>
      <c r="P49">
        <v>61.8</v>
      </c>
      <c r="Q49">
        <v>68.599999999999994</v>
      </c>
      <c r="R49">
        <v>76</v>
      </c>
      <c r="S49">
        <v>89.4</v>
      </c>
      <c r="T49">
        <v>94.3</v>
      </c>
      <c r="U49">
        <v>95.3</v>
      </c>
      <c r="V49">
        <v>91</v>
      </c>
      <c r="W49">
        <v>105.9</v>
      </c>
      <c r="X49">
        <v>119.3</v>
      </c>
      <c r="Y49">
        <v>118.7</v>
      </c>
      <c r="Z49">
        <v>112.6</v>
      </c>
      <c r="AA49">
        <v>145.1</v>
      </c>
      <c r="AB49">
        <v>138.6</v>
      </c>
    </row>
    <row r="50" spans="1:28">
      <c r="B50" t="s">
        <v>123</v>
      </c>
      <c r="C50" t="s">
        <v>52</v>
      </c>
      <c r="D50">
        <v>43</v>
      </c>
      <c r="E50">
        <v>49.5</v>
      </c>
      <c r="F50">
        <v>45.9</v>
      </c>
      <c r="G50">
        <v>45.9</v>
      </c>
      <c r="H50">
        <v>44.3</v>
      </c>
      <c r="I50">
        <v>54.2</v>
      </c>
      <c r="J50">
        <v>72.400000000000006</v>
      </c>
      <c r="K50">
        <v>99.1</v>
      </c>
      <c r="L50">
        <v>106</v>
      </c>
      <c r="M50">
        <v>130.69999999999999</v>
      </c>
      <c r="N50">
        <v>144.80000000000001</v>
      </c>
      <c r="O50">
        <v>139.6</v>
      </c>
      <c r="P50">
        <v>145.1</v>
      </c>
      <c r="Q50">
        <v>183.5</v>
      </c>
      <c r="R50">
        <v>216.9</v>
      </c>
      <c r="S50">
        <v>264</v>
      </c>
      <c r="T50">
        <v>335.6</v>
      </c>
      <c r="U50">
        <v>402.2</v>
      </c>
      <c r="V50">
        <v>394.1</v>
      </c>
      <c r="W50">
        <v>464.8</v>
      </c>
      <c r="X50">
        <v>490</v>
      </c>
      <c r="Y50">
        <v>468.6</v>
      </c>
      <c r="Z50">
        <v>472.9</v>
      </c>
      <c r="AA50">
        <v>636.20000000000005</v>
      </c>
      <c r="AB50">
        <v>687</v>
      </c>
    </row>
    <row r="51" spans="1:28">
      <c r="B51" t="s">
        <v>124</v>
      </c>
      <c r="C51" t="s">
        <v>87</v>
      </c>
      <c r="D51">
        <v>44</v>
      </c>
      <c r="E51">
        <v>21.8</v>
      </c>
      <c r="F51">
        <v>22.3</v>
      </c>
      <c r="G51">
        <v>25.5</v>
      </c>
      <c r="H51">
        <v>22.9</v>
      </c>
      <c r="I51">
        <v>23.8</v>
      </c>
      <c r="J51">
        <v>24.3</v>
      </c>
      <c r="K51">
        <v>29.7</v>
      </c>
      <c r="L51">
        <v>33.299999999999997</v>
      </c>
      <c r="M51">
        <v>38.299999999999997</v>
      </c>
      <c r="N51">
        <v>36.4</v>
      </c>
      <c r="O51">
        <v>36.799999999999997</v>
      </c>
      <c r="P51">
        <v>40.799999999999997</v>
      </c>
      <c r="Q51">
        <v>46.9</v>
      </c>
      <c r="R51">
        <v>52.3</v>
      </c>
      <c r="S51">
        <v>59.7</v>
      </c>
      <c r="T51">
        <v>73.2</v>
      </c>
      <c r="U51">
        <v>87.8</v>
      </c>
      <c r="V51">
        <v>92.1</v>
      </c>
      <c r="W51">
        <v>106</v>
      </c>
      <c r="X51">
        <v>98.7</v>
      </c>
      <c r="Y51">
        <v>88.8</v>
      </c>
      <c r="Z51">
        <v>98.6</v>
      </c>
      <c r="AA51">
        <v>134.1</v>
      </c>
      <c r="AB51">
        <v>132.1</v>
      </c>
    </row>
    <row r="53" spans="1:28">
      <c r="A53" t="s">
        <v>268</v>
      </c>
      <c r="B53" t="s">
        <v>117</v>
      </c>
      <c r="C53" t="s">
        <v>52</v>
      </c>
      <c r="D53">
        <v>45</v>
      </c>
      <c r="E53">
        <v>23.8</v>
      </c>
      <c r="F53">
        <v>23.4</v>
      </c>
      <c r="G53">
        <v>24</v>
      </c>
      <c r="H53">
        <v>21.7</v>
      </c>
      <c r="I53">
        <v>19.2</v>
      </c>
      <c r="J53">
        <v>19.100000000000001</v>
      </c>
      <c r="K53">
        <v>19.899999999999999</v>
      </c>
      <c r="L53">
        <v>21.5</v>
      </c>
      <c r="M53">
        <v>23.1</v>
      </c>
      <c r="N53">
        <v>31.2</v>
      </c>
      <c r="O53">
        <v>25.9</v>
      </c>
      <c r="P53">
        <v>20.6</v>
      </c>
      <c r="Q53">
        <v>22.8</v>
      </c>
      <c r="R53">
        <v>50</v>
      </c>
      <c r="S53">
        <v>55.4</v>
      </c>
      <c r="T53">
        <v>43.3</v>
      </c>
      <c r="U53">
        <v>48</v>
      </c>
      <c r="V53">
        <v>54.6</v>
      </c>
      <c r="W53">
        <v>56.3</v>
      </c>
      <c r="X53">
        <v>59.8</v>
      </c>
      <c r="Y53">
        <v>58.6</v>
      </c>
      <c r="Z53">
        <v>60.5</v>
      </c>
      <c r="AA53">
        <v>57.8</v>
      </c>
      <c r="AB53">
        <v>56.4</v>
      </c>
    </row>
    <row r="54" spans="1:28">
      <c r="B54" t="s">
        <v>112</v>
      </c>
      <c r="C54" t="s">
        <v>52</v>
      </c>
      <c r="D54">
        <v>46</v>
      </c>
      <c r="E54">
        <v>6.8</v>
      </c>
      <c r="F54">
        <v>12.4</v>
      </c>
      <c r="G54">
        <v>16.100000000000001</v>
      </c>
      <c r="H54">
        <v>14.8</v>
      </c>
      <c r="I54">
        <v>8.1</v>
      </c>
      <c r="J54">
        <v>4.3</v>
      </c>
      <c r="K54">
        <v>8.8000000000000007</v>
      </c>
      <c r="L54">
        <v>8.9</v>
      </c>
      <c r="M54">
        <v>13.7</v>
      </c>
      <c r="N54">
        <v>19.600000000000001</v>
      </c>
      <c r="O54">
        <v>16.600000000000001</v>
      </c>
      <c r="P54">
        <v>21.8</v>
      </c>
      <c r="Q54">
        <v>30.7</v>
      </c>
      <c r="R54">
        <v>53.8</v>
      </c>
      <c r="S54">
        <v>39.200000000000003</v>
      </c>
      <c r="T54">
        <v>37.5</v>
      </c>
      <c r="U54">
        <v>34.799999999999997</v>
      </c>
      <c r="V54">
        <v>37.6</v>
      </c>
      <c r="W54">
        <v>43</v>
      </c>
      <c r="X54">
        <v>44.5</v>
      </c>
      <c r="Y54">
        <v>36.700000000000003</v>
      </c>
      <c r="Z54">
        <v>40.5</v>
      </c>
      <c r="AA54">
        <v>46</v>
      </c>
      <c r="AB54">
        <v>53.2</v>
      </c>
    </row>
    <row r="55" spans="1:28">
      <c r="B55" t="s">
        <v>135</v>
      </c>
      <c r="C55" t="s">
        <v>52</v>
      </c>
      <c r="D55">
        <v>47</v>
      </c>
      <c r="E55">
        <v>69.5</v>
      </c>
      <c r="F55">
        <v>67.3</v>
      </c>
      <c r="G55">
        <v>80.5</v>
      </c>
      <c r="H55">
        <v>69</v>
      </c>
      <c r="I55">
        <v>17.3</v>
      </c>
      <c r="J55">
        <v>2.9</v>
      </c>
      <c r="K55">
        <v>4</v>
      </c>
      <c r="L55">
        <v>7</v>
      </c>
      <c r="M55">
        <v>23.6</v>
      </c>
      <c r="N55">
        <v>29.2</v>
      </c>
      <c r="O55">
        <v>13.7</v>
      </c>
      <c r="P55">
        <v>16.8</v>
      </c>
      <c r="Q55">
        <v>44.8</v>
      </c>
      <c r="R55">
        <v>171.5</v>
      </c>
      <c r="S55">
        <v>38.1</v>
      </c>
      <c r="T55">
        <v>25.3</v>
      </c>
      <c r="U55">
        <v>32.799999999999997</v>
      </c>
      <c r="V55">
        <v>22.8</v>
      </c>
      <c r="W55">
        <v>40.9</v>
      </c>
      <c r="X55">
        <v>29.7</v>
      </c>
      <c r="Y55">
        <v>26.6</v>
      </c>
      <c r="Z55">
        <v>15.2</v>
      </c>
      <c r="AA55">
        <v>20</v>
      </c>
      <c r="AB55">
        <v>18.8</v>
      </c>
    </row>
    <row r="56" spans="1:28">
      <c r="B56" t="s">
        <v>218</v>
      </c>
      <c r="C56" t="s">
        <v>52</v>
      </c>
      <c r="D56">
        <v>48</v>
      </c>
      <c r="E56">
        <v>1</v>
      </c>
      <c r="F56">
        <v>0.9</v>
      </c>
      <c r="G56">
        <v>0.8</v>
      </c>
      <c r="H56">
        <v>0.8</v>
      </c>
      <c r="I56">
        <v>1.6</v>
      </c>
      <c r="J56">
        <v>2.2999999999999998</v>
      </c>
      <c r="K56">
        <v>1.8</v>
      </c>
      <c r="L56">
        <v>1</v>
      </c>
      <c r="M56">
        <v>0.1</v>
      </c>
      <c r="N56">
        <v>0.4</v>
      </c>
      <c r="O56">
        <v>0.5</v>
      </c>
      <c r="P56">
        <v>0.2</v>
      </c>
      <c r="Q56">
        <v>0.2</v>
      </c>
      <c r="R56">
        <v>1.4</v>
      </c>
      <c r="S56">
        <v>0.9</v>
      </c>
      <c r="T56">
        <v>3.3</v>
      </c>
      <c r="U56">
        <v>3.8</v>
      </c>
      <c r="V56">
        <v>4.0999999999999996</v>
      </c>
      <c r="W56">
        <v>4</v>
      </c>
      <c r="X56">
        <v>4.3</v>
      </c>
      <c r="Y56">
        <v>4.0999999999999996</v>
      </c>
      <c r="Z56">
        <v>4.4000000000000004</v>
      </c>
      <c r="AA56">
        <v>4.4000000000000004</v>
      </c>
      <c r="AB56">
        <v>4.7</v>
      </c>
    </row>
    <row r="57" spans="1:28">
      <c r="B57" t="s">
        <v>119</v>
      </c>
      <c r="C57" t="s">
        <v>52</v>
      </c>
      <c r="D57">
        <v>49</v>
      </c>
      <c r="E57">
        <v>0</v>
      </c>
      <c r="F57">
        <v>0</v>
      </c>
      <c r="G57">
        <v>0</v>
      </c>
      <c r="H57">
        <v>0.1</v>
      </c>
      <c r="I57">
        <v>0</v>
      </c>
      <c r="J57">
        <v>0</v>
      </c>
      <c r="K57">
        <v>0</v>
      </c>
      <c r="L57">
        <v>0</v>
      </c>
      <c r="M57">
        <v>0</v>
      </c>
      <c r="N57">
        <v>2.6</v>
      </c>
      <c r="O57">
        <v>1</v>
      </c>
      <c r="P57">
        <v>0.9</v>
      </c>
      <c r="Q57">
        <v>0.1</v>
      </c>
      <c r="R57">
        <v>8.4</v>
      </c>
      <c r="S57">
        <v>0</v>
      </c>
      <c r="T57">
        <v>0.3</v>
      </c>
      <c r="U57">
        <v>0.3</v>
      </c>
      <c r="V57">
        <v>0.9</v>
      </c>
      <c r="W57">
        <v>1.1000000000000001</v>
      </c>
      <c r="X57">
        <v>1.7</v>
      </c>
      <c r="Y57">
        <v>1.6</v>
      </c>
      <c r="Z57">
        <v>2</v>
      </c>
      <c r="AA57">
        <v>3.9</v>
      </c>
      <c r="AB57">
        <v>2.6</v>
      </c>
    </row>
    <row r="58" spans="1:28">
      <c r="B58" t="s">
        <v>122</v>
      </c>
      <c r="C58" t="s">
        <v>52</v>
      </c>
      <c r="D58">
        <v>50</v>
      </c>
      <c r="E58">
        <v>11.1</v>
      </c>
      <c r="F58">
        <v>16</v>
      </c>
      <c r="G58">
        <v>15</v>
      </c>
      <c r="H58">
        <v>15.3</v>
      </c>
      <c r="I58">
        <v>8.6999999999999993</v>
      </c>
      <c r="J58">
        <v>8.8000000000000007</v>
      </c>
      <c r="K58">
        <v>6.4</v>
      </c>
      <c r="L58">
        <v>8</v>
      </c>
      <c r="M58">
        <v>10.9</v>
      </c>
      <c r="N58">
        <v>14.5</v>
      </c>
      <c r="O58">
        <v>13.1</v>
      </c>
      <c r="P58">
        <v>11.6</v>
      </c>
      <c r="Q58">
        <v>18.8</v>
      </c>
      <c r="R58">
        <v>44.7</v>
      </c>
      <c r="S58">
        <v>18.2</v>
      </c>
      <c r="T58">
        <v>15</v>
      </c>
      <c r="U58">
        <v>12.9</v>
      </c>
      <c r="V58">
        <v>14.1</v>
      </c>
      <c r="W58">
        <v>14.6</v>
      </c>
      <c r="X58">
        <v>19.600000000000001</v>
      </c>
      <c r="Y58">
        <v>31.7</v>
      </c>
      <c r="Z58">
        <v>36.799999999999997</v>
      </c>
      <c r="AA58">
        <v>23.1</v>
      </c>
      <c r="AB58">
        <v>10.4</v>
      </c>
    </row>
    <row r="59" spans="1:28">
      <c r="B59" t="s">
        <v>123</v>
      </c>
      <c r="C59" t="s">
        <v>52</v>
      </c>
      <c r="D59">
        <v>51</v>
      </c>
      <c r="E59">
        <v>112.2</v>
      </c>
      <c r="F59">
        <v>120</v>
      </c>
      <c r="G59">
        <v>136.4</v>
      </c>
      <c r="H59">
        <v>121.7</v>
      </c>
      <c r="I59">
        <v>54.9</v>
      </c>
      <c r="J59">
        <v>37.4</v>
      </c>
      <c r="K59">
        <v>40.9</v>
      </c>
      <c r="L59">
        <v>46.4</v>
      </c>
      <c r="M59">
        <v>71.400000000000006</v>
      </c>
      <c r="N59">
        <v>97.5</v>
      </c>
      <c r="O59">
        <v>70.8</v>
      </c>
      <c r="P59">
        <v>71.900000000000006</v>
      </c>
      <c r="Q59">
        <v>117.4</v>
      </c>
      <c r="R59">
        <v>329.8</v>
      </c>
      <c r="S59">
        <v>151.80000000000001</v>
      </c>
      <c r="T59">
        <v>124.7</v>
      </c>
      <c r="U59">
        <v>132.6</v>
      </c>
      <c r="V59">
        <v>134.1</v>
      </c>
      <c r="W59">
        <v>159.9</v>
      </c>
      <c r="X59">
        <v>159.6</v>
      </c>
      <c r="Y59">
        <v>159.30000000000001</v>
      </c>
      <c r="Z59">
        <v>159.4</v>
      </c>
      <c r="AA59">
        <v>155.19999999999999</v>
      </c>
      <c r="AB59">
        <v>146.1</v>
      </c>
    </row>
    <row r="60" spans="1:28">
      <c r="B60" t="s">
        <v>124</v>
      </c>
      <c r="C60" t="s">
        <v>87</v>
      </c>
      <c r="D60">
        <v>52</v>
      </c>
      <c r="E60">
        <v>117.9</v>
      </c>
      <c r="F60">
        <v>133.19999999999999</v>
      </c>
      <c r="G60">
        <v>149.9</v>
      </c>
      <c r="H60">
        <v>138.9</v>
      </c>
      <c r="I60">
        <v>57.1</v>
      </c>
      <c r="J60">
        <v>32.6</v>
      </c>
      <c r="K60">
        <v>32.799999999999997</v>
      </c>
      <c r="L60">
        <v>35</v>
      </c>
      <c r="M60">
        <v>53.3</v>
      </c>
      <c r="N60">
        <v>53.9</v>
      </c>
      <c r="O60">
        <v>42.4</v>
      </c>
      <c r="P60">
        <v>41.5</v>
      </c>
      <c r="Q60">
        <v>60.6</v>
      </c>
      <c r="R60">
        <v>136.69999999999999</v>
      </c>
      <c r="S60">
        <v>53.6</v>
      </c>
      <c r="T60">
        <v>45.1</v>
      </c>
      <c r="U60">
        <v>49</v>
      </c>
      <c r="V60">
        <v>58.8</v>
      </c>
      <c r="W60">
        <v>84.6</v>
      </c>
      <c r="X60">
        <v>65.7</v>
      </c>
      <c r="Y60">
        <v>63.3</v>
      </c>
      <c r="Z60">
        <v>63.9</v>
      </c>
      <c r="AA60">
        <v>61.2</v>
      </c>
      <c r="AB60">
        <v>53.3</v>
      </c>
    </row>
    <row r="62" spans="1:28">
      <c r="A62" t="s">
        <v>269</v>
      </c>
    </row>
    <row r="63" spans="1:28">
      <c r="A63" t="s">
        <v>270</v>
      </c>
    </row>
    <row r="64" spans="1:28">
      <c r="A64" t="s">
        <v>99</v>
      </c>
    </row>
    <row r="65" spans="1:28">
      <c r="A65" t="s">
        <v>73</v>
      </c>
    </row>
    <row r="68" spans="1:28">
      <c r="A68" s="3" t="s">
        <v>110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6"/>
    </row>
    <row r="69" spans="1:28">
      <c r="A69" s="1"/>
      <c r="B69" s="2"/>
      <c r="C69" s="2"/>
      <c r="D69" s="2"/>
      <c r="E69" s="2">
        <v>1999</v>
      </c>
      <c r="F69" s="2">
        <v>2000</v>
      </c>
      <c r="G69" s="2">
        <v>2001</v>
      </c>
      <c r="H69" s="2">
        <v>2002</v>
      </c>
      <c r="I69" s="2">
        <v>2003</v>
      </c>
      <c r="J69" s="2">
        <v>2004</v>
      </c>
      <c r="K69" s="2">
        <v>2005</v>
      </c>
      <c r="L69" s="2">
        <v>2006</v>
      </c>
      <c r="M69" s="2">
        <v>2007</v>
      </c>
      <c r="N69" s="2">
        <v>2008</v>
      </c>
      <c r="O69" s="2">
        <v>2009</v>
      </c>
      <c r="P69" s="2">
        <v>2010</v>
      </c>
      <c r="Q69" s="2">
        <v>2011</v>
      </c>
      <c r="R69" s="2">
        <v>2012</v>
      </c>
      <c r="S69" s="2">
        <v>2013</v>
      </c>
      <c r="T69" s="2">
        <v>2014</v>
      </c>
      <c r="U69" s="2">
        <v>2015</v>
      </c>
      <c r="V69" s="2">
        <v>2016</v>
      </c>
      <c r="W69" s="2">
        <v>2017</v>
      </c>
      <c r="X69" s="2">
        <v>2018</v>
      </c>
      <c r="Y69" s="2">
        <v>2019</v>
      </c>
      <c r="Z69" s="2">
        <v>2020</v>
      </c>
      <c r="AA69" s="2">
        <v>2021</v>
      </c>
      <c r="AB69" s="5">
        <v>2022</v>
      </c>
    </row>
    <row r="70" spans="1:28">
      <c r="A70" s="3" t="s">
        <v>256</v>
      </c>
      <c r="B70" s="4" t="s">
        <v>257</v>
      </c>
      <c r="C70" s="4" t="s">
        <v>52</v>
      </c>
      <c r="D70" s="4">
        <v>1</v>
      </c>
      <c r="E70" s="4">
        <v>23.4</v>
      </c>
      <c r="F70" s="4">
        <v>50.6</v>
      </c>
      <c r="G70" s="4">
        <v>47.8</v>
      </c>
      <c r="H70" s="4">
        <v>70.5</v>
      </c>
      <c r="I70" s="4">
        <v>99.7</v>
      </c>
      <c r="J70" s="4">
        <v>174</v>
      </c>
      <c r="K70" s="4">
        <v>167.8</v>
      </c>
      <c r="L70" s="4">
        <v>168</v>
      </c>
      <c r="M70" s="4">
        <v>221.2</v>
      </c>
      <c r="N70" s="4">
        <v>277.3</v>
      </c>
      <c r="O70" s="4">
        <v>258.60000000000002</v>
      </c>
      <c r="P70" s="4">
        <v>352.2</v>
      </c>
      <c r="Q70" s="4">
        <v>410.8</v>
      </c>
      <c r="R70" s="4">
        <v>400.1</v>
      </c>
      <c r="S70" s="4">
        <v>527.20000000000005</v>
      </c>
      <c r="T70" s="4">
        <v>634.1</v>
      </c>
      <c r="U70" s="4">
        <v>830.7</v>
      </c>
      <c r="V70" s="4">
        <v>968.8</v>
      </c>
      <c r="W70" s="4">
        <v>1258.2</v>
      </c>
      <c r="X70" s="4">
        <v>1317.6</v>
      </c>
      <c r="Y70" s="4">
        <v>1093.5999999999999</v>
      </c>
      <c r="Z70" s="4">
        <v>1072.0999999999999</v>
      </c>
      <c r="AA70" s="4">
        <v>1222.7</v>
      </c>
      <c r="AB70" s="6">
        <v>1053.7</v>
      </c>
    </row>
    <row r="71" spans="1:28">
      <c r="A71" s="1"/>
      <c r="B71" s="2" t="s">
        <v>112</v>
      </c>
      <c r="C71" s="2" t="s">
        <v>52</v>
      </c>
      <c r="D71" s="2">
        <v>2</v>
      </c>
      <c r="E71" s="2">
        <v>77.900000000000006</v>
      </c>
      <c r="F71" s="2">
        <v>92.2</v>
      </c>
      <c r="G71" s="2">
        <v>52.2</v>
      </c>
      <c r="H71" s="2">
        <v>75.599999999999994</v>
      </c>
      <c r="I71" s="2">
        <v>99.5</v>
      </c>
      <c r="J71" s="2">
        <v>147.80000000000001</v>
      </c>
      <c r="K71" s="2">
        <v>146.30000000000001</v>
      </c>
      <c r="L71" s="2">
        <v>175.3</v>
      </c>
      <c r="M71" s="2">
        <v>167.6</v>
      </c>
      <c r="N71" s="2">
        <v>196.2</v>
      </c>
      <c r="O71" s="2">
        <v>236</v>
      </c>
      <c r="P71" s="2">
        <v>238.8</v>
      </c>
      <c r="Q71" s="2">
        <v>333.5</v>
      </c>
      <c r="R71" s="2">
        <v>354.4</v>
      </c>
      <c r="S71" s="2">
        <v>311.8</v>
      </c>
      <c r="T71" s="2">
        <v>443.2</v>
      </c>
      <c r="U71" s="2">
        <v>488.6</v>
      </c>
      <c r="V71" s="2">
        <v>645.29999999999995</v>
      </c>
      <c r="W71" s="2">
        <v>642.29999999999995</v>
      </c>
      <c r="X71" s="2">
        <v>808</v>
      </c>
      <c r="Y71" s="2">
        <v>766.2</v>
      </c>
      <c r="Z71" s="2">
        <v>652.5</v>
      </c>
      <c r="AA71" s="2">
        <v>667.9</v>
      </c>
      <c r="AB71" s="5">
        <v>621.29999999999995</v>
      </c>
    </row>
    <row r="72" spans="1:28">
      <c r="A72" s="3"/>
      <c r="B72" s="4" t="s">
        <v>117</v>
      </c>
      <c r="C72" s="4" t="s">
        <v>52</v>
      </c>
      <c r="D72" s="4">
        <v>3</v>
      </c>
      <c r="E72" s="4">
        <v>27.1</v>
      </c>
      <c r="F72" s="4">
        <v>26.8</v>
      </c>
      <c r="G72" s="4">
        <v>30.6</v>
      </c>
      <c r="H72" s="4">
        <v>30.2</v>
      </c>
      <c r="I72" s="4">
        <v>26.1</v>
      </c>
      <c r="J72" s="4">
        <v>29.2</v>
      </c>
      <c r="K72" s="4">
        <v>30</v>
      </c>
      <c r="L72" s="4">
        <v>33.1</v>
      </c>
      <c r="M72" s="4">
        <v>35.700000000000003</v>
      </c>
      <c r="N72" s="4">
        <v>46.2</v>
      </c>
      <c r="O72" s="4">
        <v>39.5</v>
      </c>
      <c r="P72" s="4">
        <v>35.200000000000003</v>
      </c>
      <c r="Q72" s="4">
        <v>43.8</v>
      </c>
      <c r="R72" s="4">
        <v>73.5</v>
      </c>
      <c r="S72" s="4">
        <v>85.2</v>
      </c>
      <c r="T72" s="4">
        <v>97.3</v>
      </c>
      <c r="U72" s="4">
        <v>135.80000000000001</v>
      </c>
      <c r="V72" s="4">
        <v>136.30000000000001</v>
      </c>
      <c r="W72" s="4">
        <v>153.6</v>
      </c>
      <c r="X72" s="4">
        <v>159.19999999999999</v>
      </c>
      <c r="Y72" s="4">
        <v>155.1</v>
      </c>
      <c r="Z72" s="4">
        <v>163.5</v>
      </c>
      <c r="AA72" s="4">
        <v>225.5</v>
      </c>
      <c r="AB72" s="6">
        <v>185.6</v>
      </c>
    </row>
    <row r="73" spans="1:28">
      <c r="A73" s="1"/>
      <c r="B73" s="2" t="s">
        <v>120</v>
      </c>
      <c r="C73" s="2" t="s">
        <v>52</v>
      </c>
      <c r="D73" s="2">
        <v>4</v>
      </c>
      <c r="E73" s="2">
        <v>8.5</v>
      </c>
      <c r="F73" s="2">
        <v>7.9</v>
      </c>
      <c r="G73" s="2">
        <v>9.1999999999999993</v>
      </c>
      <c r="H73" s="2">
        <v>7.1</v>
      </c>
      <c r="I73" s="2">
        <v>9.9</v>
      </c>
      <c r="J73" s="2">
        <v>16.899999999999999</v>
      </c>
      <c r="K73" s="2">
        <v>20.6</v>
      </c>
      <c r="L73" s="2">
        <v>19.8</v>
      </c>
      <c r="M73" s="2">
        <v>19.8</v>
      </c>
      <c r="N73" s="2">
        <v>25.8</v>
      </c>
      <c r="O73" s="2">
        <v>38</v>
      </c>
      <c r="P73" s="2">
        <v>43.4</v>
      </c>
      <c r="Q73" s="2">
        <v>59.7</v>
      </c>
      <c r="R73" s="2">
        <v>67.599999999999994</v>
      </c>
      <c r="S73" s="2">
        <v>80.5</v>
      </c>
      <c r="T73" s="2">
        <v>101.1</v>
      </c>
      <c r="U73" s="2">
        <v>120</v>
      </c>
      <c r="V73" s="2">
        <v>114.1</v>
      </c>
      <c r="W73" s="2">
        <v>125</v>
      </c>
      <c r="X73" s="2">
        <v>120.9</v>
      </c>
      <c r="Y73" s="2">
        <v>106.9</v>
      </c>
      <c r="Z73" s="2">
        <v>100.3</v>
      </c>
      <c r="AA73" s="2">
        <v>121.2</v>
      </c>
      <c r="AB73" s="5">
        <v>136.80000000000001</v>
      </c>
    </row>
    <row r="74" spans="1:28">
      <c r="A74" s="3"/>
      <c r="B74" s="4" t="s">
        <v>136</v>
      </c>
      <c r="C74" s="4" t="s">
        <v>52</v>
      </c>
      <c r="D74" s="4">
        <v>5</v>
      </c>
      <c r="E74" s="4">
        <v>44.4</v>
      </c>
      <c r="F74" s="4">
        <v>40.799999999999997</v>
      </c>
      <c r="G74" s="4">
        <v>28.9</v>
      </c>
      <c r="H74" s="4">
        <v>34.700000000000003</v>
      </c>
      <c r="I74" s="4">
        <v>36.4</v>
      </c>
      <c r="J74" s="4">
        <v>33.799999999999997</v>
      </c>
      <c r="K74" s="4">
        <v>38.299999999999997</v>
      </c>
      <c r="L74" s="4">
        <v>36.9</v>
      </c>
      <c r="M74" s="4">
        <v>49.4</v>
      </c>
      <c r="N74" s="4">
        <v>54.2</v>
      </c>
      <c r="O74" s="4">
        <v>54.5</v>
      </c>
      <c r="P74" s="4">
        <v>50.6</v>
      </c>
      <c r="Q74" s="4">
        <v>111.4</v>
      </c>
      <c r="R74" s="4">
        <v>97.7</v>
      </c>
      <c r="S74" s="4">
        <v>73.400000000000006</v>
      </c>
      <c r="T74" s="4">
        <v>114.4</v>
      </c>
      <c r="U74" s="4">
        <v>115.3</v>
      </c>
      <c r="V74" s="4">
        <v>99.6</v>
      </c>
      <c r="W74" s="4">
        <v>107</v>
      </c>
      <c r="X74" s="4">
        <v>110.7</v>
      </c>
      <c r="Y74" s="4">
        <v>91.5</v>
      </c>
      <c r="Z74" s="4">
        <v>81.400000000000006</v>
      </c>
      <c r="AA74" s="4">
        <v>132.80000000000001</v>
      </c>
      <c r="AB74" s="6">
        <v>136</v>
      </c>
    </row>
    <row r="75" spans="1:28">
      <c r="A75" s="1"/>
      <c r="B75" s="2" t="s">
        <v>118</v>
      </c>
      <c r="C75" s="2" t="s">
        <v>52</v>
      </c>
      <c r="D75" s="2">
        <v>6</v>
      </c>
      <c r="E75" s="2">
        <v>32.6</v>
      </c>
      <c r="F75" s="2">
        <v>22.1</v>
      </c>
      <c r="G75" s="2">
        <v>28.3</v>
      </c>
      <c r="H75" s="2">
        <v>38.799999999999997</v>
      </c>
      <c r="I75" s="2">
        <v>45.4</v>
      </c>
      <c r="J75" s="2">
        <v>65.599999999999994</v>
      </c>
      <c r="K75" s="2">
        <v>74.400000000000006</v>
      </c>
      <c r="L75" s="2">
        <v>88.2</v>
      </c>
      <c r="M75" s="2">
        <v>95</v>
      </c>
      <c r="N75" s="2">
        <v>110.7</v>
      </c>
      <c r="O75" s="2">
        <v>106</v>
      </c>
      <c r="P75" s="2">
        <v>107.1</v>
      </c>
      <c r="Q75" s="2">
        <v>93</v>
      </c>
      <c r="R75" s="2">
        <v>123.7</v>
      </c>
      <c r="S75" s="2">
        <v>116.3</v>
      </c>
      <c r="T75" s="2">
        <v>111.4</v>
      </c>
      <c r="U75" s="2">
        <v>121.5</v>
      </c>
      <c r="V75" s="2">
        <v>109.6</v>
      </c>
      <c r="W75" s="2">
        <v>97.2</v>
      </c>
      <c r="X75" s="2">
        <v>122.7</v>
      </c>
      <c r="Y75" s="2">
        <v>106</v>
      </c>
      <c r="Z75" s="2">
        <v>88.2</v>
      </c>
      <c r="AA75" s="2">
        <v>82.5</v>
      </c>
      <c r="AB75" s="5">
        <v>100.5</v>
      </c>
    </row>
    <row r="76" spans="1:28">
      <c r="A76" s="3"/>
      <c r="B76" s="4" t="s">
        <v>258</v>
      </c>
      <c r="C76" s="4" t="s">
        <v>52</v>
      </c>
      <c r="D76" s="4">
        <v>7</v>
      </c>
      <c r="E76" s="4">
        <v>8.1</v>
      </c>
      <c r="F76" s="4">
        <v>12.9</v>
      </c>
      <c r="G76" s="4">
        <v>13.6</v>
      </c>
      <c r="H76" s="4">
        <v>12</v>
      </c>
      <c r="I76" s="4">
        <v>16.3</v>
      </c>
      <c r="J76" s="4">
        <v>19.399999999999999</v>
      </c>
      <c r="K76" s="4">
        <v>22.2</v>
      </c>
      <c r="L76" s="4">
        <v>13</v>
      </c>
      <c r="M76" s="4">
        <v>11.1</v>
      </c>
      <c r="N76" s="4">
        <v>14.2</v>
      </c>
      <c r="O76" s="4">
        <v>15.9</v>
      </c>
      <c r="P76" s="4">
        <v>28.5</v>
      </c>
      <c r="Q76" s="4">
        <v>35.299999999999997</v>
      </c>
      <c r="R76" s="4">
        <v>41.5</v>
      </c>
      <c r="S76" s="4">
        <v>42.2</v>
      </c>
      <c r="T76" s="4">
        <v>48.4</v>
      </c>
      <c r="U76" s="4">
        <v>65.2</v>
      </c>
      <c r="V76" s="4">
        <v>53.1</v>
      </c>
      <c r="W76" s="4">
        <v>57.2</v>
      </c>
      <c r="X76" s="4">
        <v>81.5</v>
      </c>
      <c r="Y76" s="4">
        <v>127.4</v>
      </c>
      <c r="Z76" s="4">
        <v>71.5</v>
      </c>
      <c r="AA76" s="4">
        <v>61.6</v>
      </c>
      <c r="AB76" s="6">
        <v>82.8</v>
      </c>
    </row>
    <row r="77" spans="1:28">
      <c r="A77" s="1"/>
      <c r="B77" s="2" t="s">
        <v>259</v>
      </c>
      <c r="C77" s="2" t="s">
        <v>52</v>
      </c>
      <c r="D77" s="2">
        <v>8</v>
      </c>
      <c r="E77" s="2">
        <v>1.4</v>
      </c>
      <c r="F77" s="2">
        <v>0.2</v>
      </c>
      <c r="G77" s="2">
        <v>1.3</v>
      </c>
      <c r="H77" s="2">
        <v>1.7</v>
      </c>
      <c r="I77" s="2">
        <v>6.1</v>
      </c>
      <c r="J77" s="2">
        <v>14.9</v>
      </c>
      <c r="K77" s="2">
        <v>10.199999999999999</v>
      </c>
      <c r="L77" s="2">
        <v>7.4</v>
      </c>
      <c r="M77" s="2">
        <v>4.2</v>
      </c>
      <c r="N77" s="2">
        <v>6.2</v>
      </c>
      <c r="O77" s="2">
        <v>5</v>
      </c>
      <c r="P77" s="2">
        <v>20.3</v>
      </c>
      <c r="Q77" s="2">
        <v>30.7</v>
      </c>
      <c r="R77" s="2">
        <v>33.200000000000003</v>
      </c>
      <c r="S77" s="2">
        <v>29.9</v>
      </c>
      <c r="T77" s="2">
        <v>40.1</v>
      </c>
      <c r="U77" s="2">
        <v>47.7</v>
      </c>
      <c r="V77" s="2">
        <v>42.8</v>
      </c>
      <c r="W77" s="2">
        <v>61.1</v>
      </c>
      <c r="X77" s="2">
        <v>75</v>
      </c>
      <c r="Y77" s="2">
        <v>55.3</v>
      </c>
      <c r="Z77" s="2">
        <v>43</v>
      </c>
      <c r="AA77" s="2">
        <v>60.6</v>
      </c>
      <c r="AB77" s="5">
        <v>67.7</v>
      </c>
    </row>
    <row r="78" spans="1:28">
      <c r="A78" s="3"/>
      <c r="B78" s="4" t="s">
        <v>260</v>
      </c>
      <c r="C78" s="4" t="s">
        <v>52</v>
      </c>
      <c r="D78" s="4">
        <v>9</v>
      </c>
      <c r="E78" s="4">
        <v>8</v>
      </c>
      <c r="F78" s="4">
        <v>10.9</v>
      </c>
      <c r="G78" s="4">
        <v>10.9</v>
      </c>
      <c r="H78" s="4">
        <v>10.6</v>
      </c>
      <c r="I78" s="4">
        <v>13.7</v>
      </c>
      <c r="J78" s="4">
        <v>19.600000000000001</v>
      </c>
      <c r="K78" s="4">
        <v>16.7</v>
      </c>
      <c r="L78" s="4">
        <v>17.3</v>
      </c>
      <c r="M78" s="4">
        <v>20.8</v>
      </c>
      <c r="N78" s="4">
        <v>23.8</v>
      </c>
      <c r="O78" s="4">
        <v>22.9</v>
      </c>
      <c r="P78" s="4">
        <v>30.1</v>
      </c>
      <c r="Q78" s="4">
        <v>37.6</v>
      </c>
      <c r="R78" s="4">
        <v>29.9</v>
      </c>
      <c r="S78" s="4">
        <v>26.6</v>
      </c>
      <c r="T78" s="4">
        <v>40.200000000000003</v>
      </c>
      <c r="U78" s="4">
        <v>39.6</v>
      </c>
      <c r="V78" s="4">
        <v>39.9</v>
      </c>
      <c r="W78" s="4">
        <v>48.4</v>
      </c>
      <c r="X78" s="4">
        <v>31.4</v>
      </c>
      <c r="Y78" s="4">
        <v>24.3</v>
      </c>
      <c r="Z78" s="4">
        <v>22.1</v>
      </c>
      <c r="AA78" s="4">
        <v>34.1</v>
      </c>
      <c r="AB78" s="6">
        <v>54.3</v>
      </c>
    </row>
    <row r="79" spans="1:28">
      <c r="A79" s="1"/>
      <c r="B79" s="2" t="s">
        <v>122</v>
      </c>
      <c r="C79" s="2" t="s">
        <v>52</v>
      </c>
      <c r="D79" s="2">
        <v>10</v>
      </c>
      <c r="E79" s="2">
        <v>601.9</v>
      </c>
      <c r="F79" s="2">
        <v>584.79999999999995</v>
      </c>
      <c r="G79" s="2">
        <v>494.2</v>
      </c>
      <c r="H79" s="2">
        <v>458.8</v>
      </c>
      <c r="I79" s="2">
        <v>428.2</v>
      </c>
      <c r="J79" s="2">
        <v>558.5</v>
      </c>
      <c r="K79" s="2">
        <v>595.6</v>
      </c>
      <c r="L79" s="2">
        <v>541.4</v>
      </c>
      <c r="M79" s="2">
        <v>566</v>
      </c>
      <c r="N79" s="2">
        <v>603.70000000000005</v>
      </c>
      <c r="O79" s="2">
        <v>508.6</v>
      </c>
      <c r="P79" s="2">
        <v>562.6</v>
      </c>
      <c r="Q79" s="2">
        <v>725.8</v>
      </c>
      <c r="R79" s="2">
        <v>855.8</v>
      </c>
      <c r="S79" s="2">
        <v>726.3</v>
      </c>
      <c r="T79" s="2">
        <v>739.8</v>
      </c>
      <c r="U79" s="2">
        <v>811.7</v>
      </c>
      <c r="V79" s="2">
        <v>668.4</v>
      </c>
      <c r="W79" s="2">
        <v>762.2</v>
      </c>
      <c r="X79" s="2">
        <v>675.1</v>
      </c>
      <c r="Y79" s="2">
        <v>664.7</v>
      </c>
      <c r="Z79" s="2">
        <v>491.5</v>
      </c>
      <c r="AA79" s="2">
        <v>548.5</v>
      </c>
      <c r="AB79" s="5">
        <v>506.1</v>
      </c>
    </row>
    <row r="80" spans="1:28">
      <c r="A80" s="3"/>
      <c r="B80" s="4" t="s">
        <v>123</v>
      </c>
      <c r="C80" s="4" t="s">
        <v>52</v>
      </c>
      <c r="D80" s="4">
        <v>11</v>
      </c>
      <c r="E80" s="4">
        <v>833.3</v>
      </c>
      <c r="F80" s="4">
        <v>849.2</v>
      </c>
      <c r="G80" s="4">
        <v>717</v>
      </c>
      <c r="H80" s="4">
        <v>740</v>
      </c>
      <c r="I80" s="4">
        <v>781.3</v>
      </c>
      <c r="J80" s="4">
        <v>1079.7</v>
      </c>
      <c r="K80" s="4">
        <v>1122.0999999999999</v>
      </c>
      <c r="L80" s="4">
        <v>1100.4000000000001</v>
      </c>
      <c r="M80" s="4">
        <v>1190.8</v>
      </c>
      <c r="N80" s="4">
        <v>1358.3</v>
      </c>
      <c r="O80" s="4">
        <v>1285</v>
      </c>
      <c r="P80" s="4">
        <v>1468.8</v>
      </c>
      <c r="Q80" s="4">
        <v>1881.6</v>
      </c>
      <c r="R80" s="4">
        <v>2077.4</v>
      </c>
      <c r="S80" s="4">
        <v>2019.4</v>
      </c>
      <c r="T80" s="4">
        <v>2370</v>
      </c>
      <c r="U80" s="4">
        <v>2776.1</v>
      </c>
      <c r="V80" s="4">
        <v>2877.9</v>
      </c>
      <c r="W80" s="4">
        <v>3312.2</v>
      </c>
      <c r="X80" s="4">
        <v>3502.1</v>
      </c>
      <c r="Y80" s="4">
        <v>3191</v>
      </c>
      <c r="Z80" s="4">
        <v>2786.1</v>
      </c>
      <c r="AA80" s="4">
        <v>3157.4</v>
      </c>
      <c r="AB80" s="6">
        <v>2944.8</v>
      </c>
    </row>
    <row r="81" spans="1:28">
      <c r="A81" s="1"/>
      <c r="B81" s="2" t="s">
        <v>124</v>
      </c>
      <c r="C81" s="2" t="s">
        <v>87</v>
      </c>
      <c r="D81" s="2">
        <v>12</v>
      </c>
      <c r="E81" s="2">
        <v>318.89999999999998</v>
      </c>
      <c r="F81" s="2">
        <v>364</v>
      </c>
      <c r="G81" s="2">
        <v>374.4</v>
      </c>
      <c r="H81" s="2">
        <v>383.2</v>
      </c>
      <c r="I81" s="2">
        <v>317.89999999999998</v>
      </c>
      <c r="J81" s="2">
        <v>336.7</v>
      </c>
      <c r="K81" s="2">
        <v>326.7</v>
      </c>
      <c r="L81" s="2">
        <v>326.5</v>
      </c>
      <c r="M81" s="2">
        <v>360.6</v>
      </c>
      <c r="N81" s="2">
        <v>344.2</v>
      </c>
      <c r="O81" s="2">
        <v>362.1</v>
      </c>
      <c r="P81" s="2">
        <v>363.5</v>
      </c>
      <c r="Q81" s="2">
        <v>368.7</v>
      </c>
      <c r="R81" s="2">
        <v>478</v>
      </c>
      <c r="S81" s="2">
        <v>433.6</v>
      </c>
      <c r="T81" s="2">
        <v>476.2</v>
      </c>
      <c r="U81" s="2">
        <v>510.5</v>
      </c>
      <c r="V81" s="2">
        <v>517.9</v>
      </c>
      <c r="W81" s="2">
        <v>550.79999999999995</v>
      </c>
      <c r="X81" s="2">
        <v>558.4</v>
      </c>
      <c r="Y81" s="2">
        <v>543</v>
      </c>
      <c r="Z81" s="2">
        <v>523.4</v>
      </c>
      <c r="AA81" s="2">
        <v>592.9</v>
      </c>
      <c r="AB81" s="5">
        <v>552.4</v>
      </c>
    </row>
    <row r="82" spans="1:28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6"/>
    </row>
    <row r="83" spans="1:28">
      <c r="A83" s="1" t="s">
        <v>261</v>
      </c>
      <c r="B83" s="2" t="s">
        <v>257</v>
      </c>
      <c r="C83" s="2" t="s">
        <v>52</v>
      </c>
      <c r="D83" s="2">
        <v>13</v>
      </c>
      <c r="E83" s="2">
        <v>22.9</v>
      </c>
      <c r="F83" s="2">
        <v>50.4</v>
      </c>
      <c r="G83" s="2">
        <v>47.6</v>
      </c>
      <c r="H83" s="2">
        <v>69.599999999999994</v>
      </c>
      <c r="I83" s="2">
        <v>98.2</v>
      </c>
      <c r="J83" s="2">
        <v>170.3</v>
      </c>
      <c r="K83" s="2">
        <v>153.4</v>
      </c>
      <c r="L83" s="2">
        <v>152.19999999999999</v>
      </c>
      <c r="M83" s="2">
        <v>198.4</v>
      </c>
      <c r="N83" s="2">
        <v>256.89999999999998</v>
      </c>
      <c r="O83" s="2">
        <v>246.3</v>
      </c>
      <c r="P83" s="2">
        <v>341.9</v>
      </c>
      <c r="Q83" s="2">
        <v>401.2</v>
      </c>
      <c r="R83" s="2">
        <v>389</v>
      </c>
      <c r="S83" s="2">
        <v>509.6</v>
      </c>
      <c r="T83" s="2">
        <v>608.9</v>
      </c>
      <c r="U83" s="2">
        <v>793.5</v>
      </c>
      <c r="V83" s="2">
        <v>921.6</v>
      </c>
      <c r="W83" s="2">
        <v>1191.5999999999999</v>
      </c>
      <c r="X83" s="2">
        <v>1225.9000000000001</v>
      </c>
      <c r="Y83" s="2">
        <v>1010.2</v>
      </c>
      <c r="Z83" s="2">
        <v>982.3</v>
      </c>
      <c r="AA83" s="2">
        <v>1082.8</v>
      </c>
      <c r="AB83" s="5">
        <v>845.2</v>
      </c>
    </row>
    <row r="84" spans="1:28">
      <c r="A84" s="3"/>
      <c r="B84" s="4" t="s">
        <v>112</v>
      </c>
      <c r="C84" s="4" t="s">
        <v>52</v>
      </c>
      <c r="D84" s="4">
        <v>14</v>
      </c>
      <c r="E84" s="4">
        <v>70.900000000000006</v>
      </c>
      <c r="F84" s="4">
        <v>79.7</v>
      </c>
      <c r="G84" s="4">
        <v>35</v>
      </c>
      <c r="H84" s="4">
        <v>59.5</v>
      </c>
      <c r="I84" s="4">
        <v>89.8</v>
      </c>
      <c r="J84" s="4">
        <v>142.19999999999999</v>
      </c>
      <c r="K84" s="4">
        <v>135.6</v>
      </c>
      <c r="L84" s="4">
        <v>164.2</v>
      </c>
      <c r="M84" s="4">
        <v>150.69999999999999</v>
      </c>
      <c r="N84" s="4">
        <v>172</v>
      </c>
      <c r="O84" s="4">
        <v>211.6</v>
      </c>
      <c r="P84" s="4">
        <v>204.9</v>
      </c>
      <c r="Q84" s="4">
        <v>283.8</v>
      </c>
      <c r="R84" s="4">
        <v>282.8</v>
      </c>
      <c r="S84" s="4">
        <v>254.3</v>
      </c>
      <c r="T84" s="4">
        <v>374.6</v>
      </c>
      <c r="U84" s="4">
        <v>420.5</v>
      </c>
      <c r="V84" s="4">
        <v>575.79999999999995</v>
      </c>
      <c r="W84" s="4">
        <v>564.5</v>
      </c>
      <c r="X84" s="4">
        <v>736.9</v>
      </c>
      <c r="Y84" s="4">
        <v>705.5</v>
      </c>
      <c r="Z84" s="4">
        <v>581.4</v>
      </c>
      <c r="AA84" s="4">
        <v>583.20000000000005</v>
      </c>
      <c r="AB84" s="6">
        <v>532.20000000000005</v>
      </c>
    </row>
    <row r="85" spans="1:28">
      <c r="A85" s="1"/>
      <c r="B85" s="2" t="s">
        <v>136</v>
      </c>
      <c r="C85" s="2" t="s">
        <v>52</v>
      </c>
      <c r="D85" s="2">
        <v>15</v>
      </c>
      <c r="E85" s="2">
        <v>41.1</v>
      </c>
      <c r="F85" s="2">
        <v>38.6</v>
      </c>
      <c r="G85" s="2">
        <v>27.3</v>
      </c>
      <c r="H85" s="2">
        <v>32.4</v>
      </c>
      <c r="I85" s="2">
        <v>34.5</v>
      </c>
      <c r="J85" s="2">
        <v>31.5</v>
      </c>
      <c r="K85" s="2">
        <v>35.6</v>
      </c>
      <c r="L85" s="2">
        <v>33.5</v>
      </c>
      <c r="M85" s="2">
        <v>45.7</v>
      </c>
      <c r="N85" s="2">
        <v>50.6</v>
      </c>
      <c r="O85" s="2">
        <v>51.3</v>
      </c>
      <c r="P85" s="2">
        <v>47.2</v>
      </c>
      <c r="Q85" s="2">
        <v>104.9</v>
      </c>
      <c r="R85" s="2">
        <v>89.9</v>
      </c>
      <c r="S85" s="2">
        <v>67.099999999999994</v>
      </c>
      <c r="T85" s="2">
        <v>106.7</v>
      </c>
      <c r="U85" s="2">
        <v>105.2</v>
      </c>
      <c r="V85" s="2">
        <v>81.400000000000006</v>
      </c>
      <c r="W85" s="2">
        <v>86.7</v>
      </c>
      <c r="X85" s="2">
        <v>92.7</v>
      </c>
      <c r="Y85" s="2">
        <v>69.2</v>
      </c>
      <c r="Z85" s="2">
        <v>62.5</v>
      </c>
      <c r="AA85" s="2">
        <v>103.9</v>
      </c>
      <c r="AB85" s="5">
        <v>114.6</v>
      </c>
    </row>
    <row r="86" spans="1:28">
      <c r="A86" s="3"/>
      <c r="B86" s="4" t="s">
        <v>258</v>
      </c>
      <c r="C86" s="4" t="s">
        <v>52</v>
      </c>
      <c r="D86" s="4">
        <v>16</v>
      </c>
      <c r="E86" s="4">
        <v>6.3</v>
      </c>
      <c r="F86" s="4">
        <v>7.8</v>
      </c>
      <c r="G86" s="4">
        <v>8.6</v>
      </c>
      <c r="H86" s="4">
        <v>10.1</v>
      </c>
      <c r="I86" s="4">
        <v>16.2</v>
      </c>
      <c r="J86" s="4">
        <v>19.3</v>
      </c>
      <c r="K86" s="4">
        <v>22.2</v>
      </c>
      <c r="L86" s="4">
        <v>13</v>
      </c>
      <c r="M86" s="4">
        <v>11</v>
      </c>
      <c r="N86" s="4">
        <v>13.3</v>
      </c>
      <c r="O86" s="4">
        <v>15.8</v>
      </c>
      <c r="P86" s="4">
        <v>27.7</v>
      </c>
      <c r="Q86" s="4">
        <v>33.1</v>
      </c>
      <c r="R86" s="4">
        <v>40.4</v>
      </c>
      <c r="S86" s="4">
        <v>41.3</v>
      </c>
      <c r="T86" s="4">
        <v>48.4</v>
      </c>
      <c r="U86" s="4">
        <v>64.900000000000006</v>
      </c>
      <c r="V86" s="4">
        <v>52.8</v>
      </c>
      <c r="W86" s="4">
        <v>56.6</v>
      </c>
      <c r="X86" s="4">
        <v>79.5</v>
      </c>
      <c r="Y86" s="4">
        <v>121</v>
      </c>
      <c r="Z86" s="4">
        <v>67.599999999999994</v>
      </c>
      <c r="AA86" s="4">
        <v>59.8</v>
      </c>
      <c r="AB86" s="6">
        <v>82.7</v>
      </c>
    </row>
    <row r="87" spans="1:28">
      <c r="A87" s="1"/>
      <c r="B87" s="2" t="s">
        <v>118</v>
      </c>
      <c r="C87" s="2" t="s">
        <v>52</v>
      </c>
      <c r="D87" s="2">
        <v>17</v>
      </c>
      <c r="E87" s="2">
        <v>28.7</v>
      </c>
      <c r="F87" s="2">
        <v>17.600000000000001</v>
      </c>
      <c r="G87" s="2">
        <v>23.1</v>
      </c>
      <c r="H87" s="2">
        <v>33.299999999999997</v>
      </c>
      <c r="I87" s="2">
        <v>35.799999999999997</v>
      </c>
      <c r="J87" s="2">
        <v>52.5</v>
      </c>
      <c r="K87" s="2">
        <v>55.6</v>
      </c>
      <c r="L87" s="2">
        <v>65.099999999999994</v>
      </c>
      <c r="M87" s="2">
        <v>63.4</v>
      </c>
      <c r="N87" s="2">
        <v>79.900000000000006</v>
      </c>
      <c r="O87" s="2">
        <v>82.6</v>
      </c>
      <c r="P87" s="2">
        <v>86.7</v>
      </c>
      <c r="Q87" s="2">
        <v>66.5</v>
      </c>
      <c r="R87" s="2">
        <v>92.1</v>
      </c>
      <c r="S87" s="2">
        <v>92.8</v>
      </c>
      <c r="T87" s="2">
        <v>89.8</v>
      </c>
      <c r="U87" s="2">
        <v>98</v>
      </c>
      <c r="V87" s="2">
        <v>86.8</v>
      </c>
      <c r="W87" s="2">
        <v>72</v>
      </c>
      <c r="X87" s="2">
        <v>91.8</v>
      </c>
      <c r="Y87" s="2">
        <v>85.6</v>
      </c>
      <c r="Z87" s="2">
        <v>71</v>
      </c>
      <c r="AA87" s="2">
        <v>64.400000000000006</v>
      </c>
      <c r="AB87" s="5">
        <v>81.400000000000006</v>
      </c>
    </row>
    <row r="88" spans="1:28">
      <c r="A88" s="3"/>
      <c r="B88" s="4" t="s">
        <v>259</v>
      </c>
      <c r="C88" s="4" t="s">
        <v>52</v>
      </c>
      <c r="D88" s="4">
        <v>18</v>
      </c>
      <c r="E88" s="4">
        <v>1.4</v>
      </c>
      <c r="F88" s="4">
        <v>0.2</v>
      </c>
      <c r="G88" s="4">
        <v>1.1000000000000001</v>
      </c>
      <c r="H88" s="4">
        <v>1.7</v>
      </c>
      <c r="I88" s="4">
        <v>6</v>
      </c>
      <c r="J88" s="4">
        <v>13.6</v>
      </c>
      <c r="K88" s="4">
        <v>8.9</v>
      </c>
      <c r="L88" s="4">
        <v>7.4</v>
      </c>
      <c r="M88" s="4">
        <v>4.0999999999999996</v>
      </c>
      <c r="N88" s="4">
        <v>5.9</v>
      </c>
      <c r="O88" s="4">
        <v>5</v>
      </c>
      <c r="P88" s="4">
        <v>18.399999999999999</v>
      </c>
      <c r="Q88" s="4">
        <v>29.3</v>
      </c>
      <c r="R88" s="4">
        <v>33.200000000000003</v>
      </c>
      <c r="S88" s="4">
        <v>29.3</v>
      </c>
      <c r="T88" s="4">
        <v>39.9</v>
      </c>
      <c r="U88" s="4">
        <v>46.4</v>
      </c>
      <c r="V88" s="4">
        <v>42.3</v>
      </c>
      <c r="W88" s="4">
        <v>59.6</v>
      </c>
      <c r="X88" s="4">
        <v>74</v>
      </c>
      <c r="Y88" s="4">
        <v>55.1</v>
      </c>
      <c r="Z88" s="4">
        <v>42.7</v>
      </c>
      <c r="AA88" s="4">
        <v>59.2</v>
      </c>
      <c r="AB88" s="6">
        <v>66.8</v>
      </c>
    </row>
    <row r="89" spans="1:28">
      <c r="A89" s="1"/>
      <c r="B89" s="2" t="s">
        <v>260</v>
      </c>
      <c r="C89" s="2" t="s">
        <v>52</v>
      </c>
      <c r="D89" s="2">
        <v>19</v>
      </c>
      <c r="E89" s="2">
        <v>8</v>
      </c>
      <c r="F89" s="2">
        <v>10.9</v>
      </c>
      <c r="G89" s="2">
        <v>10.7</v>
      </c>
      <c r="H89" s="2">
        <v>10.6</v>
      </c>
      <c r="I89" s="2">
        <v>13.7</v>
      </c>
      <c r="J89" s="2">
        <v>19.600000000000001</v>
      </c>
      <c r="K89" s="2">
        <v>16.5</v>
      </c>
      <c r="L89" s="2">
        <v>17.3</v>
      </c>
      <c r="M89" s="2">
        <v>20.8</v>
      </c>
      <c r="N89" s="2">
        <v>23.7</v>
      </c>
      <c r="O89" s="2">
        <v>22.8</v>
      </c>
      <c r="P89" s="2">
        <v>30.1</v>
      </c>
      <c r="Q89" s="2">
        <v>37.6</v>
      </c>
      <c r="R89" s="2">
        <v>29.9</v>
      </c>
      <c r="S89" s="2">
        <v>26.5</v>
      </c>
      <c r="T89" s="2">
        <v>40.200000000000003</v>
      </c>
      <c r="U89" s="2">
        <v>39.6</v>
      </c>
      <c r="V89" s="2">
        <v>39.9</v>
      </c>
      <c r="W89" s="2">
        <v>48.4</v>
      </c>
      <c r="X89" s="2">
        <v>31.4</v>
      </c>
      <c r="Y89" s="2">
        <v>23.9</v>
      </c>
      <c r="Z89" s="2">
        <v>20.9</v>
      </c>
      <c r="AA89" s="2">
        <v>32.799999999999997</v>
      </c>
      <c r="AB89" s="5">
        <v>53.7</v>
      </c>
    </row>
    <row r="90" spans="1:28">
      <c r="A90" s="3"/>
      <c r="B90" s="4" t="s">
        <v>262</v>
      </c>
      <c r="C90" s="4" t="s">
        <v>52</v>
      </c>
      <c r="D90" s="4">
        <v>20</v>
      </c>
      <c r="E90" s="4">
        <v>1.3</v>
      </c>
      <c r="F90" s="4">
        <v>2.5</v>
      </c>
      <c r="G90" s="4">
        <v>3.4</v>
      </c>
      <c r="H90" s="4">
        <v>2.5</v>
      </c>
      <c r="I90" s="4">
        <v>4.5999999999999996</v>
      </c>
      <c r="J90" s="4">
        <v>8.6</v>
      </c>
      <c r="K90" s="4">
        <v>4.5</v>
      </c>
      <c r="L90" s="4">
        <v>4.5999999999999996</v>
      </c>
      <c r="M90" s="4">
        <v>4.8</v>
      </c>
      <c r="N90" s="4">
        <v>4.5999999999999996</v>
      </c>
      <c r="O90" s="4">
        <v>3.2</v>
      </c>
      <c r="P90" s="4">
        <v>12</v>
      </c>
      <c r="Q90" s="4">
        <v>5</v>
      </c>
      <c r="R90" s="4">
        <v>14.6</v>
      </c>
      <c r="S90" s="4">
        <v>19.2</v>
      </c>
      <c r="T90" s="4">
        <v>24.9</v>
      </c>
      <c r="U90" s="4">
        <v>27.8</v>
      </c>
      <c r="V90" s="4">
        <v>20.3</v>
      </c>
      <c r="W90" s="4">
        <v>18.7</v>
      </c>
      <c r="X90" s="4">
        <v>24.2</v>
      </c>
      <c r="Y90" s="4">
        <v>24.2</v>
      </c>
      <c r="Z90" s="4">
        <v>15.4</v>
      </c>
      <c r="AA90" s="4">
        <v>29.6</v>
      </c>
      <c r="AB90" s="6">
        <v>45.6</v>
      </c>
    </row>
    <row r="91" spans="1:28">
      <c r="A91" s="1"/>
      <c r="B91" s="2" t="s">
        <v>119</v>
      </c>
      <c r="C91" s="2" t="s">
        <v>52</v>
      </c>
      <c r="D91" s="2">
        <v>21</v>
      </c>
      <c r="E91" s="2">
        <v>104.2</v>
      </c>
      <c r="F91" s="2">
        <v>141.19999999999999</v>
      </c>
      <c r="G91" s="2">
        <v>88.5</v>
      </c>
      <c r="H91" s="2">
        <v>80.599999999999994</v>
      </c>
      <c r="I91" s="2">
        <v>110.9</v>
      </c>
      <c r="J91" s="2">
        <v>147.5</v>
      </c>
      <c r="K91" s="2">
        <v>153.19999999999999</v>
      </c>
      <c r="L91" s="2">
        <v>141</v>
      </c>
      <c r="M91" s="2">
        <v>162.5</v>
      </c>
      <c r="N91" s="2">
        <v>129.4</v>
      </c>
      <c r="O91" s="2">
        <v>153.19999999999999</v>
      </c>
      <c r="P91" s="2">
        <v>147.30000000000001</v>
      </c>
      <c r="Q91" s="2">
        <v>149.19999999999999</v>
      </c>
      <c r="R91" s="2">
        <v>110.5</v>
      </c>
      <c r="S91" s="2">
        <v>72.599999999999994</v>
      </c>
      <c r="T91" s="2">
        <v>50.4</v>
      </c>
      <c r="U91" s="2">
        <v>66.8</v>
      </c>
      <c r="V91" s="2">
        <v>74.3</v>
      </c>
      <c r="W91" s="2">
        <v>61</v>
      </c>
      <c r="X91" s="2">
        <v>76.7</v>
      </c>
      <c r="Y91" s="2">
        <v>66.400000000000006</v>
      </c>
      <c r="Z91" s="2">
        <v>43.5</v>
      </c>
      <c r="AA91" s="2">
        <v>65.2</v>
      </c>
      <c r="AB91" s="5">
        <v>37.9</v>
      </c>
    </row>
    <row r="92" spans="1:28">
      <c r="A92" s="3"/>
      <c r="B92" s="4" t="s">
        <v>122</v>
      </c>
      <c r="C92" s="4" t="s">
        <v>52</v>
      </c>
      <c r="D92" s="4">
        <v>22</v>
      </c>
      <c r="E92" s="4">
        <v>386.8</v>
      </c>
      <c r="F92" s="4">
        <v>334.5</v>
      </c>
      <c r="G92" s="4">
        <v>289.5</v>
      </c>
      <c r="H92" s="4">
        <v>273.7</v>
      </c>
      <c r="I92" s="4">
        <v>262.39999999999998</v>
      </c>
      <c r="J92" s="4">
        <v>364.8</v>
      </c>
      <c r="K92" s="4">
        <v>396.6</v>
      </c>
      <c r="L92" s="4">
        <v>349.7</v>
      </c>
      <c r="M92" s="4">
        <v>327.2</v>
      </c>
      <c r="N92" s="4">
        <v>379.8</v>
      </c>
      <c r="O92" s="4">
        <v>282.8</v>
      </c>
      <c r="P92" s="4">
        <v>335.6</v>
      </c>
      <c r="Q92" s="4">
        <v>470.1</v>
      </c>
      <c r="R92" s="4">
        <v>448.3</v>
      </c>
      <c r="S92" s="4">
        <v>491</v>
      </c>
      <c r="T92" s="4">
        <v>525.9</v>
      </c>
      <c r="U92" s="4">
        <v>578.6</v>
      </c>
      <c r="V92" s="4">
        <v>454.4</v>
      </c>
      <c r="W92" s="4">
        <v>528.29999999999995</v>
      </c>
      <c r="X92" s="4">
        <v>419.4</v>
      </c>
      <c r="Y92" s="4">
        <v>402</v>
      </c>
      <c r="Z92" s="4">
        <v>266.60000000000002</v>
      </c>
      <c r="AA92" s="4">
        <v>285.10000000000002</v>
      </c>
      <c r="AB92" s="6">
        <v>251.6</v>
      </c>
    </row>
    <row r="93" spans="1:28">
      <c r="A93" s="1"/>
      <c r="B93" s="2" t="s">
        <v>123</v>
      </c>
      <c r="C93" s="2" t="s">
        <v>52</v>
      </c>
      <c r="D93" s="2">
        <v>23</v>
      </c>
      <c r="E93" s="2">
        <v>671.6</v>
      </c>
      <c r="F93" s="2">
        <v>683.4</v>
      </c>
      <c r="G93" s="2">
        <v>534.79999999999995</v>
      </c>
      <c r="H93" s="2">
        <v>574</v>
      </c>
      <c r="I93" s="2">
        <v>672.1</v>
      </c>
      <c r="J93" s="2">
        <v>969.9</v>
      </c>
      <c r="K93" s="2">
        <v>982.1</v>
      </c>
      <c r="L93" s="2">
        <v>948</v>
      </c>
      <c r="M93" s="2">
        <v>988.6</v>
      </c>
      <c r="N93" s="2">
        <v>1116.0999999999999</v>
      </c>
      <c r="O93" s="2">
        <v>1074.5999999999999</v>
      </c>
      <c r="P93" s="2">
        <v>1251.8</v>
      </c>
      <c r="Q93" s="2">
        <v>1580.7</v>
      </c>
      <c r="R93" s="2">
        <v>1530.7</v>
      </c>
      <c r="S93" s="2">
        <v>1603.7</v>
      </c>
      <c r="T93" s="2">
        <v>1909.7</v>
      </c>
      <c r="U93" s="2">
        <v>2241.3000000000002</v>
      </c>
      <c r="V93" s="2">
        <v>2349.6</v>
      </c>
      <c r="W93" s="2">
        <v>2687.4</v>
      </c>
      <c r="X93" s="2">
        <v>2852.5</v>
      </c>
      <c r="Y93" s="2">
        <v>2563.1</v>
      </c>
      <c r="Z93" s="2">
        <v>2153.9</v>
      </c>
      <c r="AA93" s="2">
        <v>2366</v>
      </c>
      <c r="AB93" s="5">
        <v>2111.6999999999998</v>
      </c>
    </row>
    <row r="94" spans="1:28">
      <c r="A94" s="3"/>
      <c r="B94" s="4" t="s">
        <v>124</v>
      </c>
      <c r="C94" s="4" t="s">
        <v>87</v>
      </c>
      <c r="D94" s="4">
        <v>24</v>
      </c>
      <c r="E94" s="4">
        <v>179.2</v>
      </c>
      <c r="F94" s="4">
        <v>208.5</v>
      </c>
      <c r="G94" s="4">
        <v>199</v>
      </c>
      <c r="H94" s="4">
        <v>221.3</v>
      </c>
      <c r="I94" s="4">
        <v>237</v>
      </c>
      <c r="J94" s="4">
        <v>279.8</v>
      </c>
      <c r="K94" s="4">
        <v>264.10000000000002</v>
      </c>
      <c r="L94" s="4">
        <v>258.2</v>
      </c>
      <c r="M94" s="4">
        <v>269</v>
      </c>
      <c r="N94" s="4">
        <v>254</v>
      </c>
      <c r="O94" s="4">
        <v>282.89999999999998</v>
      </c>
      <c r="P94" s="4">
        <v>281.3</v>
      </c>
      <c r="Q94" s="4">
        <v>261.10000000000002</v>
      </c>
      <c r="R94" s="4">
        <v>288.89999999999998</v>
      </c>
      <c r="S94" s="4">
        <v>320.3</v>
      </c>
      <c r="T94" s="4">
        <v>357.9</v>
      </c>
      <c r="U94" s="4">
        <v>373.7</v>
      </c>
      <c r="V94" s="4">
        <v>367</v>
      </c>
      <c r="W94" s="4">
        <v>360.1</v>
      </c>
      <c r="X94" s="4">
        <v>393.9</v>
      </c>
      <c r="Y94" s="4">
        <v>390.9</v>
      </c>
      <c r="Z94" s="4">
        <v>361</v>
      </c>
      <c r="AA94" s="4">
        <v>397.6</v>
      </c>
      <c r="AB94" s="6">
        <v>366.9</v>
      </c>
    </row>
    <row r="95" spans="1:28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5"/>
    </row>
    <row r="96" spans="1:28">
      <c r="A96" s="3" t="s">
        <v>263</v>
      </c>
      <c r="B96" s="4" t="s">
        <v>257</v>
      </c>
      <c r="C96" s="4" t="s">
        <v>52</v>
      </c>
      <c r="D96" s="4">
        <v>25</v>
      </c>
      <c r="E96" s="4">
        <v>22.9</v>
      </c>
      <c r="F96" s="4">
        <v>50.4</v>
      </c>
      <c r="G96" s="4">
        <v>47.6</v>
      </c>
      <c r="H96" s="4">
        <v>69.599999999999994</v>
      </c>
      <c r="I96" s="4">
        <v>97.2</v>
      </c>
      <c r="J96" s="4">
        <v>167.3</v>
      </c>
      <c r="K96" s="4">
        <v>152.5</v>
      </c>
      <c r="L96" s="4">
        <v>152</v>
      </c>
      <c r="M96" s="4">
        <v>197.7</v>
      </c>
      <c r="N96" s="4">
        <v>256.2</v>
      </c>
      <c r="O96" s="4">
        <v>245.9</v>
      </c>
      <c r="P96" s="4">
        <v>341.6</v>
      </c>
      <c r="Q96" s="4">
        <v>400.2</v>
      </c>
      <c r="R96" s="4">
        <v>387.6</v>
      </c>
      <c r="S96" s="4">
        <v>508.3</v>
      </c>
      <c r="T96" s="4">
        <v>606.9</v>
      </c>
      <c r="U96" s="4">
        <v>791.1</v>
      </c>
      <c r="V96" s="4">
        <v>917.6</v>
      </c>
      <c r="W96" s="4">
        <v>1187.3</v>
      </c>
      <c r="X96" s="4">
        <v>1215.5</v>
      </c>
      <c r="Y96" s="4">
        <v>1004.9</v>
      </c>
      <c r="Z96" s="4">
        <v>963.1</v>
      </c>
      <c r="AA96" s="4">
        <v>1051.0999999999999</v>
      </c>
      <c r="AB96" s="6">
        <v>825.9</v>
      </c>
    </row>
    <row r="97" spans="1:28">
      <c r="A97" s="1"/>
      <c r="B97" s="2" t="s">
        <v>262</v>
      </c>
      <c r="C97" s="2" t="s">
        <v>52</v>
      </c>
      <c r="D97" s="2">
        <v>26</v>
      </c>
      <c r="E97" s="2">
        <v>0.4</v>
      </c>
      <c r="F97" s="2">
        <v>0.3</v>
      </c>
      <c r="G97" s="2">
        <v>0.4</v>
      </c>
      <c r="H97" s="2">
        <v>0.3</v>
      </c>
      <c r="I97" s="2">
        <v>0</v>
      </c>
      <c r="J97" s="2">
        <v>0</v>
      </c>
      <c r="K97" s="2">
        <v>0.3</v>
      </c>
      <c r="L97" s="2">
        <v>0.2</v>
      </c>
      <c r="M97" s="2">
        <v>0.6</v>
      </c>
      <c r="N97" s="2">
        <v>1.2</v>
      </c>
      <c r="O97" s="2">
        <v>2.5</v>
      </c>
      <c r="P97" s="2">
        <v>3.4</v>
      </c>
      <c r="Q97" s="2">
        <v>5</v>
      </c>
      <c r="R97" s="2">
        <v>11.9</v>
      </c>
      <c r="S97" s="2">
        <v>17.100000000000001</v>
      </c>
      <c r="T97" s="2">
        <v>18.8</v>
      </c>
      <c r="U97" s="2">
        <v>24.3</v>
      </c>
      <c r="V97" s="2">
        <v>16.7</v>
      </c>
      <c r="W97" s="2">
        <v>13.8</v>
      </c>
      <c r="X97" s="2">
        <v>18.8</v>
      </c>
      <c r="Y97" s="2">
        <v>17</v>
      </c>
      <c r="Z97" s="2">
        <v>11.5</v>
      </c>
      <c r="AA97" s="2">
        <v>28.1</v>
      </c>
      <c r="AB97" s="5">
        <v>39.5</v>
      </c>
    </row>
    <row r="98" spans="1:28">
      <c r="A98" s="3"/>
      <c r="B98" s="4" t="s">
        <v>119</v>
      </c>
      <c r="C98" s="4" t="s">
        <v>52</v>
      </c>
      <c r="D98" s="4">
        <v>27</v>
      </c>
      <c r="E98" s="4">
        <v>97.3</v>
      </c>
      <c r="F98" s="4">
        <v>125.9</v>
      </c>
      <c r="G98" s="4">
        <v>81.599999999999994</v>
      </c>
      <c r="H98" s="4">
        <v>72.5</v>
      </c>
      <c r="I98" s="4">
        <v>100.3</v>
      </c>
      <c r="J98" s="4">
        <v>125</v>
      </c>
      <c r="K98" s="4">
        <v>120.4</v>
      </c>
      <c r="L98" s="4">
        <v>123.4</v>
      </c>
      <c r="M98" s="4">
        <v>145.30000000000001</v>
      </c>
      <c r="N98" s="4">
        <v>120.3</v>
      </c>
      <c r="O98" s="4">
        <v>146.4</v>
      </c>
      <c r="P98" s="4">
        <v>139.69999999999999</v>
      </c>
      <c r="Q98" s="4">
        <v>141.4</v>
      </c>
      <c r="R98" s="4">
        <v>102.8</v>
      </c>
      <c r="S98" s="4">
        <v>59.8</v>
      </c>
      <c r="T98" s="4">
        <v>41.5</v>
      </c>
      <c r="U98" s="4">
        <v>46.1</v>
      </c>
      <c r="V98" s="4">
        <v>67.599999999999994</v>
      </c>
      <c r="W98" s="4">
        <v>54.8</v>
      </c>
      <c r="X98" s="4">
        <v>57</v>
      </c>
      <c r="Y98" s="4">
        <v>48.3</v>
      </c>
      <c r="Z98" s="4">
        <v>30.2</v>
      </c>
      <c r="AA98" s="4">
        <v>39.5</v>
      </c>
      <c r="AB98" s="6">
        <v>22.2</v>
      </c>
    </row>
    <row r="99" spans="1:28">
      <c r="A99" s="1"/>
      <c r="B99" s="2" t="s">
        <v>264</v>
      </c>
      <c r="C99" s="2" t="s">
        <v>52</v>
      </c>
      <c r="D99" s="2">
        <v>28</v>
      </c>
      <c r="E99" s="2">
        <v>0.1</v>
      </c>
      <c r="F99" s="2">
        <v>0.2</v>
      </c>
      <c r="G99" s="2">
        <v>0.2</v>
      </c>
      <c r="H99" s="2">
        <v>0.1</v>
      </c>
      <c r="I99" s="2">
        <v>0.1</v>
      </c>
      <c r="J99" s="2">
        <v>0.1</v>
      </c>
      <c r="K99" s="2">
        <v>0.1</v>
      </c>
      <c r="L99" s="2">
        <v>0.2</v>
      </c>
      <c r="M99" s="2">
        <v>1.4</v>
      </c>
      <c r="N99" s="2">
        <v>2.5</v>
      </c>
      <c r="O99" s="2">
        <v>2.9</v>
      </c>
      <c r="P99" s="2">
        <v>3.3</v>
      </c>
      <c r="Q99" s="2">
        <v>4.4000000000000004</v>
      </c>
      <c r="R99" s="2">
        <v>2.9</v>
      </c>
      <c r="S99" s="2">
        <v>3.3</v>
      </c>
      <c r="T99" s="2">
        <v>1</v>
      </c>
      <c r="U99" s="2">
        <v>1</v>
      </c>
      <c r="V99" s="2">
        <v>3.1</v>
      </c>
      <c r="W99" s="2">
        <v>9.3000000000000007</v>
      </c>
      <c r="X99" s="2">
        <v>6.2</v>
      </c>
      <c r="Y99" s="2">
        <v>5.7</v>
      </c>
      <c r="Z99" s="2">
        <v>6</v>
      </c>
      <c r="AA99" s="2">
        <v>8.8000000000000007</v>
      </c>
      <c r="AB99" s="5">
        <v>13.3</v>
      </c>
    </row>
    <row r="100" spans="1:28">
      <c r="A100" s="3"/>
      <c r="B100" s="4" t="s">
        <v>218</v>
      </c>
      <c r="C100" s="4" t="s">
        <v>52</v>
      </c>
      <c r="D100" s="4">
        <v>29</v>
      </c>
      <c r="E100" s="4">
        <v>287</v>
      </c>
      <c r="F100" s="4">
        <v>241.4</v>
      </c>
      <c r="G100" s="4">
        <v>215.3</v>
      </c>
      <c r="H100" s="4">
        <v>212.8</v>
      </c>
      <c r="I100" s="4">
        <v>185.1</v>
      </c>
      <c r="J100" s="4">
        <v>251.3</v>
      </c>
      <c r="K100" s="4">
        <v>261.39999999999998</v>
      </c>
      <c r="L100" s="4">
        <v>215</v>
      </c>
      <c r="M100" s="4">
        <v>198.1</v>
      </c>
      <c r="N100" s="4">
        <v>233.2</v>
      </c>
      <c r="O100" s="4">
        <v>169.3</v>
      </c>
      <c r="P100" s="4">
        <v>184.9</v>
      </c>
      <c r="Q100" s="4">
        <v>307.60000000000002</v>
      </c>
      <c r="R100" s="4">
        <v>265.60000000000002</v>
      </c>
      <c r="S100" s="4">
        <v>265</v>
      </c>
      <c r="T100" s="4">
        <v>214.5</v>
      </c>
      <c r="U100" s="4">
        <v>218.9</v>
      </c>
      <c r="V100" s="4">
        <v>132.19999999999999</v>
      </c>
      <c r="W100" s="4">
        <v>198.8</v>
      </c>
      <c r="X100" s="4">
        <v>65.5</v>
      </c>
      <c r="Y100" s="4">
        <v>37</v>
      </c>
      <c r="Z100" s="4">
        <v>19.2</v>
      </c>
      <c r="AA100" s="4">
        <v>25.5</v>
      </c>
      <c r="AB100" s="6">
        <v>11.4</v>
      </c>
    </row>
    <row r="101" spans="1:28">
      <c r="A101" s="1"/>
      <c r="B101" s="2" t="s">
        <v>120</v>
      </c>
      <c r="C101" s="2" t="s">
        <v>52</v>
      </c>
      <c r="D101" s="2">
        <v>30</v>
      </c>
      <c r="E101" s="2">
        <v>0.1</v>
      </c>
      <c r="F101" s="2">
        <v>0.2</v>
      </c>
      <c r="G101" s="2">
        <v>0</v>
      </c>
      <c r="H101" s="2">
        <v>0</v>
      </c>
      <c r="I101" s="2">
        <v>0.1</v>
      </c>
      <c r="J101" s="2">
        <v>0.3</v>
      </c>
      <c r="K101" s="2">
        <v>1</v>
      </c>
      <c r="L101" s="2">
        <v>0.1</v>
      </c>
      <c r="M101" s="2">
        <v>0.1</v>
      </c>
      <c r="N101" s="2">
        <v>0</v>
      </c>
      <c r="O101" s="2">
        <v>2.9</v>
      </c>
      <c r="P101" s="2">
        <v>4.9000000000000004</v>
      </c>
      <c r="Q101" s="2">
        <v>7.8</v>
      </c>
      <c r="R101" s="2">
        <v>8.4</v>
      </c>
      <c r="S101" s="2">
        <v>10.4</v>
      </c>
      <c r="T101" s="2">
        <v>11</v>
      </c>
      <c r="U101" s="2">
        <v>15.4</v>
      </c>
      <c r="V101" s="2">
        <v>11</v>
      </c>
      <c r="W101" s="2">
        <v>14.2</v>
      </c>
      <c r="X101" s="2">
        <v>13.3</v>
      </c>
      <c r="Y101" s="2">
        <v>13.3</v>
      </c>
      <c r="Z101" s="2">
        <v>11.7</v>
      </c>
      <c r="AA101" s="2">
        <v>8.4</v>
      </c>
      <c r="AB101" s="5">
        <v>11.1</v>
      </c>
    </row>
    <row r="102" spans="1:28">
      <c r="A102" s="3"/>
      <c r="B102" s="4" t="s">
        <v>265</v>
      </c>
      <c r="C102" s="4" t="s">
        <v>52</v>
      </c>
      <c r="D102" s="4">
        <v>31</v>
      </c>
      <c r="E102" s="4">
        <v>0</v>
      </c>
      <c r="F102" s="4">
        <v>0</v>
      </c>
      <c r="G102" s="4">
        <v>0</v>
      </c>
      <c r="H102" s="4">
        <v>0</v>
      </c>
      <c r="I102" s="4">
        <v>0.1</v>
      </c>
      <c r="J102" s="4">
        <v>0.1</v>
      </c>
      <c r="K102" s="4">
        <v>0.1</v>
      </c>
      <c r="L102" s="4">
        <v>0</v>
      </c>
      <c r="M102" s="4">
        <v>0</v>
      </c>
      <c r="N102" s="4">
        <v>0</v>
      </c>
      <c r="O102" s="4">
        <v>0</v>
      </c>
      <c r="P102" s="4">
        <v>0.1</v>
      </c>
      <c r="Q102" s="4">
        <v>0.8</v>
      </c>
      <c r="R102" s="4">
        <v>1.2</v>
      </c>
      <c r="S102" s="4">
        <v>2.6</v>
      </c>
      <c r="T102" s="4">
        <v>3</v>
      </c>
      <c r="U102" s="4">
        <v>0.1</v>
      </c>
      <c r="V102" s="4">
        <v>1.2</v>
      </c>
      <c r="W102" s="4">
        <v>1.8</v>
      </c>
      <c r="X102" s="4">
        <v>1.9</v>
      </c>
      <c r="Y102" s="4">
        <v>1.9</v>
      </c>
      <c r="Z102" s="4">
        <v>1.9</v>
      </c>
      <c r="AA102" s="4">
        <v>1.1000000000000001</v>
      </c>
      <c r="AB102" s="6">
        <v>2.8</v>
      </c>
    </row>
    <row r="103" spans="1:28">
      <c r="A103" s="1"/>
      <c r="B103" s="2" t="s">
        <v>122</v>
      </c>
      <c r="C103" s="2" t="s">
        <v>52</v>
      </c>
      <c r="D103" s="2">
        <v>32</v>
      </c>
      <c r="E103" s="2">
        <v>18.3</v>
      </c>
      <c r="F103" s="2">
        <v>21.6</v>
      </c>
      <c r="G103" s="2">
        <v>7.6999999999999904</v>
      </c>
      <c r="H103" s="2">
        <v>6.3999999999999799</v>
      </c>
      <c r="I103" s="2">
        <v>6.8000000000000096</v>
      </c>
      <c r="J103" s="2">
        <v>8.5</v>
      </c>
      <c r="K103" s="2">
        <v>15.6</v>
      </c>
      <c r="L103" s="2">
        <v>19.7</v>
      </c>
      <c r="M103" s="2">
        <v>24.1999999999999</v>
      </c>
      <c r="N103" s="2">
        <v>27.7</v>
      </c>
      <c r="O103" s="2">
        <v>21</v>
      </c>
      <c r="P103" s="2">
        <v>28.4</v>
      </c>
      <c r="Q103" s="2">
        <v>24.6999999999999</v>
      </c>
      <c r="R103" s="2">
        <v>30.1999999999999</v>
      </c>
      <c r="S103" s="2">
        <v>46.9</v>
      </c>
      <c r="T103" s="2">
        <v>45.300000000000097</v>
      </c>
      <c r="U103" s="2">
        <v>53.399999999999899</v>
      </c>
      <c r="V103" s="2">
        <v>67.5</v>
      </c>
      <c r="W103" s="2">
        <v>85.099999999999895</v>
      </c>
      <c r="X103" s="2">
        <v>70.8</v>
      </c>
      <c r="Y103" s="2">
        <v>55.7</v>
      </c>
      <c r="Z103" s="2">
        <v>39</v>
      </c>
      <c r="AA103" s="2">
        <v>21.599999999999895</v>
      </c>
      <c r="AB103" s="5">
        <v>8.7000000000000508</v>
      </c>
    </row>
    <row r="104" spans="1:28">
      <c r="A104" s="3"/>
      <c r="B104" s="4" t="s">
        <v>123</v>
      </c>
      <c r="C104" s="4" t="s">
        <v>52</v>
      </c>
      <c r="D104" s="4">
        <v>33</v>
      </c>
      <c r="E104" s="4">
        <v>426.1</v>
      </c>
      <c r="F104" s="4">
        <v>440</v>
      </c>
      <c r="G104" s="4">
        <v>352.8</v>
      </c>
      <c r="H104" s="4">
        <v>361.7</v>
      </c>
      <c r="I104" s="4">
        <v>389.7</v>
      </c>
      <c r="J104" s="4">
        <v>552.6</v>
      </c>
      <c r="K104" s="4">
        <v>551.4</v>
      </c>
      <c r="L104" s="4">
        <v>510.6</v>
      </c>
      <c r="M104" s="4">
        <v>567.4</v>
      </c>
      <c r="N104" s="4">
        <v>641.1</v>
      </c>
      <c r="O104" s="4">
        <v>590.9</v>
      </c>
      <c r="P104" s="4">
        <v>706.3</v>
      </c>
      <c r="Q104" s="4">
        <v>891.9</v>
      </c>
      <c r="R104" s="4">
        <v>810.6</v>
      </c>
      <c r="S104" s="4">
        <v>913.4</v>
      </c>
      <c r="T104" s="4">
        <v>942</v>
      </c>
      <c r="U104" s="4">
        <v>1150.3</v>
      </c>
      <c r="V104" s="4">
        <v>1216.9000000000001</v>
      </c>
      <c r="W104" s="4">
        <v>1565.1</v>
      </c>
      <c r="X104" s="4">
        <v>1449</v>
      </c>
      <c r="Y104" s="4">
        <v>1183.8</v>
      </c>
      <c r="Z104" s="4">
        <v>1082.5999999999999</v>
      </c>
      <c r="AA104" s="4">
        <v>1184.0999999999999</v>
      </c>
      <c r="AB104" s="6">
        <v>934.9</v>
      </c>
    </row>
    <row r="105" spans="1:28">
      <c r="A105" s="1"/>
      <c r="B105" s="2" t="s">
        <v>124</v>
      </c>
      <c r="C105" s="2" t="s">
        <v>87</v>
      </c>
      <c r="D105" s="2">
        <v>34</v>
      </c>
      <c r="E105" s="2">
        <v>72.7</v>
      </c>
      <c r="F105" s="2">
        <v>82.5</v>
      </c>
      <c r="G105" s="2">
        <v>84.8</v>
      </c>
      <c r="H105" s="2">
        <v>97.3</v>
      </c>
      <c r="I105" s="2">
        <v>103.1</v>
      </c>
      <c r="J105" s="2">
        <v>131.6</v>
      </c>
      <c r="K105" s="2">
        <v>114.5</v>
      </c>
      <c r="L105" s="2">
        <v>115.6</v>
      </c>
      <c r="M105" s="2">
        <v>126.7</v>
      </c>
      <c r="N105" s="2">
        <v>113.5</v>
      </c>
      <c r="O105" s="2">
        <v>118.2</v>
      </c>
      <c r="P105" s="2">
        <v>121.3</v>
      </c>
      <c r="Q105" s="2">
        <v>105.9</v>
      </c>
      <c r="R105" s="2">
        <v>109.9</v>
      </c>
      <c r="S105" s="2">
        <v>131.9</v>
      </c>
      <c r="T105" s="2">
        <v>138.30000000000001</v>
      </c>
      <c r="U105" s="2">
        <v>152.80000000000001</v>
      </c>
      <c r="V105" s="2">
        <v>147.30000000000001</v>
      </c>
      <c r="W105" s="2">
        <v>153.80000000000001</v>
      </c>
      <c r="X105" s="2">
        <v>152.69999999999999</v>
      </c>
      <c r="Y105" s="2">
        <v>154.9</v>
      </c>
      <c r="Z105" s="2">
        <v>167.2</v>
      </c>
      <c r="AA105" s="2">
        <v>183.2</v>
      </c>
      <c r="AB105" s="5">
        <v>148.19999999999999</v>
      </c>
    </row>
    <row r="106" spans="1:28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6"/>
    </row>
    <row r="107" spans="1:28">
      <c r="A107" s="1" t="s">
        <v>266</v>
      </c>
      <c r="B107" s="2" t="s">
        <v>257</v>
      </c>
      <c r="C107" s="2" t="s">
        <v>52</v>
      </c>
      <c r="D107" s="2">
        <v>35</v>
      </c>
      <c r="E107" s="2">
        <v>0.4</v>
      </c>
      <c r="F107" s="2">
        <v>0.1</v>
      </c>
      <c r="G107" s="2">
        <v>0.1</v>
      </c>
      <c r="H107" s="2">
        <v>0.9</v>
      </c>
      <c r="I107" s="2">
        <v>1.5</v>
      </c>
      <c r="J107" s="2">
        <v>3.4</v>
      </c>
      <c r="K107" s="2">
        <v>14.2</v>
      </c>
      <c r="L107" s="2">
        <v>15.5</v>
      </c>
      <c r="M107" s="2">
        <v>22.7</v>
      </c>
      <c r="N107" s="2">
        <v>20</v>
      </c>
      <c r="O107" s="2">
        <v>12</v>
      </c>
      <c r="P107" s="2">
        <v>10</v>
      </c>
      <c r="Q107" s="2">
        <v>8.9</v>
      </c>
      <c r="R107" s="2">
        <v>10.7</v>
      </c>
      <c r="S107" s="2">
        <v>17.3</v>
      </c>
      <c r="T107" s="2">
        <v>24.9</v>
      </c>
      <c r="U107" s="2">
        <v>37</v>
      </c>
      <c r="V107" s="2">
        <v>47</v>
      </c>
      <c r="W107" s="2">
        <v>66.400000000000006</v>
      </c>
      <c r="X107" s="2">
        <v>91.5</v>
      </c>
      <c r="Y107" s="2">
        <v>83.3</v>
      </c>
      <c r="Z107" s="2">
        <v>89.6</v>
      </c>
      <c r="AA107" s="2">
        <v>139.69999999999999</v>
      </c>
      <c r="AB107" s="5">
        <v>208.4</v>
      </c>
    </row>
    <row r="108" spans="1:28">
      <c r="A108" s="3"/>
      <c r="B108" s="4" t="s">
        <v>117</v>
      </c>
      <c r="C108" s="4" t="s">
        <v>52</v>
      </c>
      <c r="D108" s="4">
        <v>36</v>
      </c>
      <c r="E108" s="4">
        <v>2.7</v>
      </c>
      <c r="F108" s="4">
        <v>2.8</v>
      </c>
      <c r="G108" s="4">
        <v>6.2</v>
      </c>
      <c r="H108" s="4">
        <v>8</v>
      </c>
      <c r="I108" s="4">
        <v>6.2</v>
      </c>
      <c r="J108" s="4">
        <v>8.8000000000000007</v>
      </c>
      <c r="K108" s="4">
        <v>9</v>
      </c>
      <c r="L108" s="4">
        <v>10.4</v>
      </c>
      <c r="M108" s="4">
        <v>11.5</v>
      </c>
      <c r="N108" s="4">
        <v>14.1</v>
      </c>
      <c r="O108" s="4">
        <v>12.3</v>
      </c>
      <c r="P108" s="4">
        <v>13</v>
      </c>
      <c r="Q108" s="4">
        <v>20.2</v>
      </c>
      <c r="R108" s="4">
        <v>22.9</v>
      </c>
      <c r="S108" s="4">
        <v>29</v>
      </c>
      <c r="T108" s="4">
        <v>52.6</v>
      </c>
      <c r="U108" s="4">
        <v>86.2</v>
      </c>
      <c r="V108" s="4">
        <v>80.8</v>
      </c>
      <c r="W108" s="4">
        <v>96.8</v>
      </c>
      <c r="X108" s="4">
        <v>99.3</v>
      </c>
      <c r="Y108" s="4">
        <v>96.4</v>
      </c>
      <c r="Z108" s="4">
        <v>102.5</v>
      </c>
      <c r="AA108" s="4">
        <v>150.19999999999999</v>
      </c>
      <c r="AB108" s="6">
        <v>121.8</v>
      </c>
    </row>
    <row r="109" spans="1:28">
      <c r="A109" s="1"/>
      <c r="B109" s="2" t="s">
        <v>120</v>
      </c>
      <c r="C109" s="2" t="s">
        <v>52</v>
      </c>
      <c r="D109" s="2">
        <v>37</v>
      </c>
      <c r="E109" s="2">
        <v>6.2</v>
      </c>
      <c r="F109" s="2">
        <v>5.9</v>
      </c>
      <c r="G109" s="2">
        <v>7.1</v>
      </c>
      <c r="H109" s="2">
        <v>4.5999999999999996</v>
      </c>
      <c r="I109" s="2">
        <v>7.1</v>
      </c>
      <c r="J109" s="2">
        <v>12.9</v>
      </c>
      <c r="K109" s="2">
        <v>15.6</v>
      </c>
      <c r="L109" s="2">
        <v>14.8</v>
      </c>
      <c r="M109" s="2">
        <v>13.8</v>
      </c>
      <c r="N109" s="2">
        <v>19</v>
      </c>
      <c r="O109" s="2">
        <v>27.1</v>
      </c>
      <c r="P109" s="2">
        <v>29.5</v>
      </c>
      <c r="Q109" s="2">
        <v>41</v>
      </c>
      <c r="R109" s="2">
        <v>44.3</v>
      </c>
      <c r="S109" s="2">
        <v>52.8</v>
      </c>
      <c r="T109" s="2">
        <v>67.7</v>
      </c>
      <c r="U109" s="2">
        <v>81.900000000000006</v>
      </c>
      <c r="V109" s="2">
        <v>77.8</v>
      </c>
      <c r="W109" s="2">
        <v>89.1</v>
      </c>
      <c r="X109" s="2">
        <v>83.8</v>
      </c>
      <c r="Y109" s="2">
        <v>70.5</v>
      </c>
      <c r="Z109" s="2">
        <v>70.5</v>
      </c>
      <c r="AA109" s="2">
        <v>95.1</v>
      </c>
      <c r="AB109" s="5">
        <v>104.2</v>
      </c>
    </row>
    <row r="110" spans="1:28">
      <c r="A110" s="3"/>
      <c r="B110" s="4" t="s">
        <v>112</v>
      </c>
      <c r="C110" s="4" t="s">
        <v>52</v>
      </c>
      <c r="D110" s="4">
        <v>38</v>
      </c>
      <c r="E110" s="4">
        <v>0.1</v>
      </c>
      <c r="F110" s="4">
        <v>0.1</v>
      </c>
      <c r="G110" s="4">
        <v>1.2</v>
      </c>
      <c r="H110" s="4">
        <v>1.3</v>
      </c>
      <c r="I110" s="4">
        <v>1.6</v>
      </c>
      <c r="J110" s="4">
        <v>1.2</v>
      </c>
      <c r="K110" s="4">
        <v>1.9</v>
      </c>
      <c r="L110" s="4">
        <v>2.1</v>
      </c>
      <c r="M110" s="4">
        <v>3.2</v>
      </c>
      <c r="N110" s="4">
        <v>4.7</v>
      </c>
      <c r="O110" s="4">
        <v>7.8</v>
      </c>
      <c r="P110" s="4">
        <v>12.1</v>
      </c>
      <c r="Q110" s="4">
        <v>19</v>
      </c>
      <c r="R110" s="4">
        <v>17.8</v>
      </c>
      <c r="S110" s="4">
        <v>18.2</v>
      </c>
      <c r="T110" s="4">
        <v>31.1</v>
      </c>
      <c r="U110" s="4">
        <v>33.299999999999997</v>
      </c>
      <c r="V110" s="4">
        <v>31.8</v>
      </c>
      <c r="W110" s="4">
        <v>34.799999999999997</v>
      </c>
      <c r="X110" s="4">
        <v>26.6</v>
      </c>
      <c r="Y110" s="4">
        <v>24</v>
      </c>
      <c r="Z110" s="4">
        <v>30.6</v>
      </c>
      <c r="AA110" s="4">
        <v>38.700000000000003</v>
      </c>
      <c r="AB110" s="6">
        <v>35.799999999999997</v>
      </c>
    </row>
    <row r="111" spans="1:28">
      <c r="A111" s="1"/>
      <c r="B111" s="2" t="s">
        <v>267</v>
      </c>
      <c r="C111" s="2" t="s">
        <v>52</v>
      </c>
      <c r="D111" s="2">
        <v>39</v>
      </c>
      <c r="E111" s="2">
        <v>0.4</v>
      </c>
      <c r="F111" s="2">
        <v>0.7</v>
      </c>
      <c r="G111" s="2">
        <v>1.1000000000000001</v>
      </c>
      <c r="H111" s="2">
        <v>0.9</v>
      </c>
      <c r="I111" s="2">
        <v>1.5</v>
      </c>
      <c r="J111" s="2">
        <v>2.2999999999999998</v>
      </c>
      <c r="K111" s="2">
        <v>3.4</v>
      </c>
      <c r="L111" s="2">
        <v>3.4</v>
      </c>
      <c r="M111" s="2">
        <v>6.7</v>
      </c>
      <c r="N111" s="2">
        <v>8</v>
      </c>
      <c r="O111" s="2">
        <v>7.3</v>
      </c>
      <c r="P111" s="2">
        <v>9.4</v>
      </c>
      <c r="Q111" s="2">
        <v>13.8</v>
      </c>
      <c r="R111" s="2">
        <v>18.899999999999999</v>
      </c>
      <c r="S111" s="2">
        <v>31.4</v>
      </c>
      <c r="T111" s="2">
        <v>38.9</v>
      </c>
      <c r="U111" s="2">
        <v>37.700000000000003</v>
      </c>
      <c r="V111" s="2">
        <v>26.5</v>
      </c>
      <c r="W111" s="2">
        <v>22.8</v>
      </c>
      <c r="X111" s="2">
        <v>30.2</v>
      </c>
      <c r="Y111" s="2">
        <v>33.299999999999997</v>
      </c>
      <c r="Z111" s="2">
        <v>30.2</v>
      </c>
      <c r="AA111" s="2">
        <v>26.8</v>
      </c>
      <c r="AB111" s="5">
        <v>30.4</v>
      </c>
    </row>
    <row r="112" spans="1:28">
      <c r="A112" s="3"/>
      <c r="B112" s="4" t="s">
        <v>212</v>
      </c>
      <c r="C112" s="4" t="s">
        <v>52</v>
      </c>
      <c r="D112" s="4">
        <v>40</v>
      </c>
      <c r="E112" s="4">
        <v>0</v>
      </c>
      <c r="F112" s="4">
        <v>0</v>
      </c>
      <c r="G112" s="4">
        <v>0</v>
      </c>
      <c r="H112" s="4">
        <v>0.2</v>
      </c>
      <c r="I112" s="4">
        <v>0.2</v>
      </c>
      <c r="J112" s="4">
        <v>0.8</v>
      </c>
      <c r="K112" s="4">
        <v>1.6</v>
      </c>
      <c r="L112" s="4">
        <v>2.9</v>
      </c>
      <c r="M112" s="4">
        <v>3.4</v>
      </c>
      <c r="N112" s="4">
        <v>3.9</v>
      </c>
      <c r="O112" s="4">
        <v>6.9</v>
      </c>
      <c r="P112" s="4">
        <v>4.5999999999999996</v>
      </c>
      <c r="Q112" s="4">
        <v>3.1</v>
      </c>
      <c r="R112" s="4">
        <v>10.199999999999999</v>
      </c>
      <c r="S112" s="4">
        <v>10.7</v>
      </c>
      <c r="T112" s="4">
        <v>15.7</v>
      </c>
      <c r="U112" s="4">
        <v>16.8</v>
      </c>
      <c r="V112" s="4">
        <v>21.5</v>
      </c>
      <c r="W112" s="4">
        <v>21.3</v>
      </c>
      <c r="X112" s="4">
        <v>18.399999999999999</v>
      </c>
      <c r="Y112" s="4">
        <v>22.6</v>
      </c>
      <c r="Z112" s="4">
        <v>17.2</v>
      </c>
      <c r="AA112" s="4">
        <v>21</v>
      </c>
      <c r="AB112" s="6">
        <v>24.9</v>
      </c>
    </row>
    <row r="113" spans="1:28">
      <c r="A113" s="1"/>
      <c r="B113" s="2" t="s">
        <v>218</v>
      </c>
      <c r="C113" s="2" t="s">
        <v>52</v>
      </c>
      <c r="D113" s="2">
        <v>41</v>
      </c>
      <c r="E113" s="2">
        <v>9.8000000000000007</v>
      </c>
      <c r="F113" s="2">
        <v>6.8</v>
      </c>
      <c r="G113" s="2">
        <v>5.8</v>
      </c>
      <c r="H113" s="2">
        <v>6.8</v>
      </c>
      <c r="I113" s="2">
        <v>7.8</v>
      </c>
      <c r="J113" s="2">
        <v>5.5</v>
      </c>
      <c r="K113" s="2">
        <v>5.0999999999999996</v>
      </c>
      <c r="L113" s="2">
        <v>4</v>
      </c>
      <c r="M113" s="2">
        <v>4.4000000000000004</v>
      </c>
      <c r="N113" s="2">
        <v>3.7</v>
      </c>
      <c r="O113" s="2">
        <v>4</v>
      </c>
      <c r="P113" s="2">
        <v>4.7</v>
      </c>
      <c r="Q113" s="2">
        <v>8.9</v>
      </c>
      <c r="R113" s="2">
        <v>16.100000000000001</v>
      </c>
      <c r="S113" s="2">
        <v>15.2</v>
      </c>
      <c r="T113" s="2">
        <v>10.4</v>
      </c>
      <c r="U113" s="2">
        <v>14</v>
      </c>
      <c r="V113" s="2">
        <v>17.7</v>
      </c>
      <c r="W113" s="2">
        <v>27.7</v>
      </c>
      <c r="X113" s="2">
        <v>20.9</v>
      </c>
      <c r="Y113" s="2">
        <v>19.8</v>
      </c>
      <c r="Z113" s="2">
        <v>19.7</v>
      </c>
      <c r="AA113" s="2">
        <v>19.600000000000001</v>
      </c>
      <c r="AB113" s="5">
        <v>22.9</v>
      </c>
    </row>
    <row r="114" spans="1:28">
      <c r="A114" s="3"/>
      <c r="B114" s="4" t="s">
        <v>122</v>
      </c>
      <c r="C114" s="4" t="s">
        <v>52</v>
      </c>
      <c r="D114" s="4">
        <v>42</v>
      </c>
      <c r="E114" s="4">
        <v>29.9</v>
      </c>
      <c r="F114" s="4">
        <v>29.5</v>
      </c>
      <c r="G114" s="4">
        <v>24.4</v>
      </c>
      <c r="H114" s="4">
        <v>21.6</v>
      </c>
      <c r="I114" s="4">
        <v>28.3</v>
      </c>
      <c r="J114" s="4">
        <v>37.5</v>
      </c>
      <c r="K114" s="4">
        <v>48.3</v>
      </c>
      <c r="L114" s="4">
        <v>52.9</v>
      </c>
      <c r="M114" s="4">
        <v>65</v>
      </c>
      <c r="N114" s="4">
        <v>71.400000000000006</v>
      </c>
      <c r="O114" s="4">
        <v>62.2</v>
      </c>
      <c r="P114" s="4">
        <v>61.8</v>
      </c>
      <c r="Q114" s="4">
        <v>68.599999999999994</v>
      </c>
      <c r="R114" s="4">
        <v>76</v>
      </c>
      <c r="S114" s="4">
        <v>89.4</v>
      </c>
      <c r="T114" s="4">
        <v>94.3</v>
      </c>
      <c r="U114" s="4">
        <v>95.3</v>
      </c>
      <c r="V114" s="4">
        <v>91</v>
      </c>
      <c r="W114" s="4">
        <v>105.9</v>
      </c>
      <c r="X114" s="4">
        <v>119.3</v>
      </c>
      <c r="Y114" s="4">
        <v>118.7</v>
      </c>
      <c r="Z114" s="4">
        <v>112.6</v>
      </c>
      <c r="AA114" s="4">
        <v>145.1</v>
      </c>
      <c r="AB114" s="6">
        <v>138.6</v>
      </c>
    </row>
    <row r="115" spans="1:28">
      <c r="A115" s="1"/>
      <c r="B115" s="2" t="s">
        <v>123</v>
      </c>
      <c r="C115" s="2" t="s">
        <v>52</v>
      </c>
      <c r="D115" s="2">
        <v>43</v>
      </c>
      <c r="E115" s="2">
        <v>49.5</v>
      </c>
      <c r="F115" s="2">
        <v>45.9</v>
      </c>
      <c r="G115" s="2">
        <v>45.9</v>
      </c>
      <c r="H115" s="2">
        <v>44.3</v>
      </c>
      <c r="I115" s="2">
        <v>54.2</v>
      </c>
      <c r="J115" s="2">
        <v>72.400000000000006</v>
      </c>
      <c r="K115" s="2">
        <v>99.1</v>
      </c>
      <c r="L115" s="2">
        <v>106</v>
      </c>
      <c r="M115" s="2">
        <v>130.69999999999999</v>
      </c>
      <c r="N115" s="2">
        <v>144.80000000000001</v>
      </c>
      <c r="O115" s="2">
        <v>139.6</v>
      </c>
      <c r="P115" s="2">
        <v>145.1</v>
      </c>
      <c r="Q115" s="2">
        <v>183.5</v>
      </c>
      <c r="R115" s="2">
        <v>216.9</v>
      </c>
      <c r="S115" s="2">
        <v>264</v>
      </c>
      <c r="T115" s="2">
        <v>335.6</v>
      </c>
      <c r="U115" s="2">
        <v>402.2</v>
      </c>
      <c r="V115" s="2">
        <v>394.1</v>
      </c>
      <c r="W115" s="2">
        <v>464.8</v>
      </c>
      <c r="X115" s="2">
        <v>490</v>
      </c>
      <c r="Y115" s="2">
        <v>468.6</v>
      </c>
      <c r="Z115" s="2">
        <v>472.9</v>
      </c>
      <c r="AA115" s="2">
        <v>636.20000000000005</v>
      </c>
      <c r="AB115" s="5">
        <v>687</v>
      </c>
    </row>
    <row r="116" spans="1:28">
      <c r="A116" s="3"/>
      <c r="B116" s="4" t="s">
        <v>124</v>
      </c>
      <c r="C116" s="4" t="s">
        <v>87</v>
      </c>
      <c r="D116" s="4">
        <v>44</v>
      </c>
      <c r="E116" s="4">
        <v>21.8</v>
      </c>
      <c r="F116" s="4">
        <v>22.3</v>
      </c>
      <c r="G116" s="4">
        <v>25.5</v>
      </c>
      <c r="H116" s="4">
        <v>22.9</v>
      </c>
      <c r="I116" s="4">
        <v>23.8</v>
      </c>
      <c r="J116" s="4">
        <v>24.3</v>
      </c>
      <c r="K116" s="4">
        <v>29.7</v>
      </c>
      <c r="L116" s="4">
        <v>33.299999999999997</v>
      </c>
      <c r="M116" s="4">
        <v>38.299999999999997</v>
      </c>
      <c r="N116" s="4">
        <v>36.4</v>
      </c>
      <c r="O116" s="4">
        <v>36.799999999999997</v>
      </c>
      <c r="P116" s="4">
        <v>40.799999999999997</v>
      </c>
      <c r="Q116" s="4">
        <v>46.9</v>
      </c>
      <c r="R116" s="4">
        <v>52.3</v>
      </c>
      <c r="S116" s="4">
        <v>59.7</v>
      </c>
      <c r="T116" s="4">
        <v>73.2</v>
      </c>
      <c r="U116" s="4">
        <v>87.8</v>
      </c>
      <c r="V116" s="4">
        <v>92.1</v>
      </c>
      <c r="W116" s="4">
        <v>106</v>
      </c>
      <c r="X116" s="4">
        <v>98.7</v>
      </c>
      <c r="Y116" s="4">
        <v>88.8</v>
      </c>
      <c r="Z116" s="4">
        <v>98.6</v>
      </c>
      <c r="AA116" s="4">
        <v>134.1</v>
      </c>
      <c r="AB116" s="6">
        <v>132.1</v>
      </c>
    </row>
    <row r="117" spans="1:28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5"/>
    </row>
    <row r="118" spans="1:28">
      <c r="A118" s="3" t="s">
        <v>268</v>
      </c>
      <c r="B118" s="4" t="s">
        <v>117</v>
      </c>
      <c r="C118" s="4" t="s">
        <v>52</v>
      </c>
      <c r="D118" s="4">
        <v>45</v>
      </c>
      <c r="E118" s="4">
        <v>23.8</v>
      </c>
      <c r="F118" s="4">
        <v>23.4</v>
      </c>
      <c r="G118" s="4">
        <v>24</v>
      </c>
      <c r="H118" s="4">
        <v>21.7</v>
      </c>
      <c r="I118" s="4">
        <v>19.2</v>
      </c>
      <c r="J118" s="4">
        <v>19.100000000000001</v>
      </c>
      <c r="K118" s="4">
        <v>19.899999999999999</v>
      </c>
      <c r="L118" s="4">
        <v>21.5</v>
      </c>
      <c r="M118" s="4">
        <v>23.1</v>
      </c>
      <c r="N118" s="4">
        <v>31.2</v>
      </c>
      <c r="O118" s="4">
        <v>25.9</v>
      </c>
      <c r="P118" s="4">
        <v>20.6</v>
      </c>
      <c r="Q118" s="4">
        <v>22.8</v>
      </c>
      <c r="R118" s="4">
        <v>50</v>
      </c>
      <c r="S118" s="4">
        <v>55.4</v>
      </c>
      <c r="T118" s="4">
        <v>43.3</v>
      </c>
      <c r="U118" s="4">
        <v>48</v>
      </c>
      <c r="V118" s="4">
        <v>54.6</v>
      </c>
      <c r="W118" s="4">
        <v>56.3</v>
      </c>
      <c r="X118" s="4">
        <v>59.8</v>
      </c>
      <c r="Y118" s="4">
        <v>58.6</v>
      </c>
      <c r="Z118" s="4">
        <v>60.5</v>
      </c>
      <c r="AA118" s="4">
        <v>57.8</v>
      </c>
      <c r="AB118" s="6">
        <v>56.4</v>
      </c>
    </row>
    <row r="119" spans="1:28">
      <c r="A119" s="1"/>
      <c r="B119" s="2" t="s">
        <v>112</v>
      </c>
      <c r="C119" s="2" t="s">
        <v>52</v>
      </c>
      <c r="D119" s="2">
        <v>46</v>
      </c>
      <c r="E119" s="2">
        <v>6.8</v>
      </c>
      <c r="F119" s="2">
        <v>12.4</v>
      </c>
      <c r="G119" s="2">
        <v>16.100000000000001</v>
      </c>
      <c r="H119" s="2">
        <v>14.8</v>
      </c>
      <c r="I119" s="2">
        <v>8.1</v>
      </c>
      <c r="J119" s="2">
        <v>4.3</v>
      </c>
      <c r="K119" s="2">
        <v>8.8000000000000007</v>
      </c>
      <c r="L119" s="2">
        <v>8.9</v>
      </c>
      <c r="M119" s="2">
        <v>13.7</v>
      </c>
      <c r="N119" s="2">
        <v>19.600000000000001</v>
      </c>
      <c r="O119" s="2">
        <v>16.600000000000001</v>
      </c>
      <c r="P119" s="2">
        <v>21.8</v>
      </c>
      <c r="Q119" s="2">
        <v>30.7</v>
      </c>
      <c r="R119" s="2">
        <v>53.8</v>
      </c>
      <c r="S119" s="2">
        <v>39.200000000000003</v>
      </c>
      <c r="T119" s="2">
        <v>37.5</v>
      </c>
      <c r="U119" s="2">
        <v>34.799999999999997</v>
      </c>
      <c r="V119" s="2">
        <v>37.6</v>
      </c>
      <c r="W119" s="2">
        <v>43</v>
      </c>
      <c r="X119" s="2">
        <v>44.5</v>
      </c>
      <c r="Y119" s="2">
        <v>36.700000000000003</v>
      </c>
      <c r="Z119" s="2">
        <v>40.5</v>
      </c>
      <c r="AA119" s="2">
        <v>46</v>
      </c>
      <c r="AB119" s="5">
        <v>53.2</v>
      </c>
    </row>
    <row r="120" spans="1:28">
      <c r="A120" s="3"/>
      <c r="B120" s="4" t="s">
        <v>135</v>
      </c>
      <c r="C120" s="4" t="s">
        <v>52</v>
      </c>
      <c r="D120" s="4">
        <v>47</v>
      </c>
      <c r="E120" s="4">
        <v>69.5</v>
      </c>
      <c r="F120" s="4">
        <v>67.3</v>
      </c>
      <c r="G120" s="4">
        <v>80.5</v>
      </c>
      <c r="H120" s="4">
        <v>69</v>
      </c>
      <c r="I120" s="4">
        <v>17.3</v>
      </c>
      <c r="J120" s="4">
        <v>2.9</v>
      </c>
      <c r="K120" s="4">
        <v>4</v>
      </c>
      <c r="L120" s="4">
        <v>7</v>
      </c>
      <c r="M120" s="4">
        <v>23.6</v>
      </c>
      <c r="N120" s="4">
        <v>29.2</v>
      </c>
      <c r="O120" s="4">
        <v>13.7</v>
      </c>
      <c r="P120" s="4">
        <v>16.8</v>
      </c>
      <c r="Q120" s="4">
        <v>44.8</v>
      </c>
      <c r="R120" s="4">
        <v>171.5</v>
      </c>
      <c r="S120" s="4">
        <v>38.1</v>
      </c>
      <c r="T120" s="4">
        <v>25.3</v>
      </c>
      <c r="U120" s="4">
        <v>32.799999999999997</v>
      </c>
      <c r="V120" s="4">
        <v>22.8</v>
      </c>
      <c r="W120" s="4">
        <v>40.9</v>
      </c>
      <c r="X120" s="4">
        <v>29.7</v>
      </c>
      <c r="Y120" s="4">
        <v>26.6</v>
      </c>
      <c r="Z120" s="4">
        <v>15.2</v>
      </c>
      <c r="AA120" s="4">
        <v>20</v>
      </c>
      <c r="AB120" s="6">
        <v>18.8</v>
      </c>
    </row>
    <row r="121" spans="1:28">
      <c r="A121" s="1"/>
      <c r="B121" s="2" t="s">
        <v>218</v>
      </c>
      <c r="C121" s="2" t="s">
        <v>52</v>
      </c>
      <c r="D121" s="2">
        <v>48</v>
      </c>
      <c r="E121" s="2">
        <v>1</v>
      </c>
      <c r="F121" s="2">
        <v>0.9</v>
      </c>
      <c r="G121" s="2">
        <v>0.8</v>
      </c>
      <c r="H121" s="2">
        <v>0.8</v>
      </c>
      <c r="I121" s="2">
        <v>1.6</v>
      </c>
      <c r="J121" s="2">
        <v>2.2999999999999998</v>
      </c>
      <c r="K121" s="2">
        <v>1.8</v>
      </c>
      <c r="L121" s="2">
        <v>1</v>
      </c>
      <c r="M121" s="2">
        <v>0.1</v>
      </c>
      <c r="N121" s="2">
        <v>0.4</v>
      </c>
      <c r="O121" s="2">
        <v>0.5</v>
      </c>
      <c r="P121" s="2">
        <v>0.2</v>
      </c>
      <c r="Q121" s="2">
        <v>0.2</v>
      </c>
      <c r="R121" s="2">
        <v>1.4</v>
      </c>
      <c r="S121" s="2">
        <v>0.9</v>
      </c>
      <c r="T121" s="2">
        <v>3.3</v>
      </c>
      <c r="U121" s="2">
        <v>3.8</v>
      </c>
      <c r="V121" s="2">
        <v>4.0999999999999996</v>
      </c>
      <c r="W121" s="2">
        <v>4</v>
      </c>
      <c r="X121" s="2">
        <v>4.3</v>
      </c>
      <c r="Y121" s="2">
        <v>4.0999999999999996</v>
      </c>
      <c r="Z121" s="2">
        <v>4.4000000000000004</v>
      </c>
      <c r="AA121" s="2">
        <v>4.4000000000000004</v>
      </c>
      <c r="AB121" s="5">
        <v>4.7</v>
      </c>
    </row>
    <row r="122" spans="1:28">
      <c r="A122" s="3"/>
      <c r="B122" s="4" t="s">
        <v>119</v>
      </c>
      <c r="C122" s="4" t="s">
        <v>52</v>
      </c>
      <c r="D122" s="4">
        <v>49</v>
      </c>
      <c r="E122" s="4">
        <v>0</v>
      </c>
      <c r="F122" s="4">
        <v>0</v>
      </c>
      <c r="G122" s="4">
        <v>0</v>
      </c>
      <c r="H122" s="4">
        <v>0.1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2.6</v>
      </c>
      <c r="O122" s="4">
        <v>1</v>
      </c>
      <c r="P122" s="4">
        <v>0.9</v>
      </c>
      <c r="Q122" s="4">
        <v>0.1</v>
      </c>
      <c r="R122" s="4">
        <v>8.4</v>
      </c>
      <c r="S122" s="4">
        <v>0</v>
      </c>
      <c r="T122" s="4">
        <v>0.3</v>
      </c>
      <c r="U122" s="4">
        <v>0.3</v>
      </c>
      <c r="V122" s="4">
        <v>0.9</v>
      </c>
      <c r="W122" s="4">
        <v>1.1000000000000001</v>
      </c>
      <c r="X122" s="4">
        <v>1.7</v>
      </c>
      <c r="Y122" s="4">
        <v>1.6</v>
      </c>
      <c r="Z122" s="4">
        <v>2</v>
      </c>
      <c r="AA122" s="4">
        <v>3.9</v>
      </c>
      <c r="AB122" s="6">
        <v>2.6</v>
      </c>
    </row>
    <row r="123" spans="1:28">
      <c r="A123" s="1"/>
      <c r="B123" s="2" t="s">
        <v>122</v>
      </c>
      <c r="C123" s="2" t="s">
        <v>52</v>
      </c>
      <c r="D123" s="2">
        <v>50</v>
      </c>
      <c r="E123" s="2">
        <v>11.1</v>
      </c>
      <c r="F123" s="2">
        <v>16</v>
      </c>
      <c r="G123" s="2">
        <v>15</v>
      </c>
      <c r="H123" s="2">
        <v>15.3</v>
      </c>
      <c r="I123" s="2">
        <v>8.6999999999999993</v>
      </c>
      <c r="J123" s="2">
        <v>8.8000000000000007</v>
      </c>
      <c r="K123" s="2">
        <v>6.4</v>
      </c>
      <c r="L123" s="2">
        <v>8</v>
      </c>
      <c r="M123" s="2">
        <v>10.9</v>
      </c>
      <c r="N123" s="2">
        <v>14.5</v>
      </c>
      <c r="O123" s="2">
        <v>13.1</v>
      </c>
      <c r="P123" s="2">
        <v>11.6</v>
      </c>
      <c r="Q123" s="2">
        <v>18.8</v>
      </c>
      <c r="R123" s="2">
        <v>44.7</v>
      </c>
      <c r="S123" s="2">
        <v>18.2</v>
      </c>
      <c r="T123" s="2">
        <v>15</v>
      </c>
      <c r="U123" s="2">
        <v>12.9</v>
      </c>
      <c r="V123" s="2">
        <v>14.1</v>
      </c>
      <c r="W123" s="2">
        <v>14.6</v>
      </c>
      <c r="X123" s="2">
        <v>19.600000000000001</v>
      </c>
      <c r="Y123" s="2">
        <v>31.7</v>
      </c>
      <c r="Z123" s="2">
        <v>36.799999999999997</v>
      </c>
      <c r="AA123" s="2">
        <v>23.1</v>
      </c>
      <c r="AB123" s="5">
        <v>10.4</v>
      </c>
    </row>
    <row r="124" spans="1:28">
      <c r="A124" s="3"/>
      <c r="B124" s="4" t="s">
        <v>123</v>
      </c>
      <c r="C124" s="4" t="s">
        <v>52</v>
      </c>
      <c r="D124" s="4">
        <v>51</v>
      </c>
      <c r="E124" s="4">
        <v>112.2</v>
      </c>
      <c r="F124" s="4">
        <v>120</v>
      </c>
      <c r="G124" s="4">
        <v>136.4</v>
      </c>
      <c r="H124" s="4">
        <v>121.7</v>
      </c>
      <c r="I124" s="4">
        <v>54.9</v>
      </c>
      <c r="J124" s="4">
        <v>37.4</v>
      </c>
      <c r="K124" s="4">
        <v>40.9</v>
      </c>
      <c r="L124" s="4">
        <v>46.4</v>
      </c>
      <c r="M124" s="4">
        <v>71.400000000000006</v>
      </c>
      <c r="N124" s="4">
        <v>97.5</v>
      </c>
      <c r="O124" s="4">
        <v>70.8</v>
      </c>
      <c r="P124" s="4">
        <v>71.900000000000006</v>
      </c>
      <c r="Q124" s="4">
        <v>117.4</v>
      </c>
      <c r="R124" s="4">
        <v>329.8</v>
      </c>
      <c r="S124" s="4">
        <v>151.80000000000001</v>
      </c>
      <c r="T124" s="4">
        <v>124.7</v>
      </c>
      <c r="U124" s="4">
        <v>132.6</v>
      </c>
      <c r="V124" s="4">
        <v>134.1</v>
      </c>
      <c r="W124" s="4">
        <v>159.9</v>
      </c>
      <c r="X124" s="4">
        <v>159.6</v>
      </c>
      <c r="Y124" s="4">
        <v>159.30000000000001</v>
      </c>
      <c r="Z124" s="4">
        <v>159.4</v>
      </c>
      <c r="AA124" s="4">
        <v>155.19999999999999</v>
      </c>
      <c r="AB124" s="6">
        <v>146.1</v>
      </c>
    </row>
    <row r="125" spans="1:28">
      <c r="A125" s="1"/>
      <c r="B125" s="2" t="s">
        <v>124</v>
      </c>
      <c r="C125" s="2" t="s">
        <v>87</v>
      </c>
      <c r="D125" s="2">
        <v>52</v>
      </c>
      <c r="E125" s="2">
        <v>117.9</v>
      </c>
      <c r="F125" s="2">
        <v>133.19999999999999</v>
      </c>
      <c r="G125" s="2">
        <v>149.9</v>
      </c>
      <c r="H125" s="2">
        <v>138.9</v>
      </c>
      <c r="I125" s="2">
        <v>57.1</v>
      </c>
      <c r="J125" s="2">
        <v>32.6</v>
      </c>
      <c r="K125" s="2">
        <v>32.799999999999997</v>
      </c>
      <c r="L125" s="2">
        <v>35</v>
      </c>
      <c r="M125" s="2">
        <v>53.3</v>
      </c>
      <c r="N125" s="2">
        <v>53.9</v>
      </c>
      <c r="O125" s="2">
        <v>42.4</v>
      </c>
      <c r="P125" s="2">
        <v>41.5</v>
      </c>
      <c r="Q125" s="2">
        <v>60.6</v>
      </c>
      <c r="R125" s="2">
        <v>136.69999999999999</v>
      </c>
      <c r="S125" s="2">
        <v>53.6</v>
      </c>
      <c r="T125" s="2">
        <v>45.1</v>
      </c>
      <c r="U125" s="2">
        <v>49</v>
      </c>
      <c r="V125" s="2">
        <v>58.8</v>
      </c>
      <c r="W125" s="2">
        <v>84.6</v>
      </c>
      <c r="X125" s="2">
        <v>65.7</v>
      </c>
      <c r="Y125" s="2">
        <v>63.3</v>
      </c>
      <c r="Z125" s="2">
        <v>63.9</v>
      </c>
      <c r="AA125" s="2">
        <v>61.2</v>
      </c>
      <c r="AB125" s="5">
        <v>53.3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9BE5-1777-4934-A7FD-743FA42E7901}">
  <sheetPr>
    <tabColor theme="4" tint="0.59999389629810485"/>
  </sheetPr>
  <dimension ref="A1:AB113"/>
  <sheetViews>
    <sheetView topLeftCell="A27" workbookViewId="0">
      <selection activeCell="A74" sqref="A74:AB133"/>
    </sheetView>
  </sheetViews>
  <sheetFormatPr defaultRowHeight="15"/>
  <cols>
    <col min="1" max="1" width="81.140625" bestFit="1" customWidth="1"/>
    <col min="2" max="2" width="16.285156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271</v>
      </c>
      <c r="B5" t="s">
        <v>117</v>
      </c>
      <c r="C5" t="s">
        <v>52</v>
      </c>
      <c r="D5">
        <v>1</v>
      </c>
      <c r="E5">
        <v>1353.8</v>
      </c>
      <c r="F5">
        <v>1558.7</v>
      </c>
      <c r="G5">
        <v>1772.7</v>
      </c>
      <c r="H5">
        <v>1729</v>
      </c>
      <c r="I5">
        <v>1532</v>
      </c>
      <c r="J5">
        <v>1978.1</v>
      </c>
      <c r="K5">
        <v>2045.7</v>
      </c>
      <c r="L5">
        <v>1651.7</v>
      </c>
      <c r="M5">
        <v>1539.8</v>
      </c>
      <c r="N5">
        <v>1525.9</v>
      </c>
      <c r="O5">
        <v>1375</v>
      </c>
      <c r="P5">
        <v>1728.4</v>
      </c>
      <c r="Q5">
        <v>1757.9</v>
      </c>
      <c r="R5">
        <v>1658.3</v>
      </c>
      <c r="S5">
        <v>1797.7</v>
      </c>
      <c r="T5">
        <v>2346.1</v>
      </c>
      <c r="U5">
        <v>2200.1</v>
      </c>
      <c r="V5">
        <v>2159.3000000000002</v>
      </c>
      <c r="W5">
        <v>2205.5</v>
      </c>
      <c r="X5">
        <v>2240.3000000000002</v>
      </c>
      <c r="Y5">
        <v>2356.8000000000002</v>
      </c>
      <c r="Z5">
        <v>2418.9</v>
      </c>
      <c r="AA5">
        <v>3494.9</v>
      </c>
      <c r="AB5">
        <v>3672.2</v>
      </c>
    </row>
    <row r="6" spans="1:28">
      <c r="B6" t="s">
        <v>248</v>
      </c>
      <c r="C6" t="s">
        <v>52</v>
      </c>
      <c r="D6">
        <v>2</v>
      </c>
      <c r="E6">
        <v>621.79999999999995</v>
      </c>
      <c r="F6">
        <v>820.3</v>
      </c>
      <c r="G6">
        <v>1023.4</v>
      </c>
      <c r="H6">
        <v>1070.0999999999999</v>
      </c>
      <c r="I6">
        <v>1146.9000000000001</v>
      </c>
      <c r="J6">
        <v>1397.2</v>
      </c>
      <c r="K6">
        <v>1242.4000000000001</v>
      </c>
      <c r="L6">
        <v>1280.9000000000001</v>
      </c>
      <c r="M6">
        <v>1383.9</v>
      </c>
      <c r="N6">
        <v>1223.0999999999999</v>
      </c>
      <c r="O6">
        <v>1150.5999999999999</v>
      </c>
      <c r="P6">
        <v>1148.2</v>
      </c>
      <c r="Q6">
        <v>1242.0999999999999</v>
      </c>
      <c r="R6">
        <v>1517</v>
      </c>
      <c r="S6">
        <v>1523.5</v>
      </c>
      <c r="T6">
        <v>2651.6</v>
      </c>
      <c r="U6">
        <v>3106.4</v>
      </c>
      <c r="V6">
        <v>2039.7</v>
      </c>
      <c r="W6">
        <v>2063.6999999999998</v>
      </c>
      <c r="X6">
        <v>2073.1</v>
      </c>
      <c r="Y6">
        <v>2360.6</v>
      </c>
      <c r="Z6">
        <v>2308.6999999999998</v>
      </c>
      <c r="AA6">
        <v>2304.4</v>
      </c>
      <c r="AB6">
        <v>2484.4</v>
      </c>
    </row>
    <row r="7" spans="1:28">
      <c r="B7" t="s">
        <v>112</v>
      </c>
      <c r="C7" t="s">
        <v>52</v>
      </c>
      <c r="D7">
        <v>3</v>
      </c>
      <c r="E7">
        <v>9.3000000000000007</v>
      </c>
      <c r="F7">
        <v>11.8</v>
      </c>
      <c r="G7">
        <v>15.3</v>
      </c>
      <c r="H7">
        <v>16</v>
      </c>
      <c r="I7">
        <v>26.8</v>
      </c>
      <c r="J7">
        <v>36</v>
      </c>
      <c r="K7">
        <v>51.5</v>
      </c>
      <c r="L7">
        <v>81.7</v>
      </c>
      <c r="M7">
        <v>103.7</v>
      </c>
      <c r="N7">
        <v>92.1</v>
      </c>
      <c r="O7">
        <v>134.80000000000001</v>
      </c>
      <c r="P7">
        <v>227.6</v>
      </c>
      <c r="Q7">
        <v>345.4</v>
      </c>
      <c r="R7">
        <v>547.5</v>
      </c>
      <c r="S7">
        <v>582.70000000000005</v>
      </c>
      <c r="T7">
        <v>836.4</v>
      </c>
      <c r="U7">
        <v>1070.9000000000001</v>
      </c>
      <c r="V7">
        <v>1089</v>
      </c>
      <c r="W7">
        <v>1109.5999999999999</v>
      </c>
      <c r="X7">
        <v>1200.5</v>
      </c>
      <c r="Y7">
        <v>1373.2</v>
      </c>
      <c r="Z7">
        <v>1569.4</v>
      </c>
      <c r="AA7">
        <v>2091.6</v>
      </c>
      <c r="AB7">
        <v>2008.4</v>
      </c>
    </row>
    <row r="8" spans="1:28">
      <c r="B8" t="s">
        <v>272</v>
      </c>
      <c r="C8" t="s">
        <v>52</v>
      </c>
      <c r="D8">
        <v>4</v>
      </c>
      <c r="E8">
        <v>417.9</v>
      </c>
      <c r="F8">
        <v>515.6</v>
      </c>
      <c r="G8">
        <v>575</v>
      </c>
      <c r="H8">
        <v>583.79999999999995</v>
      </c>
      <c r="I8">
        <v>619.29999999999995</v>
      </c>
      <c r="J8">
        <v>769</v>
      </c>
      <c r="K8">
        <v>784.8</v>
      </c>
      <c r="L8">
        <v>706.4</v>
      </c>
      <c r="M8">
        <v>659.5</v>
      </c>
      <c r="N8">
        <v>742.8</v>
      </c>
      <c r="O8">
        <v>614.1</v>
      </c>
      <c r="P8">
        <v>718</v>
      </c>
      <c r="Q8">
        <v>893.4</v>
      </c>
      <c r="R8">
        <v>948.9</v>
      </c>
      <c r="S8">
        <v>967.9</v>
      </c>
      <c r="T8">
        <v>1163.3</v>
      </c>
      <c r="U8">
        <v>1384.9</v>
      </c>
      <c r="V8">
        <v>1101.9000000000001</v>
      </c>
      <c r="W8">
        <v>1118</v>
      </c>
      <c r="X8">
        <v>1187.5</v>
      </c>
      <c r="Y8">
        <v>949.9</v>
      </c>
      <c r="Z8">
        <v>1136</v>
      </c>
      <c r="AA8">
        <v>1306.3</v>
      </c>
      <c r="AB8">
        <v>1287.4000000000001</v>
      </c>
    </row>
    <row r="9" spans="1:28">
      <c r="B9" t="s">
        <v>119</v>
      </c>
      <c r="C9" t="s">
        <v>52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0.1</v>
      </c>
      <c r="U9">
        <v>0.6</v>
      </c>
      <c r="V9">
        <v>10.1</v>
      </c>
      <c r="W9">
        <v>56.6</v>
      </c>
      <c r="X9">
        <v>23.1</v>
      </c>
      <c r="Y9">
        <v>27</v>
      </c>
      <c r="Z9">
        <v>126.7</v>
      </c>
      <c r="AA9">
        <v>364.5</v>
      </c>
      <c r="AB9">
        <v>558.6</v>
      </c>
    </row>
    <row r="10" spans="1:28">
      <c r="B10" t="s">
        <v>273</v>
      </c>
      <c r="C10" t="s">
        <v>52</v>
      </c>
      <c r="D10">
        <v>6</v>
      </c>
      <c r="E10">
        <v>14.4</v>
      </c>
      <c r="F10">
        <v>22</v>
      </c>
      <c r="G10">
        <v>29.4</v>
      </c>
      <c r="H10">
        <v>32.9</v>
      </c>
      <c r="I10">
        <v>36.4</v>
      </c>
      <c r="J10">
        <v>57.2</v>
      </c>
      <c r="K10">
        <v>56.6</v>
      </c>
      <c r="L10">
        <v>56.2</v>
      </c>
      <c r="M10">
        <v>80.5</v>
      </c>
      <c r="N10">
        <v>101.7</v>
      </c>
      <c r="O10">
        <v>78.2</v>
      </c>
      <c r="P10">
        <v>104.9</v>
      </c>
      <c r="Q10">
        <v>164.8</v>
      </c>
      <c r="R10">
        <v>140</v>
      </c>
      <c r="S10">
        <v>127.2</v>
      </c>
      <c r="T10">
        <v>230.2</v>
      </c>
      <c r="U10">
        <v>185</v>
      </c>
      <c r="V10">
        <v>170</v>
      </c>
      <c r="W10">
        <v>206.9</v>
      </c>
      <c r="X10">
        <v>237.2</v>
      </c>
      <c r="Y10">
        <v>296.39999999999998</v>
      </c>
      <c r="Z10">
        <v>318.5</v>
      </c>
      <c r="AA10">
        <v>375.9</v>
      </c>
      <c r="AB10">
        <v>354</v>
      </c>
    </row>
    <row r="11" spans="1:28">
      <c r="B11" t="s">
        <v>274</v>
      </c>
      <c r="C11" t="s">
        <v>52</v>
      </c>
      <c r="D11">
        <v>7</v>
      </c>
      <c r="E11">
        <v>45.1</v>
      </c>
      <c r="F11">
        <v>46.7</v>
      </c>
      <c r="G11">
        <v>27.5</v>
      </c>
      <c r="H11">
        <v>0</v>
      </c>
      <c r="I11">
        <v>59.2</v>
      </c>
      <c r="J11">
        <v>302.89999999999998</v>
      </c>
      <c r="K11">
        <v>417.4</v>
      </c>
      <c r="L11">
        <v>247.8</v>
      </c>
      <c r="M11">
        <v>284.60000000000002</v>
      </c>
      <c r="N11">
        <v>87.2</v>
      </c>
      <c r="O11">
        <v>91.5</v>
      </c>
      <c r="P11">
        <v>72.5</v>
      </c>
      <c r="Q11">
        <v>74.2</v>
      </c>
      <c r="R11">
        <v>117.9</v>
      </c>
      <c r="S11">
        <v>139.6</v>
      </c>
      <c r="T11">
        <v>170.4</v>
      </c>
      <c r="U11">
        <v>260.2</v>
      </c>
      <c r="V11">
        <v>200.8</v>
      </c>
      <c r="W11">
        <v>196.8</v>
      </c>
      <c r="X11">
        <v>192.3</v>
      </c>
      <c r="Y11">
        <v>209.8</v>
      </c>
      <c r="Z11">
        <v>265.10000000000002</v>
      </c>
      <c r="AA11">
        <v>253.4</v>
      </c>
      <c r="AB11">
        <v>303.5</v>
      </c>
    </row>
    <row r="12" spans="1:28">
      <c r="B12" t="s">
        <v>122</v>
      </c>
      <c r="C12" t="s">
        <v>52</v>
      </c>
      <c r="D12">
        <v>8</v>
      </c>
      <c r="E12">
        <v>210.6</v>
      </c>
      <c r="F12">
        <v>240.2</v>
      </c>
      <c r="G12">
        <v>191</v>
      </c>
      <c r="H12">
        <v>170.5</v>
      </c>
      <c r="I12">
        <v>200.3</v>
      </c>
      <c r="J12">
        <v>246.1</v>
      </c>
      <c r="K12">
        <v>222.3</v>
      </c>
      <c r="L12">
        <v>200.9</v>
      </c>
      <c r="M12">
        <v>222.3</v>
      </c>
      <c r="N12">
        <v>232.1</v>
      </c>
      <c r="O12">
        <v>211.9</v>
      </c>
      <c r="P12">
        <v>224</v>
      </c>
      <c r="Q12">
        <v>249.5</v>
      </c>
      <c r="R12">
        <v>275.7</v>
      </c>
      <c r="S12">
        <v>282.89999999999998</v>
      </c>
      <c r="T12">
        <v>388.50000000000102</v>
      </c>
      <c r="U12">
        <v>398.19999999999902</v>
      </c>
      <c r="V12">
        <v>432.4</v>
      </c>
      <c r="W12">
        <v>563.29999999999995</v>
      </c>
      <c r="X12">
        <v>565.29999999999995</v>
      </c>
      <c r="Y12">
        <v>474.3</v>
      </c>
      <c r="Z12">
        <v>546.79999999999995</v>
      </c>
      <c r="AA12">
        <v>764.4</v>
      </c>
      <c r="AB12">
        <v>805.9</v>
      </c>
    </row>
    <row r="13" spans="1:28">
      <c r="B13" t="s">
        <v>123</v>
      </c>
      <c r="C13" t="s">
        <v>52</v>
      </c>
      <c r="D13">
        <v>9</v>
      </c>
      <c r="E13">
        <v>2672.9</v>
      </c>
      <c r="F13">
        <v>3215.3</v>
      </c>
      <c r="G13">
        <v>3634.3</v>
      </c>
      <c r="H13">
        <v>3602.3</v>
      </c>
      <c r="I13">
        <v>3620.9</v>
      </c>
      <c r="J13">
        <v>4786.5</v>
      </c>
      <c r="K13">
        <v>4820.7</v>
      </c>
      <c r="L13">
        <v>4225.6000000000004</v>
      </c>
      <c r="M13">
        <v>4274.3</v>
      </c>
      <c r="N13">
        <v>4004.9</v>
      </c>
      <c r="O13">
        <v>3656.1</v>
      </c>
      <c r="P13">
        <v>4223.6000000000004</v>
      </c>
      <c r="Q13">
        <v>4727.3</v>
      </c>
      <c r="R13">
        <v>5205.3</v>
      </c>
      <c r="S13">
        <v>5421.5</v>
      </c>
      <c r="T13">
        <v>7786.6</v>
      </c>
      <c r="U13">
        <v>8606.2999999999993</v>
      </c>
      <c r="V13">
        <v>7203.2</v>
      </c>
      <c r="W13">
        <v>7520.4</v>
      </c>
      <c r="X13">
        <v>7719.3</v>
      </c>
      <c r="Y13">
        <v>8048</v>
      </c>
      <c r="Z13">
        <v>8690.1</v>
      </c>
      <c r="AA13">
        <v>10955.4</v>
      </c>
      <c r="AB13">
        <v>11474.4</v>
      </c>
    </row>
    <row r="14" spans="1:28">
      <c r="B14" t="s">
        <v>124</v>
      </c>
      <c r="C14" t="s">
        <v>87</v>
      </c>
      <c r="D14">
        <v>10</v>
      </c>
      <c r="E14">
        <v>1248.4000000000001</v>
      </c>
      <c r="F14">
        <v>1383.2</v>
      </c>
      <c r="G14">
        <v>1441.6</v>
      </c>
      <c r="H14">
        <v>1483.3</v>
      </c>
      <c r="I14">
        <v>1423.6</v>
      </c>
      <c r="J14">
        <v>1598.3</v>
      </c>
      <c r="K14">
        <v>1560.4</v>
      </c>
      <c r="L14">
        <v>1372</v>
      </c>
      <c r="M14">
        <v>1363.8</v>
      </c>
      <c r="N14">
        <v>1175.8</v>
      </c>
      <c r="O14">
        <v>1225.3</v>
      </c>
      <c r="P14">
        <v>1179.4000000000001</v>
      </c>
      <c r="Q14">
        <v>1079.4000000000001</v>
      </c>
      <c r="R14">
        <v>1149.2</v>
      </c>
      <c r="S14">
        <v>1201.8</v>
      </c>
      <c r="T14">
        <v>1519.5</v>
      </c>
      <c r="U14">
        <v>1690.6</v>
      </c>
      <c r="V14">
        <v>1563.3</v>
      </c>
      <c r="W14">
        <v>1604.4</v>
      </c>
      <c r="X14">
        <v>1563.3</v>
      </c>
      <c r="Y14">
        <v>1527.6</v>
      </c>
      <c r="Z14">
        <v>1597.9</v>
      </c>
      <c r="AA14">
        <v>1747.3</v>
      </c>
      <c r="AB14">
        <v>1807.7</v>
      </c>
    </row>
    <row r="16" spans="1:28">
      <c r="A16" t="s">
        <v>275</v>
      </c>
      <c r="B16" t="s">
        <v>117</v>
      </c>
      <c r="C16" t="s">
        <v>52</v>
      </c>
      <c r="D16">
        <v>11</v>
      </c>
      <c r="E16">
        <v>1236.0999999999999</v>
      </c>
      <c r="F16">
        <v>1405.8</v>
      </c>
      <c r="G16">
        <v>1592.8</v>
      </c>
      <c r="H16">
        <v>1557.3</v>
      </c>
      <c r="I16">
        <v>1377.3</v>
      </c>
      <c r="J16">
        <v>1787</v>
      </c>
      <c r="K16">
        <v>1859.2</v>
      </c>
      <c r="L16">
        <v>1487.9</v>
      </c>
      <c r="M16">
        <v>1392.4</v>
      </c>
      <c r="N16">
        <v>1318.3</v>
      </c>
      <c r="O16">
        <v>1210</v>
      </c>
      <c r="P16">
        <v>1522.6</v>
      </c>
      <c r="Q16">
        <v>1547.1</v>
      </c>
      <c r="R16">
        <v>1438.4</v>
      </c>
      <c r="S16">
        <v>1589.6</v>
      </c>
      <c r="T16">
        <v>2067.9</v>
      </c>
      <c r="U16">
        <v>1948.1</v>
      </c>
      <c r="V16">
        <v>1938.3</v>
      </c>
      <c r="W16">
        <v>1972</v>
      </c>
      <c r="X16">
        <v>2007.4</v>
      </c>
      <c r="Y16">
        <v>2113.3000000000002</v>
      </c>
      <c r="Z16">
        <v>2181.9</v>
      </c>
      <c r="AA16">
        <v>3090.5</v>
      </c>
      <c r="AB16">
        <v>3254.4</v>
      </c>
    </row>
    <row r="17" spans="1:28">
      <c r="B17" t="s">
        <v>112</v>
      </c>
      <c r="C17" t="s">
        <v>52</v>
      </c>
      <c r="D17">
        <v>12</v>
      </c>
      <c r="E17">
        <v>5.3</v>
      </c>
      <c r="F17">
        <v>7.8</v>
      </c>
      <c r="G17">
        <v>11.6</v>
      </c>
      <c r="H17">
        <v>12.4</v>
      </c>
      <c r="I17">
        <v>22.7</v>
      </c>
      <c r="J17">
        <v>30.2</v>
      </c>
      <c r="K17">
        <v>41.7</v>
      </c>
      <c r="L17">
        <v>72</v>
      </c>
      <c r="M17">
        <v>89.7</v>
      </c>
      <c r="N17">
        <v>80.599999999999994</v>
      </c>
      <c r="O17">
        <v>117.1</v>
      </c>
      <c r="P17">
        <v>208.5</v>
      </c>
      <c r="Q17">
        <v>313.89999999999998</v>
      </c>
      <c r="R17">
        <v>500.7</v>
      </c>
      <c r="S17">
        <v>517</v>
      </c>
      <c r="T17">
        <v>752.1</v>
      </c>
      <c r="U17">
        <v>932.9</v>
      </c>
      <c r="V17">
        <v>960.3</v>
      </c>
      <c r="W17">
        <v>970.7</v>
      </c>
      <c r="X17">
        <v>1038.9000000000001</v>
      </c>
      <c r="Y17">
        <v>1186.9000000000001</v>
      </c>
      <c r="Z17">
        <v>1329.5</v>
      </c>
      <c r="AA17">
        <v>1789.7</v>
      </c>
      <c r="AB17">
        <v>1629.1</v>
      </c>
    </row>
    <row r="18" spans="1:28">
      <c r="B18" t="s">
        <v>248</v>
      </c>
      <c r="C18" t="s">
        <v>52</v>
      </c>
      <c r="D18">
        <v>13</v>
      </c>
      <c r="E18">
        <v>32.200000000000003</v>
      </c>
      <c r="F18">
        <v>38.5</v>
      </c>
      <c r="G18">
        <v>106</v>
      </c>
      <c r="H18">
        <v>128.19999999999999</v>
      </c>
      <c r="I18">
        <v>175.9</v>
      </c>
      <c r="J18">
        <v>173.4</v>
      </c>
      <c r="K18">
        <v>134</v>
      </c>
      <c r="L18">
        <v>208.1</v>
      </c>
      <c r="M18">
        <v>247.3</v>
      </c>
      <c r="N18">
        <v>206.1</v>
      </c>
      <c r="O18">
        <v>169.3</v>
      </c>
      <c r="P18">
        <v>170.7</v>
      </c>
      <c r="Q18">
        <v>188.6</v>
      </c>
      <c r="R18">
        <v>243.1</v>
      </c>
      <c r="S18">
        <v>267.3</v>
      </c>
      <c r="T18">
        <v>510.4</v>
      </c>
      <c r="U18">
        <v>768.4</v>
      </c>
      <c r="V18">
        <v>533.6</v>
      </c>
      <c r="W18">
        <v>521.5</v>
      </c>
      <c r="X18">
        <v>542.20000000000005</v>
      </c>
      <c r="Y18">
        <v>595.70000000000005</v>
      </c>
      <c r="Z18">
        <v>641.9</v>
      </c>
      <c r="AA18">
        <v>649.4</v>
      </c>
      <c r="AB18">
        <v>567.9</v>
      </c>
    </row>
    <row r="19" spans="1:28">
      <c r="B19" t="s">
        <v>273</v>
      </c>
      <c r="C19" t="s">
        <v>52</v>
      </c>
      <c r="D19">
        <v>14</v>
      </c>
      <c r="E19">
        <v>3.9</v>
      </c>
      <c r="F19">
        <v>6.2</v>
      </c>
      <c r="G19">
        <v>11.6</v>
      </c>
      <c r="H19">
        <v>12</v>
      </c>
      <c r="I19">
        <v>13.2</v>
      </c>
      <c r="J19">
        <v>16.5</v>
      </c>
      <c r="K19">
        <v>13.5</v>
      </c>
      <c r="L19">
        <v>11.9</v>
      </c>
      <c r="M19">
        <v>21.9</v>
      </c>
      <c r="N19">
        <v>23.7</v>
      </c>
      <c r="O19">
        <v>18.2</v>
      </c>
      <c r="P19">
        <v>22.3</v>
      </c>
      <c r="Q19">
        <v>41.2</v>
      </c>
      <c r="R19">
        <v>21.8</v>
      </c>
      <c r="S19">
        <v>19.399999999999999</v>
      </c>
      <c r="T19">
        <v>37.299999999999997</v>
      </c>
      <c r="U19">
        <v>46.4</v>
      </c>
      <c r="V19">
        <v>46.3</v>
      </c>
      <c r="W19">
        <v>32.4</v>
      </c>
      <c r="X19">
        <v>37.6</v>
      </c>
      <c r="Y19">
        <v>53.7</v>
      </c>
      <c r="Z19">
        <v>79.2</v>
      </c>
      <c r="AA19">
        <v>85.6</v>
      </c>
      <c r="AB19">
        <v>93.7</v>
      </c>
    </row>
    <row r="20" spans="1:28">
      <c r="B20" t="s">
        <v>272</v>
      </c>
      <c r="C20" t="s">
        <v>52</v>
      </c>
      <c r="D20">
        <v>15</v>
      </c>
      <c r="E20">
        <v>10</v>
      </c>
      <c r="F20">
        <v>12.9</v>
      </c>
      <c r="G20">
        <v>18.5</v>
      </c>
      <c r="H20">
        <v>20.8</v>
      </c>
      <c r="I20">
        <v>30.5</v>
      </c>
      <c r="J20">
        <v>34.700000000000003</v>
      </c>
      <c r="K20">
        <v>26.5</v>
      </c>
      <c r="L20">
        <v>32.6</v>
      </c>
      <c r="M20">
        <v>26.5</v>
      </c>
      <c r="N20">
        <v>13.9</v>
      </c>
      <c r="O20">
        <v>6.1</v>
      </c>
      <c r="P20">
        <v>10.3</v>
      </c>
      <c r="Q20">
        <v>7</v>
      </c>
      <c r="R20">
        <v>11.3</v>
      </c>
      <c r="S20">
        <v>9.1</v>
      </c>
      <c r="T20">
        <v>12.4</v>
      </c>
      <c r="U20">
        <v>18.7</v>
      </c>
      <c r="V20">
        <v>28</v>
      </c>
      <c r="W20">
        <v>25.9</v>
      </c>
      <c r="X20">
        <v>27.9</v>
      </c>
      <c r="Y20">
        <v>36.9</v>
      </c>
      <c r="Z20">
        <v>44.2</v>
      </c>
      <c r="AA20">
        <v>86.5</v>
      </c>
      <c r="AB20">
        <v>87.2</v>
      </c>
    </row>
    <row r="21" spans="1:28">
      <c r="B21" t="s">
        <v>135</v>
      </c>
      <c r="C21" t="s">
        <v>52</v>
      </c>
      <c r="D21">
        <v>16</v>
      </c>
      <c r="E21">
        <v>13.3</v>
      </c>
      <c r="F21">
        <v>15</v>
      </c>
      <c r="G21">
        <v>4.0999999999999996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1.9</v>
      </c>
      <c r="Z21">
        <v>23</v>
      </c>
      <c r="AA21">
        <v>60.5</v>
      </c>
      <c r="AB21">
        <v>67.8</v>
      </c>
    </row>
    <row r="22" spans="1:28">
      <c r="B22" t="s">
        <v>122</v>
      </c>
      <c r="C22" t="s">
        <v>52</v>
      </c>
      <c r="D22">
        <v>17</v>
      </c>
      <c r="E22">
        <v>29</v>
      </c>
      <c r="F22">
        <v>27.5</v>
      </c>
      <c r="G22">
        <v>17.100000000000101</v>
      </c>
      <c r="H22">
        <v>9.89999999999986</v>
      </c>
      <c r="I22">
        <v>26.100000000000101</v>
      </c>
      <c r="J22">
        <v>50.7</v>
      </c>
      <c r="K22">
        <v>67.099999999999895</v>
      </c>
      <c r="L22">
        <v>38.700000000000003</v>
      </c>
      <c r="M22">
        <v>47.399999999999899</v>
      </c>
      <c r="N22">
        <v>26.3000000000002</v>
      </c>
      <c r="O22">
        <v>24.7</v>
      </c>
      <c r="P22">
        <v>22.7</v>
      </c>
      <c r="Q22">
        <v>23.500000000000501</v>
      </c>
      <c r="R22">
        <v>25.5</v>
      </c>
      <c r="S22">
        <v>33.900000000000098</v>
      </c>
      <c r="T22">
        <v>47.800000000000203</v>
      </c>
      <c r="U22">
        <v>71</v>
      </c>
      <c r="V22">
        <v>54.400000000000098</v>
      </c>
      <c r="W22">
        <v>62</v>
      </c>
      <c r="X22">
        <v>65.699999999999804</v>
      </c>
      <c r="Y22">
        <v>72.299999999999301</v>
      </c>
      <c r="Z22">
        <v>91.400000000000503</v>
      </c>
      <c r="AA22">
        <v>153.1</v>
      </c>
      <c r="AB22">
        <v>132.599999999999</v>
      </c>
    </row>
    <row r="23" spans="1:28">
      <c r="B23" t="s">
        <v>123</v>
      </c>
      <c r="C23" t="s">
        <v>52</v>
      </c>
      <c r="D23">
        <v>18</v>
      </c>
      <c r="E23">
        <v>1329.8</v>
      </c>
      <c r="F23">
        <v>1513.7</v>
      </c>
      <c r="G23">
        <v>1761.7</v>
      </c>
      <c r="H23">
        <v>1740.6</v>
      </c>
      <c r="I23">
        <v>1645.7</v>
      </c>
      <c r="J23">
        <v>2092.5</v>
      </c>
      <c r="K23">
        <v>2142</v>
      </c>
      <c r="L23">
        <v>1851.2</v>
      </c>
      <c r="M23">
        <v>1825.2</v>
      </c>
      <c r="N23">
        <v>1668.9</v>
      </c>
      <c r="O23">
        <v>1545.4</v>
      </c>
      <c r="P23">
        <v>1957.1</v>
      </c>
      <c r="Q23">
        <v>2121.3000000000002</v>
      </c>
      <c r="R23">
        <v>2240.8000000000002</v>
      </c>
      <c r="S23">
        <v>2436.3000000000002</v>
      </c>
      <c r="T23">
        <v>3427.9</v>
      </c>
      <c r="U23">
        <v>3785.5</v>
      </c>
      <c r="V23">
        <v>3560.9</v>
      </c>
      <c r="W23">
        <v>3584.5</v>
      </c>
      <c r="X23">
        <v>3719.7</v>
      </c>
      <c r="Y23">
        <v>4060.7</v>
      </c>
      <c r="Z23">
        <v>4391.1000000000004</v>
      </c>
      <c r="AA23">
        <v>5915.3</v>
      </c>
      <c r="AB23">
        <v>5832.7</v>
      </c>
    </row>
    <row r="24" spans="1:28">
      <c r="B24" t="s">
        <v>124</v>
      </c>
      <c r="C24" t="s">
        <v>87</v>
      </c>
      <c r="D24">
        <v>19</v>
      </c>
      <c r="E24">
        <v>547.6</v>
      </c>
      <c r="F24">
        <v>590.6</v>
      </c>
      <c r="G24">
        <v>639.79999999999995</v>
      </c>
      <c r="H24">
        <v>703</v>
      </c>
      <c r="I24">
        <v>600.79999999999995</v>
      </c>
      <c r="J24">
        <v>671.3</v>
      </c>
      <c r="K24">
        <v>688.7</v>
      </c>
      <c r="L24">
        <v>596.70000000000005</v>
      </c>
      <c r="M24">
        <v>591.4</v>
      </c>
      <c r="N24">
        <v>533.79999999999995</v>
      </c>
      <c r="O24">
        <v>561.9</v>
      </c>
      <c r="P24">
        <v>594.6</v>
      </c>
      <c r="Q24">
        <v>538.6</v>
      </c>
      <c r="R24">
        <v>523.6</v>
      </c>
      <c r="S24">
        <v>566.5</v>
      </c>
      <c r="T24">
        <v>669.2</v>
      </c>
      <c r="U24">
        <v>754</v>
      </c>
      <c r="V24">
        <v>769.5</v>
      </c>
      <c r="W24">
        <v>778.7</v>
      </c>
      <c r="X24">
        <v>730.1</v>
      </c>
      <c r="Y24">
        <v>754.8</v>
      </c>
      <c r="Z24">
        <v>786.7</v>
      </c>
      <c r="AA24">
        <v>882.5</v>
      </c>
      <c r="AB24">
        <v>908.9</v>
      </c>
    </row>
    <row r="26" spans="1:28">
      <c r="A26" t="s">
        <v>276</v>
      </c>
      <c r="B26" t="s">
        <v>272</v>
      </c>
      <c r="C26" t="s">
        <v>52</v>
      </c>
      <c r="D26">
        <v>20</v>
      </c>
      <c r="E26">
        <v>329.5</v>
      </c>
      <c r="F26">
        <v>421.6</v>
      </c>
      <c r="G26">
        <v>467.7</v>
      </c>
      <c r="H26">
        <v>453.5</v>
      </c>
      <c r="I26">
        <v>460</v>
      </c>
      <c r="J26">
        <v>577.29999999999995</v>
      </c>
      <c r="K26">
        <v>578</v>
      </c>
      <c r="L26">
        <v>535.5</v>
      </c>
      <c r="M26">
        <v>501.6</v>
      </c>
      <c r="N26">
        <v>580.29999999999995</v>
      </c>
      <c r="O26">
        <v>469.7</v>
      </c>
      <c r="P26">
        <v>536.5</v>
      </c>
      <c r="Q26">
        <v>650.5</v>
      </c>
      <c r="R26">
        <v>737.2</v>
      </c>
      <c r="S26">
        <v>779.7</v>
      </c>
      <c r="T26">
        <v>964.5</v>
      </c>
      <c r="U26">
        <v>1165.7</v>
      </c>
      <c r="V26">
        <v>890</v>
      </c>
      <c r="W26">
        <v>858.4</v>
      </c>
      <c r="X26">
        <v>882.8</v>
      </c>
      <c r="Y26">
        <v>630.29999999999995</v>
      </c>
      <c r="Z26">
        <v>871.3</v>
      </c>
      <c r="AA26">
        <v>906.1</v>
      </c>
      <c r="AB26">
        <v>809.6</v>
      </c>
    </row>
    <row r="27" spans="1:28">
      <c r="B27" t="s">
        <v>248</v>
      </c>
      <c r="C27" t="s">
        <v>52</v>
      </c>
      <c r="D27">
        <v>21</v>
      </c>
      <c r="E27">
        <v>493.5</v>
      </c>
      <c r="F27">
        <v>657.4</v>
      </c>
      <c r="G27">
        <v>779.3</v>
      </c>
      <c r="H27">
        <v>792.3</v>
      </c>
      <c r="I27">
        <v>765.6</v>
      </c>
      <c r="J27">
        <v>973.9</v>
      </c>
      <c r="K27">
        <v>812</v>
      </c>
      <c r="L27">
        <v>770.1</v>
      </c>
      <c r="M27">
        <v>803.7</v>
      </c>
      <c r="N27">
        <v>714.2</v>
      </c>
      <c r="O27">
        <v>669</v>
      </c>
      <c r="P27">
        <v>612.20000000000005</v>
      </c>
      <c r="Q27">
        <v>576.4</v>
      </c>
      <c r="R27">
        <v>875.5</v>
      </c>
      <c r="S27">
        <v>824.2</v>
      </c>
      <c r="T27">
        <v>1596.1</v>
      </c>
      <c r="U27">
        <v>1818.7</v>
      </c>
      <c r="V27">
        <v>964.6</v>
      </c>
      <c r="W27">
        <v>880.4</v>
      </c>
      <c r="X27">
        <v>860.6</v>
      </c>
      <c r="Y27">
        <v>981.7</v>
      </c>
      <c r="Z27">
        <v>964</v>
      </c>
      <c r="AA27">
        <v>650.70000000000005</v>
      </c>
      <c r="AB27">
        <v>763.1</v>
      </c>
    </row>
    <row r="28" spans="1:28">
      <c r="B28" t="s">
        <v>119</v>
      </c>
      <c r="C28" t="s">
        <v>52</v>
      </c>
      <c r="D28">
        <v>22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0.1</v>
      </c>
      <c r="U28">
        <v>0.6</v>
      </c>
      <c r="V28">
        <v>10</v>
      </c>
      <c r="W28">
        <v>55.8</v>
      </c>
      <c r="X28">
        <v>23.1</v>
      </c>
      <c r="Y28">
        <v>26.9</v>
      </c>
      <c r="Z28">
        <v>124.8</v>
      </c>
      <c r="AA28">
        <v>355.1</v>
      </c>
      <c r="AB28">
        <v>551</v>
      </c>
    </row>
    <row r="29" spans="1:28">
      <c r="B29" t="s">
        <v>117</v>
      </c>
      <c r="C29" t="s">
        <v>52</v>
      </c>
      <c r="D29">
        <v>23</v>
      </c>
      <c r="E29">
        <v>117.5</v>
      </c>
      <c r="F29">
        <v>152.69999999999999</v>
      </c>
      <c r="G29">
        <v>179.6</v>
      </c>
      <c r="H29">
        <v>170.9</v>
      </c>
      <c r="I29">
        <v>154.6</v>
      </c>
      <c r="J29">
        <v>191</v>
      </c>
      <c r="K29">
        <v>186.3</v>
      </c>
      <c r="L29">
        <v>163.69999999999999</v>
      </c>
      <c r="M29">
        <v>146.69999999999999</v>
      </c>
      <c r="N29">
        <v>206.4</v>
      </c>
      <c r="O29">
        <v>164.1</v>
      </c>
      <c r="P29">
        <v>204.5</v>
      </c>
      <c r="Q29">
        <v>209.3</v>
      </c>
      <c r="R29">
        <v>218</v>
      </c>
      <c r="S29">
        <v>206.1</v>
      </c>
      <c r="T29">
        <v>276.3</v>
      </c>
      <c r="U29">
        <v>249.6</v>
      </c>
      <c r="V29">
        <v>219</v>
      </c>
      <c r="W29">
        <v>231.1</v>
      </c>
      <c r="X29">
        <v>229.8</v>
      </c>
      <c r="Y29">
        <v>240.6</v>
      </c>
      <c r="Z29">
        <v>233.9</v>
      </c>
      <c r="AA29">
        <v>402.4</v>
      </c>
      <c r="AB29">
        <v>414.3</v>
      </c>
    </row>
    <row r="30" spans="1:28">
      <c r="B30" t="s">
        <v>112</v>
      </c>
      <c r="C30" t="s">
        <v>52</v>
      </c>
      <c r="D30">
        <v>24</v>
      </c>
      <c r="E30">
        <v>4</v>
      </c>
      <c r="F30">
        <v>4</v>
      </c>
      <c r="G30">
        <v>3.6</v>
      </c>
      <c r="H30">
        <v>3.6</v>
      </c>
      <c r="I30">
        <v>4</v>
      </c>
      <c r="J30">
        <v>5.7</v>
      </c>
      <c r="K30">
        <v>9.8000000000000007</v>
      </c>
      <c r="L30">
        <v>9.5</v>
      </c>
      <c r="M30">
        <v>13.9</v>
      </c>
      <c r="N30">
        <v>11.3</v>
      </c>
      <c r="O30">
        <v>17.100000000000001</v>
      </c>
      <c r="P30">
        <v>18.5</v>
      </c>
      <c r="Q30">
        <v>30.7</v>
      </c>
      <c r="R30">
        <v>46.1</v>
      </c>
      <c r="S30">
        <v>65.099999999999994</v>
      </c>
      <c r="T30">
        <v>83.4</v>
      </c>
      <c r="U30">
        <v>136.5</v>
      </c>
      <c r="V30">
        <v>127.9</v>
      </c>
      <c r="W30">
        <v>137.9</v>
      </c>
      <c r="X30">
        <v>159.30000000000001</v>
      </c>
      <c r="Y30">
        <v>179.8</v>
      </c>
      <c r="Z30">
        <v>235.5</v>
      </c>
      <c r="AA30">
        <v>289.7</v>
      </c>
      <c r="AB30">
        <v>360.7</v>
      </c>
    </row>
    <row r="31" spans="1:28">
      <c r="B31" t="s">
        <v>274</v>
      </c>
      <c r="C31" t="s">
        <v>52</v>
      </c>
      <c r="D31">
        <v>25</v>
      </c>
      <c r="E31">
        <v>31.4</v>
      </c>
      <c r="F31">
        <v>33.4</v>
      </c>
      <c r="G31">
        <v>22</v>
      </c>
      <c r="H31">
        <v>0</v>
      </c>
      <c r="I31">
        <v>44.4</v>
      </c>
      <c r="J31">
        <v>260.89999999999998</v>
      </c>
      <c r="K31">
        <v>360.6</v>
      </c>
      <c r="L31">
        <v>218.3</v>
      </c>
      <c r="M31">
        <v>254</v>
      </c>
      <c r="N31">
        <v>78.5</v>
      </c>
      <c r="O31">
        <v>79.2</v>
      </c>
      <c r="P31">
        <v>60.1</v>
      </c>
      <c r="Q31">
        <v>61.7</v>
      </c>
      <c r="R31">
        <v>107.8</v>
      </c>
      <c r="S31">
        <v>125.6</v>
      </c>
      <c r="T31">
        <v>148.30000000000001</v>
      </c>
      <c r="U31">
        <v>216.7</v>
      </c>
      <c r="V31">
        <v>175</v>
      </c>
      <c r="W31">
        <v>170.4</v>
      </c>
      <c r="X31">
        <v>172.3</v>
      </c>
      <c r="Y31">
        <v>190.4</v>
      </c>
      <c r="Z31">
        <v>237.6</v>
      </c>
      <c r="AA31">
        <v>222.9</v>
      </c>
      <c r="AB31">
        <v>263.60000000000002</v>
      </c>
    </row>
    <row r="32" spans="1:28">
      <c r="B32" t="s">
        <v>122</v>
      </c>
      <c r="C32" t="s">
        <v>52</v>
      </c>
      <c r="D32">
        <v>26</v>
      </c>
      <c r="E32">
        <v>191.6</v>
      </c>
      <c r="F32">
        <v>225.3</v>
      </c>
      <c r="G32">
        <v>191.9</v>
      </c>
      <c r="H32">
        <v>181.1</v>
      </c>
      <c r="I32">
        <v>211.7</v>
      </c>
      <c r="J32">
        <v>277.39999999999998</v>
      </c>
      <c r="K32">
        <v>254.3</v>
      </c>
      <c r="L32">
        <v>235.2</v>
      </c>
      <c r="M32">
        <v>263.60000000000002</v>
      </c>
      <c r="N32">
        <v>292</v>
      </c>
      <c r="O32">
        <v>258.5</v>
      </c>
      <c r="P32">
        <v>295.10000000000002</v>
      </c>
      <c r="Q32">
        <v>360.4</v>
      </c>
      <c r="R32">
        <v>375.8</v>
      </c>
      <c r="S32">
        <v>368.5</v>
      </c>
      <c r="T32">
        <v>552</v>
      </c>
      <c r="U32">
        <v>506.3</v>
      </c>
      <c r="V32">
        <v>524.4</v>
      </c>
      <c r="W32">
        <v>699.4</v>
      </c>
      <c r="X32">
        <v>713.8</v>
      </c>
      <c r="Y32">
        <v>660.6</v>
      </c>
      <c r="Z32">
        <v>699.9</v>
      </c>
      <c r="AA32">
        <v>875.2</v>
      </c>
      <c r="AB32">
        <v>909.1</v>
      </c>
    </row>
    <row r="33" spans="1:28">
      <c r="B33" t="s">
        <v>123</v>
      </c>
      <c r="C33" t="s">
        <v>52</v>
      </c>
      <c r="D33">
        <v>27</v>
      </c>
      <c r="E33">
        <v>1167.5</v>
      </c>
      <c r="F33">
        <v>1494.4</v>
      </c>
      <c r="G33">
        <v>1644.1</v>
      </c>
      <c r="H33">
        <v>1601.4</v>
      </c>
      <c r="I33">
        <v>1640.3</v>
      </c>
      <c r="J33">
        <v>2286.1999999999998</v>
      </c>
      <c r="K33">
        <v>2201</v>
      </c>
      <c r="L33">
        <v>1932.3</v>
      </c>
      <c r="M33">
        <v>1983.5</v>
      </c>
      <c r="N33">
        <v>1882.7</v>
      </c>
      <c r="O33">
        <v>1657.6</v>
      </c>
      <c r="P33">
        <v>1726.9</v>
      </c>
      <c r="Q33">
        <v>1889</v>
      </c>
      <c r="R33">
        <v>2360.4</v>
      </c>
      <c r="S33">
        <v>2369.1999999999998</v>
      </c>
      <c r="T33">
        <v>3620.7</v>
      </c>
      <c r="U33">
        <v>4094.1</v>
      </c>
      <c r="V33">
        <v>2910.9</v>
      </c>
      <c r="W33">
        <v>3033.4</v>
      </c>
      <c r="X33">
        <v>3041.7</v>
      </c>
      <c r="Y33">
        <v>2910.3</v>
      </c>
      <c r="Z33">
        <v>3367</v>
      </c>
      <c r="AA33">
        <v>3702.1</v>
      </c>
      <c r="AB33">
        <v>4071.4</v>
      </c>
    </row>
    <row r="34" spans="1:28">
      <c r="B34" t="s">
        <v>124</v>
      </c>
      <c r="C34" t="s">
        <v>87</v>
      </c>
      <c r="D34">
        <v>28</v>
      </c>
      <c r="E34">
        <v>654.1</v>
      </c>
      <c r="F34">
        <v>737.1</v>
      </c>
      <c r="G34">
        <v>743.4</v>
      </c>
      <c r="H34">
        <v>716.6</v>
      </c>
      <c r="I34">
        <v>753.2</v>
      </c>
      <c r="J34">
        <v>851.5</v>
      </c>
      <c r="K34">
        <v>795.2</v>
      </c>
      <c r="L34">
        <v>695</v>
      </c>
      <c r="M34">
        <v>688.7</v>
      </c>
      <c r="N34">
        <v>564.1</v>
      </c>
      <c r="O34">
        <v>586.70000000000005</v>
      </c>
      <c r="P34">
        <v>510</v>
      </c>
      <c r="Q34">
        <v>464.3</v>
      </c>
      <c r="R34">
        <v>551.29999999999995</v>
      </c>
      <c r="S34">
        <v>554.79999999999995</v>
      </c>
      <c r="T34">
        <v>759.5</v>
      </c>
      <c r="U34">
        <v>841.4</v>
      </c>
      <c r="V34">
        <v>696.4</v>
      </c>
      <c r="W34">
        <v>716</v>
      </c>
      <c r="X34">
        <v>729.1</v>
      </c>
      <c r="Y34">
        <v>661.2</v>
      </c>
      <c r="Z34">
        <v>707.2</v>
      </c>
      <c r="AA34">
        <v>731.1</v>
      </c>
      <c r="AB34">
        <v>758.6</v>
      </c>
    </row>
    <row r="36" spans="1:28">
      <c r="A36" t="s">
        <v>277</v>
      </c>
      <c r="B36" t="s">
        <v>114</v>
      </c>
      <c r="C36" t="s">
        <v>52</v>
      </c>
      <c r="D36">
        <v>29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2.8</v>
      </c>
      <c r="O36">
        <v>21.9</v>
      </c>
      <c r="P36">
        <v>41.1</v>
      </c>
      <c r="Q36">
        <v>43.4</v>
      </c>
      <c r="R36">
        <v>62.1</v>
      </c>
      <c r="S36">
        <v>72</v>
      </c>
      <c r="T36">
        <v>80.400000000000006</v>
      </c>
      <c r="U36">
        <v>130.69999999999999</v>
      </c>
      <c r="V36">
        <v>139.5</v>
      </c>
      <c r="W36">
        <v>115.1</v>
      </c>
      <c r="X36">
        <v>134.4</v>
      </c>
      <c r="Y36">
        <v>125.5</v>
      </c>
      <c r="Z36">
        <v>153.19999999999999</v>
      </c>
      <c r="AA36">
        <v>249.3</v>
      </c>
      <c r="AB36">
        <v>406.7</v>
      </c>
    </row>
    <row r="37" spans="1:28">
      <c r="B37" t="s">
        <v>117</v>
      </c>
      <c r="C37" t="s">
        <v>52</v>
      </c>
      <c r="D37">
        <v>30</v>
      </c>
      <c r="E37">
        <v>20</v>
      </c>
      <c r="F37">
        <v>24.1</v>
      </c>
      <c r="G37">
        <v>34.1</v>
      </c>
      <c r="H37">
        <v>39.799999999999997</v>
      </c>
      <c r="I37">
        <v>44.7</v>
      </c>
      <c r="J37">
        <v>73.400000000000006</v>
      </c>
      <c r="K37">
        <v>71.2</v>
      </c>
      <c r="L37">
        <v>90.9</v>
      </c>
      <c r="M37">
        <v>131.9</v>
      </c>
      <c r="N37">
        <v>145.9</v>
      </c>
      <c r="O37">
        <v>134</v>
      </c>
      <c r="P37">
        <v>136.19999999999999</v>
      </c>
      <c r="Q37">
        <v>129.69999999999999</v>
      </c>
      <c r="R37">
        <v>139.80000000000001</v>
      </c>
      <c r="S37">
        <v>144.6</v>
      </c>
      <c r="T37">
        <v>140.80000000000001</v>
      </c>
      <c r="U37">
        <v>160.4</v>
      </c>
      <c r="V37">
        <v>153</v>
      </c>
      <c r="W37">
        <v>119.8</v>
      </c>
      <c r="X37">
        <v>120.3</v>
      </c>
      <c r="Y37">
        <v>110.4</v>
      </c>
      <c r="Z37">
        <v>114.2</v>
      </c>
      <c r="AA37">
        <v>125.2</v>
      </c>
      <c r="AB37">
        <v>140.1</v>
      </c>
    </row>
    <row r="38" spans="1:28">
      <c r="B38" t="s">
        <v>272</v>
      </c>
      <c r="C38" t="s">
        <v>52</v>
      </c>
      <c r="D38">
        <v>31</v>
      </c>
      <c r="E38">
        <v>10.3</v>
      </c>
      <c r="F38">
        <v>10.8</v>
      </c>
      <c r="G38">
        <v>10.9</v>
      </c>
      <c r="H38">
        <v>11.1</v>
      </c>
      <c r="I38">
        <v>9.4</v>
      </c>
      <c r="J38">
        <v>9.9</v>
      </c>
      <c r="K38">
        <v>11.3</v>
      </c>
      <c r="L38">
        <v>12.1</v>
      </c>
      <c r="M38">
        <v>10.4</v>
      </c>
      <c r="N38">
        <v>13</v>
      </c>
      <c r="O38">
        <v>9.1999999999999993</v>
      </c>
      <c r="P38">
        <v>10.199999999999999</v>
      </c>
      <c r="Q38">
        <v>12.2</v>
      </c>
      <c r="R38">
        <v>13.9</v>
      </c>
      <c r="S38">
        <v>15.9</v>
      </c>
      <c r="T38">
        <v>17.899999999999999</v>
      </c>
      <c r="U38">
        <v>19</v>
      </c>
      <c r="V38">
        <v>21.4</v>
      </c>
      <c r="W38">
        <v>31.6</v>
      </c>
      <c r="X38">
        <v>35.700000000000003</v>
      </c>
      <c r="Y38">
        <v>33.299999999999997</v>
      </c>
      <c r="Z38">
        <v>21.4</v>
      </c>
      <c r="AA38">
        <v>25.3</v>
      </c>
      <c r="AB38">
        <v>34.700000000000003</v>
      </c>
    </row>
    <row r="39" spans="1:28">
      <c r="B39" t="s">
        <v>118</v>
      </c>
      <c r="C39" t="s">
        <v>52</v>
      </c>
      <c r="D39">
        <v>32</v>
      </c>
      <c r="E39">
        <v>2.4</v>
      </c>
      <c r="F39">
        <v>3.7</v>
      </c>
      <c r="G39">
        <v>3.5</v>
      </c>
      <c r="H39">
        <v>8.3000000000000007</v>
      </c>
      <c r="I39">
        <v>6.2</v>
      </c>
      <c r="J39">
        <v>7.9</v>
      </c>
      <c r="K39">
        <v>10.199999999999999</v>
      </c>
      <c r="L39">
        <v>11.5</v>
      </c>
      <c r="M39">
        <v>17.100000000000001</v>
      </c>
      <c r="N39">
        <v>15.4</v>
      </c>
      <c r="O39">
        <v>18.899999999999999</v>
      </c>
      <c r="P39">
        <v>21.2</v>
      </c>
      <c r="Q39">
        <v>24.4</v>
      </c>
      <c r="R39">
        <v>12.9</v>
      </c>
      <c r="S39">
        <v>13.1</v>
      </c>
      <c r="T39">
        <v>24.8</v>
      </c>
      <c r="U39">
        <v>21</v>
      </c>
      <c r="V39">
        <v>17.3</v>
      </c>
      <c r="W39">
        <v>15.9</v>
      </c>
      <c r="X39">
        <v>16.2</v>
      </c>
      <c r="Y39">
        <v>9.1</v>
      </c>
      <c r="Z39">
        <v>7.6</v>
      </c>
      <c r="AA39">
        <v>7.7</v>
      </c>
      <c r="AB39">
        <v>7.2</v>
      </c>
    </row>
    <row r="40" spans="1:28">
      <c r="B40" t="s">
        <v>122</v>
      </c>
      <c r="C40" t="s">
        <v>52</v>
      </c>
      <c r="D40">
        <v>33</v>
      </c>
      <c r="E40">
        <v>7.8</v>
      </c>
      <c r="F40">
        <v>7.6</v>
      </c>
      <c r="G40">
        <v>5.2</v>
      </c>
      <c r="H40">
        <v>9.7000000000000099</v>
      </c>
      <c r="I40">
        <v>8.4</v>
      </c>
      <c r="J40">
        <v>4.7</v>
      </c>
      <c r="K40">
        <v>5.5999999999999899</v>
      </c>
      <c r="L40">
        <v>3.3</v>
      </c>
      <c r="M40">
        <v>6.0999999999999899</v>
      </c>
      <c r="N40">
        <v>8.3000000000000096</v>
      </c>
      <c r="O40">
        <v>8.1999999999999904</v>
      </c>
      <c r="P40">
        <v>3.6000000000000201</v>
      </c>
      <c r="Q40">
        <v>3.30000000000001</v>
      </c>
      <c r="R40">
        <v>10.9</v>
      </c>
      <c r="S40">
        <v>12</v>
      </c>
      <c r="T40">
        <v>5.1999999999999904</v>
      </c>
      <c r="U40">
        <v>8.6999999999999904</v>
      </c>
      <c r="V40">
        <v>10.3</v>
      </c>
      <c r="W40">
        <v>11.5</v>
      </c>
      <c r="X40">
        <v>20.6</v>
      </c>
      <c r="Y40">
        <v>18.600000000000001</v>
      </c>
      <c r="Z40">
        <v>5.7000000000000499</v>
      </c>
      <c r="AA40">
        <v>15.6</v>
      </c>
      <c r="AB40">
        <v>14.2</v>
      </c>
    </row>
    <row r="41" spans="1:28">
      <c r="B41" t="s">
        <v>123</v>
      </c>
      <c r="C41" t="s">
        <v>52</v>
      </c>
      <c r="D41">
        <v>34</v>
      </c>
      <c r="E41">
        <v>40.5</v>
      </c>
      <c r="F41">
        <v>46.2</v>
      </c>
      <c r="G41">
        <v>53.7</v>
      </c>
      <c r="H41">
        <v>68.900000000000006</v>
      </c>
      <c r="I41">
        <v>68.7</v>
      </c>
      <c r="J41">
        <v>95.9</v>
      </c>
      <c r="K41">
        <v>98.3</v>
      </c>
      <c r="L41">
        <v>117.8</v>
      </c>
      <c r="M41">
        <v>165.5</v>
      </c>
      <c r="N41">
        <v>185.4</v>
      </c>
      <c r="O41">
        <v>192.2</v>
      </c>
      <c r="P41">
        <v>212.3</v>
      </c>
      <c r="Q41">
        <v>213</v>
      </c>
      <c r="R41">
        <v>239.6</v>
      </c>
      <c r="S41">
        <v>257.60000000000002</v>
      </c>
      <c r="T41">
        <v>269.10000000000002</v>
      </c>
      <c r="U41">
        <v>339.8</v>
      </c>
      <c r="V41">
        <v>341.5</v>
      </c>
      <c r="W41">
        <v>293.89999999999998</v>
      </c>
      <c r="X41">
        <v>327.2</v>
      </c>
      <c r="Y41">
        <v>296.89999999999998</v>
      </c>
      <c r="Z41">
        <v>302.10000000000002</v>
      </c>
      <c r="AA41">
        <v>423.1</v>
      </c>
      <c r="AB41">
        <v>602.9</v>
      </c>
    </row>
    <row r="42" spans="1:28">
      <c r="B42" t="s">
        <v>124</v>
      </c>
      <c r="C42" t="s">
        <v>87</v>
      </c>
      <c r="D42">
        <v>35</v>
      </c>
      <c r="E42">
        <v>11.5</v>
      </c>
      <c r="F42">
        <v>13.5</v>
      </c>
      <c r="G42">
        <v>17.399999999999999</v>
      </c>
      <c r="H42">
        <v>21.6</v>
      </c>
      <c r="I42">
        <v>21.5</v>
      </c>
      <c r="J42">
        <v>27</v>
      </c>
      <c r="K42">
        <v>32.799999999999997</v>
      </c>
      <c r="L42">
        <v>44.6</v>
      </c>
      <c r="M42">
        <v>55</v>
      </c>
      <c r="N42">
        <v>60.4</v>
      </c>
      <c r="O42">
        <v>65.8</v>
      </c>
      <c r="P42">
        <v>71.099999999999994</v>
      </c>
      <c r="Q42">
        <v>68.5</v>
      </c>
      <c r="R42">
        <v>71</v>
      </c>
      <c r="S42">
        <v>74.599999999999994</v>
      </c>
      <c r="T42">
        <v>77.2</v>
      </c>
      <c r="U42">
        <v>93</v>
      </c>
      <c r="V42">
        <v>95.1</v>
      </c>
      <c r="W42">
        <v>80.599999999999994</v>
      </c>
      <c r="X42">
        <v>82.9</v>
      </c>
      <c r="Y42">
        <v>76.2</v>
      </c>
      <c r="Z42">
        <v>83.3</v>
      </c>
      <c r="AA42">
        <v>91.6</v>
      </c>
      <c r="AB42">
        <v>131.80000000000001</v>
      </c>
    </row>
    <row r="44" spans="1:28">
      <c r="A44" t="s">
        <v>278</v>
      </c>
      <c r="B44" t="s">
        <v>117</v>
      </c>
      <c r="C44" t="s">
        <v>52</v>
      </c>
      <c r="D44">
        <v>36</v>
      </c>
      <c r="E44">
        <v>173</v>
      </c>
      <c r="F44">
        <v>221.4</v>
      </c>
      <c r="G44">
        <v>229.3</v>
      </c>
      <c r="H44">
        <v>240.8</v>
      </c>
      <c r="I44">
        <v>313.2</v>
      </c>
      <c r="J44">
        <v>330.2</v>
      </c>
      <c r="K44">
        <v>278.39999999999998</v>
      </c>
      <c r="L44">
        <v>279.5</v>
      </c>
      <c r="M44">
        <v>268.2</v>
      </c>
      <c r="N44">
        <v>259.3</v>
      </c>
      <c r="O44">
        <v>239.2</v>
      </c>
      <c r="P44">
        <v>252.7</v>
      </c>
      <c r="Q44">
        <v>281.2</v>
      </c>
      <c r="R44">
        <v>275.7</v>
      </c>
      <c r="S44">
        <v>277.2</v>
      </c>
      <c r="T44">
        <v>296.3</v>
      </c>
      <c r="U44">
        <v>342.5</v>
      </c>
      <c r="V44">
        <v>370.8</v>
      </c>
      <c r="W44">
        <v>401.4</v>
      </c>
      <c r="X44">
        <v>436.2</v>
      </c>
      <c r="Y44">
        <v>490.3</v>
      </c>
      <c r="Z44">
        <v>533</v>
      </c>
      <c r="AA44">
        <v>653.29999999999995</v>
      </c>
      <c r="AB44">
        <v>786.4</v>
      </c>
    </row>
    <row r="45" spans="1:28">
      <c r="B45" t="s">
        <v>119</v>
      </c>
      <c r="C45" t="s">
        <v>52</v>
      </c>
      <c r="D45">
        <v>37</v>
      </c>
      <c r="E45">
        <v>125</v>
      </c>
      <c r="F45">
        <v>93.7</v>
      </c>
      <c r="G45">
        <v>94.2</v>
      </c>
      <c r="H45">
        <v>129.69999999999999</v>
      </c>
      <c r="I45">
        <v>150.69999999999999</v>
      </c>
      <c r="J45">
        <v>194.8</v>
      </c>
      <c r="K45">
        <v>203.9</v>
      </c>
      <c r="L45">
        <v>295.8</v>
      </c>
      <c r="M45">
        <v>335.6</v>
      </c>
      <c r="N45">
        <v>303</v>
      </c>
      <c r="O45">
        <v>255.3</v>
      </c>
      <c r="P45">
        <v>85.4</v>
      </c>
      <c r="Q45">
        <v>147.1</v>
      </c>
      <c r="R45">
        <v>198.3</v>
      </c>
      <c r="S45">
        <v>226.3</v>
      </c>
      <c r="T45">
        <v>221.8</v>
      </c>
      <c r="U45">
        <v>309</v>
      </c>
      <c r="V45">
        <v>288.5</v>
      </c>
      <c r="W45">
        <v>234.7</v>
      </c>
      <c r="X45">
        <v>281.60000000000002</v>
      </c>
      <c r="Y45">
        <v>325.89999999999998</v>
      </c>
      <c r="Z45">
        <v>323.89999999999998</v>
      </c>
      <c r="AA45">
        <v>496</v>
      </c>
      <c r="AB45">
        <v>480.9</v>
      </c>
    </row>
    <row r="46" spans="1:28">
      <c r="B46" t="s">
        <v>213</v>
      </c>
      <c r="C46" t="s">
        <v>52</v>
      </c>
      <c r="D46">
        <v>38</v>
      </c>
      <c r="E46">
        <v>18.2</v>
      </c>
      <c r="F46">
        <v>20.100000000000001</v>
      </c>
      <c r="G46">
        <v>22.6</v>
      </c>
      <c r="H46">
        <v>22.4</v>
      </c>
      <c r="I46">
        <v>36.4</v>
      </c>
      <c r="J46">
        <v>40.9</v>
      </c>
      <c r="K46">
        <v>45.1</v>
      </c>
      <c r="L46">
        <v>45.2</v>
      </c>
      <c r="M46">
        <v>57.4</v>
      </c>
      <c r="N46">
        <v>58.5</v>
      </c>
      <c r="O46">
        <v>53.6</v>
      </c>
      <c r="P46">
        <v>62.3</v>
      </c>
      <c r="Q46">
        <v>71.900000000000006</v>
      </c>
      <c r="R46">
        <v>86.8</v>
      </c>
      <c r="S46">
        <v>97.4</v>
      </c>
      <c r="T46">
        <v>114.4</v>
      </c>
      <c r="U46">
        <v>120</v>
      </c>
      <c r="V46">
        <v>113.9</v>
      </c>
      <c r="W46">
        <v>120.6</v>
      </c>
      <c r="X46">
        <v>138.1</v>
      </c>
      <c r="Y46">
        <v>143.5</v>
      </c>
      <c r="Z46">
        <v>138.80000000000001</v>
      </c>
      <c r="AA46">
        <v>197</v>
      </c>
      <c r="AB46">
        <v>238.5</v>
      </c>
    </row>
    <row r="47" spans="1:28">
      <c r="B47" t="s">
        <v>112</v>
      </c>
      <c r="C47" t="s">
        <v>52</v>
      </c>
      <c r="D47">
        <v>39</v>
      </c>
      <c r="E47">
        <v>8.3000000000000007</v>
      </c>
      <c r="F47">
        <v>8.1</v>
      </c>
      <c r="G47">
        <v>10.9</v>
      </c>
      <c r="H47">
        <v>12.4</v>
      </c>
      <c r="I47">
        <v>14.7</v>
      </c>
      <c r="J47">
        <v>21.3</v>
      </c>
      <c r="K47">
        <v>35.9</v>
      </c>
      <c r="L47">
        <v>52.1</v>
      </c>
      <c r="M47">
        <v>58.7</v>
      </c>
      <c r="N47">
        <v>49.9</v>
      </c>
      <c r="O47">
        <v>30.1</v>
      </c>
      <c r="P47">
        <v>31.6</v>
      </c>
      <c r="Q47">
        <v>25.8</v>
      </c>
      <c r="R47">
        <v>26.5</v>
      </c>
      <c r="S47">
        <v>27.7</v>
      </c>
      <c r="T47">
        <v>29.1</v>
      </c>
      <c r="U47">
        <v>31.2</v>
      </c>
      <c r="V47">
        <v>33</v>
      </c>
      <c r="W47">
        <v>32.1</v>
      </c>
      <c r="X47">
        <v>35.9</v>
      </c>
      <c r="Y47">
        <v>42.6</v>
      </c>
      <c r="Z47">
        <v>47.1</v>
      </c>
      <c r="AA47">
        <v>61.9</v>
      </c>
      <c r="AB47">
        <v>75.400000000000006</v>
      </c>
    </row>
    <row r="48" spans="1:28">
      <c r="B48" t="s">
        <v>272</v>
      </c>
      <c r="C48" t="s">
        <v>52</v>
      </c>
      <c r="D48">
        <v>40</v>
      </c>
      <c r="E48">
        <v>2.8</v>
      </c>
      <c r="F48">
        <v>3.4</v>
      </c>
      <c r="G48">
        <v>2.8</v>
      </c>
      <c r="H48">
        <v>7.1</v>
      </c>
      <c r="I48">
        <v>19.600000000000001</v>
      </c>
      <c r="J48">
        <v>20</v>
      </c>
      <c r="K48">
        <v>27.3</v>
      </c>
      <c r="L48">
        <v>5.3</v>
      </c>
      <c r="M48">
        <v>6.1</v>
      </c>
      <c r="N48">
        <v>16.7</v>
      </c>
      <c r="O48">
        <v>25.1</v>
      </c>
      <c r="P48">
        <v>37.799999999999997</v>
      </c>
      <c r="Q48">
        <v>49.1</v>
      </c>
      <c r="R48">
        <v>49.2</v>
      </c>
      <c r="S48">
        <v>47.2</v>
      </c>
      <c r="T48">
        <v>38.4</v>
      </c>
      <c r="U48">
        <v>37.200000000000003</v>
      </c>
      <c r="V48">
        <v>21.4</v>
      </c>
      <c r="W48">
        <v>32.1</v>
      </c>
      <c r="X48">
        <v>60.3</v>
      </c>
      <c r="Y48">
        <v>65.900000000000006</v>
      </c>
      <c r="Z48">
        <v>64.400000000000006</v>
      </c>
      <c r="AA48">
        <v>72.3</v>
      </c>
      <c r="AB48">
        <v>71.900000000000006</v>
      </c>
    </row>
    <row r="49" spans="1:28">
      <c r="B49" t="s">
        <v>274</v>
      </c>
      <c r="C49" t="s">
        <v>52</v>
      </c>
      <c r="D49">
        <v>41</v>
      </c>
      <c r="E49">
        <v>4.7</v>
      </c>
      <c r="F49">
        <v>5</v>
      </c>
      <c r="G49">
        <v>9.4</v>
      </c>
      <c r="H49">
        <v>9.1</v>
      </c>
      <c r="I49">
        <v>16.100000000000001</v>
      </c>
      <c r="J49">
        <v>13.3</v>
      </c>
      <c r="K49">
        <v>23.9</v>
      </c>
      <c r="L49">
        <v>23.3</v>
      </c>
      <c r="M49">
        <v>30.4</v>
      </c>
      <c r="N49">
        <v>9.9</v>
      </c>
      <c r="O49">
        <v>12.3</v>
      </c>
      <c r="P49">
        <v>17.399999999999999</v>
      </c>
      <c r="Q49">
        <v>43.7</v>
      </c>
      <c r="R49">
        <v>34.9</v>
      </c>
      <c r="S49">
        <v>32.9</v>
      </c>
      <c r="T49">
        <v>32.299999999999997</v>
      </c>
      <c r="U49">
        <v>42</v>
      </c>
      <c r="V49">
        <v>42.4</v>
      </c>
      <c r="W49">
        <v>43.1</v>
      </c>
      <c r="X49">
        <v>45.6</v>
      </c>
      <c r="Y49">
        <v>51.6</v>
      </c>
      <c r="Z49">
        <v>45.5</v>
      </c>
      <c r="AA49">
        <v>54.3</v>
      </c>
      <c r="AB49">
        <v>67.900000000000006</v>
      </c>
    </row>
    <row r="50" spans="1:28">
      <c r="B50" t="s">
        <v>279</v>
      </c>
      <c r="C50" t="s">
        <v>52</v>
      </c>
      <c r="D50">
        <v>42</v>
      </c>
      <c r="E50">
        <v>28</v>
      </c>
      <c r="F50">
        <v>31.1</v>
      </c>
      <c r="G50">
        <v>30.5</v>
      </c>
      <c r="H50">
        <v>29.6</v>
      </c>
      <c r="I50">
        <v>27.9</v>
      </c>
      <c r="J50">
        <v>32.200000000000003</v>
      </c>
      <c r="K50">
        <v>37</v>
      </c>
      <c r="L50">
        <v>34.9</v>
      </c>
      <c r="M50">
        <v>40.5</v>
      </c>
      <c r="N50">
        <v>42.1</v>
      </c>
      <c r="O50">
        <v>36.299999999999997</v>
      </c>
      <c r="P50">
        <v>36.700000000000003</v>
      </c>
      <c r="Q50">
        <v>35.5</v>
      </c>
      <c r="R50">
        <v>39.1</v>
      </c>
      <c r="S50">
        <v>41.2</v>
      </c>
      <c r="T50">
        <v>43.3</v>
      </c>
      <c r="U50">
        <v>41.4</v>
      </c>
      <c r="V50">
        <v>45.5</v>
      </c>
      <c r="W50">
        <v>52.8</v>
      </c>
      <c r="X50">
        <v>47.1</v>
      </c>
      <c r="Y50">
        <v>47.6</v>
      </c>
      <c r="Z50">
        <v>50.3</v>
      </c>
      <c r="AA50">
        <v>48.7</v>
      </c>
      <c r="AB50">
        <v>54.5</v>
      </c>
    </row>
    <row r="51" spans="1:28">
      <c r="B51" t="s">
        <v>212</v>
      </c>
      <c r="C51" t="s">
        <v>52</v>
      </c>
      <c r="D51">
        <v>43</v>
      </c>
      <c r="E51">
        <v>2.2000000000000002</v>
      </c>
      <c r="F51">
        <v>2.7</v>
      </c>
      <c r="G51">
        <v>2.7</v>
      </c>
      <c r="H51">
        <v>4.5</v>
      </c>
      <c r="I51">
        <v>5.6</v>
      </c>
      <c r="J51">
        <v>7</v>
      </c>
      <c r="K51">
        <v>7.3</v>
      </c>
      <c r="L51">
        <v>8.8000000000000007</v>
      </c>
      <c r="M51">
        <v>9.6</v>
      </c>
      <c r="N51">
        <v>11.5</v>
      </c>
      <c r="O51">
        <v>11.2</v>
      </c>
      <c r="P51">
        <v>9.6999999999999993</v>
      </c>
      <c r="Q51">
        <v>15</v>
      </c>
      <c r="R51">
        <v>14.4</v>
      </c>
      <c r="S51">
        <v>16.5</v>
      </c>
      <c r="T51">
        <v>19.399999999999999</v>
      </c>
      <c r="U51">
        <v>17.3</v>
      </c>
      <c r="V51">
        <v>24.4</v>
      </c>
      <c r="W51">
        <v>27.4</v>
      </c>
      <c r="X51">
        <v>34</v>
      </c>
      <c r="Y51">
        <v>34</v>
      </c>
      <c r="Z51">
        <v>34.299999999999997</v>
      </c>
      <c r="AA51">
        <v>47.9</v>
      </c>
      <c r="AB51">
        <v>51.3</v>
      </c>
    </row>
    <row r="52" spans="1:28">
      <c r="B52" t="s">
        <v>122</v>
      </c>
      <c r="C52" t="s">
        <v>52</v>
      </c>
      <c r="D52">
        <v>44</v>
      </c>
      <c r="E52">
        <v>184.9</v>
      </c>
      <c r="F52">
        <v>180.7</v>
      </c>
      <c r="G52">
        <v>165.8</v>
      </c>
      <c r="H52">
        <v>156.69999999999999</v>
      </c>
      <c r="I52">
        <v>153.1</v>
      </c>
      <c r="J52">
        <v>176.4</v>
      </c>
      <c r="K52">
        <v>174.2</v>
      </c>
      <c r="L52">
        <v>155.4</v>
      </c>
      <c r="M52">
        <v>121.1</v>
      </c>
      <c r="N52">
        <v>118.6</v>
      </c>
      <c r="O52">
        <v>100.7</v>
      </c>
      <c r="P52">
        <v>118.4</v>
      </c>
      <c r="Q52">
        <v>145.69999999999999</v>
      </c>
      <c r="R52">
        <v>75.400000000000006</v>
      </c>
      <c r="S52">
        <v>84.4</v>
      </c>
      <c r="T52">
        <v>89.6</v>
      </c>
      <c r="U52">
        <v>105</v>
      </c>
      <c r="V52">
        <v>102.6</v>
      </c>
      <c r="W52">
        <v>116.7</v>
      </c>
      <c r="X52">
        <v>125.9</v>
      </c>
      <c r="Y52">
        <v>122.6</v>
      </c>
      <c r="Z52">
        <v>155.1</v>
      </c>
      <c r="AA52">
        <v>184.2</v>
      </c>
      <c r="AB52">
        <v>151.30000000000001</v>
      </c>
    </row>
    <row r="53" spans="1:28">
      <c r="B53" t="s">
        <v>123</v>
      </c>
      <c r="C53" t="s">
        <v>52</v>
      </c>
      <c r="D53">
        <v>45</v>
      </c>
      <c r="E53">
        <v>547.1</v>
      </c>
      <c r="F53">
        <v>566.20000000000005</v>
      </c>
      <c r="G53">
        <v>568.20000000000005</v>
      </c>
      <c r="H53">
        <v>612.29999999999995</v>
      </c>
      <c r="I53">
        <v>737.3</v>
      </c>
      <c r="J53">
        <v>836.1</v>
      </c>
      <c r="K53">
        <v>833</v>
      </c>
      <c r="L53">
        <v>900.3</v>
      </c>
      <c r="M53">
        <v>927.6</v>
      </c>
      <c r="N53">
        <v>869.5</v>
      </c>
      <c r="O53">
        <v>763.8</v>
      </c>
      <c r="P53">
        <v>652</v>
      </c>
      <c r="Q53">
        <v>815</v>
      </c>
      <c r="R53">
        <v>800.3</v>
      </c>
      <c r="S53">
        <v>850.8</v>
      </c>
      <c r="T53">
        <v>884.6</v>
      </c>
      <c r="U53">
        <v>1045.5999999999999</v>
      </c>
      <c r="V53">
        <v>1042.5</v>
      </c>
      <c r="W53">
        <v>1060.9000000000001</v>
      </c>
      <c r="X53">
        <v>1204.7</v>
      </c>
      <c r="Y53">
        <v>1324</v>
      </c>
      <c r="Z53">
        <v>1392.4</v>
      </c>
      <c r="AA53">
        <v>1815.6</v>
      </c>
      <c r="AB53">
        <v>1978.1</v>
      </c>
    </row>
    <row r="54" spans="1:28">
      <c r="B54" t="s">
        <v>124</v>
      </c>
      <c r="C54" t="s">
        <v>87</v>
      </c>
      <c r="D54">
        <v>46</v>
      </c>
      <c r="E54">
        <v>179.7</v>
      </c>
      <c r="F54">
        <v>181.4</v>
      </c>
      <c r="G54">
        <v>175</v>
      </c>
      <c r="H54">
        <v>195.1</v>
      </c>
      <c r="I54">
        <v>214.2</v>
      </c>
      <c r="J54">
        <v>213.9</v>
      </c>
      <c r="K54">
        <v>203.9</v>
      </c>
      <c r="L54">
        <v>210.8</v>
      </c>
      <c r="M54">
        <v>209.4</v>
      </c>
      <c r="N54">
        <v>175.2</v>
      </c>
      <c r="O54">
        <v>154.30000000000001</v>
      </c>
      <c r="P54">
        <v>121</v>
      </c>
      <c r="Q54">
        <v>122.2</v>
      </c>
      <c r="R54">
        <v>116.4</v>
      </c>
      <c r="S54">
        <v>124.1</v>
      </c>
      <c r="T54">
        <v>123.5</v>
      </c>
      <c r="U54">
        <v>159.19999999999999</v>
      </c>
      <c r="V54">
        <v>166.4</v>
      </c>
      <c r="W54">
        <v>162.80000000000001</v>
      </c>
      <c r="X54">
        <v>175</v>
      </c>
      <c r="Y54">
        <v>191.7</v>
      </c>
      <c r="Z54">
        <v>205.7</v>
      </c>
      <c r="AA54">
        <v>238.6</v>
      </c>
      <c r="AB54">
        <v>254.9</v>
      </c>
    </row>
    <row r="56" spans="1:28">
      <c r="A56" t="s">
        <v>280</v>
      </c>
    </row>
    <row r="57" spans="1:28">
      <c r="A57" t="s">
        <v>281</v>
      </c>
    </row>
    <row r="58" spans="1:28">
      <c r="A58" t="s">
        <v>99</v>
      </c>
    </row>
    <row r="59" spans="1:28">
      <c r="A59" t="s">
        <v>73</v>
      </c>
    </row>
    <row r="62" spans="1:28">
      <c r="A62" s="3" t="s">
        <v>110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6"/>
    </row>
    <row r="63" spans="1:28">
      <c r="A63" s="1"/>
      <c r="B63" s="2"/>
      <c r="C63" s="2"/>
      <c r="D63" s="2"/>
      <c r="E63" s="2">
        <v>1999</v>
      </c>
      <c r="F63" s="2">
        <v>2000</v>
      </c>
      <c r="G63" s="2">
        <v>2001</v>
      </c>
      <c r="H63" s="2">
        <v>2002</v>
      </c>
      <c r="I63" s="2">
        <v>2003</v>
      </c>
      <c r="J63" s="2">
        <v>2004</v>
      </c>
      <c r="K63" s="2">
        <v>2005</v>
      </c>
      <c r="L63" s="2">
        <v>2006</v>
      </c>
      <c r="M63" s="2">
        <v>2007</v>
      </c>
      <c r="N63" s="2">
        <v>2008</v>
      </c>
      <c r="O63" s="2">
        <v>2009</v>
      </c>
      <c r="P63" s="2">
        <v>2010</v>
      </c>
      <c r="Q63" s="2">
        <v>2011</v>
      </c>
      <c r="R63" s="2">
        <v>2012</v>
      </c>
      <c r="S63" s="2">
        <v>2013</v>
      </c>
      <c r="T63" s="2">
        <v>2014</v>
      </c>
      <c r="U63" s="2">
        <v>2015</v>
      </c>
      <c r="V63" s="2">
        <v>2016</v>
      </c>
      <c r="W63" s="2">
        <v>2017</v>
      </c>
      <c r="X63" s="2">
        <v>2018</v>
      </c>
      <c r="Y63" s="2">
        <v>2019</v>
      </c>
      <c r="Z63" s="2">
        <v>2020</v>
      </c>
      <c r="AA63" s="2">
        <v>2021</v>
      </c>
      <c r="AB63" s="5">
        <v>2022</v>
      </c>
    </row>
    <row r="64" spans="1:28">
      <c r="A64" s="3" t="s">
        <v>271</v>
      </c>
      <c r="B64" s="4" t="s">
        <v>117</v>
      </c>
      <c r="C64" s="4" t="s">
        <v>52</v>
      </c>
      <c r="D64" s="4">
        <v>1</v>
      </c>
      <c r="E64" s="4">
        <v>1353.8</v>
      </c>
      <c r="F64" s="4">
        <v>1558.7</v>
      </c>
      <c r="G64" s="4">
        <v>1772.7</v>
      </c>
      <c r="H64" s="4">
        <v>1729</v>
      </c>
      <c r="I64" s="4">
        <v>1532</v>
      </c>
      <c r="J64" s="4">
        <v>1978.1</v>
      </c>
      <c r="K64" s="4">
        <v>2045.7</v>
      </c>
      <c r="L64" s="4">
        <v>1651.7</v>
      </c>
      <c r="M64" s="4">
        <v>1539.8</v>
      </c>
      <c r="N64" s="4">
        <v>1525.9</v>
      </c>
      <c r="O64" s="4">
        <v>1375</v>
      </c>
      <c r="P64" s="4">
        <v>1728.4</v>
      </c>
      <c r="Q64" s="4">
        <v>1757.9</v>
      </c>
      <c r="R64" s="4">
        <v>1658.3</v>
      </c>
      <c r="S64" s="4">
        <v>1797.7</v>
      </c>
      <c r="T64" s="4">
        <v>2346.1</v>
      </c>
      <c r="U64" s="4">
        <v>2200.1</v>
      </c>
      <c r="V64" s="4">
        <v>2159.3000000000002</v>
      </c>
      <c r="W64" s="4">
        <v>2205.5</v>
      </c>
      <c r="X64" s="4">
        <v>2240.3000000000002</v>
      </c>
      <c r="Y64" s="4">
        <v>2356.8000000000002</v>
      </c>
      <c r="Z64" s="4">
        <v>2418.9</v>
      </c>
      <c r="AA64" s="4">
        <v>3494.9</v>
      </c>
      <c r="AB64" s="6">
        <v>3672.2</v>
      </c>
    </row>
    <row r="65" spans="1:28">
      <c r="A65" s="1"/>
      <c r="B65" s="2" t="s">
        <v>248</v>
      </c>
      <c r="C65" s="2" t="s">
        <v>52</v>
      </c>
      <c r="D65" s="2">
        <v>2</v>
      </c>
      <c r="E65" s="2">
        <v>621.79999999999995</v>
      </c>
      <c r="F65" s="2">
        <v>820.3</v>
      </c>
      <c r="G65" s="2">
        <v>1023.4</v>
      </c>
      <c r="H65" s="2">
        <v>1070.0999999999999</v>
      </c>
      <c r="I65" s="2">
        <v>1146.9000000000001</v>
      </c>
      <c r="J65" s="2">
        <v>1397.2</v>
      </c>
      <c r="K65" s="2">
        <v>1242.4000000000001</v>
      </c>
      <c r="L65" s="2">
        <v>1280.9000000000001</v>
      </c>
      <c r="M65" s="2">
        <v>1383.9</v>
      </c>
      <c r="N65" s="2">
        <v>1223.0999999999999</v>
      </c>
      <c r="O65" s="2">
        <v>1150.5999999999999</v>
      </c>
      <c r="P65" s="2">
        <v>1148.2</v>
      </c>
      <c r="Q65" s="2">
        <v>1242.0999999999999</v>
      </c>
      <c r="R65" s="2">
        <v>1517</v>
      </c>
      <c r="S65" s="2">
        <v>1523.5</v>
      </c>
      <c r="T65" s="2">
        <v>2651.6</v>
      </c>
      <c r="U65" s="2">
        <v>3106.4</v>
      </c>
      <c r="V65" s="2">
        <v>2039.7</v>
      </c>
      <c r="W65" s="2">
        <v>2063.6999999999998</v>
      </c>
      <c r="X65" s="2">
        <v>2073.1</v>
      </c>
      <c r="Y65" s="2">
        <v>2360.6</v>
      </c>
      <c r="Z65" s="2">
        <v>2308.6999999999998</v>
      </c>
      <c r="AA65" s="2">
        <v>2304.4</v>
      </c>
      <c r="AB65" s="5">
        <v>2484.4</v>
      </c>
    </row>
    <row r="66" spans="1:28">
      <c r="A66" s="3"/>
      <c r="B66" s="4" t="s">
        <v>112</v>
      </c>
      <c r="C66" s="4" t="s">
        <v>52</v>
      </c>
      <c r="D66" s="4">
        <v>3</v>
      </c>
      <c r="E66" s="4">
        <v>9.3000000000000007</v>
      </c>
      <c r="F66" s="4">
        <v>11.8</v>
      </c>
      <c r="G66" s="4">
        <v>15.3</v>
      </c>
      <c r="H66" s="4">
        <v>16</v>
      </c>
      <c r="I66" s="4">
        <v>26.8</v>
      </c>
      <c r="J66" s="4">
        <v>36</v>
      </c>
      <c r="K66" s="4">
        <v>51.5</v>
      </c>
      <c r="L66" s="4">
        <v>81.7</v>
      </c>
      <c r="M66" s="4">
        <v>103.7</v>
      </c>
      <c r="N66" s="4">
        <v>92.1</v>
      </c>
      <c r="O66" s="4">
        <v>134.80000000000001</v>
      </c>
      <c r="P66" s="4">
        <v>227.6</v>
      </c>
      <c r="Q66" s="4">
        <v>345.4</v>
      </c>
      <c r="R66" s="4">
        <v>547.5</v>
      </c>
      <c r="S66" s="4">
        <v>582.70000000000005</v>
      </c>
      <c r="T66" s="4">
        <v>836.4</v>
      </c>
      <c r="U66" s="4">
        <v>1070.9000000000001</v>
      </c>
      <c r="V66" s="4">
        <v>1089</v>
      </c>
      <c r="W66" s="4">
        <v>1109.5999999999999</v>
      </c>
      <c r="X66" s="4">
        <v>1200.5</v>
      </c>
      <c r="Y66" s="4">
        <v>1373.2</v>
      </c>
      <c r="Z66" s="4">
        <v>1569.4</v>
      </c>
      <c r="AA66" s="4">
        <v>2091.6</v>
      </c>
      <c r="AB66" s="6">
        <v>2008.4</v>
      </c>
    </row>
    <row r="67" spans="1:28">
      <c r="A67" s="1"/>
      <c r="B67" s="2" t="s">
        <v>272</v>
      </c>
      <c r="C67" s="2" t="s">
        <v>52</v>
      </c>
      <c r="D67" s="2">
        <v>4</v>
      </c>
      <c r="E67" s="2">
        <v>417.9</v>
      </c>
      <c r="F67" s="2">
        <v>515.6</v>
      </c>
      <c r="G67" s="2">
        <v>575</v>
      </c>
      <c r="H67" s="2">
        <v>583.79999999999995</v>
      </c>
      <c r="I67" s="2">
        <v>619.29999999999995</v>
      </c>
      <c r="J67" s="2">
        <v>769</v>
      </c>
      <c r="K67" s="2">
        <v>784.8</v>
      </c>
      <c r="L67" s="2">
        <v>706.4</v>
      </c>
      <c r="M67" s="2">
        <v>659.5</v>
      </c>
      <c r="N67" s="2">
        <v>742.8</v>
      </c>
      <c r="O67" s="2">
        <v>614.1</v>
      </c>
      <c r="P67" s="2">
        <v>718</v>
      </c>
      <c r="Q67" s="2">
        <v>893.4</v>
      </c>
      <c r="R67" s="2">
        <v>948.9</v>
      </c>
      <c r="S67" s="2">
        <v>967.9</v>
      </c>
      <c r="T67" s="2">
        <v>1163.3</v>
      </c>
      <c r="U67" s="2">
        <v>1384.9</v>
      </c>
      <c r="V67" s="2">
        <v>1101.9000000000001</v>
      </c>
      <c r="W67" s="2">
        <v>1118</v>
      </c>
      <c r="X67" s="2">
        <v>1187.5</v>
      </c>
      <c r="Y67" s="2">
        <v>949.9</v>
      </c>
      <c r="Z67" s="2">
        <v>1136</v>
      </c>
      <c r="AA67" s="2">
        <v>1306.3</v>
      </c>
      <c r="AB67" s="5">
        <v>1287.4000000000001</v>
      </c>
    </row>
    <row r="68" spans="1:28">
      <c r="A68" s="3"/>
      <c r="B68" s="4" t="s">
        <v>119</v>
      </c>
      <c r="C68" s="4" t="s">
        <v>52</v>
      </c>
      <c r="D68" s="4">
        <v>5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0.1</v>
      </c>
      <c r="U68" s="4">
        <v>0.6</v>
      </c>
      <c r="V68" s="4">
        <v>10.1</v>
      </c>
      <c r="W68" s="4">
        <v>56.6</v>
      </c>
      <c r="X68" s="4">
        <v>23.1</v>
      </c>
      <c r="Y68" s="4">
        <v>27</v>
      </c>
      <c r="Z68" s="4">
        <v>126.7</v>
      </c>
      <c r="AA68" s="4">
        <v>364.5</v>
      </c>
      <c r="AB68" s="6">
        <v>558.6</v>
      </c>
    </row>
    <row r="69" spans="1:28">
      <c r="A69" s="1"/>
      <c r="B69" s="2" t="s">
        <v>273</v>
      </c>
      <c r="C69" s="2" t="s">
        <v>52</v>
      </c>
      <c r="D69" s="2">
        <v>6</v>
      </c>
      <c r="E69" s="2">
        <v>14.4</v>
      </c>
      <c r="F69" s="2">
        <v>22</v>
      </c>
      <c r="G69" s="2">
        <v>29.4</v>
      </c>
      <c r="H69" s="2">
        <v>32.9</v>
      </c>
      <c r="I69" s="2">
        <v>36.4</v>
      </c>
      <c r="J69" s="2">
        <v>57.2</v>
      </c>
      <c r="K69" s="2">
        <v>56.6</v>
      </c>
      <c r="L69" s="2">
        <v>56.2</v>
      </c>
      <c r="M69" s="2">
        <v>80.5</v>
      </c>
      <c r="N69" s="2">
        <v>101.7</v>
      </c>
      <c r="O69" s="2">
        <v>78.2</v>
      </c>
      <c r="P69" s="2">
        <v>104.9</v>
      </c>
      <c r="Q69" s="2">
        <v>164.8</v>
      </c>
      <c r="R69" s="2">
        <v>140</v>
      </c>
      <c r="S69" s="2">
        <v>127.2</v>
      </c>
      <c r="T69" s="2">
        <v>230.2</v>
      </c>
      <c r="U69" s="2">
        <v>185</v>
      </c>
      <c r="V69" s="2">
        <v>170</v>
      </c>
      <c r="W69" s="2">
        <v>206.9</v>
      </c>
      <c r="X69" s="2">
        <v>237.2</v>
      </c>
      <c r="Y69" s="2">
        <v>296.39999999999998</v>
      </c>
      <c r="Z69" s="2">
        <v>318.5</v>
      </c>
      <c r="AA69" s="2">
        <v>375.9</v>
      </c>
      <c r="AB69" s="5">
        <v>354</v>
      </c>
    </row>
    <row r="70" spans="1:28">
      <c r="A70" s="3"/>
      <c r="B70" s="4" t="s">
        <v>274</v>
      </c>
      <c r="C70" s="4" t="s">
        <v>52</v>
      </c>
      <c r="D70" s="4">
        <v>7</v>
      </c>
      <c r="E70" s="4">
        <v>45.1</v>
      </c>
      <c r="F70" s="4">
        <v>46.7</v>
      </c>
      <c r="G70" s="4">
        <v>27.5</v>
      </c>
      <c r="H70" s="4">
        <v>0</v>
      </c>
      <c r="I70" s="4">
        <v>59.2</v>
      </c>
      <c r="J70" s="4">
        <v>302.89999999999998</v>
      </c>
      <c r="K70" s="4">
        <v>417.4</v>
      </c>
      <c r="L70" s="4">
        <v>247.8</v>
      </c>
      <c r="M70" s="4">
        <v>284.60000000000002</v>
      </c>
      <c r="N70" s="4">
        <v>87.2</v>
      </c>
      <c r="O70" s="4">
        <v>91.5</v>
      </c>
      <c r="P70" s="4">
        <v>72.5</v>
      </c>
      <c r="Q70" s="4">
        <v>74.2</v>
      </c>
      <c r="R70" s="4">
        <v>117.9</v>
      </c>
      <c r="S70" s="4">
        <v>139.6</v>
      </c>
      <c r="T70" s="4">
        <v>170.4</v>
      </c>
      <c r="U70" s="4">
        <v>260.2</v>
      </c>
      <c r="V70" s="4">
        <v>200.8</v>
      </c>
      <c r="W70" s="4">
        <v>196.8</v>
      </c>
      <c r="X70" s="4">
        <v>192.3</v>
      </c>
      <c r="Y70" s="4">
        <v>209.8</v>
      </c>
      <c r="Z70" s="4">
        <v>265.10000000000002</v>
      </c>
      <c r="AA70" s="4">
        <v>253.4</v>
      </c>
      <c r="AB70" s="6">
        <v>303.5</v>
      </c>
    </row>
    <row r="71" spans="1:28">
      <c r="A71" s="1"/>
      <c r="B71" s="2" t="s">
        <v>122</v>
      </c>
      <c r="C71" s="2" t="s">
        <v>52</v>
      </c>
      <c r="D71" s="2">
        <v>8</v>
      </c>
      <c r="E71" s="2">
        <v>210.6</v>
      </c>
      <c r="F71" s="2">
        <v>240.2</v>
      </c>
      <c r="G71" s="2">
        <v>191</v>
      </c>
      <c r="H71" s="2">
        <v>170.5</v>
      </c>
      <c r="I71" s="2">
        <v>200.3</v>
      </c>
      <c r="J71" s="2">
        <v>246.1</v>
      </c>
      <c r="K71" s="2">
        <v>222.3</v>
      </c>
      <c r="L71" s="2">
        <v>200.9</v>
      </c>
      <c r="M71" s="2">
        <v>222.3</v>
      </c>
      <c r="N71" s="2">
        <v>232.1</v>
      </c>
      <c r="O71" s="2">
        <v>211.9</v>
      </c>
      <c r="P71" s="2">
        <v>224</v>
      </c>
      <c r="Q71" s="2">
        <v>249.5</v>
      </c>
      <c r="R71" s="2">
        <v>275.7</v>
      </c>
      <c r="S71" s="2">
        <v>282.89999999999998</v>
      </c>
      <c r="T71" s="2">
        <v>388.50000000000102</v>
      </c>
      <c r="U71" s="2">
        <v>398.19999999999902</v>
      </c>
      <c r="V71" s="2">
        <v>432.4</v>
      </c>
      <c r="W71" s="2">
        <v>563.29999999999995</v>
      </c>
      <c r="X71" s="2">
        <v>565.29999999999995</v>
      </c>
      <c r="Y71" s="2">
        <v>474.3</v>
      </c>
      <c r="Z71" s="2">
        <v>546.79999999999995</v>
      </c>
      <c r="AA71" s="2">
        <v>764.4</v>
      </c>
      <c r="AB71" s="5">
        <v>805.9</v>
      </c>
    </row>
    <row r="72" spans="1:28">
      <c r="A72" s="3"/>
      <c r="B72" s="4" t="s">
        <v>123</v>
      </c>
      <c r="C72" s="4" t="s">
        <v>52</v>
      </c>
      <c r="D72" s="4">
        <v>9</v>
      </c>
      <c r="E72" s="4">
        <v>2672.9</v>
      </c>
      <c r="F72" s="4">
        <v>3215.3</v>
      </c>
      <c r="G72" s="4">
        <v>3634.3</v>
      </c>
      <c r="H72" s="4">
        <v>3602.3</v>
      </c>
      <c r="I72" s="4">
        <v>3620.9</v>
      </c>
      <c r="J72" s="4">
        <v>4786.5</v>
      </c>
      <c r="K72" s="4">
        <v>4820.7</v>
      </c>
      <c r="L72" s="4">
        <v>4225.6000000000004</v>
      </c>
      <c r="M72" s="4">
        <v>4274.3</v>
      </c>
      <c r="N72" s="4">
        <v>4004.9</v>
      </c>
      <c r="O72" s="4">
        <v>3656.1</v>
      </c>
      <c r="P72" s="4">
        <v>4223.6000000000004</v>
      </c>
      <c r="Q72" s="4">
        <v>4727.3</v>
      </c>
      <c r="R72" s="4">
        <v>5205.3</v>
      </c>
      <c r="S72" s="4">
        <v>5421.5</v>
      </c>
      <c r="T72" s="4">
        <v>7786.6</v>
      </c>
      <c r="U72" s="4">
        <v>8606.2999999999993</v>
      </c>
      <c r="V72" s="4">
        <v>7203.2</v>
      </c>
      <c r="W72" s="4">
        <v>7520.4</v>
      </c>
      <c r="X72" s="4">
        <v>7719.3</v>
      </c>
      <c r="Y72" s="4">
        <v>8048</v>
      </c>
      <c r="Z72" s="4">
        <v>8690.1</v>
      </c>
      <c r="AA72" s="4">
        <v>10955.4</v>
      </c>
      <c r="AB72" s="6">
        <v>11474.4</v>
      </c>
    </row>
    <row r="73" spans="1:28">
      <c r="A73" s="1"/>
      <c r="B73" s="2" t="s">
        <v>124</v>
      </c>
      <c r="C73" s="2" t="s">
        <v>87</v>
      </c>
      <c r="D73" s="2">
        <v>10</v>
      </c>
      <c r="E73" s="2">
        <v>1248.4000000000001</v>
      </c>
      <c r="F73" s="2">
        <v>1383.2</v>
      </c>
      <c r="G73" s="2">
        <v>1441.6</v>
      </c>
      <c r="H73" s="2">
        <v>1483.3</v>
      </c>
      <c r="I73" s="2">
        <v>1423.6</v>
      </c>
      <c r="J73" s="2">
        <v>1598.3</v>
      </c>
      <c r="K73" s="2">
        <v>1560.4</v>
      </c>
      <c r="L73" s="2">
        <v>1372</v>
      </c>
      <c r="M73" s="2">
        <v>1363.8</v>
      </c>
      <c r="N73" s="2">
        <v>1175.8</v>
      </c>
      <c r="O73" s="2">
        <v>1225.3</v>
      </c>
      <c r="P73" s="2">
        <v>1179.4000000000001</v>
      </c>
      <c r="Q73" s="2">
        <v>1079.4000000000001</v>
      </c>
      <c r="R73" s="2">
        <v>1149.2</v>
      </c>
      <c r="S73" s="2">
        <v>1201.8</v>
      </c>
      <c r="T73" s="2">
        <v>1519.5</v>
      </c>
      <c r="U73" s="2">
        <v>1690.6</v>
      </c>
      <c r="V73" s="2">
        <v>1563.3</v>
      </c>
      <c r="W73" s="2">
        <v>1604.4</v>
      </c>
      <c r="X73" s="2">
        <v>1563.3</v>
      </c>
      <c r="Y73" s="2">
        <v>1527.6</v>
      </c>
      <c r="Z73" s="2">
        <v>1597.9</v>
      </c>
      <c r="AA73" s="2">
        <v>1747.3</v>
      </c>
      <c r="AB73" s="5">
        <v>1807.7</v>
      </c>
    </row>
    <row r="74" spans="1:28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6"/>
    </row>
    <row r="75" spans="1:28">
      <c r="A75" s="1" t="s">
        <v>275</v>
      </c>
      <c r="B75" s="2" t="s">
        <v>117</v>
      </c>
      <c r="C75" s="2" t="s">
        <v>52</v>
      </c>
      <c r="D75" s="2">
        <v>11</v>
      </c>
      <c r="E75" s="2">
        <v>1236.0999999999999</v>
      </c>
      <c r="F75" s="2">
        <v>1405.8</v>
      </c>
      <c r="G75" s="2">
        <v>1592.8</v>
      </c>
      <c r="H75" s="2">
        <v>1557.3</v>
      </c>
      <c r="I75" s="2">
        <v>1377.3</v>
      </c>
      <c r="J75" s="2">
        <v>1787</v>
      </c>
      <c r="K75" s="2">
        <v>1859.2</v>
      </c>
      <c r="L75" s="2">
        <v>1487.9</v>
      </c>
      <c r="M75" s="2">
        <v>1392.4</v>
      </c>
      <c r="N75" s="2">
        <v>1318.3</v>
      </c>
      <c r="O75" s="2">
        <v>1210</v>
      </c>
      <c r="P75" s="2">
        <v>1522.6</v>
      </c>
      <c r="Q75" s="2">
        <v>1547.1</v>
      </c>
      <c r="R75" s="2">
        <v>1438.4</v>
      </c>
      <c r="S75" s="2">
        <v>1589.6</v>
      </c>
      <c r="T75" s="2">
        <v>2067.9</v>
      </c>
      <c r="U75" s="2">
        <v>1948.1</v>
      </c>
      <c r="V75" s="2">
        <v>1938.3</v>
      </c>
      <c r="W75" s="2">
        <v>1972</v>
      </c>
      <c r="X75" s="2">
        <v>2007.4</v>
      </c>
      <c r="Y75" s="2">
        <v>2113.3000000000002</v>
      </c>
      <c r="Z75" s="2">
        <v>2181.9</v>
      </c>
      <c r="AA75" s="2">
        <v>3090.5</v>
      </c>
      <c r="AB75" s="5">
        <v>3254.4</v>
      </c>
    </row>
    <row r="76" spans="1:28">
      <c r="A76" s="3"/>
      <c r="B76" s="4" t="s">
        <v>112</v>
      </c>
      <c r="C76" s="4" t="s">
        <v>52</v>
      </c>
      <c r="D76" s="4">
        <v>12</v>
      </c>
      <c r="E76" s="4">
        <v>5.3</v>
      </c>
      <c r="F76" s="4">
        <v>7.8</v>
      </c>
      <c r="G76" s="4">
        <v>11.6</v>
      </c>
      <c r="H76" s="4">
        <v>12.4</v>
      </c>
      <c r="I76" s="4">
        <v>22.7</v>
      </c>
      <c r="J76" s="4">
        <v>30.2</v>
      </c>
      <c r="K76" s="4">
        <v>41.7</v>
      </c>
      <c r="L76" s="4">
        <v>72</v>
      </c>
      <c r="M76" s="4">
        <v>89.7</v>
      </c>
      <c r="N76" s="4">
        <v>80.599999999999994</v>
      </c>
      <c r="O76" s="4">
        <v>117.1</v>
      </c>
      <c r="P76" s="4">
        <v>208.5</v>
      </c>
      <c r="Q76" s="4">
        <v>313.89999999999998</v>
      </c>
      <c r="R76" s="4">
        <v>500.7</v>
      </c>
      <c r="S76" s="4">
        <v>517</v>
      </c>
      <c r="T76" s="4">
        <v>752.1</v>
      </c>
      <c r="U76" s="4">
        <v>932.9</v>
      </c>
      <c r="V76" s="4">
        <v>960.3</v>
      </c>
      <c r="W76" s="4">
        <v>970.7</v>
      </c>
      <c r="X76" s="4">
        <v>1038.9000000000001</v>
      </c>
      <c r="Y76" s="4">
        <v>1186.9000000000001</v>
      </c>
      <c r="Z76" s="4">
        <v>1329.5</v>
      </c>
      <c r="AA76" s="4">
        <v>1789.7</v>
      </c>
      <c r="AB76" s="6">
        <v>1629.1</v>
      </c>
    </row>
    <row r="77" spans="1:28">
      <c r="A77" s="1"/>
      <c r="B77" s="2" t="s">
        <v>248</v>
      </c>
      <c r="C77" s="2" t="s">
        <v>52</v>
      </c>
      <c r="D77" s="2">
        <v>13</v>
      </c>
      <c r="E77" s="2">
        <v>32.200000000000003</v>
      </c>
      <c r="F77" s="2">
        <v>38.5</v>
      </c>
      <c r="G77" s="2">
        <v>106</v>
      </c>
      <c r="H77" s="2">
        <v>128.19999999999999</v>
      </c>
      <c r="I77" s="2">
        <v>175.9</v>
      </c>
      <c r="J77" s="2">
        <v>173.4</v>
      </c>
      <c r="K77" s="2">
        <v>134</v>
      </c>
      <c r="L77" s="2">
        <v>208.1</v>
      </c>
      <c r="M77" s="2">
        <v>247.3</v>
      </c>
      <c r="N77" s="2">
        <v>206.1</v>
      </c>
      <c r="O77" s="2">
        <v>169.3</v>
      </c>
      <c r="P77" s="2">
        <v>170.7</v>
      </c>
      <c r="Q77" s="2">
        <v>188.6</v>
      </c>
      <c r="R77" s="2">
        <v>243.1</v>
      </c>
      <c r="S77" s="2">
        <v>267.3</v>
      </c>
      <c r="T77" s="2">
        <v>510.4</v>
      </c>
      <c r="U77" s="2">
        <v>768.4</v>
      </c>
      <c r="V77" s="2">
        <v>533.6</v>
      </c>
      <c r="W77" s="2">
        <v>521.5</v>
      </c>
      <c r="X77" s="2">
        <v>542.20000000000005</v>
      </c>
      <c r="Y77" s="2">
        <v>595.70000000000005</v>
      </c>
      <c r="Z77" s="2">
        <v>641.9</v>
      </c>
      <c r="AA77" s="2">
        <v>649.4</v>
      </c>
      <c r="AB77" s="5">
        <v>567.9</v>
      </c>
    </row>
    <row r="78" spans="1:28">
      <c r="A78" s="3"/>
      <c r="B78" s="4" t="s">
        <v>273</v>
      </c>
      <c r="C78" s="4" t="s">
        <v>52</v>
      </c>
      <c r="D78" s="4">
        <v>14</v>
      </c>
      <c r="E78" s="4">
        <v>3.9</v>
      </c>
      <c r="F78" s="4">
        <v>6.2</v>
      </c>
      <c r="G78" s="4">
        <v>11.6</v>
      </c>
      <c r="H78" s="4">
        <v>12</v>
      </c>
      <c r="I78" s="4">
        <v>13.2</v>
      </c>
      <c r="J78" s="4">
        <v>16.5</v>
      </c>
      <c r="K78" s="4">
        <v>13.5</v>
      </c>
      <c r="L78" s="4">
        <v>11.9</v>
      </c>
      <c r="M78" s="4">
        <v>21.9</v>
      </c>
      <c r="N78" s="4">
        <v>23.7</v>
      </c>
      <c r="O78" s="4">
        <v>18.2</v>
      </c>
      <c r="P78" s="4">
        <v>22.3</v>
      </c>
      <c r="Q78" s="4">
        <v>41.2</v>
      </c>
      <c r="R78" s="4">
        <v>21.8</v>
      </c>
      <c r="S78" s="4">
        <v>19.399999999999999</v>
      </c>
      <c r="T78" s="4">
        <v>37.299999999999997</v>
      </c>
      <c r="U78" s="4">
        <v>46.4</v>
      </c>
      <c r="V78" s="4">
        <v>46.3</v>
      </c>
      <c r="W78" s="4">
        <v>32.4</v>
      </c>
      <c r="X78" s="4">
        <v>37.6</v>
      </c>
      <c r="Y78" s="4">
        <v>53.7</v>
      </c>
      <c r="Z78" s="4">
        <v>79.2</v>
      </c>
      <c r="AA78" s="4">
        <v>85.6</v>
      </c>
      <c r="AB78" s="6">
        <v>93.7</v>
      </c>
    </row>
    <row r="79" spans="1:28">
      <c r="A79" s="1"/>
      <c r="B79" s="2" t="s">
        <v>272</v>
      </c>
      <c r="C79" s="2" t="s">
        <v>52</v>
      </c>
      <c r="D79" s="2">
        <v>15</v>
      </c>
      <c r="E79" s="2">
        <v>10</v>
      </c>
      <c r="F79" s="2">
        <v>12.9</v>
      </c>
      <c r="G79" s="2">
        <v>18.5</v>
      </c>
      <c r="H79" s="2">
        <v>20.8</v>
      </c>
      <c r="I79" s="2">
        <v>30.5</v>
      </c>
      <c r="J79" s="2">
        <v>34.700000000000003</v>
      </c>
      <c r="K79" s="2">
        <v>26.5</v>
      </c>
      <c r="L79" s="2">
        <v>32.6</v>
      </c>
      <c r="M79" s="2">
        <v>26.5</v>
      </c>
      <c r="N79" s="2">
        <v>13.9</v>
      </c>
      <c r="O79" s="2">
        <v>6.1</v>
      </c>
      <c r="P79" s="2">
        <v>10.3</v>
      </c>
      <c r="Q79" s="2">
        <v>7</v>
      </c>
      <c r="R79" s="2">
        <v>11.3</v>
      </c>
      <c r="S79" s="2">
        <v>9.1</v>
      </c>
      <c r="T79" s="2">
        <v>12.4</v>
      </c>
      <c r="U79" s="2">
        <v>18.7</v>
      </c>
      <c r="V79" s="2">
        <v>28</v>
      </c>
      <c r="W79" s="2">
        <v>25.9</v>
      </c>
      <c r="X79" s="2">
        <v>27.9</v>
      </c>
      <c r="Y79" s="2">
        <v>36.9</v>
      </c>
      <c r="Z79" s="2">
        <v>44.2</v>
      </c>
      <c r="AA79" s="2">
        <v>86.5</v>
      </c>
      <c r="AB79" s="5">
        <v>87.2</v>
      </c>
    </row>
    <row r="80" spans="1:28">
      <c r="A80" s="3"/>
      <c r="B80" s="4" t="s">
        <v>135</v>
      </c>
      <c r="C80" s="4" t="s">
        <v>52</v>
      </c>
      <c r="D80" s="4">
        <v>16</v>
      </c>
      <c r="E80" s="4">
        <v>13.3</v>
      </c>
      <c r="F80" s="4">
        <v>15</v>
      </c>
      <c r="G80" s="4">
        <v>4.0999999999999996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1.9</v>
      </c>
      <c r="Z80" s="4">
        <v>23</v>
      </c>
      <c r="AA80" s="4">
        <v>60.5</v>
      </c>
      <c r="AB80" s="6">
        <v>67.8</v>
      </c>
    </row>
    <row r="81" spans="1:28">
      <c r="A81" s="1"/>
      <c r="B81" s="2" t="s">
        <v>122</v>
      </c>
      <c r="C81" s="2" t="s">
        <v>52</v>
      </c>
      <c r="D81" s="2">
        <v>17</v>
      </c>
      <c r="E81" s="2">
        <v>29</v>
      </c>
      <c r="F81" s="2">
        <v>27.5</v>
      </c>
      <c r="G81" s="2">
        <v>17.100000000000101</v>
      </c>
      <c r="H81" s="2">
        <v>9.89999999999986</v>
      </c>
      <c r="I81" s="2">
        <v>26.100000000000101</v>
      </c>
      <c r="J81" s="2">
        <v>50.7</v>
      </c>
      <c r="K81" s="2">
        <v>67.099999999999895</v>
      </c>
      <c r="L81" s="2">
        <v>38.700000000000003</v>
      </c>
      <c r="M81" s="2">
        <v>47.399999999999899</v>
      </c>
      <c r="N81" s="2">
        <v>26.3000000000002</v>
      </c>
      <c r="O81" s="2">
        <v>24.7</v>
      </c>
      <c r="P81" s="2">
        <v>22.7</v>
      </c>
      <c r="Q81" s="2">
        <v>23.500000000000501</v>
      </c>
      <c r="R81" s="2">
        <v>25.5</v>
      </c>
      <c r="S81" s="2">
        <v>33.900000000000098</v>
      </c>
      <c r="T81" s="2">
        <v>47.800000000000203</v>
      </c>
      <c r="U81" s="2">
        <v>71</v>
      </c>
      <c r="V81" s="2">
        <v>54.400000000000098</v>
      </c>
      <c r="W81" s="2">
        <v>62</v>
      </c>
      <c r="X81" s="2">
        <v>65.699999999999804</v>
      </c>
      <c r="Y81" s="2">
        <v>72.299999999999301</v>
      </c>
      <c r="Z81" s="2">
        <v>91.400000000000503</v>
      </c>
      <c r="AA81" s="2">
        <v>153.1</v>
      </c>
      <c r="AB81" s="5">
        <v>132.599999999999</v>
      </c>
    </row>
    <row r="82" spans="1:28">
      <c r="A82" s="3"/>
      <c r="B82" s="4" t="s">
        <v>123</v>
      </c>
      <c r="C82" s="4" t="s">
        <v>52</v>
      </c>
      <c r="D82" s="4">
        <v>18</v>
      </c>
      <c r="E82" s="4">
        <v>1329.8</v>
      </c>
      <c r="F82" s="4">
        <v>1513.7</v>
      </c>
      <c r="G82" s="4">
        <v>1761.7</v>
      </c>
      <c r="H82" s="4">
        <v>1740.6</v>
      </c>
      <c r="I82" s="4">
        <v>1645.7</v>
      </c>
      <c r="J82" s="4">
        <v>2092.5</v>
      </c>
      <c r="K82" s="4">
        <v>2142</v>
      </c>
      <c r="L82" s="4">
        <v>1851.2</v>
      </c>
      <c r="M82" s="4">
        <v>1825.2</v>
      </c>
      <c r="N82" s="4">
        <v>1668.9</v>
      </c>
      <c r="O82" s="4">
        <v>1545.4</v>
      </c>
      <c r="P82" s="4">
        <v>1957.1</v>
      </c>
      <c r="Q82" s="4">
        <v>2121.3000000000002</v>
      </c>
      <c r="R82" s="4">
        <v>2240.8000000000002</v>
      </c>
      <c r="S82" s="4">
        <v>2436.3000000000002</v>
      </c>
      <c r="T82" s="4">
        <v>3427.9</v>
      </c>
      <c r="U82" s="4">
        <v>3785.5</v>
      </c>
      <c r="V82" s="4">
        <v>3560.9</v>
      </c>
      <c r="W82" s="4">
        <v>3584.5</v>
      </c>
      <c r="X82" s="4">
        <v>3719.7</v>
      </c>
      <c r="Y82" s="4">
        <v>4060.7</v>
      </c>
      <c r="Z82" s="4">
        <v>4391.1000000000004</v>
      </c>
      <c r="AA82" s="4">
        <v>5915.3</v>
      </c>
      <c r="AB82" s="6">
        <v>5832.7</v>
      </c>
    </row>
    <row r="83" spans="1:28">
      <c r="A83" s="1"/>
      <c r="B83" s="2" t="s">
        <v>124</v>
      </c>
      <c r="C83" s="2" t="s">
        <v>87</v>
      </c>
      <c r="D83" s="2">
        <v>19</v>
      </c>
      <c r="E83" s="2">
        <v>547.6</v>
      </c>
      <c r="F83" s="2">
        <v>590.6</v>
      </c>
      <c r="G83" s="2">
        <v>639.79999999999995</v>
      </c>
      <c r="H83" s="2">
        <v>703</v>
      </c>
      <c r="I83" s="2">
        <v>600.79999999999995</v>
      </c>
      <c r="J83" s="2">
        <v>671.3</v>
      </c>
      <c r="K83" s="2">
        <v>688.7</v>
      </c>
      <c r="L83" s="2">
        <v>596.70000000000005</v>
      </c>
      <c r="M83" s="2">
        <v>591.4</v>
      </c>
      <c r="N83" s="2">
        <v>533.79999999999995</v>
      </c>
      <c r="O83" s="2">
        <v>561.9</v>
      </c>
      <c r="P83" s="2">
        <v>594.6</v>
      </c>
      <c r="Q83" s="2">
        <v>538.6</v>
      </c>
      <c r="R83" s="2">
        <v>523.6</v>
      </c>
      <c r="S83" s="2">
        <v>566.5</v>
      </c>
      <c r="T83" s="2">
        <v>669.2</v>
      </c>
      <c r="U83" s="2">
        <v>754</v>
      </c>
      <c r="V83" s="2">
        <v>769.5</v>
      </c>
      <c r="W83" s="2">
        <v>778.7</v>
      </c>
      <c r="X83" s="2">
        <v>730.1</v>
      </c>
      <c r="Y83" s="2">
        <v>754.8</v>
      </c>
      <c r="Z83" s="2">
        <v>786.7</v>
      </c>
      <c r="AA83" s="2">
        <v>882.5</v>
      </c>
      <c r="AB83" s="5">
        <v>908.9</v>
      </c>
    </row>
    <row r="84" spans="1:28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6"/>
    </row>
    <row r="85" spans="1:28">
      <c r="A85" s="1" t="s">
        <v>276</v>
      </c>
      <c r="B85" s="2" t="s">
        <v>272</v>
      </c>
      <c r="C85" s="2" t="s">
        <v>52</v>
      </c>
      <c r="D85" s="2">
        <v>20</v>
      </c>
      <c r="E85" s="2">
        <v>329.5</v>
      </c>
      <c r="F85" s="2">
        <v>421.6</v>
      </c>
      <c r="G85" s="2">
        <v>467.7</v>
      </c>
      <c r="H85" s="2">
        <v>453.5</v>
      </c>
      <c r="I85" s="2">
        <v>460</v>
      </c>
      <c r="J85" s="2">
        <v>577.29999999999995</v>
      </c>
      <c r="K85" s="2">
        <v>578</v>
      </c>
      <c r="L85" s="2">
        <v>535.5</v>
      </c>
      <c r="M85" s="2">
        <v>501.6</v>
      </c>
      <c r="N85" s="2">
        <v>580.29999999999995</v>
      </c>
      <c r="O85" s="2">
        <v>469.7</v>
      </c>
      <c r="P85" s="2">
        <v>536.5</v>
      </c>
      <c r="Q85" s="2">
        <v>650.5</v>
      </c>
      <c r="R85" s="2">
        <v>737.2</v>
      </c>
      <c r="S85" s="2">
        <v>779.7</v>
      </c>
      <c r="T85" s="2">
        <v>964.5</v>
      </c>
      <c r="U85" s="2">
        <v>1165.7</v>
      </c>
      <c r="V85" s="2">
        <v>890</v>
      </c>
      <c r="W85" s="2">
        <v>858.4</v>
      </c>
      <c r="X85" s="2">
        <v>882.8</v>
      </c>
      <c r="Y85" s="2">
        <v>630.29999999999995</v>
      </c>
      <c r="Z85" s="2">
        <v>871.3</v>
      </c>
      <c r="AA85" s="2">
        <v>906.1</v>
      </c>
      <c r="AB85" s="5">
        <v>809.6</v>
      </c>
    </row>
    <row r="86" spans="1:28">
      <c r="A86" s="3"/>
      <c r="B86" s="4" t="s">
        <v>248</v>
      </c>
      <c r="C86" s="4" t="s">
        <v>52</v>
      </c>
      <c r="D86" s="4">
        <v>21</v>
      </c>
      <c r="E86" s="4">
        <v>493.5</v>
      </c>
      <c r="F86" s="4">
        <v>657.4</v>
      </c>
      <c r="G86" s="4">
        <v>779.3</v>
      </c>
      <c r="H86" s="4">
        <v>792.3</v>
      </c>
      <c r="I86" s="4">
        <v>765.6</v>
      </c>
      <c r="J86" s="4">
        <v>973.9</v>
      </c>
      <c r="K86" s="4">
        <v>812</v>
      </c>
      <c r="L86" s="4">
        <v>770.1</v>
      </c>
      <c r="M86" s="4">
        <v>803.7</v>
      </c>
      <c r="N86" s="4">
        <v>714.2</v>
      </c>
      <c r="O86" s="4">
        <v>669</v>
      </c>
      <c r="P86" s="4">
        <v>612.20000000000005</v>
      </c>
      <c r="Q86" s="4">
        <v>576.4</v>
      </c>
      <c r="R86" s="4">
        <v>875.5</v>
      </c>
      <c r="S86" s="4">
        <v>824.2</v>
      </c>
      <c r="T86" s="4">
        <v>1596.1</v>
      </c>
      <c r="U86" s="4">
        <v>1818.7</v>
      </c>
      <c r="V86" s="4">
        <v>964.6</v>
      </c>
      <c r="W86" s="4">
        <v>880.4</v>
      </c>
      <c r="X86" s="4">
        <v>860.6</v>
      </c>
      <c r="Y86" s="4">
        <v>981.7</v>
      </c>
      <c r="Z86" s="4">
        <v>964</v>
      </c>
      <c r="AA86" s="4">
        <v>650.70000000000005</v>
      </c>
      <c r="AB86" s="6">
        <v>763.1</v>
      </c>
    </row>
    <row r="87" spans="1:28">
      <c r="A87" s="1"/>
      <c r="B87" s="2" t="s">
        <v>119</v>
      </c>
      <c r="C87" s="2" t="s">
        <v>52</v>
      </c>
      <c r="D87" s="2">
        <v>22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0.1</v>
      </c>
      <c r="U87" s="2">
        <v>0.6</v>
      </c>
      <c r="V87" s="2">
        <v>10</v>
      </c>
      <c r="W87" s="2">
        <v>55.8</v>
      </c>
      <c r="X87" s="2">
        <v>23.1</v>
      </c>
      <c r="Y87" s="2">
        <v>26.9</v>
      </c>
      <c r="Z87" s="2">
        <v>124.8</v>
      </c>
      <c r="AA87" s="2">
        <v>355.1</v>
      </c>
      <c r="AB87" s="5">
        <v>551</v>
      </c>
    </row>
    <row r="88" spans="1:28">
      <c r="A88" s="3"/>
      <c r="B88" s="4" t="s">
        <v>117</v>
      </c>
      <c r="C88" s="4" t="s">
        <v>52</v>
      </c>
      <c r="D88" s="4">
        <v>23</v>
      </c>
      <c r="E88" s="4">
        <v>117.5</v>
      </c>
      <c r="F88" s="4">
        <v>152.69999999999999</v>
      </c>
      <c r="G88" s="4">
        <v>179.6</v>
      </c>
      <c r="H88" s="4">
        <v>170.9</v>
      </c>
      <c r="I88" s="4">
        <v>154.6</v>
      </c>
      <c r="J88" s="4">
        <v>191</v>
      </c>
      <c r="K88" s="4">
        <v>186.3</v>
      </c>
      <c r="L88" s="4">
        <v>163.69999999999999</v>
      </c>
      <c r="M88" s="4">
        <v>146.69999999999999</v>
      </c>
      <c r="N88" s="4">
        <v>206.4</v>
      </c>
      <c r="O88" s="4">
        <v>164.1</v>
      </c>
      <c r="P88" s="4">
        <v>204.5</v>
      </c>
      <c r="Q88" s="4">
        <v>209.3</v>
      </c>
      <c r="R88" s="4">
        <v>218</v>
      </c>
      <c r="S88" s="4">
        <v>206.1</v>
      </c>
      <c r="T88" s="4">
        <v>276.3</v>
      </c>
      <c r="U88" s="4">
        <v>249.6</v>
      </c>
      <c r="V88" s="4">
        <v>219</v>
      </c>
      <c r="W88" s="4">
        <v>231.1</v>
      </c>
      <c r="X88" s="4">
        <v>229.8</v>
      </c>
      <c r="Y88" s="4">
        <v>240.6</v>
      </c>
      <c r="Z88" s="4">
        <v>233.9</v>
      </c>
      <c r="AA88" s="4">
        <v>402.4</v>
      </c>
      <c r="AB88" s="6">
        <v>414.3</v>
      </c>
    </row>
    <row r="89" spans="1:28">
      <c r="A89" s="1"/>
      <c r="B89" s="2" t="s">
        <v>112</v>
      </c>
      <c r="C89" s="2" t="s">
        <v>52</v>
      </c>
      <c r="D89" s="2">
        <v>24</v>
      </c>
      <c r="E89" s="2">
        <v>4</v>
      </c>
      <c r="F89" s="2">
        <v>4</v>
      </c>
      <c r="G89" s="2">
        <v>3.6</v>
      </c>
      <c r="H89" s="2">
        <v>3.6</v>
      </c>
      <c r="I89" s="2">
        <v>4</v>
      </c>
      <c r="J89" s="2">
        <v>5.7</v>
      </c>
      <c r="K89" s="2">
        <v>9.8000000000000007</v>
      </c>
      <c r="L89" s="2">
        <v>9.5</v>
      </c>
      <c r="M89" s="2">
        <v>13.9</v>
      </c>
      <c r="N89" s="2">
        <v>11.3</v>
      </c>
      <c r="O89" s="2">
        <v>17.100000000000001</v>
      </c>
      <c r="P89" s="2">
        <v>18.5</v>
      </c>
      <c r="Q89" s="2">
        <v>30.7</v>
      </c>
      <c r="R89" s="2">
        <v>46.1</v>
      </c>
      <c r="S89" s="2">
        <v>65.099999999999994</v>
      </c>
      <c r="T89" s="2">
        <v>83.4</v>
      </c>
      <c r="U89" s="2">
        <v>136.5</v>
      </c>
      <c r="V89" s="2">
        <v>127.9</v>
      </c>
      <c r="W89" s="2">
        <v>137.9</v>
      </c>
      <c r="X89" s="2">
        <v>159.30000000000001</v>
      </c>
      <c r="Y89" s="2">
        <v>179.8</v>
      </c>
      <c r="Z89" s="2">
        <v>235.5</v>
      </c>
      <c r="AA89" s="2">
        <v>289.7</v>
      </c>
      <c r="AB89" s="5">
        <v>360.7</v>
      </c>
    </row>
    <row r="90" spans="1:28">
      <c r="A90" s="3"/>
      <c r="B90" s="4" t="s">
        <v>274</v>
      </c>
      <c r="C90" s="4" t="s">
        <v>52</v>
      </c>
      <c r="D90" s="4">
        <v>25</v>
      </c>
      <c r="E90" s="4">
        <v>31.4</v>
      </c>
      <c r="F90" s="4">
        <v>33.4</v>
      </c>
      <c r="G90" s="4">
        <v>22</v>
      </c>
      <c r="H90" s="4">
        <v>0</v>
      </c>
      <c r="I90" s="4">
        <v>44.4</v>
      </c>
      <c r="J90" s="4">
        <v>260.89999999999998</v>
      </c>
      <c r="K90" s="4">
        <v>360.6</v>
      </c>
      <c r="L90" s="4">
        <v>218.3</v>
      </c>
      <c r="M90" s="4">
        <v>254</v>
      </c>
      <c r="N90" s="4">
        <v>78.5</v>
      </c>
      <c r="O90" s="4">
        <v>79.2</v>
      </c>
      <c r="P90" s="4">
        <v>60.1</v>
      </c>
      <c r="Q90" s="4">
        <v>61.7</v>
      </c>
      <c r="R90" s="4">
        <v>107.8</v>
      </c>
      <c r="S90" s="4">
        <v>125.6</v>
      </c>
      <c r="T90" s="4">
        <v>148.30000000000001</v>
      </c>
      <c r="U90" s="4">
        <v>216.7</v>
      </c>
      <c r="V90" s="4">
        <v>175</v>
      </c>
      <c r="W90" s="4">
        <v>170.4</v>
      </c>
      <c r="X90" s="4">
        <v>172.3</v>
      </c>
      <c r="Y90" s="4">
        <v>190.4</v>
      </c>
      <c r="Z90" s="4">
        <v>237.6</v>
      </c>
      <c r="AA90" s="4">
        <v>222.9</v>
      </c>
      <c r="AB90" s="6">
        <v>263.60000000000002</v>
      </c>
    </row>
    <row r="91" spans="1:28">
      <c r="A91" s="1"/>
      <c r="B91" s="2" t="s">
        <v>122</v>
      </c>
      <c r="C91" s="2" t="s">
        <v>52</v>
      </c>
      <c r="D91" s="2">
        <v>26</v>
      </c>
      <c r="E91" s="2">
        <v>191.6</v>
      </c>
      <c r="F91" s="2">
        <v>225.3</v>
      </c>
      <c r="G91" s="2">
        <v>191.9</v>
      </c>
      <c r="H91" s="2">
        <v>181.1</v>
      </c>
      <c r="I91" s="2">
        <v>211.7</v>
      </c>
      <c r="J91" s="2">
        <v>277.39999999999998</v>
      </c>
      <c r="K91" s="2">
        <v>254.3</v>
      </c>
      <c r="L91" s="2">
        <v>235.2</v>
      </c>
      <c r="M91" s="2">
        <v>263.60000000000002</v>
      </c>
      <c r="N91" s="2">
        <v>292</v>
      </c>
      <c r="O91" s="2">
        <v>258.5</v>
      </c>
      <c r="P91" s="2">
        <v>295.10000000000002</v>
      </c>
      <c r="Q91" s="2">
        <v>360.4</v>
      </c>
      <c r="R91" s="2">
        <v>375.8</v>
      </c>
      <c r="S91" s="2">
        <v>368.5</v>
      </c>
      <c r="T91" s="2">
        <v>552</v>
      </c>
      <c r="U91" s="2">
        <v>506.3</v>
      </c>
      <c r="V91" s="2">
        <v>524.4</v>
      </c>
      <c r="W91" s="2">
        <v>699.4</v>
      </c>
      <c r="X91" s="2">
        <v>713.8</v>
      </c>
      <c r="Y91" s="2">
        <v>660.6</v>
      </c>
      <c r="Z91" s="2">
        <v>699.9</v>
      </c>
      <c r="AA91" s="2">
        <v>875.2</v>
      </c>
      <c r="AB91" s="5">
        <v>909.1</v>
      </c>
    </row>
    <row r="92" spans="1:28">
      <c r="A92" s="3"/>
      <c r="B92" s="4" t="s">
        <v>123</v>
      </c>
      <c r="C92" s="4" t="s">
        <v>52</v>
      </c>
      <c r="D92" s="4">
        <v>27</v>
      </c>
      <c r="E92" s="4">
        <v>1167.5</v>
      </c>
      <c r="F92" s="4">
        <v>1494.4</v>
      </c>
      <c r="G92" s="4">
        <v>1644.1</v>
      </c>
      <c r="H92" s="4">
        <v>1601.4</v>
      </c>
      <c r="I92" s="4">
        <v>1640.3</v>
      </c>
      <c r="J92" s="4">
        <v>2286.1999999999998</v>
      </c>
      <c r="K92" s="4">
        <v>2201</v>
      </c>
      <c r="L92" s="4">
        <v>1932.3</v>
      </c>
      <c r="M92" s="4">
        <v>1983.5</v>
      </c>
      <c r="N92" s="4">
        <v>1882.7</v>
      </c>
      <c r="O92" s="4">
        <v>1657.6</v>
      </c>
      <c r="P92" s="4">
        <v>1726.9</v>
      </c>
      <c r="Q92" s="4">
        <v>1889</v>
      </c>
      <c r="R92" s="4">
        <v>2360.4</v>
      </c>
      <c r="S92" s="4">
        <v>2369.1999999999998</v>
      </c>
      <c r="T92" s="4">
        <v>3620.7</v>
      </c>
      <c r="U92" s="4">
        <v>4094.1</v>
      </c>
      <c r="V92" s="4">
        <v>2910.9</v>
      </c>
      <c r="W92" s="4">
        <v>3033.4</v>
      </c>
      <c r="X92" s="4">
        <v>3041.7</v>
      </c>
      <c r="Y92" s="4">
        <v>2910.3</v>
      </c>
      <c r="Z92" s="4">
        <v>3367</v>
      </c>
      <c r="AA92" s="4">
        <v>3702.1</v>
      </c>
      <c r="AB92" s="6">
        <v>4071.4</v>
      </c>
    </row>
    <row r="93" spans="1:28">
      <c r="A93" s="1"/>
      <c r="B93" s="2" t="s">
        <v>124</v>
      </c>
      <c r="C93" s="2" t="s">
        <v>87</v>
      </c>
      <c r="D93" s="2">
        <v>28</v>
      </c>
      <c r="E93" s="2">
        <v>654.1</v>
      </c>
      <c r="F93" s="2">
        <v>737.1</v>
      </c>
      <c r="G93" s="2">
        <v>743.4</v>
      </c>
      <c r="H93" s="2">
        <v>716.6</v>
      </c>
      <c r="I93" s="2">
        <v>753.2</v>
      </c>
      <c r="J93" s="2">
        <v>851.5</v>
      </c>
      <c r="K93" s="2">
        <v>795.2</v>
      </c>
      <c r="L93" s="2">
        <v>695</v>
      </c>
      <c r="M93" s="2">
        <v>688.7</v>
      </c>
      <c r="N93" s="2">
        <v>564.1</v>
      </c>
      <c r="O93" s="2">
        <v>586.70000000000005</v>
      </c>
      <c r="P93" s="2">
        <v>510</v>
      </c>
      <c r="Q93" s="2">
        <v>464.3</v>
      </c>
      <c r="R93" s="2">
        <v>551.29999999999995</v>
      </c>
      <c r="S93" s="2">
        <v>554.79999999999995</v>
      </c>
      <c r="T93" s="2">
        <v>759.5</v>
      </c>
      <c r="U93" s="2">
        <v>841.4</v>
      </c>
      <c r="V93" s="2">
        <v>696.4</v>
      </c>
      <c r="W93" s="2">
        <v>716</v>
      </c>
      <c r="X93" s="2">
        <v>729.1</v>
      </c>
      <c r="Y93" s="2">
        <v>661.2</v>
      </c>
      <c r="Z93" s="2">
        <v>707.2</v>
      </c>
      <c r="AA93" s="2">
        <v>731.1</v>
      </c>
      <c r="AB93" s="5">
        <v>758.6</v>
      </c>
    </row>
    <row r="94" spans="1:28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6"/>
    </row>
    <row r="95" spans="1:28">
      <c r="A95" s="1" t="s">
        <v>277</v>
      </c>
      <c r="B95" s="2" t="s">
        <v>114</v>
      </c>
      <c r="C95" s="2" t="s">
        <v>52</v>
      </c>
      <c r="D95" s="2">
        <v>29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2.8</v>
      </c>
      <c r="O95" s="2">
        <v>21.9</v>
      </c>
      <c r="P95" s="2">
        <v>41.1</v>
      </c>
      <c r="Q95" s="2">
        <v>43.4</v>
      </c>
      <c r="R95" s="2">
        <v>62.1</v>
      </c>
      <c r="S95" s="2">
        <v>72</v>
      </c>
      <c r="T95" s="2">
        <v>80.400000000000006</v>
      </c>
      <c r="U95" s="2">
        <v>130.69999999999999</v>
      </c>
      <c r="V95" s="2">
        <v>139.5</v>
      </c>
      <c r="W95" s="2">
        <v>115.1</v>
      </c>
      <c r="X95" s="2">
        <v>134.4</v>
      </c>
      <c r="Y95" s="2">
        <v>125.5</v>
      </c>
      <c r="Z95" s="2">
        <v>153.19999999999999</v>
      </c>
      <c r="AA95" s="2">
        <v>249.3</v>
      </c>
      <c r="AB95" s="5">
        <v>406.7</v>
      </c>
    </row>
    <row r="96" spans="1:28">
      <c r="A96" s="3"/>
      <c r="B96" s="4" t="s">
        <v>117</v>
      </c>
      <c r="C96" s="4" t="s">
        <v>52</v>
      </c>
      <c r="D96" s="4">
        <v>30</v>
      </c>
      <c r="E96" s="4">
        <v>20</v>
      </c>
      <c r="F96" s="4">
        <v>24.1</v>
      </c>
      <c r="G96" s="4">
        <v>34.1</v>
      </c>
      <c r="H96" s="4">
        <v>39.799999999999997</v>
      </c>
      <c r="I96" s="4">
        <v>44.7</v>
      </c>
      <c r="J96" s="4">
        <v>73.400000000000006</v>
      </c>
      <c r="K96" s="4">
        <v>71.2</v>
      </c>
      <c r="L96" s="4">
        <v>90.9</v>
      </c>
      <c r="M96" s="4">
        <v>131.9</v>
      </c>
      <c r="N96" s="4">
        <v>145.9</v>
      </c>
      <c r="O96" s="4">
        <v>134</v>
      </c>
      <c r="P96" s="4">
        <v>136.19999999999999</v>
      </c>
      <c r="Q96" s="4">
        <v>129.69999999999999</v>
      </c>
      <c r="R96" s="4">
        <v>139.80000000000001</v>
      </c>
      <c r="S96" s="4">
        <v>144.6</v>
      </c>
      <c r="T96" s="4">
        <v>140.80000000000001</v>
      </c>
      <c r="U96" s="4">
        <v>160.4</v>
      </c>
      <c r="V96" s="4">
        <v>153</v>
      </c>
      <c r="W96" s="4">
        <v>119.8</v>
      </c>
      <c r="X96" s="4">
        <v>120.3</v>
      </c>
      <c r="Y96" s="4">
        <v>110.4</v>
      </c>
      <c r="Z96" s="4">
        <v>114.2</v>
      </c>
      <c r="AA96" s="4">
        <v>125.2</v>
      </c>
      <c r="AB96" s="6">
        <v>140.1</v>
      </c>
    </row>
    <row r="97" spans="1:28">
      <c r="A97" s="1"/>
      <c r="B97" s="2" t="s">
        <v>272</v>
      </c>
      <c r="C97" s="2" t="s">
        <v>52</v>
      </c>
      <c r="D97" s="2">
        <v>31</v>
      </c>
      <c r="E97" s="2">
        <v>10.3</v>
      </c>
      <c r="F97" s="2">
        <v>10.8</v>
      </c>
      <c r="G97" s="2">
        <v>10.9</v>
      </c>
      <c r="H97" s="2">
        <v>11.1</v>
      </c>
      <c r="I97" s="2">
        <v>9.4</v>
      </c>
      <c r="J97" s="2">
        <v>9.9</v>
      </c>
      <c r="K97" s="2">
        <v>11.3</v>
      </c>
      <c r="L97" s="2">
        <v>12.1</v>
      </c>
      <c r="M97" s="2">
        <v>10.4</v>
      </c>
      <c r="N97" s="2">
        <v>13</v>
      </c>
      <c r="O97" s="2">
        <v>9.1999999999999993</v>
      </c>
      <c r="P97" s="2">
        <v>10.199999999999999</v>
      </c>
      <c r="Q97" s="2">
        <v>12.2</v>
      </c>
      <c r="R97" s="2">
        <v>13.9</v>
      </c>
      <c r="S97" s="2">
        <v>15.9</v>
      </c>
      <c r="T97" s="2">
        <v>17.899999999999999</v>
      </c>
      <c r="U97" s="2">
        <v>19</v>
      </c>
      <c r="V97" s="2">
        <v>21.4</v>
      </c>
      <c r="W97" s="2">
        <v>31.6</v>
      </c>
      <c r="X97" s="2">
        <v>35.700000000000003</v>
      </c>
      <c r="Y97" s="2">
        <v>33.299999999999997</v>
      </c>
      <c r="Z97" s="2">
        <v>21.4</v>
      </c>
      <c r="AA97" s="2">
        <v>25.3</v>
      </c>
      <c r="AB97" s="5">
        <v>34.700000000000003</v>
      </c>
    </row>
    <row r="98" spans="1:28">
      <c r="A98" s="3"/>
      <c r="B98" s="4" t="s">
        <v>118</v>
      </c>
      <c r="C98" s="4" t="s">
        <v>52</v>
      </c>
      <c r="D98" s="4">
        <v>32</v>
      </c>
      <c r="E98" s="4">
        <v>2.4</v>
      </c>
      <c r="F98" s="4">
        <v>3.7</v>
      </c>
      <c r="G98" s="4">
        <v>3.5</v>
      </c>
      <c r="H98" s="4">
        <v>8.3000000000000007</v>
      </c>
      <c r="I98" s="4">
        <v>6.2</v>
      </c>
      <c r="J98" s="4">
        <v>7.9</v>
      </c>
      <c r="K98" s="4">
        <v>10.199999999999999</v>
      </c>
      <c r="L98" s="4">
        <v>11.5</v>
      </c>
      <c r="M98" s="4">
        <v>17.100000000000001</v>
      </c>
      <c r="N98" s="4">
        <v>15.4</v>
      </c>
      <c r="O98" s="4">
        <v>18.899999999999999</v>
      </c>
      <c r="P98" s="4">
        <v>21.2</v>
      </c>
      <c r="Q98" s="4">
        <v>24.4</v>
      </c>
      <c r="R98" s="4">
        <v>12.9</v>
      </c>
      <c r="S98" s="4">
        <v>13.1</v>
      </c>
      <c r="T98" s="4">
        <v>24.8</v>
      </c>
      <c r="U98" s="4">
        <v>21</v>
      </c>
      <c r="V98" s="4">
        <v>17.3</v>
      </c>
      <c r="W98" s="4">
        <v>15.9</v>
      </c>
      <c r="X98" s="4">
        <v>16.2</v>
      </c>
      <c r="Y98" s="4">
        <v>9.1</v>
      </c>
      <c r="Z98" s="4">
        <v>7.6</v>
      </c>
      <c r="AA98" s="4">
        <v>7.7</v>
      </c>
      <c r="AB98" s="6">
        <v>7.2</v>
      </c>
    </row>
    <row r="99" spans="1:28">
      <c r="A99" s="1"/>
      <c r="B99" s="2" t="s">
        <v>122</v>
      </c>
      <c r="C99" s="2" t="s">
        <v>52</v>
      </c>
      <c r="D99" s="2">
        <v>33</v>
      </c>
      <c r="E99" s="2">
        <v>7.8</v>
      </c>
      <c r="F99" s="2">
        <v>7.6</v>
      </c>
      <c r="G99" s="2">
        <v>5.2</v>
      </c>
      <c r="H99" s="2">
        <v>9.7000000000000099</v>
      </c>
      <c r="I99" s="2">
        <v>8.4</v>
      </c>
      <c r="J99" s="2">
        <v>4.7</v>
      </c>
      <c r="K99" s="2">
        <v>5.5999999999999899</v>
      </c>
      <c r="L99" s="2">
        <v>3.3</v>
      </c>
      <c r="M99" s="2">
        <v>6.0999999999999899</v>
      </c>
      <c r="N99" s="2">
        <v>8.3000000000000096</v>
      </c>
      <c r="O99" s="2">
        <v>8.1999999999999904</v>
      </c>
      <c r="P99" s="2">
        <v>3.6000000000000201</v>
      </c>
      <c r="Q99" s="2">
        <v>3.30000000000001</v>
      </c>
      <c r="R99" s="2">
        <v>10.9</v>
      </c>
      <c r="S99" s="2">
        <v>12</v>
      </c>
      <c r="T99" s="2">
        <v>5.1999999999999904</v>
      </c>
      <c r="U99" s="2">
        <v>8.6999999999999904</v>
      </c>
      <c r="V99" s="2">
        <v>10.3</v>
      </c>
      <c r="W99" s="2">
        <v>11.5</v>
      </c>
      <c r="X99" s="2">
        <v>20.6</v>
      </c>
      <c r="Y99" s="2">
        <v>18.600000000000001</v>
      </c>
      <c r="Z99" s="2">
        <v>5.7000000000000499</v>
      </c>
      <c r="AA99" s="2">
        <v>15.6</v>
      </c>
      <c r="AB99" s="5">
        <v>14.2</v>
      </c>
    </row>
    <row r="100" spans="1:28">
      <c r="A100" s="3"/>
      <c r="B100" s="4" t="s">
        <v>123</v>
      </c>
      <c r="C100" s="4" t="s">
        <v>52</v>
      </c>
      <c r="D100" s="4">
        <v>34</v>
      </c>
      <c r="E100" s="4">
        <v>40.5</v>
      </c>
      <c r="F100" s="4">
        <v>46.2</v>
      </c>
      <c r="G100" s="4">
        <v>53.7</v>
      </c>
      <c r="H100" s="4">
        <v>68.900000000000006</v>
      </c>
      <c r="I100" s="4">
        <v>68.7</v>
      </c>
      <c r="J100" s="4">
        <v>95.9</v>
      </c>
      <c r="K100" s="4">
        <v>98.3</v>
      </c>
      <c r="L100" s="4">
        <v>117.8</v>
      </c>
      <c r="M100" s="4">
        <v>165.5</v>
      </c>
      <c r="N100" s="4">
        <v>185.4</v>
      </c>
      <c r="O100" s="4">
        <v>192.2</v>
      </c>
      <c r="P100" s="4">
        <v>212.3</v>
      </c>
      <c r="Q100" s="4">
        <v>213</v>
      </c>
      <c r="R100" s="4">
        <v>239.6</v>
      </c>
      <c r="S100" s="4">
        <v>257.60000000000002</v>
      </c>
      <c r="T100" s="4">
        <v>269.10000000000002</v>
      </c>
      <c r="U100" s="4">
        <v>339.8</v>
      </c>
      <c r="V100" s="4">
        <v>341.5</v>
      </c>
      <c r="W100" s="4">
        <v>293.89999999999998</v>
      </c>
      <c r="X100" s="4">
        <v>327.2</v>
      </c>
      <c r="Y100" s="4">
        <v>296.89999999999998</v>
      </c>
      <c r="Z100" s="4">
        <v>302.10000000000002</v>
      </c>
      <c r="AA100" s="4">
        <v>423.1</v>
      </c>
      <c r="AB100" s="6">
        <v>602.9</v>
      </c>
    </row>
    <row r="101" spans="1:28">
      <c r="A101" s="1"/>
      <c r="B101" s="2" t="s">
        <v>124</v>
      </c>
      <c r="C101" s="2" t="s">
        <v>87</v>
      </c>
      <c r="D101" s="2">
        <v>35</v>
      </c>
      <c r="E101" s="2">
        <v>11.5</v>
      </c>
      <c r="F101" s="2">
        <v>13.5</v>
      </c>
      <c r="G101" s="2">
        <v>17.399999999999999</v>
      </c>
      <c r="H101" s="2">
        <v>21.6</v>
      </c>
      <c r="I101" s="2">
        <v>21.5</v>
      </c>
      <c r="J101" s="2">
        <v>27</v>
      </c>
      <c r="K101" s="2">
        <v>32.799999999999997</v>
      </c>
      <c r="L101" s="2">
        <v>44.6</v>
      </c>
      <c r="M101" s="2">
        <v>55</v>
      </c>
      <c r="N101" s="2">
        <v>60.4</v>
      </c>
      <c r="O101" s="2">
        <v>65.8</v>
      </c>
      <c r="P101" s="2">
        <v>71.099999999999994</v>
      </c>
      <c r="Q101" s="2">
        <v>68.5</v>
      </c>
      <c r="R101" s="2">
        <v>71</v>
      </c>
      <c r="S101" s="2">
        <v>74.599999999999994</v>
      </c>
      <c r="T101" s="2">
        <v>77.2</v>
      </c>
      <c r="U101" s="2">
        <v>93</v>
      </c>
      <c r="V101" s="2">
        <v>95.1</v>
      </c>
      <c r="W101" s="2">
        <v>80.599999999999994</v>
      </c>
      <c r="X101" s="2">
        <v>82.9</v>
      </c>
      <c r="Y101" s="2">
        <v>76.2</v>
      </c>
      <c r="Z101" s="2">
        <v>83.3</v>
      </c>
      <c r="AA101" s="2">
        <v>91.6</v>
      </c>
      <c r="AB101" s="5">
        <v>131.80000000000001</v>
      </c>
    </row>
    <row r="102" spans="1:28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6"/>
    </row>
    <row r="103" spans="1:28">
      <c r="A103" s="1" t="s">
        <v>278</v>
      </c>
      <c r="B103" s="2" t="s">
        <v>117</v>
      </c>
      <c r="C103" s="2" t="s">
        <v>52</v>
      </c>
      <c r="D103" s="2">
        <v>36</v>
      </c>
      <c r="E103" s="2">
        <v>173</v>
      </c>
      <c r="F103" s="2">
        <v>221.4</v>
      </c>
      <c r="G103" s="2">
        <v>229.3</v>
      </c>
      <c r="H103" s="2">
        <v>240.8</v>
      </c>
      <c r="I103" s="2">
        <v>313.2</v>
      </c>
      <c r="J103" s="2">
        <v>330.2</v>
      </c>
      <c r="K103" s="2">
        <v>278.39999999999998</v>
      </c>
      <c r="L103" s="2">
        <v>279.5</v>
      </c>
      <c r="M103" s="2">
        <v>268.2</v>
      </c>
      <c r="N103" s="2">
        <v>259.3</v>
      </c>
      <c r="O103" s="2">
        <v>239.2</v>
      </c>
      <c r="P103" s="2">
        <v>252.7</v>
      </c>
      <c r="Q103" s="2">
        <v>281.2</v>
      </c>
      <c r="R103" s="2">
        <v>275.7</v>
      </c>
      <c r="S103" s="2">
        <v>277.2</v>
      </c>
      <c r="T103" s="2">
        <v>296.3</v>
      </c>
      <c r="U103" s="2">
        <v>342.5</v>
      </c>
      <c r="V103" s="2">
        <v>370.8</v>
      </c>
      <c r="W103" s="2">
        <v>401.4</v>
      </c>
      <c r="X103" s="2">
        <v>436.2</v>
      </c>
      <c r="Y103" s="2">
        <v>490.3</v>
      </c>
      <c r="Z103" s="2">
        <v>533</v>
      </c>
      <c r="AA103" s="2">
        <v>653.29999999999995</v>
      </c>
      <c r="AB103" s="5">
        <v>786.4</v>
      </c>
    </row>
    <row r="104" spans="1:28">
      <c r="A104" s="3"/>
      <c r="B104" s="4" t="s">
        <v>119</v>
      </c>
      <c r="C104" s="4" t="s">
        <v>52</v>
      </c>
      <c r="D104" s="4">
        <v>37</v>
      </c>
      <c r="E104" s="4">
        <v>125</v>
      </c>
      <c r="F104" s="4">
        <v>93.7</v>
      </c>
      <c r="G104" s="4">
        <v>94.2</v>
      </c>
      <c r="H104" s="4">
        <v>129.69999999999999</v>
      </c>
      <c r="I104" s="4">
        <v>150.69999999999999</v>
      </c>
      <c r="J104" s="4">
        <v>194.8</v>
      </c>
      <c r="K104" s="4">
        <v>203.9</v>
      </c>
      <c r="L104" s="4">
        <v>295.8</v>
      </c>
      <c r="M104" s="4">
        <v>335.6</v>
      </c>
      <c r="N104" s="4">
        <v>303</v>
      </c>
      <c r="O104" s="4">
        <v>255.3</v>
      </c>
      <c r="P104" s="4">
        <v>85.4</v>
      </c>
      <c r="Q104" s="4">
        <v>147.1</v>
      </c>
      <c r="R104" s="4">
        <v>198.3</v>
      </c>
      <c r="S104" s="4">
        <v>226.3</v>
      </c>
      <c r="T104" s="4">
        <v>221.8</v>
      </c>
      <c r="U104" s="4">
        <v>309</v>
      </c>
      <c r="V104" s="4">
        <v>288.5</v>
      </c>
      <c r="W104" s="4">
        <v>234.7</v>
      </c>
      <c r="X104" s="4">
        <v>281.60000000000002</v>
      </c>
      <c r="Y104" s="4">
        <v>325.89999999999998</v>
      </c>
      <c r="Z104" s="4">
        <v>323.89999999999998</v>
      </c>
      <c r="AA104" s="4">
        <v>496</v>
      </c>
      <c r="AB104" s="6">
        <v>480.9</v>
      </c>
    </row>
    <row r="105" spans="1:28">
      <c r="A105" s="1"/>
      <c r="B105" s="2" t="s">
        <v>213</v>
      </c>
      <c r="C105" s="2" t="s">
        <v>52</v>
      </c>
      <c r="D105" s="2">
        <v>38</v>
      </c>
      <c r="E105" s="2">
        <v>18.2</v>
      </c>
      <c r="F105" s="2">
        <v>20.100000000000001</v>
      </c>
      <c r="G105" s="2">
        <v>22.6</v>
      </c>
      <c r="H105" s="2">
        <v>22.4</v>
      </c>
      <c r="I105" s="2">
        <v>36.4</v>
      </c>
      <c r="J105" s="2">
        <v>40.9</v>
      </c>
      <c r="K105" s="2">
        <v>45.1</v>
      </c>
      <c r="L105" s="2">
        <v>45.2</v>
      </c>
      <c r="M105" s="2">
        <v>57.4</v>
      </c>
      <c r="N105" s="2">
        <v>58.5</v>
      </c>
      <c r="O105" s="2">
        <v>53.6</v>
      </c>
      <c r="P105" s="2">
        <v>62.3</v>
      </c>
      <c r="Q105" s="2">
        <v>71.900000000000006</v>
      </c>
      <c r="R105" s="2">
        <v>86.8</v>
      </c>
      <c r="S105" s="2">
        <v>97.4</v>
      </c>
      <c r="T105" s="2">
        <v>114.4</v>
      </c>
      <c r="U105" s="2">
        <v>120</v>
      </c>
      <c r="V105" s="2">
        <v>113.9</v>
      </c>
      <c r="W105" s="2">
        <v>120.6</v>
      </c>
      <c r="X105" s="2">
        <v>138.1</v>
      </c>
      <c r="Y105" s="2">
        <v>143.5</v>
      </c>
      <c r="Z105" s="2">
        <v>138.80000000000001</v>
      </c>
      <c r="AA105" s="2">
        <v>197</v>
      </c>
      <c r="AB105" s="5">
        <v>238.5</v>
      </c>
    </row>
    <row r="106" spans="1:28">
      <c r="A106" s="3"/>
      <c r="B106" s="4" t="s">
        <v>112</v>
      </c>
      <c r="C106" s="4" t="s">
        <v>52</v>
      </c>
      <c r="D106" s="4">
        <v>39</v>
      </c>
      <c r="E106" s="4">
        <v>8.3000000000000007</v>
      </c>
      <c r="F106" s="4">
        <v>8.1</v>
      </c>
      <c r="G106" s="4">
        <v>10.9</v>
      </c>
      <c r="H106" s="4">
        <v>12.4</v>
      </c>
      <c r="I106" s="4">
        <v>14.7</v>
      </c>
      <c r="J106" s="4">
        <v>21.3</v>
      </c>
      <c r="K106" s="4">
        <v>35.9</v>
      </c>
      <c r="L106" s="4">
        <v>52.1</v>
      </c>
      <c r="M106" s="4">
        <v>58.7</v>
      </c>
      <c r="N106" s="4">
        <v>49.9</v>
      </c>
      <c r="O106" s="4">
        <v>30.1</v>
      </c>
      <c r="P106" s="4">
        <v>31.6</v>
      </c>
      <c r="Q106" s="4">
        <v>25.8</v>
      </c>
      <c r="R106" s="4">
        <v>26.5</v>
      </c>
      <c r="S106" s="4">
        <v>27.7</v>
      </c>
      <c r="T106" s="4">
        <v>29.1</v>
      </c>
      <c r="U106" s="4">
        <v>31.2</v>
      </c>
      <c r="V106" s="4">
        <v>33</v>
      </c>
      <c r="W106" s="4">
        <v>32.1</v>
      </c>
      <c r="X106" s="4">
        <v>35.9</v>
      </c>
      <c r="Y106" s="4">
        <v>42.6</v>
      </c>
      <c r="Z106" s="4">
        <v>47.1</v>
      </c>
      <c r="AA106" s="4">
        <v>61.9</v>
      </c>
      <c r="AB106" s="6">
        <v>75.400000000000006</v>
      </c>
    </row>
    <row r="107" spans="1:28">
      <c r="A107" s="1"/>
      <c r="B107" s="2" t="s">
        <v>272</v>
      </c>
      <c r="C107" s="2" t="s">
        <v>52</v>
      </c>
      <c r="D107" s="2">
        <v>40</v>
      </c>
      <c r="E107" s="2">
        <v>2.8</v>
      </c>
      <c r="F107" s="2">
        <v>3.4</v>
      </c>
      <c r="G107" s="2">
        <v>2.8</v>
      </c>
      <c r="H107" s="2">
        <v>7.1</v>
      </c>
      <c r="I107" s="2">
        <v>19.600000000000001</v>
      </c>
      <c r="J107" s="2">
        <v>20</v>
      </c>
      <c r="K107" s="2">
        <v>27.3</v>
      </c>
      <c r="L107" s="2">
        <v>5.3</v>
      </c>
      <c r="M107" s="2">
        <v>6.1</v>
      </c>
      <c r="N107" s="2">
        <v>16.7</v>
      </c>
      <c r="O107" s="2">
        <v>25.1</v>
      </c>
      <c r="P107" s="2">
        <v>37.799999999999997</v>
      </c>
      <c r="Q107" s="2">
        <v>49.1</v>
      </c>
      <c r="R107" s="2">
        <v>49.2</v>
      </c>
      <c r="S107" s="2">
        <v>47.2</v>
      </c>
      <c r="T107" s="2">
        <v>38.4</v>
      </c>
      <c r="U107" s="2">
        <v>37.200000000000003</v>
      </c>
      <c r="V107" s="2">
        <v>21.4</v>
      </c>
      <c r="W107" s="2">
        <v>32.1</v>
      </c>
      <c r="X107" s="2">
        <v>60.3</v>
      </c>
      <c r="Y107" s="2">
        <v>65.900000000000006</v>
      </c>
      <c r="Z107" s="2">
        <v>64.400000000000006</v>
      </c>
      <c r="AA107" s="2">
        <v>72.3</v>
      </c>
      <c r="AB107" s="5">
        <v>71.900000000000006</v>
      </c>
    </row>
    <row r="108" spans="1:28">
      <c r="A108" s="3"/>
      <c r="B108" s="4" t="s">
        <v>274</v>
      </c>
      <c r="C108" s="4" t="s">
        <v>52</v>
      </c>
      <c r="D108" s="4">
        <v>41</v>
      </c>
      <c r="E108" s="4">
        <v>4.7</v>
      </c>
      <c r="F108" s="4">
        <v>5</v>
      </c>
      <c r="G108" s="4">
        <v>9.4</v>
      </c>
      <c r="H108" s="4">
        <v>9.1</v>
      </c>
      <c r="I108" s="4">
        <v>16.100000000000001</v>
      </c>
      <c r="J108" s="4">
        <v>13.3</v>
      </c>
      <c r="K108" s="4">
        <v>23.9</v>
      </c>
      <c r="L108" s="4">
        <v>23.3</v>
      </c>
      <c r="M108" s="4">
        <v>30.4</v>
      </c>
      <c r="N108" s="4">
        <v>9.9</v>
      </c>
      <c r="O108" s="4">
        <v>12.3</v>
      </c>
      <c r="P108" s="4">
        <v>17.399999999999999</v>
      </c>
      <c r="Q108" s="4">
        <v>43.7</v>
      </c>
      <c r="R108" s="4">
        <v>34.9</v>
      </c>
      <c r="S108" s="4">
        <v>32.9</v>
      </c>
      <c r="T108" s="4">
        <v>32.299999999999997</v>
      </c>
      <c r="U108" s="4">
        <v>42</v>
      </c>
      <c r="V108" s="4">
        <v>42.4</v>
      </c>
      <c r="W108" s="4">
        <v>43.1</v>
      </c>
      <c r="X108" s="4">
        <v>45.6</v>
      </c>
      <c r="Y108" s="4">
        <v>51.6</v>
      </c>
      <c r="Z108" s="4">
        <v>45.5</v>
      </c>
      <c r="AA108" s="4">
        <v>54.3</v>
      </c>
      <c r="AB108" s="6">
        <v>67.900000000000006</v>
      </c>
    </row>
    <row r="109" spans="1:28">
      <c r="A109" s="1"/>
      <c r="B109" s="2" t="s">
        <v>279</v>
      </c>
      <c r="C109" s="2" t="s">
        <v>52</v>
      </c>
      <c r="D109" s="2">
        <v>42</v>
      </c>
      <c r="E109" s="2">
        <v>28</v>
      </c>
      <c r="F109" s="2">
        <v>31.1</v>
      </c>
      <c r="G109" s="2">
        <v>30.5</v>
      </c>
      <c r="H109" s="2">
        <v>29.6</v>
      </c>
      <c r="I109" s="2">
        <v>27.9</v>
      </c>
      <c r="J109" s="2">
        <v>32.200000000000003</v>
      </c>
      <c r="K109" s="2">
        <v>37</v>
      </c>
      <c r="L109" s="2">
        <v>34.9</v>
      </c>
      <c r="M109" s="2">
        <v>40.5</v>
      </c>
      <c r="N109" s="2">
        <v>42.1</v>
      </c>
      <c r="O109" s="2">
        <v>36.299999999999997</v>
      </c>
      <c r="P109" s="2">
        <v>36.700000000000003</v>
      </c>
      <c r="Q109" s="2">
        <v>35.5</v>
      </c>
      <c r="R109" s="2">
        <v>39.1</v>
      </c>
      <c r="S109" s="2">
        <v>41.2</v>
      </c>
      <c r="T109" s="2">
        <v>43.3</v>
      </c>
      <c r="U109" s="2">
        <v>41.4</v>
      </c>
      <c r="V109" s="2">
        <v>45.5</v>
      </c>
      <c r="W109" s="2">
        <v>52.8</v>
      </c>
      <c r="X109" s="2">
        <v>47.1</v>
      </c>
      <c r="Y109" s="2">
        <v>47.6</v>
      </c>
      <c r="Z109" s="2">
        <v>50.3</v>
      </c>
      <c r="AA109" s="2">
        <v>48.7</v>
      </c>
      <c r="AB109" s="5">
        <v>54.5</v>
      </c>
    </row>
    <row r="110" spans="1:28">
      <c r="A110" s="3"/>
      <c r="B110" s="4" t="s">
        <v>212</v>
      </c>
      <c r="C110" s="4" t="s">
        <v>52</v>
      </c>
      <c r="D110" s="4">
        <v>43</v>
      </c>
      <c r="E110" s="4">
        <v>2.2000000000000002</v>
      </c>
      <c r="F110" s="4">
        <v>2.7</v>
      </c>
      <c r="G110" s="4">
        <v>2.7</v>
      </c>
      <c r="H110" s="4">
        <v>4.5</v>
      </c>
      <c r="I110" s="4">
        <v>5.6</v>
      </c>
      <c r="J110" s="4">
        <v>7</v>
      </c>
      <c r="K110" s="4">
        <v>7.3</v>
      </c>
      <c r="L110" s="4">
        <v>8.8000000000000007</v>
      </c>
      <c r="M110" s="4">
        <v>9.6</v>
      </c>
      <c r="N110" s="4">
        <v>11.5</v>
      </c>
      <c r="O110" s="4">
        <v>11.2</v>
      </c>
      <c r="P110" s="4">
        <v>9.6999999999999993</v>
      </c>
      <c r="Q110" s="4">
        <v>15</v>
      </c>
      <c r="R110" s="4">
        <v>14.4</v>
      </c>
      <c r="S110" s="4">
        <v>16.5</v>
      </c>
      <c r="T110" s="4">
        <v>19.399999999999999</v>
      </c>
      <c r="U110" s="4">
        <v>17.3</v>
      </c>
      <c r="V110" s="4">
        <v>24.4</v>
      </c>
      <c r="W110" s="4">
        <v>27.4</v>
      </c>
      <c r="X110" s="4">
        <v>34</v>
      </c>
      <c r="Y110" s="4">
        <v>34</v>
      </c>
      <c r="Z110" s="4">
        <v>34.299999999999997</v>
      </c>
      <c r="AA110" s="4">
        <v>47.9</v>
      </c>
      <c r="AB110" s="6">
        <v>51.3</v>
      </c>
    </row>
    <row r="111" spans="1:28">
      <c r="A111" s="1"/>
      <c r="B111" s="2" t="s">
        <v>122</v>
      </c>
      <c r="C111" s="2" t="s">
        <v>52</v>
      </c>
      <c r="D111" s="2">
        <v>44</v>
      </c>
      <c r="E111" s="2">
        <v>184.9</v>
      </c>
      <c r="F111" s="2">
        <v>180.7</v>
      </c>
      <c r="G111" s="2">
        <v>165.8</v>
      </c>
      <c r="H111" s="2">
        <v>156.69999999999999</v>
      </c>
      <c r="I111" s="2">
        <v>153.1</v>
      </c>
      <c r="J111" s="2">
        <v>176.4</v>
      </c>
      <c r="K111" s="2">
        <v>174.2</v>
      </c>
      <c r="L111" s="2">
        <v>155.4</v>
      </c>
      <c r="M111" s="2">
        <v>121.1</v>
      </c>
      <c r="N111" s="2">
        <v>118.6</v>
      </c>
      <c r="O111" s="2">
        <v>100.7</v>
      </c>
      <c r="P111" s="2">
        <v>118.4</v>
      </c>
      <c r="Q111" s="2">
        <v>145.69999999999999</v>
      </c>
      <c r="R111" s="2">
        <v>75.400000000000006</v>
      </c>
      <c r="S111" s="2">
        <v>84.4</v>
      </c>
      <c r="T111" s="2">
        <v>89.6</v>
      </c>
      <c r="U111" s="2">
        <v>105</v>
      </c>
      <c r="V111" s="2">
        <v>102.6</v>
      </c>
      <c r="W111" s="2">
        <v>116.7</v>
      </c>
      <c r="X111" s="2">
        <v>125.9</v>
      </c>
      <c r="Y111" s="2">
        <v>122.6</v>
      </c>
      <c r="Z111" s="2">
        <v>155.1</v>
      </c>
      <c r="AA111" s="2">
        <v>184.2</v>
      </c>
      <c r="AB111" s="5">
        <v>151.30000000000001</v>
      </c>
    </row>
    <row r="112" spans="1:28">
      <c r="A112" s="3"/>
      <c r="B112" s="4" t="s">
        <v>123</v>
      </c>
      <c r="C112" s="4" t="s">
        <v>52</v>
      </c>
      <c r="D112" s="4">
        <v>45</v>
      </c>
      <c r="E112" s="4">
        <v>547.1</v>
      </c>
      <c r="F112" s="4">
        <v>566.20000000000005</v>
      </c>
      <c r="G112" s="4">
        <v>568.20000000000005</v>
      </c>
      <c r="H112" s="4">
        <v>612.29999999999995</v>
      </c>
      <c r="I112" s="4">
        <v>737.3</v>
      </c>
      <c r="J112" s="4">
        <v>836.1</v>
      </c>
      <c r="K112" s="4">
        <v>833</v>
      </c>
      <c r="L112" s="4">
        <v>900.3</v>
      </c>
      <c r="M112" s="4">
        <v>927.6</v>
      </c>
      <c r="N112" s="4">
        <v>869.5</v>
      </c>
      <c r="O112" s="4">
        <v>763.8</v>
      </c>
      <c r="P112" s="4">
        <v>652</v>
      </c>
      <c r="Q112" s="4">
        <v>815</v>
      </c>
      <c r="R112" s="4">
        <v>800.3</v>
      </c>
      <c r="S112" s="4">
        <v>850.8</v>
      </c>
      <c r="T112" s="4">
        <v>884.6</v>
      </c>
      <c r="U112" s="4">
        <v>1045.5999999999999</v>
      </c>
      <c r="V112" s="4">
        <v>1042.5</v>
      </c>
      <c r="W112" s="4">
        <v>1060.9000000000001</v>
      </c>
      <c r="X112" s="4">
        <v>1204.7</v>
      </c>
      <c r="Y112" s="4">
        <v>1324</v>
      </c>
      <c r="Z112" s="4">
        <v>1392.4</v>
      </c>
      <c r="AA112" s="4">
        <v>1815.6</v>
      </c>
      <c r="AB112" s="6">
        <v>1978.1</v>
      </c>
    </row>
    <row r="113" spans="1:28">
      <c r="A113" s="1"/>
      <c r="B113" s="2" t="s">
        <v>124</v>
      </c>
      <c r="C113" s="2" t="s">
        <v>87</v>
      </c>
      <c r="D113" s="2">
        <v>46</v>
      </c>
      <c r="E113" s="2">
        <v>179.7</v>
      </c>
      <c r="F113" s="2">
        <v>181.4</v>
      </c>
      <c r="G113" s="2">
        <v>175</v>
      </c>
      <c r="H113" s="2">
        <v>195.1</v>
      </c>
      <c r="I113" s="2">
        <v>214.2</v>
      </c>
      <c r="J113" s="2">
        <v>213.9</v>
      </c>
      <c r="K113" s="2">
        <v>203.9</v>
      </c>
      <c r="L113" s="2">
        <v>210.8</v>
      </c>
      <c r="M113" s="2">
        <v>209.4</v>
      </c>
      <c r="N113" s="2">
        <v>175.2</v>
      </c>
      <c r="O113" s="2">
        <v>154.30000000000001</v>
      </c>
      <c r="P113" s="2">
        <v>121</v>
      </c>
      <c r="Q113" s="2">
        <v>122.2</v>
      </c>
      <c r="R113" s="2">
        <v>116.4</v>
      </c>
      <c r="S113" s="2">
        <v>124.1</v>
      </c>
      <c r="T113" s="2">
        <v>123.5</v>
      </c>
      <c r="U113" s="2">
        <v>159.19999999999999</v>
      </c>
      <c r="V113" s="2">
        <v>166.4</v>
      </c>
      <c r="W113" s="2">
        <v>162.80000000000001</v>
      </c>
      <c r="X113" s="2">
        <v>175</v>
      </c>
      <c r="Y113" s="2">
        <v>191.7</v>
      </c>
      <c r="Z113" s="2">
        <v>205.7</v>
      </c>
      <c r="AA113" s="2">
        <v>238.6</v>
      </c>
      <c r="AB113" s="5">
        <v>254.9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8B1C-CD18-451B-A82D-4C74AAAC1D87}">
  <sheetPr>
    <tabColor theme="4" tint="0.59999389629810485"/>
  </sheetPr>
  <dimension ref="A1:AB138"/>
  <sheetViews>
    <sheetView topLeftCell="A49" workbookViewId="0">
      <selection activeCell="A74" sqref="A74:AB133"/>
    </sheetView>
  </sheetViews>
  <sheetFormatPr defaultRowHeight="15"/>
  <cols>
    <col min="1" max="1" width="81.140625" bestFit="1" customWidth="1"/>
    <col min="2" max="2" width="22.425781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282</v>
      </c>
      <c r="B5" t="s">
        <v>117</v>
      </c>
      <c r="C5" t="s">
        <v>52</v>
      </c>
      <c r="D5">
        <v>1</v>
      </c>
      <c r="E5">
        <v>1481</v>
      </c>
      <c r="F5">
        <v>1551.3</v>
      </c>
      <c r="G5">
        <v>1716.1</v>
      </c>
      <c r="H5">
        <v>1915.6</v>
      </c>
      <c r="I5">
        <v>1980.8</v>
      </c>
      <c r="J5">
        <v>2223.1999999999998</v>
      </c>
      <c r="K5">
        <v>2358.6999999999998</v>
      </c>
      <c r="L5">
        <v>2761.9</v>
      </c>
      <c r="M5">
        <v>3370.5</v>
      </c>
      <c r="N5">
        <v>4545.8</v>
      </c>
      <c r="O5">
        <v>3689.5</v>
      </c>
      <c r="P5">
        <v>3691.9</v>
      </c>
      <c r="Q5">
        <v>4221.8999999999996</v>
      </c>
      <c r="R5">
        <v>4648.5</v>
      </c>
      <c r="S5">
        <v>5264.3</v>
      </c>
      <c r="T5">
        <v>5170.7</v>
      </c>
      <c r="U5">
        <v>4890.8</v>
      </c>
      <c r="V5">
        <v>4786.8</v>
      </c>
      <c r="W5">
        <v>5141.1000000000004</v>
      </c>
      <c r="X5">
        <v>5677.6</v>
      </c>
      <c r="Y5">
        <v>5659.5</v>
      </c>
      <c r="Z5">
        <v>5861.1</v>
      </c>
      <c r="AA5">
        <v>6751.5</v>
      </c>
      <c r="AB5">
        <v>8637.7999999999993</v>
      </c>
    </row>
    <row r="6" spans="1:28">
      <c r="B6" t="s">
        <v>112</v>
      </c>
      <c r="C6" t="s">
        <v>52</v>
      </c>
      <c r="D6">
        <v>2</v>
      </c>
      <c r="E6">
        <v>165.2</v>
      </c>
      <c r="F6">
        <v>174.3</v>
      </c>
      <c r="G6">
        <v>202.6</v>
      </c>
      <c r="H6">
        <v>227.3</v>
      </c>
      <c r="I6">
        <v>266.89999999999998</v>
      </c>
      <c r="J6">
        <v>308.60000000000002</v>
      </c>
      <c r="K6">
        <v>339.8</v>
      </c>
      <c r="L6">
        <v>410.1</v>
      </c>
      <c r="M6">
        <v>540.9</v>
      </c>
      <c r="N6">
        <v>659.8</v>
      </c>
      <c r="O6">
        <v>684.6</v>
      </c>
      <c r="P6">
        <v>780.5</v>
      </c>
      <c r="Q6">
        <v>941.5</v>
      </c>
      <c r="R6">
        <v>998.2</v>
      </c>
      <c r="S6">
        <v>1009.5</v>
      </c>
      <c r="T6">
        <v>981.5</v>
      </c>
      <c r="U6">
        <v>1108.9000000000001</v>
      </c>
      <c r="V6">
        <v>1345</v>
      </c>
      <c r="W6">
        <v>1437.2</v>
      </c>
      <c r="X6">
        <v>1521.9</v>
      </c>
      <c r="Y6">
        <v>1622.2</v>
      </c>
      <c r="Z6">
        <v>1839</v>
      </c>
      <c r="AA6">
        <v>2138.1</v>
      </c>
      <c r="AB6">
        <v>2730.7</v>
      </c>
    </row>
    <row r="7" spans="1:28">
      <c r="B7" t="s">
        <v>213</v>
      </c>
      <c r="C7" t="s">
        <v>52</v>
      </c>
      <c r="D7">
        <v>3</v>
      </c>
      <c r="E7">
        <v>180.8</v>
      </c>
      <c r="F7">
        <v>174.7</v>
      </c>
      <c r="G7">
        <v>184.7</v>
      </c>
      <c r="H7">
        <v>199.8</v>
      </c>
      <c r="I7">
        <v>218.8</v>
      </c>
      <c r="J7">
        <v>235.3</v>
      </c>
      <c r="K7">
        <v>269.60000000000002</v>
      </c>
      <c r="L7">
        <v>282</v>
      </c>
      <c r="M7">
        <v>323.89999999999998</v>
      </c>
      <c r="N7">
        <v>336.1</v>
      </c>
      <c r="O7">
        <v>315.60000000000002</v>
      </c>
      <c r="P7">
        <v>321.2</v>
      </c>
      <c r="Q7">
        <v>366.1</v>
      </c>
      <c r="R7">
        <v>404.3</v>
      </c>
      <c r="S7">
        <v>410.8</v>
      </c>
      <c r="T7">
        <v>473</v>
      </c>
      <c r="U7">
        <v>501.2</v>
      </c>
      <c r="V7">
        <v>501.7</v>
      </c>
      <c r="W7">
        <v>532.70000000000005</v>
      </c>
      <c r="X7">
        <v>610.20000000000005</v>
      </c>
      <c r="Y7">
        <v>678.3</v>
      </c>
      <c r="Z7">
        <v>834</v>
      </c>
      <c r="AA7">
        <v>895.6</v>
      </c>
      <c r="AB7">
        <v>1148.5999999999999</v>
      </c>
    </row>
    <row r="8" spans="1:28">
      <c r="B8" t="s">
        <v>120</v>
      </c>
      <c r="C8" t="s">
        <v>52</v>
      </c>
      <c r="D8">
        <v>4</v>
      </c>
      <c r="E8">
        <v>155.30000000000001</v>
      </c>
      <c r="F8">
        <v>159</v>
      </c>
      <c r="G8">
        <v>147.9</v>
      </c>
      <c r="H8">
        <v>144.69999999999999</v>
      </c>
      <c r="I8">
        <v>190.1</v>
      </c>
      <c r="J8">
        <v>215.8</v>
      </c>
      <c r="K8">
        <v>208.8</v>
      </c>
      <c r="L8">
        <v>246.4</v>
      </c>
      <c r="M8">
        <v>304.39999999999998</v>
      </c>
      <c r="N8">
        <v>461.6</v>
      </c>
      <c r="O8">
        <v>479.6</v>
      </c>
      <c r="P8">
        <v>528.5</v>
      </c>
      <c r="Q8">
        <v>559.4</v>
      </c>
      <c r="R8">
        <v>602.6</v>
      </c>
      <c r="S8">
        <v>641.5</v>
      </c>
      <c r="T8">
        <v>623.9</v>
      </c>
      <c r="U8">
        <v>625.70000000000005</v>
      </c>
      <c r="V8">
        <v>579.4</v>
      </c>
      <c r="W8">
        <v>602.1</v>
      </c>
      <c r="X8">
        <v>811.4</v>
      </c>
      <c r="Y8">
        <v>924.5</v>
      </c>
      <c r="Z8">
        <v>1000.8</v>
      </c>
      <c r="AA8">
        <v>822.7</v>
      </c>
      <c r="AB8">
        <v>1020.4</v>
      </c>
    </row>
    <row r="9" spans="1:28">
      <c r="B9" t="s">
        <v>218</v>
      </c>
      <c r="C9" t="s">
        <v>52</v>
      </c>
      <c r="D9">
        <v>5</v>
      </c>
      <c r="E9">
        <v>45.1</v>
      </c>
      <c r="F9">
        <v>48</v>
      </c>
      <c r="G9">
        <v>45.4</v>
      </c>
      <c r="H9">
        <v>49.3</v>
      </c>
      <c r="I9">
        <v>51.3</v>
      </c>
      <c r="J9">
        <v>53.3</v>
      </c>
      <c r="K9">
        <v>66.8</v>
      </c>
      <c r="L9">
        <v>85.9</v>
      </c>
      <c r="M9">
        <v>119.7</v>
      </c>
      <c r="N9">
        <v>184</v>
      </c>
      <c r="O9">
        <v>173.4</v>
      </c>
      <c r="P9">
        <v>188.7</v>
      </c>
      <c r="Q9">
        <v>212.9</v>
      </c>
      <c r="R9">
        <v>240.6</v>
      </c>
      <c r="S9">
        <v>274</v>
      </c>
      <c r="T9">
        <v>300.89999999999998</v>
      </c>
      <c r="U9">
        <v>300.8</v>
      </c>
      <c r="V9">
        <v>308.39999999999998</v>
      </c>
      <c r="W9">
        <v>340.6</v>
      </c>
      <c r="X9">
        <v>403.1</v>
      </c>
      <c r="Y9">
        <v>422.9</v>
      </c>
      <c r="Z9">
        <v>509.1</v>
      </c>
      <c r="AA9">
        <v>450.1</v>
      </c>
      <c r="AB9">
        <v>573.79999999999995</v>
      </c>
    </row>
    <row r="10" spans="1:28">
      <c r="B10" t="s">
        <v>244</v>
      </c>
      <c r="C10" t="s">
        <v>52</v>
      </c>
      <c r="D10">
        <v>6</v>
      </c>
      <c r="E10">
        <v>61.1</v>
      </c>
      <c r="F10">
        <v>66.8</v>
      </c>
      <c r="G10">
        <v>70.099999999999994</v>
      </c>
      <c r="H10">
        <v>69.099999999999994</v>
      </c>
      <c r="I10">
        <v>93.5</v>
      </c>
      <c r="J10">
        <v>111</v>
      </c>
      <c r="K10">
        <v>106.1</v>
      </c>
      <c r="L10">
        <v>114.6</v>
      </c>
      <c r="M10">
        <v>139.19999999999999</v>
      </c>
      <c r="N10">
        <v>191.5</v>
      </c>
      <c r="O10">
        <v>172.5</v>
      </c>
      <c r="P10">
        <v>178.2</v>
      </c>
      <c r="Q10">
        <v>211.6</v>
      </c>
      <c r="R10">
        <v>239.3</v>
      </c>
      <c r="S10">
        <v>258.39999999999998</v>
      </c>
      <c r="T10">
        <v>294.39999999999998</v>
      </c>
      <c r="U10">
        <v>274.89999999999998</v>
      </c>
      <c r="V10">
        <v>288.5</v>
      </c>
      <c r="W10">
        <v>343.4</v>
      </c>
      <c r="X10">
        <v>377.9</v>
      </c>
      <c r="Y10">
        <v>404.9</v>
      </c>
      <c r="Z10">
        <v>316.3</v>
      </c>
      <c r="AA10">
        <v>362.6</v>
      </c>
      <c r="AB10">
        <v>448.1</v>
      </c>
    </row>
    <row r="11" spans="1:28">
      <c r="B11" t="s">
        <v>283</v>
      </c>
      <c r="C11" t="s">
        <v>52</v>
      </c>
      <c r="D11">
        <v>7</v>
      </c>
      <c r="E11">
        <v>59.5</v>
      </c>
      <c r="F11">
        <v>52.9</v>
      </c>
      <c r="G11">
        <v>56.6</v>
      </c>
      <c r="H11">
        <v>75.599999999999994</v>
      </c>
      <c r="I11">
        <v>88.9</v>
      </c>
      <c r="J11">
        <v>104.6</v>
      </c>
      <c r="K11">
        <v>85.5</v>
      </c>
      <c r="L11">
        <v>89.9</v>
      </c>
      <c r="M11">
        <v>107.1</v>
      </c>
      <c r="N11">
        <v>140.80000000000001</v>
      </c>
      <c r="O11">
        <v>104.6</v>
      </c>
      <c r="P11">
        <v>108.5</v>
      </c>
      <c r="Q11">
        <v>110</v>
      </c>
      <c r="R11">
        <v>101.4</v>
      </c>
      <c r="S11">
        <v>119.8</v>
      </c>
      <c r="T11">
        <v>144.6</v>
      </c>
      <c r="U11">
        <v>157.1</v>
      </c>
      <c r="V11">
        <v>229.6</v>
      </c>
      <c r="W11">
        <v>257.8</v>
      </c>
      <c r="X11">
        <v>306.60000000000002</v>
      </c>
      <c r="Y11">
        <v>315.7</v>
      </c>
      <c r="Z11">
        <v>290.3</v>
      </c>
      <c r="AA11">
        <v>361.4</v>
      </c>
      <c r="AB11">
        <v>431.2</v>
      </c>
    </row>
    <row r="12" spans="1:28">
      <c r="B12" t="s">
        <v>132</v>
      </c>
      <c r="C12" t="s">
        <v>52</v>
      </c>
      <c r="D12">
        <v>8</v>
      </c>
      <c r="E12">
        <v>37.6</v>
      </c>
      <c r="F12">
        <v>40</v>
      </c>
      <c r="G12">
        <v>46.8</v>
      </c>
      <c r="H12">
        <v>53.6</v>
      </c>
      <c r="I12">
        <v>57.3</v>
      </c>
      <c r="J12">
        <v>67.8</v>
      </c>
      <c r="K12">
        <v>70.5</v>
      </c>
      <c r="L12">
        <v>59.2</v>
      </c>
      <c r="M12">
        <v>65.5</v>
      </c>
      <c r="N12">
        <v>74.7</v>
      </c>
      <c r="O12">
        <v>74.3</v>
      </c>
      <c r="P12">
        <v>90.9</v>
      </c>
      <c r="Q12">
        <v>100</v>
      </c>
      <c r="R12">
        <v>108.5</v>
      </c>
      <c r="S12">
        <v>126.4</v>
      </c>
      <c r="T12">
        <v>141.69999999999999</v>
      </c>
      <c r="U12">
        <v>148.69999999999999</v>
      </c>
      <c r="V12">
        <v>169.5</v>
      </c>
      <c r="W12">
        <v>175.4</v>
      </c>
      <c r="X12">
        <v>200.9</v>
      </c>
      <c r="Y12">
        <v>233.3</v>
      </c>
      <c r="Z12">
        <v>299</v>
      </c>
      <c r="AA12">
        <v>326</v>
      </c>
      <c r="AB12">
        <v>379.6</v>
      </c>
    </row>
    <row r="13" spans="1:28">
      <c r="B13" t="s">
        <v>118</v>
      </c>
      <c r="C13" t="s">
        <v>52</v>
      </c>
      <c r="D13">
        <v>9</v>
      </c>
      <c r="E13">
        <v>44.8</v>
      </c>
      <c r="F13">
        <v>38.1</v>
      </c>
      <c r="G13">
        <v>38.9</v>
      </c>
      <c r="H13">
        <v>47.2</v>
      </c>
      <c r="I13">
        <v>82.1</v>
      </c>
      <c r="J13">
        <v>87</v>
      </c>
      <c r="K13">
        <v>85.9</v>
      </c>
      <c r="L13">
        <v>157.6</v>
      </c>
      <c r="M13">
        <v>168.9</v>
      </c>
      <c r="N13">
        <v>167.9</v>
      </c>
      <c r="O13">
        <v>135.19999999999999</v>
      </c>
      <c r="P13">
        <v>161.69999999999999</v>
      </c>
      <c r="Q13">
        <v>198.3</v>
      </c>
      <c r="R13">
        <v>227.8</v>
      </c>
      <c r="S13">
        <v>238.2</v>
      </c>
      <c r="T13">
        <v>251.3</v>
      </c>
      <c r="U13">
        <v>271.7</v>
      </c>
      <c r="V13">
        <v>284.7</v>
      </c>
      <c r="W13">
        <v>296.60000000000002</v>
      </c>
      <c r="X13">
        <v>353.8</v>
      </c>
      <c r="Y13">
        <v>293.39999999999998</v>
      </c>
      <c r="Z13">
        <v>314.2</v>
      </c>
      <c r="AA13">
        <v>314.60000000000002</v>
      </c>
      <c r="AB13">
        <v>347.9</v>
      </c>
    </row>
    <row r="14" spans="1:28">
      <c r="B14" t="s">
        <v>122</v>
      </c>
      <c r="C14" t="s">
        <v>52</v>
      </c>
      <c r="D14">
        <v>10</v>
      </c>
      <c r="E14">
        <v>525.20000000000005</v>
      </c>
      <c r="F14">
        <v>528.70000000000005</v>
      </c>
      <c r="G14">
        <v>591.6</v>
      </c>
      <c r="H14">
        <v>695.2</v>
      </c>
      <c r="I14">
        <v>729.5</v>
      </c>
      <c r="J14">
        <v>769.6</v>
      </c>
      <c r="K14">
        <v>820.5</v>
      </c>
      <c r="L14">
        <v>868.79999999999905</v>
      </c>
      <c r="M14">
        <v>964.79999999999905</v>
      </c>
      <c r="N14">
        <v>1140.0999999999999</v>
      </c>
      <c r="O14">
        <v>1206.3</v>
      </c>
      <c r="P14">
        <v>1298</v>
      </c>
      <c r="Q14">
        <v>1382</v>
      </c>
      <c r="R14">
        <v>1816.6</v>
      </c>
      <c r="S14">
        <v>2241.6999999999998</v>
      </c>
      <c r="T14">
        <v>1981.7</v>
      </c>
      <c r="U14">
        <v>2080.3000000000002</v>
      </c>
      <c r="V14">
        <v>2064.8000000000002</v>
      </c>
      <c r="W14">
        <v>2130.6999999999998</v>
      </c>
      <c r="X14">
        <v>2298.6999999999998</v>
      </c>
      <c r="Y14">
        <v>2480.8000000000002</v>
      </c>
      <c r="Z14">
        <v>2660.7</v>
      </c>
      <c r="AA14">
        <v>2833.3</v>
      </c>
      <c r="AB14">
        <v>3751.9</v>
      </c>
    </row>
    <row r="15" spans="1:28">
      <c r="B15" t="s">
        <v>123</v>
      </c>
      <c r="C15" t="s">
        <v>52</v>
      </c>
      <c r="D15">
        <v>11</v>
      </c>
      <c r="E15">
        <v>2755.6</v>
      </c>
      <c r="F15">
        <v>2833.8</v>
      </c>
      <c r="G15">
        <v>3100.7</v>
      </c>
      <c r="H15">
        <v>3477.4</v>
      </c>
      <c r="I15">
        <v>3759.2</v>
      </c>
      <c r="J15">
        <v>4176.2</v>
      </c>
      <c r="K15">
        <v>4412.2</v>
      </c>
      <c r="L15">
        <v>5076.3999999999996</v>
      </c>
      <c r="M15">
        <v>6104.9</v>
      </c>
      <c r="N15">
        <v>7902.3</v>
      </c>
      <c r="O15">
        <v>7035.6</v>
      </c>
      <c r="P15">
        <v>7348.1</v>
      </c>
      <c r="Q15">
        <v>8303.7000000000007</v>
      </c>
      <c r="R15">
        <v>9387.7999999999993</v>
      </c>
      <c r="S15">
        <v>10584.6</v>
      </c>
      <c r="T15">
        <v>10363.700000000001</v>
      </c>
      <c r="U15">
        <v>10360.1</v>
      </c>
      <c r="V15">
        <v>10558.4</v>
      </c>
      <c r="W15">
        <v>11257.6</v>
      </c>
      <c r="X15">
        <v>12562.1</v>
      </c>
      <c r="Y15">
        <v>13035.5</v>
      </c>
      <c r="Z15">
        <v>13924.5</v>
      </c>
      <c r="AA15">
        <v>15255.9</v>
      </c>
      <c r="AB15">
        <v>19470</v>
      </c>
    </row>
    <row r="16" spans="1:28">
      <c r="B16" t="s">
        <v>124</v>
      </c>
      <c r="C16" t="s">
        <v>87</v>
      </c>
      <c r="D16">
        <v>12</v>
      </c>
      <c r="E16">
        <v>6985.1</v>
      </c>
      <c r="F16">
        <v>6627.6</v>
      </c>
      <c r="G16">
        <v>7435.5</v>
      </c>
      <c r="H16">
        <v>7031.6</v>
      </c>
      <c r="I16">
        <v>6221.3</v>
      </c>
      <c r="J16">
        <v>6643.2</v>
      </c>
      <c r="K16">
        <v>6694.6</v>
      </c>
      <c r="L16">
        <v>7832.8</v>
      </c>
      <c r="M16">
        <v>8888.4</v>
      </c>
      <c r="N16">
        <v>9798.4</v>
      </c>
      <c r="O16">
        <v>8816.2999999999993</v>
      </c>
      <c r="P16">
        <v>8643</v>
      </c>
      <c r="Q16">
        <v>8586.7999999999993</v>
      </c>
      <c r="R16">
        <v>10689.8</v>
      </c>
      <c r="S16">
        <v>13034.1</v>
      </c>
      <c r="T16">
        <v>11364.5</v>
      </c>
      <c r="U16">
        <v>10991.5</v>
      </c>
      <c r="V16">
        <v>10994.5</v>
      </c>
      <c r="W16">
        <v>11854.3</v>
      </c>
      <c r="X16">
        <v>12212.8</v>
      </c>
      <c r="Y16">
        <v>11464.7</v>
      </c>
      <c r="Z16">
        <v>11799.4</v>
      </c>
      <c r="AA16">
        <v>11319</v>
      </c>
      <c r="AB16">
        <v>12586.6</v>
      </c>
    </row>
    <row r="18" spans="1:28">
      <c r="A18" t="s">
        <v>284</v>
      </c>
      <c r="B18" t="s">
        <v>117</v>
      </c>
      <c r="C18" t="s">
        <v>52</v>
      </c>
      <c r="D18">
        <v>13</v>
      </c>
      <c r="E18">
        <v>488.5</v>
      </c>
      <c r="F18">
        <v>452.4</v>
      </c>
      <c r="G18">
        <v>518.70000000000005</v>
      </c>
      <c r="H18">
        <v>470.4</v>
      </c>
      <c r="I18">
        <v>317.60000000000002</v>
      </c>
      <c r="J18">
        <v>399.7</v>
      </c>
      <c r="K18">
        <v>391.4</v>
      </c>
      <c r="L18">
        <v>622.6</v>
      </c>
      <c r="M18">
        <v>995.7</v>
      </c>
      <c r="N18">
        <v>1880.3</v>
      </c>
      <c r="O18">
        <v>1152.5999999999999</v>
      </c>
      <c r="P18">
        <v>955.8</v>
      </c>
      <c r="Q18">
        <v>1238.9000000000001</v>
      </c>
      <c r="R18">
        <v>1539.2</v>
      </c>
      <c r="S18">
        <v>1962.2</v>
      </c>
      <c r="T18">
        <v>1682.8</v>
      </c>
      <c r="U18">
        <v>1278.9000000000001</v>
      </c>
      <c r="V18">
        <v>945.1</v>
      </c>
      <c r="W18">
        <v>1175</v>
      </c>
      <c r="X18">
        <v>1249.8</v>
      </c>
      <c r="Y18">
        <v>873.2</v>
      </c>
      <c r="Z18">
        <v>906.6</v>
      </c>
      <c r="AA18">
        <v>916</v>
      </c>
      <c r="AB18">
        <v>1400.8</v>
      </c>
    </row>
    <row r="19" spans="1:28">
      <c r="B19" t="s">
        <v>120</v>
      </c>
      <c r="C19" t="s">
        <v>52</v>
      </c>
      <c r="D19">
        <v>14</v>
      </c>
      <c r="E19">
        <v>117.4</v>
      </c>
      <c r="F19">
        <v>121.5</v>
      </c>
      <c r="G19">
        <v>106.5</v>
      </c>
      <c r="H19">
        <v>95</v>
      </c>
      <c r="I19">
        <v>132.5</v>
      </c>
      <c r="J19">
        <v>160.19999999999999</v>
      </c>
      <c r="K19">
        <v>149.80000000000001</v>
      </c>
      <c r="L19">
        <v>183.5</v>
      </c>
      <c r="M19">
        <v>217.8</v>
      </c>
      <c r="N19">
        <v>335.1</v>
      </c>
      <c r="O19">
        <v>364.7</v>
      </c>
      <c r="P19">
        <v>397.9</v>
      </c>
      <c r="Q19">
        <v>411.5</v>
      </c>
      <c r="R19">
        <v>427.4</v>
      </c>
      <c r="S19">
        <v>447.2</v>
      </c>
      <c r="T19">
        <v>440.3</v>
      </c>
      <c r="U19">
        <v>422.3</v>
      </c>
      <c r="V19">
        <v>380.6</v>
      </c>
      <c r="W19">
        <v>385</v>
      </c>
      <c r="X19">
        <v>540.29999999999995</v>
      </c>
      <c r="Y19">
        <v>633.4</v>
      </c>
      <c r="Z19">
        <v>694.2</v>
      </c>
      <c r="AA19">
        <v>501.2</v>
      </c>
      <c r="AB19">
        <v>624.79999999999995</v>
      </c>
    </row>
    <row r="20" spans="1:28">
      <c r="B20" t="s">
        <v>218</v>
      </c>
      <c r="C20" t="s">
        <v>52</v>
      </c>
      <c r="D20">
        <v>15</v>
      </c>
      <c r="E20">
        <v>41</v>
      </c>
      <c r="F20">
        <v>42.4</v>
      </c>
      <c r="G20">
        <v>37.799999999999997</v>
      </c>
      <c r="H20">
        <v>39.5</v>
      </c>
      <c r="I20">
        <v>39.1</v>
      </c>
      <c r="J20">
        <v>37.1</v>
      </c>
      <c r="K20">
        <v>45.2</v>
      </c>
      <c r="L20">
        <v>55.5</v>
      </c>
      <c r="M20">
        <v>75.900000000000006</v>
      </c>
      <c r="N20">
        <v>125</v>
      </c>
      <c r="O20">
        <v>112.9</v>
      </c>
      <c r="P20">
        <v>109.2</v>
      </c>
      <c r="Q20">
        <v>124.5</v>
      </c>
      <c r="R20">
        <v>139.9</v>
      </c>
      <c r="S20">
        <v>167.2</v>
      </c>
      <c r="T20">
        <v>179.1</v>
      </c>
      <c r="U20">
        <v>168.4</v>
      </c>
      <c r="V20">
        <v>158.9</v>
      </c>
      <c r="W20">
        <v>176.4</v>
      </c>
      <c r="X20">
        <v>213.5</v>
      </c>
      <c r="Y20">
        <v>229.2</v>
      </c>
      <c r="Z20">
        <v>281.7</v>
      </c>
      <c r="AA20">
        <v>208.3</v>
      </c>
      <c r="AB20">
        <v>302.39999999999998</v>
      </c>
    </row>
    <row r="21" spans="1:28">
      <c r="B21" t="s">
        <v>135</v>
      </c>
      <c r="C21" t="s">
        <v>52</v>
      </c>
      <c r="D21">
        <v>16</v>
      </c>
      <c r="E21">
        <v>0.1</v>
      </c>
      <c r="F21">
        <v>0</v>
      </c>
      <c r="G21">
        <v>0.4</v>
      </c>
      <c r="H21">
        <v>1.1000000000000001</v>
      </c>
      <c r="I21">
        <v>4.2</v>
      </c>
      <c r="J21">
        <v>10</v>
      </c>
      <c r="K21">
        <v>0.2</v>
      </c>
      <c r="L21">
        <v>6.4</v>
      </c>
      <c r="M21">
        <v>2.5</v>
      </c>
      <c r="N21">
        <v>2.9</v>
      </c>
      <c r="O21">
        <v>2.2000000000000002</v>
      </c>
      <c r="P21">
        <v>9.1999999999999993</v>
      </c>
      <c r="Q21">
        <v>8.4</v>
      </c>
      <c r="R21">
        <v>50.1</v>
      </c>
      <c r="S21">
        <v>204.8</v>
      </c>
      <c r="T21">
        <v>35.5</v>
      </c>
      <c r="U21">
        <v>55.9</v>
      </c>
      <c r="V21">
        <v>59.1</v>
      </c>
      <c r="W21">
        <v>55</v>
      </c>
      <c r="X21">
        <v>48.6</v>
      </c>
      <c r="Y21">
        <v>66.099999999999994</v>
      </c>
      <c r="Z21">
        <v>72.099999999999994</v>
      </c>
      <c r="AA21">
        <v>83.3</v>
      </c>
      <c r="AB21">
        <v>113.4</v>
      </c>
    </row>
    <row r="22" spans="1:28">
      <c r="B22" t="s">
        <v>119</v>
      </c>
      <c r="C22" t="s">
        <v>52</v>
      </c>
      <c r="D22">
        <v>17</v>
      </c>
      <c r="E22">
        <v>0</v>
      </c>
      <c r="F22">
        <v>0</v>
      </c>
      <c r="G22">
        <v>0.1</v>
      </c>
      <c r="H22">
        <v>0.1</v>
      </c>
      <c r="I22">
        <v>0.2</v>
      </c>
      <c r="J22">
        <v>0.2</v>
      </c>
      <c r="K22">
        <v>0.3</v>
      </c>
      <c r="L22">
        <v>0.3</v>
      </c>
      <c r="M22">
        <v>1.2</v>
      </c>
      <c r="N22">
        <v>1.8</v>
      </c>
      <c r="O22">
        <v>19</v>
      </c>
      <c r="P22">
        <v>38.9</v>
      </c>
      <c r="Q22">
        <v>24</v>
      </c>
      <c r="R22">
        <v>249.8</v>
      </c>
      <c r="S22">
        <v>286</v>
      </c>
      <c r="T22">
        <v>10.9</v>
      </c>
      <c r="U22">
        <v>47.7</v>
      </c>
      <c r="V22">
        <v>22.1</v>
      </c>
      <c r="W22">
        <v>33.4</v>
      </c>
      <c r="X22">
        <v>44.5</v>
      </c>
      <c r="Y22">
        <v>87.7</v>
      </c>
      <c r="Z22">
        <v>50.9</v>
      </c>
      <c r="AA22">
        <v>49.6</v>
      </c>
      <c r="AB22">
        <v>67.2</v>
      </c>
    </row>
    <row r="23" spans="1:28">
      <c r="B23" t="s">
        <v>113</v>
      </c>
      <c r="C23" t="s">
        <v>52</v>
      </c>
      <c r="D23">
        <v>18</v>
      </c>
      <c r="E23">
        <v>0.6</v>
      </c>
      <c r="F23">
        <v>0.6</v>
      </c>
      <c r="G23">
        <v>0.8</v>
      </c>
      <c r="H23">
        <v>0.9</v>
      </c>
      <c r="I23">
        <v>1.1000000000000001</v>
      </c>
      <c r="J23">
        <v>1.1000000000000001</v>
      </c>
      <c r="K23">
        <v>1</v>
      </c>
      <c r="L23">
        <v>1.7</v>
      </c>
      <c r="M23">
        <v>1.9</v>
      </c>
      <c r="N23">
        <v>1.6</v>
      </c>
      <c r="O23">
        <v>2.7</v>
      </c>
      <c r="P23">
        <v>3.1</v>
      </c>
      <c r="Q23">
        <v>5.8</v>
      </c>
      <c r="R23">
        <v>14.7</v>
      </c>
      <c r="S23">
        <v>30.3</v>
      </c>
      <c r="T23">
        <v>73.400000000000006</v>
      </c>
      <c r="U23">
        <v>63.5</v>
      </c>
      <c r="V23">
        <v>50</v>
      </c>
      <c r="W23">
        <v>47.9</v>
      </c>
      <c r="X23">
        <v>47.5</v>
      </c>
      <c r="Y23">
        <v>50.4</v>
      </c>
      <c r="Z23">
        <v>46.8</v>
      </c>
      <c r="AA23">
        <v>37.200000000000003</v>
      </c>
      <c r="AB23">
        <v>38.5</v>
      </c>
    </row>
    <row r="24" spans="1:28">
      <c r="B24" t="s">
        <v>250</v>
      </c>
      <c r="C24" t="s">
        <v>52</v>
      </c>
      <c r="D24">
        <v>19</v>
      </c>
      <c r="E24">
        <v>6.6</v>
      </c>
      <c r="F24">
        <v>9.1999999999999993</v>
      </c>
      <c r="G24">
        <v>7.5</v>
      </c>
      <c r="H24">
        <v>8.1</v>
      </c>
      <c r="I24">
        <v>9.6</v>
      </c>
      <c r="J24">
        <v>12.4</v>
      </c>
      <c r="K24">
        <v>11.6</v>
      </c>
      <c r="L24">
        <v>13.1</v>
      </c>
      <c r="M24">
        <v>15.4</v>
      </c>
      <c r="N24">
        <v>29.2</v>
      </c>
      <c r="O24">
        <v>21.1</v>
      </c>
      <c r="P24">
        <v>21.7</v>
      </c>
      <c r="Q24">
        <v>16.600000000000001</v>
      </c>
      <c r="R24">
        <v>19.2</v>
      </c>
      <c r="S24">
        <v>33.4</v>
      </c>
      <c r="T24">
        <v>37.6</v>
      </c>
      <c r="U24">
        <v>36.700000000000003</v>
      </c>
      <c r="V24">
        <v>26.7</v>
      </c>
      <c r="W24">
        <v>26.5</v>
      </c>
      <c r="X24">
        <v>31.4</v>
      </c>
      <c r="Y24">
        <v>37.700000000000003</v>
      </c>
      <c r="Z24">
        <v>55.1</v>
      </c>
      <c r="AA24">
        <v>33.9</v>
      </c>
      <c r="AB24">
        <v>37.700000000000003</v>
      </c>
    </row>
    <row r="25" spans="1:28">
      <c r="B25" t="s">
        <v>122</v>
      </c>
      <c r="C25" t="s">
        <v>52</v>
      </c>
      <c r="D25">
        <v>20</v>
      </c>
      <c r="E25">
        <v>77.199999999999903</v>
      </c>
      <c r="F25">
        <v>37.199999999999903</v>
      </c>
      <c r="G25">
        <v>90.9</v>
      </c>
      <c r="H25">
        <v>121.3</v>
      </c>
      <c r="I25">
        <v>128.19999999999999</v>
      </c>
      <c r="J25">
        <v>74.900000000000105</v>
      </c>
      <c r="K25">
        <v>62.4</v>
      </c>
      <c r="L25">
        <v>83.5</v>
      </c>
      <c r="M25">
        <v>116.6</v>
      </c>
      <c r="N25">
        <v>137.5</v>
      </c>
      <c r="O25">
        <v>143.1</v>
      </c>
      <c r="P25">
        <v>78.100000000000094</v>
      </c>
      <c r="Q25">
        <v>112</v>
      </c>
      <c r="R25">
        <v>210.4</v>
      </c>
      <c r="S25">
        <v>260.60000000000002</v>
      </c>
      <c r="T25">
        <v>359.6</v>
      </c>
      <c r="U25">
        <v>353.3</v>
      </c>
      <c r="V25">
        <v>332.9</v>
      </c>
      <c r="W25">
        <v>261.89999999999998</v>
      </c>
      <c r="X25">
        <v>212.6</v>
      </c>
      <c r="Y25">
        <v>211.8</v>
      </c>
      <c r="Z25">
        <v>243.8</v>
      </c>
      <c r="AA25">
        <v>193.5</v>
      </c>
      <c r="AB25">
        <v>302.89999999999998</v>
      </c>
    </row>
    <row r="26" spans="1:28">
      <c r="B26" t="s">
        <v>123</v>
      </c>
      <c r="C26" t="s">
        <v>52</v>
      </c>
      <c r="D26">
        <v>21</v>
      </c>
      <c r="E26">
        <v>731.4</v>
      </c>
      <c r="F26">
        <v>663.3</v>
      </c>
      <c r="G26">
        <v>762.7</v>
      </c>
      <c r="H26">
        <v>736.4</v>
      </c>
      <c r="I26">
        <v>632.5</v>
      </c>
      <c r="J26">
        <v>695.6</v>
      </c>
      <c r="K26">
        <v>661.9</v>
      </c>
      <c r="L26">
        <v>966.6</v>
      </c>
      <c r="M26">
        <v>1427</v>
      </c>
      <c r="N26">
        <v>2513.4</v>
      </c>
      <c r="O26">
        <v>1818.3</v>
      </c>
      <c r="P26">
        <v>1613.9</v>
      </c>
      <c r="Q26">
        <v>1941.7</v>
      </c>
      <c r="R26">
        <v>2650.7</v>
      </c>
      <c r="S26">
        <v>3391.7</v>
      </c>
      <c r="T26">
        <v>2819.2</v>
      </c>
      <c r="U26">
        <v>2426.6999999999998</v>
      </c>
      <c r="V26">
        <v>1975.4</v>
      </c>
      <c r="W26">
        <v>2161.1</v>
      </c>
      <c r="X26">
        <v>2388.1999999999998</v>
      </c>
      <c r="Y26">
        <v>2189.5</v>
      </c>
      <c r="Z26">
        <v>2351.1999999999998</v>
      </c>
      <c r="AA26">
        <v>2023</v>
      </c>
      <c r="AB26">
        <v>2887.7</v>
      </c>
    </row>
    <row r="27" spans="1:28">
      <c r="B27" t="s">
        <v>124</v>
      </c>
      <c r="C27" t="s">
        <v>87</v>
      </c>
      <c r="D27">
        <v>22</v>
      </c>
      <c r="E27">
        <v>5295.2</v>
      </c>
      <c r="F27">
        <v>4763.6000000000004</v>
      </c>
      <c r="G27">
        <v>5406.3</v>
      </c>
      <c r="H27">
        <v>4640.8</v>
      </c>
      <c r="I27">
        <v>3616.3</v>
      </c>
      <c r="J27">
        <v>3904.7</v>
      </c>
      <c r="K27">
        <v>3875.6</v>
      </c>
      <c r="L27">
        <v>4900</v>
      </c>
      <c r="M27">
        <v>5747.9</v>
      </c>
      <c r="N27">
        <v>6602.6</v>
      </c>
      <c r="O27">
        <v>5755.1</v>
      </c>
      <c r="P27">
        <v>5320.2</v>
      </c>
      <c r="Q27">
        <v>5157.2</v>
      </c>
      <c r="R27">
        <v>7098.5</v>
      </c>
      <c r="S27">
        <v>9306.9</v>
      </c>
      <c r="T27">
        <v>7358.1</v>
      </c>
      <c r="U27">
        <v>6663.6</v>
      </c>
      <c r="V27">
        <v>6356.5</v>
      </c>
      <c r="W27">
        <v>6928.2</v>
      </c>
      <c r="X27">
        <v>6694.1</v>
      </c>
      <c r="Y27">
        <v>5718.1</v>
      </c>
      <c r="Z27">
        <v>5726.5</v>
      </c>
      <c r="AA27">
        <v>4884</v>
      </c>
      <c r="AB27">
        <v>5586.6</v>
      </c>
    </row>
    <row r="29" spans="1:28">
      <c r="A29" t="s">
        <v>285</v>
      </c>
      <c r="B29" t="s">
        <v>117</v>
      </c>
      <c r="C29" t="s">
        <v>52</v>
      </c>
      <c r="D29">
        <v>23</v>
      </c>
      <c r="E29">
        <v>343.3</v>
      </c>
      <c r="F29">
        <v>299.8</v>
      </c>
      <c r="G29">
        <v>360</v>
      </c>
      <c r="H29">
        <v>362.6</v>
      </c>
      <c r="I29">
        <v>222.6</v>
      </c>
      <c r="J29">
        <v>273.7</v>
      </c>
      <c r="K29">
        <v>282.89999999999998</v>
      </c>
      <c r="L29">
        <v>424.9</v>
      </c>
      <c r="M29">
        <v>628.29999999999995</v>
      </c>
      <c r="N29">
        <v>1256.2</v>
      </c>
      <c r="O29">
        <v>821.7</v>
      </c>
      <c r="P29">
        <v>675.4</v>
      </c>
      <c r="Q29">
        <v>812.1</v>
      </c>
      <c r="R29">
        <v>960.6</v>
      </c>
      <c r="S29">
        <v>1268.3</v>
      </c>
      <c r="T29">
        <v>1222.4000000000001</v>
      </c>
      <c r="U29">
        <v>944.9</v>
      </c>
      <c r="V29">
        <v>653.9</v>
      </c>
      <c r="W29">
        <v>931.8</v>
      </c>
      <c r="X29">
        <v>1000</v>
      </c>
      <c r="Y29">
        <v>632.4</v>
      </c>
      <c r="Z29">
        <v>670.1</v>
      </c>
      <c r="AA29">
        <v>668.5</v>
      </c>
      <c r="AB29">
        <v>1075.2</v>
      </c>
    </row>
    <row r="30" spans="1:28">
      <c r="B30" t="s">
        <v>248</v>
      </c>
      <c r="C30" t="s">
        <v>52</v>
      </c>
      <c r="D30">
        <v>24</v>
      </c>
      <c r="E30">
        <v>38.200000000000003</v>
      </c>
      <c r="F30">
        <v>37.4</v>
      </c>
      <c r="G30">
        <v>24.4</v>
      </c>
      <c r="H30">
        <v>27.7</v>
      </c>
      <c r="I30">
        <v>29.2</v>
      </c>
      <c r="J30">
        <v>26</v>
      </c>
      <c r="K30">
        <v>26.9</v>
      </c>
      <c r="L30">
        <v>26</v>
      </c>
      <c r="M30">
        <v>49.1</v>
      </c>
      <c r="N30">
        <v>94.3</v>
      </c>
      <c r="O30">
        <v>116.2</v>
      </c>
      <c r="P30">
        <v>160.69999999999999</v>
      </c>
      <c r="Q30">
        <v>143.30000000000001</v>
      </c>
      <c r="R30">
        <v>132.4</v>
      </c>
      <c r="S30">
        <v>192.4</v>
      </c>
      <c r="T30">
        <v>197.8</v>
      </c>
      <c r="U30">
        <v>165</v>
      </c>
      <c r="V30">
        <v>171.3</v>
      </c>
      <c r="W30">
        <v>151.80000000000001</v>
      </c>
      <c r="X30">
        <v>176.9</v>
      </c>
      <c r="Y30">
        <v>179.8</v>
      </c>
      <c r="Z30">
        <v>148.6</v>
      </c>
      <c r="AA30">
        <v>158.80000000000001</v>
      </c>
      <c r="AB30">
        <v>234.6</v>
      </c>
    </row>
    <row r="31" spans="1:28">
      <c r="B31" t="s">
        <v>244</v>
      </c>
      <c r="C31" t="s">
        <v>52</v>
      </c>
      <c r="D31">
        <v>25</v>
      </c>
      <c r="E31">
        <v>4.5</v>
      </c>
      <c r="F31">
        <v>3.3</v>
      </c>
      <c r="G31">
        <v>6.9</v>
      </c>
      <c r="H31">
        <v>5.4</v>
      </c>
      <c r="I31">
        <v>8.3000000000000007</v>
      </c>
      <c r="J31">
        <v>18</v>
      </c>
      <c r="K31">
        <v>9.4</v>
      </c>
      <c r="L31">
        <v>9.4</v>
      </c>
      <c r="M31">
        <v>18.2</v>
      </c>
      <c r="N31">
        <v>24.1</v>
      </c>
      <c r="O31">
        <v>28.7</v>
      </c>
      <c r="P31">
        <v>29.6</v>
      </c>
      <c r="Q31">
        <v>27</v>
      </c>
      <c r="R31">
        <v>23.8</v>
      </c>
      <c r="S31">
        <v>38.299999999999997</v>
      </c>
      <c r="T31">
        <v>58.8</v>
      </c>
      <c r="U31">
        <v>59.1</v>
      </c>
      <c r="V31">
        <v>62.6</v>
      </c>
      <c r="W31">
        <v>72.599999999999994</v>
      </c>
      <c r="X31">
        <v>72.900000000000006</v>
      </c>
      <c r="Y31">
        <v>77.2</v>
      </c>
      <c r="Z31">
        <v>50.1</v>
      </c>
      <c r="AA31">
        <v>60.1</v>
      </c>
      <c r="AB31">
        <v>68.400000000000006</v>
      </c>
    </row>
    <row r="32" spans="1:28">
      <c r="B32" t="s">
        <v>218</v>
      </c>
      <c r="C32" t="s">
        <v>52</v>
      </c>
      <c r="D32">
        <v>26</v>
      </c>
      <c r="E32">
        <v>0</v>
      </c>
      <c r="F32">
        <v>0</v>
      </c>
      <c r="G32">
        <v>0.1</v>
      </c>
      <c r="H32">
        <v>0.1</v>
      </c>
      <c r="I32">
        <v>0.6</v>
      </c>
      <c r="J32">
        <v>0.6</v>
      </c>
      <c r="K32">
        <v>1.7</v>
      </c>
      <c r="L32">
        <v>2.4</v>
      </c>
      <c r="M32">
        <v>3.5</v>
      </c>
      <c r="N32">
        <v>2.1</v>
      </c>
      <c r="O32">
        <v>5</v>
      </c>
      <c r="P32">
        <v>7.7</v>
      </c>
      <c r="Q32">
        <v>8.8000000000000007</v>
      </c>
      <c r="R32">
        <v>11.5</v>
      </c>
      <c r="S32">
        <v>12.4</v>
      </c>
      <c r="T32">
        <v>19.7</v>
      </c>
      <c r="U32">
        <v>20.7</v>
      </c>
      <c r="V32">
        <v>24.1</v>
      </c>
      <c r="W32">
        <v>28.2</v>
      </c>
      <c r="X32">
        <v>39.299999999999997</v>
      </c>
      <c r="Y32">
        <v>33.6</v>
      </c>
      <c r="Z32">
        <v>41.7</v>
      </c>
      <c r="AA32">
        <v>42.1</v>
      </c>
      <c r="AB32">
        <v>47</v>
      </c>
    </row>
    <row r="33" spans="1:28">
      <c r="B33" t="s">
        <v>122</v>
      </c>
      <c r="C33" t="s">
        <v>52</v>
      </c>
      <c r="D33">
        <v>27</v>
      </c>
      <c r="E33">
        <v>34.700000000000003</v>
      </c>
      <c r="F33">
        <v>41.2</v>
      </c>
      <c r="G33">
        <v>43.3</v>
      </c>
      <c r="H33">
        <v>67</v>
      </c>
      <c r="I33">
        <v>88.5</v>
      </c>
      <c r="J33">
        <v>124.6</v>
      </c>
      <c r="K33">
        <v>97.2</v>
      </c>
      <c r="L33">
        <v>118.3</v>
      </c>
      <c r="M33">
        <v>149.69999999999999</v>
      </c>
      <c r="N33">
        <v>242.2</v>
      </c>
      <c r="O33">
        <v>196</v>
      </c>
      <c r="P33">
        <v>207.6</v>
      </c>
      <c r="Q33">
        <v>174.1</v>
      </c>
      <c r="R33">
        <v>178.3</v>
      </c>
      <c r="S33">
        <v>152.19999999999999</v>
      </c>
      <c r="T33">
        <v>170.7</v>
      </c>
      <c r="U33">
        <v>171.2</v>
      </c>
      <c r="V33">
        <v>222.1</v>
      </c>
      <c r="W33">
        <v>187.2</v>
      </c>
      <c r="X33">
        <v>197.7</v>
      </c>
      <c r="Y33">
        <v>186.7</v>
      </c>
      <c r="Z33">
        <v>197.3</v>
      </c>
      <c r="AA33">
        <v>215.4</v>
      </c>
      <c r="AB33">
        <v>294.8</v>
      </c>
    </row>
    <row r="34" spans="1:28">
      <c r="B34" t="s">
        <v>123</v>
      </c>
      <c r="C34" t="s">
        <v>52</v>
      </c>
      <c r="D34">
        <v>28</v>
      </c>
      <c r="E34">
        <v>420.7</v>
      </c>
      <c r="F34">
        <v>381.7</v>
      </c>
      <c r="G34">
        <v>434.7</v>
      </c>
      <c r="H34">
        <v>462.8</v>
      </c>
      <c r="I34">
        <v>349.2</v>
      </c>
      <c r="J34">
        <v>442.9</v>
      </c>
      <c r="K34">
        <v>418.1</v>
      </c>
      <c r="L34">
        <v>581</v>
      </c>
      <c r="M34">
        <v>848.8</v>
      </c>
      <c r="N34">
        <v>1618.9</v>
      </c>
      <c r="O34">
        <v>1167.5999999999999</v>
      </c>
      <c r="P34">
        <v>1081</v>
      </c>
      <c r="Q34">
        <v>1165.3</v>
      </c>
      <c r="R34">
        <v>1306.5999999999999</v>
      </c>
      <c r="S34">
        <v>1663.6</v>
      </c>
      <c r="T34">
        <v>1669.4</v>
      </c>
      <c r="U34">
        <v>1360.9</v>
      </c>
      <c r="V34">
        <v>1134</v>
      </c>
      <c r="W34">
        <v>1371.6</v>
      </c>
      <c r="X34">
        <v>1486.8</v>
      </c>
      <c r="Y34">
        <v>1109.7</v>
      </c>
      <c r="Z34">
        <v>1107.8</v>
      </c>
      <c r="AA34">
        <v>1144.9000000000001</v>
      </c>
      <c r="AB34">
        <v>1720</v>
      </c>
    </row>
    <row r="35" spans="1:28">
      <c r="B35" t="s">
        <v>124</v>
      </c>
      <c r="C35" t="s">
        <v>87</v>
      </c>
      <c r="D35">
        <v>29</v>
      </c>
      <c r="E35">
        <v>2490</v>
      </c>
      <c r="F35">
        <v>2153.3000000000002</v>
      </c>
      <c r="G35">
        <v>2449.9</v>
      </c>
      <c r="H35">
        <v>2374.6</v>
      </c>
      <c r="I35">
        <v>1413</v>
      </c>
      <c r="J35">
        <v>1663.4</v>
      </c>
      <c r="K35">
        <v>1803.2</v>
      </c>
      <c r="L35">
        <v>2549</v>
      </c>
      <c r="M35">
        <v>2864.5</v>
      </c>
      <c r="N35">
        <v>3049.6</v>
      </c>
      <c r="O35">
        <v>3124.8</v>
      </c>
      <c r="P35">
        <v>3070</v>
      </c>
      <c r="Q35">
        <v>2582.9</v>
      </c>
      <c r="R35">
        <v>3049</v>
      </c>
      <c r="S35">
        <v>4036.3</v>
      </c>
      <c r="T35">
        <v>4221.1000000000004</v>
      </c>
      <c r="U35">
        <v>3216.1</v>
      </c>
      <c r="V35">
        <v>2978.8</v>
      </c>
      <c r="W35">
        <v>3632</v>
      </c>
      <c r="X35">
        <v>3877.9</v>
      </c>
      <c r="Y35">
        <v>2595.1999999999998</v>
      </c>
      <c r="Z35">
        <v>2701.3</v>
      </c>
      <c r="AA35">
        <v>2254.1</v>
      </c>
      <c r="AB35">
        <v>2558</v>
      </c>
    </row>
    <row r="37" spans="1:28">
      <c r="A37" t="s">
        <v>286</v>
      </c>
      <c r="B37" t="s">
        <v>120</v>
      </c>
      <c r="C37" t="s">
        <v>52</v>
      </c>
      <c r="D37">
        <v>30</v>
      </c>
      <c r="E37">
        <v>120.2</v>
      </c>
      <c r="F37">
        <v>123.7</v>
      </c>
      <c r="G37">
        <v>108.8</v>
      </c>
      <c r="H37">
        <v>97.6</v>
      </c>
      <c r="I37">
        <v>135.1</v>
      </c>
      <c r="J37">
        <v>162.80000000000001</v>
      </c>
      <c r="K37">
        <v>152.9</v>
      </c>
      <c r="L37">
        <v>187.2</v>
      </c>
      <c r="M37">
        <v>217.7</v>
      </c>
      <c r="N37">
        <v>335</v>
      </c>
      <c r="O37">
        <v>364.7</v>
      </c>
      <c r="P37">
        <v>397.8</v>
      </c>
      <c r="Q37">
        <v>411.4</v>
      </c>
      <c r="R37">
        <v>427.3</v>
      </c>
      <c r="S37">
        <v>447.1</v>
      </c>
      <c r="T37">
        <v>439.9</v>
      </c>
      <c r="U37">
        <v>422</v>
      </c>
      <c r="V37">
        <v>380.5</v>
      </c>
      <c r="W37">
        <v>385</v>
      </c>
      <c r="X37">
        <v>540.29999999999995</v>
      </c>
      <c r="Y37">
        <v>633.29999999999995</v>
      </c>
      <c r="Z37">
        <v>694.2</v>
      </c>
      <c r="AA37">
        <v>501.2</v>
      </c>
      <c r="AB37">
        <v>624.70000000000005</v>
      </c>
    </row>
    <row r="38" spans="1:28">
      <c r="B38" t="s">
        <v>218</v>
      </c>
      <c r="C38" t="s">
        <v>52</v>
      </c>
      <c r="D38">
        <v>31</v>
      </c>
      <c r="E38">
        <v>41.1</v>
      </c>
      <c r="F38">
        <v>42.5</v>
      </c>
      <c r="G38">
        <v>37.9</v>
      </c>
      <c r="H38">
        <v>39.700000000000003</v>
      </c>
      <c r="I38">
        <v>39.4</v>
      </c>
      <c r="J38">
        <v>37.4</v>
      </c>
      <c r="K38">
        <v>45.4</v>
      </c>
      <c r="L38">
        <v>55.9</v>
      </c>
      <c r="M38">
        <v>75.5</v>
      </c>
      <c r="N38">
        <v>124.6</v>
      </c>
      <c r="O38">
        <v>112.4</v>
      </c>
      <c r="P38">
        <v>108.8</v>
      </c>
      <c r="Q38">
        <v>123.7</v>
      </c>
      <c r="R38">
        <v>138.9</v>
      </c>
      <c r="S38">
        <v>165.2</v>
      </c>
      <c r="T38">
        <v>176</v>
      </c>
      <c r="U38">
        <v>163.1</v>
      </c>
      <c r="V38">
        <v>156.6</v>
      </c>
      <c r="W38">
        <v>174.1</v>
      </c>
      <c r="X38">
        <v>210</v>
      </c>
      <c r="Y38">
        <v>226</v>
      </c>
      <c r="Z38">
        <v>278.89999999999998</v>
      </c>
      <c r="AA38">
        <v>204.8</v>
      </c>
      <c r="AB38">
        <v>298.7</v>
      </c>
    </row>
    <row r="39" spans="1:28">
      <c r="B39" t="s">
        <v>250</v>
      </c>
      <c r="C39" t="s">
        <v>52</v>
      </c>
      <c r="D39">
        <v>32</v>
      </c>
      <c r="E39">
        <v>6.6</v>
      </c>
      <c r="F39">
        <v>9.3000000000000007</v>
      </c>
      <c r="G39">
        <v>7.5</v>
      </c>
      <c r="H39">
        <v>8.1</v>
      </c>
      <c r="I39">
        <v>9.6</v>
      </c>
      <c r="J39">
        <v>12.4</v>
      </c>
      <c r="K39">
        <v>11.6</v>
      </c>
      <c r="L39">
        <v>13.1</v>
      </c>
      <c r="M39">
        <v>15.4</v>
      </c>
      <c r="N39">
        <v>29.2</v>
      </c>
      <c r="O39">
        <v>21.1</v>
      </c>
      <c r="P39">
        <v>21.7</v>
      </c>
      <c r="Q39">
        <v>16.600000000000001</v>
      </c>
      <c r="R39">
        <v>19.2</v>
      </c>
      <c r="S39">
        <v>33.4</v>
      </c>
      <c r="T39">
        <v>37.6</v>
      </c>
      <c r="U39">
        <v>36.700000000000003</v>
      </c>
      <c r="V39">
        <v>26.7</v>
      </c>
      <c r="W39">
        <v>26.5</v>
      </c>
      <c r="X39">
        <v>31.1</v>
      </c>
      <c r="Y39">
        <v>37.700000000000003</v>
      </c>
      <c r="Z39">
        <v>55.1</v>
      </c>
      <c r="AA39">
        <v>33.9</v>
      </c>
      <c r="AB39">
        <v>37.700000000000003</v>
      </c>
    </row>
    <row r="40" spans="1:28">
      <c r="B40" t="s">
        <v>118</v>
      </c>
      <c r="C40" t="s">
        <v>52</v>
      </c>
      <c r="D40">
        <v>33</v>
      </c>
      <c r="E40">
        <v>9.3000000000000007</v>
      </c>
      <c r="F40">
        <v>0.6</v>
      </c>
      <c r="G40">
        <v>0.5</v>
      </c>
      <c r="H40">
        <v>0.4</v>
      </c>
      <c r="I40">
        <v>23</v>
      </c>
      <c r="J40">
        <v>15.4</v>
      </c>
      <c r="K40">
        <v>0.8</v>
      </c>
      <c r="L40">
        <v>36.5</v>
      </c>
      <c r="M40">
        <v>43.9</v>
      </c>
      <c r="N40">
        <v>24.4</v>
      </c>
      <c r="O40">
        <v>4.5999999999999996</v>
      </c>
      <c r="P40">
        <v>3.6</v>
      </c>
      <c r="Q40">
        <v>5.5</v>
      </c>
      <c r="R40">
        <v>3.9</v>
      </c>
      <c r="S40">
        <v>3.6</v>
      </c>
      <c r="T40">
        <v>4.3</v>
      </c>
      <c r="U40">
        <v>5.4</v>
      </c>
      <c r="V40">
        <v>4.5</v>
      </c>
      <c r="W40">
        <v>9.1999999999999993</v>
      </c>
      <c r="X40">
        <v>28.8</v>
      </c>
      <c r="Y40">
        <v>23.2</v>
      </c>
      <c r="Z40">
        <v>24.3</v>
      </c>
      <c r="AA40">
        <v>24.1</v>
      </c>
      <c r="AB40">
        <v>33</v>
      </c>
    </row>
    <row r="41" spans="1:28">
      <c r="B41" t="s">
        <v>122</v>
      </c>
      <c r="C41" t="s">
        <v>52</v>
      </c>
      <c r="D41">
        <v>34</v>
      </c>
      <c r="E41">
        <v>14.4</v>
      </c>
      <c r="F41">
        <v>8.2000000000000206</v>
      </c>
      <c r="G41">
        <v>18.600000000000001</v>
      </c>
      <c r="H41">
        <v>22.4</v>
      </c>
      <c r="I41">
        <v>10.9</v>
      </c>
      <c r="J41">
        <v>14.2</v>
      </c>
      <c r="K41">
        <v>13.2</v>
      </c>
      <c r="L41">
        <v>33.1</v>
      </c>
      <c r="M41">
        <v>32.4</v>
      </c>
      <c r="N41">
        <v>31.6999999999999</v>
      </c>
      <c r="O41">
        <v>85.4</v>
      </c>
      <c r="P41">
        <v>41.9</v>
      </c>
      <c r="Q41">
        <v>74.099999999999994</v>
      </c>
      <c r="R41">
        <v>69.900000000000006</v>
      </c>
      <c r="S41">
        <v>86</v>
      </c>
      <c r="T41">
        <v>110.3</v>
      </c>
      <c r="U41">
        <v>93.5</v>
      </c>
      <c r="V41">
        <v>85.5</v>
      </c>
      <c r="W41">
        <v>71.2</v>
      </c>
      <c r="X41">
        <v>92.500000000000099</v>
      </c>
      <c r="Y41">
        <v>92.800000000000097</v>
      </c>
      <c r="Z41">
        <v>134.1</v>
      </c>
      <c r="AA41">
        <v>112.1</v>
      </c>
      <c r="AB41">
        <v>162.4</v>
      </c>
    </row>
    <row r="42" spans="1:28">
      <c r="B42" t="s">
        <v>123</v>
      </c>
      <c r="C42" t="s">
        <v>52</v>
      </c>
      <c r="D42">
        <v>35</v>
      </c>
      <c r="E42">
        <v>191.6</v>
      </c>
      <c r="F42">
        <v>184.3</v>
      </c>
      <c r="G42">
        <v>173.3</v>
      </c>
      <c r="H42">
        <v>168.2</v>
      </c>
      <c r="I42">
        <v>218</v>
      </c>
      <c r="J42">
        <v>242.2</v>
      </c>
      <c r="K42">
        <v>223.9</v>
      </c>
      <c r="L42">
        <v>325.8</v>
      </c>
      <c r="M42">
        <v>384.9</v>
      </c>
      <c r="N42">
        <v>544.9</v>
      </c>
      <c r="O42">
        <v>588.20000000000005</v>
      </c>
      <c r="P42">
        <v>573.79999999999995</v>
      </c>
      <c r="Q42">
        <v>631.29999999999995</v>
      </c>
      <c r="R42">
        <v>659.2</v>
      </c>
      <c r="S42">
        <v>735.3</v>
      </c>
      <c r="T42">
        <v>768.1</v>
      </c>
      <c r="U42">
        <v>720.7</v>
      </c>
      <c r="V42">
        <v>653.79999999999995</v>
      </c>
      <c r="W42">
        <v>666</v>
      </c>
      <c r="X42">
        <v>902.7</v>
      </c>
      <c r="Y42">
        <v>1013</v>
      </c>
      <c r="Z42">
        <v>1186.5999999999999</v>
      </c>
      <c r="AA42">
        <v>876.1</v>
      </c>
      <c r="AB42">
        <v>1156.5</v>
      </c>
    </row>
    <row r="43" spans="1:28">
      <c r="B43" t="s">
        <v>124</v>
      </c>
      <c r="C43" t="s">
        <v>87</v>
      </c>
      <c r="D43">
        <v>36</v>
      </c>
      <c r="E43">
        <v>361.1</v>
      </c>
      <c r="F43">
        <v>311.39999999999998</v>
      </c>
      <c r="G43">
        <v>416.1</v>
      </c>
      <c r="H43">
        <v>422</v>
      </c>
      <c r="I43">
        <v>460.7</v>
      </c>
      <c r="J43">
        <v>475.1</v>
      </c>
      <c r="K43">
        <v>421.4</v>
      </c>
      <c r="L43">
        <v>635.6</v>
      </c>
      <c r="M43">
        <v>682.7</v>
      </c>
      <c r="N43">
        <v>632.9</v>
      </c>
      <c r="O43">
        <v>663.7</v>
      </c>
      <c r="P43">
        <v>542.79999999999995</v>
      </c>
      <c r="Q43">
        <v>602.6</v>
      </c>
      <c r="R43">
        <v>625.6</v>
      </c>
      <c r="S43">
        <v>659.3</v>
      </c>
      <c r="T43">
        <v>741.1</v>
      </c>
      <c r="U43">
        <v>743.4</v>
      </c>
      <c r="V43">
        <v>752.5</v>
      </c>
      <c r="W43">
        <v>766.3</v>
      </c>
      <c r="X43">
        <v>894.9</v>
      </c>
      <c r="Y43">
        <v>962.9</v>
      </c>
      <c r="Z43">
        <v>1187.3</v>
      </c>
      <c r="AA43">
        <v>957</v>
      </c>
      <c r="AB43">
        <v>1294.9000000000001</v>
      </c>
    </row>
    <row r="45" spans="1:28">
      <c r="A45" t="s">
        <v>287</v>
      </c>
      <c r="B45" t="s">
        <v>117</v>
      </c>
      <c r="C45" t="s">
        <v>52</v>
      </c>
      <c r="D45">
        <v>37</v>
      </c>
      <c r="E45">
        <v>50.1</v>
      </c>
      <c r="F45">
        <v>67.599999999999994</v>
      </c>
      <c r="G45">
        <v>71.8</v>
      </c>
      <c r="H45">
        <v>76.099999999999994</v>
      </c>
      <c r="I45">
        <v>82.2</v>
      </c>
      <c r="J45">
        <v>90.1</v>
      </c>
      <c r="K45">
        <v>75.3</v>
      </c>
      <c r="L45">
        <v>90.8</v>
      </c>
      <c r="M45">
        <v>142.4</v>
      </c>
      <c r="N45">
        <v>249.3</v>
      </c>
      <c r="O45">
        <v>242.2</v>
      </c>
      <c r="P45">
        <v>205.5</v>
      </c>
      <c r="Q45">
        <v>210.4</v>
      </c>
      <c r="R45">
        <v>241.5</v>
      </c>
      <c r="S45">
        <v>235.2</v>
      </c>
      <c r="T45">
        <v>254.2</v>
      </c>
      <c r="U45">
        <v>237.3</v>
      </c>
      <c r="V45">
        <v>243</v>
      </c>
      <c r="W45">
        <v>244.5</v>
      </c>
      <c r="X45">
        <v>242.9</v>
      </c>
      <c r="Y45">
        <v>246.1</v>
      </c>
      <c r="Z45">
        <v>222</v>
      </c>
      <c r="AA45">
        <v>250.9</v>
      </c>
      <c r="AB45">
        <v>262.3</v>
      </c>
    </row>
    <row r="46" spans="1:28">
      <c r="B46" t="s">
        <v>248</v>
      </c>
      <c r="C46" t="s">
        <v>52</v>
      </c>
      <c r="D46">
        <v>38</v>
      </c>
      <c r="E46">
        <v>38.200000000000003</v>
      </c>
      <c r="F46">
        <v>37.6</v>
      </c>
      <c r="G46">
        <v>24.3</v>
      </c>
      <c r="H46">
        <v>27.7</v>
      </c>
      <c r="I46">
        <v>29.6</v>
      </c>
      <c r="J46">
        <v>27.1</v>
      </c>
      <c r="K46">
        <v>27.6</v>
      </c>
      <c r="L46">
        <v>26.6</v>
      </c>
      <c r="M46">
        <v>49.8</v>
      </c>
      <c r="N46">
        <v>94.8</v>
      </c>
      <c r="O46">
        <v>117.7</v>
      </c>
      <c r="P46">
        <v>161</v>
      </c>
      <c r="Q46">
        <v>143.4</v>
      </c>
      <c r="R46">
        <v>132.4</v>
      </c>
      <c r="S46">
        <v>193.3</v>
      </c>
      <c r="T46">
        <v>198.8</v>
      </c>
      <c r="U46">
        <v>165.9</v>
      </c>
      <c r="V46">
        <v>171.8</v>
      </c>
      <c r="W46">
        <v>151.69999999999999</v>
      </c>
      <c r="X46">
        <v>176.9</v>
      </c>
      <c r="Y46">
        <v>179.8</v>
      </c>
      <c r="Z46">
        <v>148.6</v>
      </c>
      <c r="AA46">
        <v>158.80000000000001</v>
      </c>
      <c r="AB46">
        <v>234.6</v>
      </c>
    </row>
    <row r="47" spans="1:28">
      <c r="B47" t="s">
        <v>244</v>
      </c>
      <c r="C47" t="s">
        <v>52</v>
      </c>
      <c r="D47">
        <v>39</v>
      </c>
      <c r="E47">
        <v>12.6</v>
      </c>
      <c r="F47">
        <v>13.6</v>
      </c>
      <c r="G47">
        <v>15.9</v>
      </c>
      <c r="H47">
        <v>16.5</v>
      </c>
      <c r="I47">
        <v>18.399999999999999</v>
      </c>
      <c r="J47">
        <v>29.2</v>
      </c>
      <c r="K47">
        <v>24</v>
      </c>
      <c r="L47">
        <v>27.7</v>
      </c>
      <c r="M47">
        <v>41.2</v>
      </c>
      <c r="N47">
        <v>55.9</v>
      </c>
      <c r="O47">
        <v>54</v>
      </c>
      <c r="P47">
        <v>60.2</v>
      </c>
      <c r="Q47">
        <v>75.900000000000006</v>
      </c>
      <c r="R47">
        <v>81.5</v>
      </c>
      <c r="S47">
        <v>89.4</v>
      </c>
      <c r="T47">
        <v>117.5</v>
      </c>
      <c r="U47">
        <v>128.9</v>
      </c>
      <c r="V47">
        <v>131.6</v>
      </c>
      <c r="W47">
        <v>148.80000000000001</v>
      </c>
      <c r="X47">
        <v>157.4</v>
      </c>
      <c r="Y47">
        <v>154.5</v>
      </c>
      <c r="Z47">
        <v>111.2</v>
      </c>
      <c r="AA47">
        <v>134.1</v>
      </c>
      <c r="AB47">
        <v>147.1</v>
      </c>
    </row>
    <row r="48" spans="1:28">
      <c r="B48" t="s">
        <v>120</v>
      </c>
      <c r="C48" t="s">
        <v>52</v>
      </c>
      <c r="D48">
        <v>40</v>
      </c>
      <c r="E48">
        <v>7.2</v>
      </c>
      <c r="F48">
        <v>5.6</v>
      </c>
      <c r="G48">
        <v>4.2</v>
      </c>
      <c r="H48">
        <v>4.9000000000000004</v>
      </c>
      <c r="I48">
        <v>4.4000000000000004</v>
      </c>
      <c r="J48">
        <v>5</v>
      </c>
      <c r="K48">
        <v>7</v>
      </c>
      <c r="L48">
        <v>7.4</v>
      </c>
      <c r="M48">
        <v>9.6999999999999993</v>
      </c>
      <c r="N48">
        <v>14.5</v>
      </c>
      <c r="O48">
        <v>10.8</v>
      </c>
      <c r="P48">
        <v>22.5</v>
      </c>
      <c r="Q48">
        <v>27.9</v>
      </c>
      <c r="R48">
        <v>32.299999999999997</v>
      </c>
      <c r="S48">
        <v>37.4</v>
      </c>
      <c r="T48">
        <v>38.5</v>
      </c>
      <c r="U48">
        <v>47.5</v>
      </c>
      <c r="V48">
        <v>46.4</v>
      </c>
      <c r="W48">
        <v>51.2</v>
      </c>
      <c r="X48">
        <v>70.900000000000006</v>
      </c>
      <c r="Y48">
        <v>78.099999999999994</v>
      </c>
      <c r="Z48">
        <v>67</v>
      </c>
      <c r="AA48">
        <v>64.599999999999994</v>
      </c>
      <c r="AB48">
        <v>87</v>
      </c>
    </row>
    <row r="49" spans="1:28">
      <c r="B49" t="s">
        <v>288</v>
      </c>
      <c r="C49" t="s">
        <v>52</v>
      </c>
      <c r="D49">
        <v>41</v>
      </c>
      <c r="E49">
        <v>14.9</v>
      </c>
      <c r="F49">
        <v>13.8</v>
      </c>
      <c r="G49">
        <v>21.4</v>
      </c>
      <c r="H49">
        <v>29.3</v>
      </c>
      <c r="I49">
        <v>33.700000000000003</v>
      </c>
      <c r="J49">
        <v>54.6</v>
      </c>
      <c r="K49">
        <v>53.3</v>
      </c>
      <c r="L49">
        <v>54.9</v>
      </c>
      <c r="M49">
        <v>54.8</v>
      </c>
      <c r="N49">
        <v>41.9</v>
      </c>
      <c r="O49">
        <v>36.9</v>
      </c>
      <c r="P49">
        <v>40.700000000000003</v>
      </c>
      <c r="Q49">
        <v>55.8</v>
      </c>
      <c r="R49">
        <v>35</v>
      </c>
      <c r="S49">
        <v>31.1</v>
      </c>
      <c r="T49">
        <v>38</v>
      </c>
      <c r="U49">
        <v>33.4</v>
      </c>
      <c r="V49">
        <v>30</v>
      </c>
      <c r="W49">
        <v>35.799999999999997</v>
      </c>
      <c r="X49">
        <v>49.5</v>
      </c>
      <c r="Y49">
        <v>41.8</v>
      </c>
      <c r="Z49">
        <v>42.2</v>
      </c>
      <c r="AA49">
        <v>48.5</v>
      </c>
      <c r="AB49">
        <v>55.9</v>
      </c>
    </row>
    <row r="50" spans="1:28">
      <c r="B50" t="s">
        <v>236</v>
      </c>
      <c r="C50" t="s">
        <v>52</v>
      </c>
      <c r="D50">
        <v>42</v>
      </c>
      <c r="E50">
        <v>5</v>
      </c>
      <c r="F50">
        <v>4.3</v>
      </c>
      <c r="G50">
        <v>7.1</v>
      </c>
      <c r="H50">
        <v>9.3000000000000007</v>
      </c>
      <c r="I50">
        <v>17.2</v>
      </c>
      <c r="J50">
        <v>25.9</v>
      </c>
      <c r="K50">
        <v>29.2</v>
      </c>
      <c r="L50">
        <v>28.5</v>
      </c>
      <c r="M50">
        <v>30.7</v>
      </c>
      <c r="N50">
        <v>33</v>
      </c>
      <c r="O50">
        <v>35.6</v>
      </c>
      <c r="P50">
        <v>42.2</v>
      </c>
      <c r="Q50">
        <v>47</v>
      </c>
      <c r="R50">
        <v>49.8</v>
      </c>
      <c r="S50">
        <v>57.7</v>
      </c>
      <c r="T50">
        <v>54.7</v>
      </c>
      <c r="U50">
        <v>57.1</v>
      </c>
      <c r="V50">
        <v>46</v>
      </c>
      <c r="W50">
        <v>36.9</v>
      </c>
      <c r="X50">
        <v>41.4</v>
      </c>
      <c r="Y50">
        <v>37.5</v>
      </c>
      <c r="Z50">
        <v>42.6</v>
      </c>
      <c r="AA50">
        <v>60.4</v>
      </c>
      <c r="AB50">
        <v>50.4</v>
      </c>
    </row>
    <row r="51" spans="1:28">
      <c r="B51" t="s">
        <v>279</v>
      </c>
      <c r="C51" t="s">
        <v>52</v>
      </c>
      <c r="D51">
        <v>43</v>
      </c>
      <c r="E51">
        <v>5.8</v>
      </c>
      <c r="F51">
        <v>7.9</v>
      </c>
      <c r="G51">
        <v>3.4</v>
      </c>
      <c r="H51">
        <v>9.3000000000000007</v>
      </c>
      <c r="I51">
        <v>18.600000000000001</v>
      </c>
      <c r="J51">
        <v>17.100000000000001</v>
      </c>
      <c r="K51">
        <v>15.3</v>
      </c>
      <c r="L51">
        <v>14.1</v>
      </c>
      <c r="M51">
        <v>22.6</v>
      </c>
      <c r="N51">
        <v>44.1</v>
      </c>
      <c r="O51">
        <v>48.4</v>
      </c>
      <c r="P51">
        <v>47</v>
      </c>
      <c r="Q51">
        <v>33</v>
      </c>
      <c r="R51">
        <v>34.5</v>
      </c>
      <c r="S51">
        <v>36.299999999999997</v>
      </c>
      <c r="T51">
        <v>17.5</v>
      </c>
      <c r="U51">
        <v>19.3</v>
      </c>
      <c r="V51">
        <v>20.100000000000001</v>
      </c>
      <c r="W51">
        <v>27</v>
      </c>
      <c r="X51">
        <v>35.299999999999997</v>
      </c>
      <c r="Y51">
        <v>36.299999999999997</v>
      </c>
      <c r="Z51">
        <v>25.1</v>
      </c>
      <c r="AA51">
        <v>23.8</v>
      </c>
      <c r="AB51">
        <v>44.6</v>
      </c>
    </row>
    <row r="52" spans="1:28">
      <c r="B52" t="s">
        <v>122</v>
      </c>
      <c r="C52" t="s">
        <v>52</v>
      </c>
      <c r="D52">
        <v>44</v>
      </c>
      <c r="E52">
        <v>27.8</v>
      </c>
      <c r="F52">
        <v>32.5</v>
      </c>
      <c r="G52">
        <v>25.7</v>
      </c>
      <c r="H52">
        <v>31.8</v>
      </c>
      <c r="I52">
        <v>49.1</v>
      </c>
      <c r="J52">
        <v>73.900000000000006</v>
      </c>
      <c r="K52">
        <v>55.1</v>
      </c>
      <c r="L52">
        <v>72.900000000000006</v>
      </c>
      <c r="M52">
        <v>103.9</v>
      </c>
      <c r="N52">
        <v>156.19999999999999</v>
      </c>
      <c r="O52">
        <v>118.8</v>
      </c>
      <c r="P52">
        <v>123.8</v>
      </c>
      <c r="Q52">
        <v>128.1</v>
      </c>
      <c r="R52">
        <v>117.9</v>
      </c>
      <c r="S52">
        <v>133.30000000000001</v>
      </c>
      <c r="T52">
        <v>157.30000000000001</v>
      </c>
      <c r="U52">
        <v>154.4</v>
      </c>
      <c r="V52">
        <v>175.6</v>
      </c>
      <c r="W52">
        <v>191.5</v>
      </c>
      <c r="X52">
        <v>202.6</v>
      </c>
      <c r="Y52">
        <v>202.4</v>
      </c>
      <c r="Z52">
        <v>198.2</v>
      </c>
      <c r="AA52">
        <v>268.60000000000002</v>
      </c>
      <c r="AB52">
        <v>321.8</v>
      </c>
    </row>
    <row r="53" spans="1:28">
      <c r="B53" t="s">
        <v>123</v>
      </c>
      <c r="C53" t="s">
        <v>52</v>
      </c>
      <c r="D53">
        <v>45</v>
      </c>
      <c r="E53">
        <v>161.6</v>
      </c>
      <c r="F53">
        <v>182.9</v>
      </c>
      <c r="G53">
        <v>173.8</v>
      </c>
      <c r="H53">
        <v>204.9</v>
      </c>
      <c r="I53">
        <v>253.2</v>
      </c>
      <c r="J53">
        <v>322.89999999999998</v>
      </c>
      <c r="K53">
        <v>286.8</v>
      </c>
      <c r="L53">
        <v>322.89999999999998</v>
      </c>
      <c r="M53">
        <v>455.1</v>
      </c>
      <c r="N53">
        <v>689.7</v>
      </c>
      <c r="O53">
        <v>664.4</v>
      </c>
      <c r="P53">
        <v>702.9</v>
      </c>
      <c r="Q53">
        <v>721.5</v>
      </c>
      <c r="R53">
        <v>724.9</v>
      </c>
      <c r="S53">
        <v>813.7</v>
      </c>
      <c r="T53">
        <v>876.5</v>
      </c>
      <c r="U53">
        <v>843.8</v>
      </c>
      <c r="V53">
        <v>864.5</v>
      </c>
      <c r="W53">
        <v>887.4</v>
      </c>
      <c r="X53">
        <v>976.9</v>
      </c>
      <c r="Y53">
        <v>976.5</v>
      </c>
      <c r="Z53">
        <v>856.9</v>
      </c>
      <c r="AA53">
        <v>1009.7</v>
      </c>
      <c r="AB53">
        <v>1203.7</v>
      </c>
    </row>
    <row r="54" spans="1:28">
      <c r="B54" t="s">
        <v>124</v>
      </c>
      <c r="C54" t="s">
        <v>87</v>
      </c>
      <c r="D54">
        <v>46</v>
      </c>
      <c r="E54">
        <v>292.2</v>
      </c>
      <c r="F54">
        <v>362.8</v>
      </c>
      <c r="G54">
        <v>357.8</v>
      </c>
      <c r="H54">
        <v>461.6</v>
      </c>
      <c r="I54">
        <v>511.5</v>
      </c>
      <c r="J54">
        <v>555.6</v>
      </c>
      <c r="K54">
        <v>525.9</v>
      </c>
      <c r="L54">
        <v>579.4</v>
      </c>
      <c r="M54">
        <v>706.5</v>
      </c>
      <c r="N54">
        <v>774.1</v>
      </c>
      <c r="O54">
        <v>707.3</v>
      </c>
      <c r="P54">
        <v>744.2</v>
      </c>
      <c r="Q54">
        <v>761.9</v>
      </c>
      <c r="R54">
        <v>799.7</v>
      </c>
      <c r="S54">
        <v>817.5</v>
      </c>
      <c r="T54">
        <v>880.4</v>
      </c>
      <c r="U54">
        <v>932</v>
      </c>
      <c r="V54">
        <v>949.4</v>
      </c>
      <c r="W54">
        <v>1016.5</v>
      </c>
      <c r="X54">
        <v>1038.2</v>
      </c>
      <c r="Y54">
        <v>1050.5</v>
      </c>
      <c r="Z54">
        <v>967.5</v>
      </c>
      <c r="AA54">
        <v>1100.7</v>
      </c>
      <c r="AB54">
        <v>1108.4000000000001</v>
      </c>
    </row>
    <row r="56" spans="1:28">
      <c r="A56" t="s">
        <v>289</v>
      </c>
      <c r="B56" t="s">
        <v>117</v>
      </c>
      <c r="C56" t="s">
        <v>52</v>
      </c>
      <c r="D56">
        <v>47</v>
      </c>
      <c r="E56">
        <v>859.3</v>
      </c>
      <c r="F56">
        <v>942.9</v>
      </c>
      <c r="G56">
        <v>1020.9</v>
      </c>
      <c r="H56">
        <v>1221.9000000000001</v>
      </c>
      <c r="I56">
        <v>1419.8</v>
      </c>
      <c r="J56">
        <v>1570.2</v>
      </c>
      <c r="K56">
        <v>1718.3</v>
      </c>
      <c r="L56">
        <v>1846.5</v>
      </c>
      <c r="M56">
        <v>2000.4</v>
      </c>
      <c r="N56">
        <v>2083</v>
      </c>
      <c r="O56">
        <v>2031.2</v>
      </c>
      <c r="P56">
        <v>2261.1999999999998</v>
      </c>
      <c r="Q56">
        <v>2432.1999999999998</v>
      </c>
      <c r="R56">
        <v>2524.5</v>
      </c>
      <c r="S56">
        <v>2688.9</v>
      </c>
      <c r="T56">
        <v>2807.3</v>
      </c>
      <c r="U56">
        <v>2937.6</v>
      </c>
      <c r="V56">
        <v>3183.3</v>
      </c>
      <c r="W56">
        <v>3307.2</v>
      </c>
      <c r="X56">
        <v>3738.1</v>
      </c>
      <c r="Y56">
        <v>4084.5</v>
      </c>
      <c r="Z56">
        <v>4206</v>
      </c>
      <c r="AA56">
        <v>4995.7</v>
      </c>
      <c r="AB56">
        <v>6117.6</v>
      </c>
    </row>
    <row r="57" spans="1:28">
      <c r="B57" t="s">
        <v>112</v>
      </c>
      <c r="C57" t="s">
        <v>52</v>
      </c>
      <c r="D57">
        <v>48</v>
      </c>
      <c r="E57">
        <v>154.1</v>
      </c>
      <c r="F57">
        <v>164.5</v>
      </c>
      <c r="G57">
        <v>186.2</v>
      </c>
      <c r="H57">
        <v>214.6</v>
      </c>
      <c r="I57">
        <v>247</v>
      </c>
      <c r="J57">
        <v>269.89999999999998</v>
      </c>
      <c r="K57">
        <v>307.39999999999998</v>
      </c>
      <c r="L57">
        <v>372.8</v>
      </c>
      <c r="M57">
        <v>467.8</v>
      </c>
      <c r="N57">
        <v>572.4</v>
      </c>
      <c r="O57">
        <v>627.20000000000005</v>
      </c>
      <c r="P57">
        <v>731.2</v>
      </c>
      <c r="Q57">
        <v>882.7</v>
      </c>
      <c r="R57">
        <v>920.1</v>
      </c>
      <c r="S57">
        <v>940.1</v>
      </c>
      <c r="T57">
        <v>901.4</v>
      </c>
      <c r="U57">
        <v>1024.5</v>
      </c>
      <c r="V57">
        <v>1244.2</v>
      </c>
      <c r="W57">
        <v>1326.7</v>
      </c>
      <c r="X57">
        <v>1398.6</v>
      </c>
      <c r="Y57">
        <v>1484.1</v>
      </c>
      <c r="Z57">
        <v>1662.6</v>
      </c>
      <c r="AA57">
        <v>1964.6</v>
      </c>
      <c r="AB57">
        <v>2515.4</v>
      </c>
    </row>
    <row r="58" spans="1:28">
      <c r="B58" t="s">
        <v>213</v>
      </c>
      <c r="C58" t="s">
        <v>52</v>
      </c>
      <c r="D58">
        <v>49</v>
      </c>
      <c r="E58">
        <v>175</v>
      </c>
      <c r="F58">
        <v>169.3</v>
      </c>
      <c r="G58">
        <v>180.2</v>
      </c>
      <c r="H58">
        <v>194.9</v>
      </c>
      <c r="I58">
        <v>213.3</v>
      </c>
      <c r="J58">
        <v>228.7</v>
      </c>
      <c r="K58">
        <v>262.3</v>
      </c>
      <c r="L58">
        <v>273.7</v>
      </c>
      <c r="M58">
        <v>312.7</v>
      </c>
      <c r="N58">
        <v>322.7</v>
      </c>
      <c r="O58">
        <v>301.39999999999998</v>
      </c>
      <c r="P58">
        <v>303.7</v>
      </c>
      <c r="Q58">
        <v>340.8</v>
      </c>
      <c r="R58">
        <v>378.2</v>
      </c>
      <c r="S58">
        <v>381.9</v>
      </c>
      <c r="T58">
        <v>439.3</v>
      </c>
      <c r="U58">
        <v>466.6</v>
      </c>
      <c r="V58">
        <v>459.3</v>
      </c>
      <c r="W58">
        <v>483.4</v>
      </c>
      <c r="X58">
        <v>555.1</v>
      </c>
      <c r="Y58">
        <v>620.5</v>
      </c>
      <c r="Z58">
        <v>773.8</v>
      </c>
      <c r="AA58">
        <v>830.7</v>
      </c>
      <c r="AB58">
        <v>1075.4000000000001</v>
      </c>
    </row>
    <row r="59" spans="1:28">
      <c r="B59" t="s">
        <v>283</v>
      </c>
      <c r="C59" t="s">
        <v>52</v>
      </c>
      <c r="D59">
        <v>50</v>
      </c>
      <c r="E59">
        <v>48.7</v>
      </c>
      <c r="F59">
        <v>42.3</v>
      </c>
      <c r="G59">
        <v>44.8</v>
      </c>
      <c r="H59">
        <v>54.1</v>
      </c>
      <c r="I59">
        <v>54.3</v>
      </c>
      <c r="J59">
        <v>58</v>
      </c>
      <c r="K59">
        <v>56.4</v>
      </c>
      <c r="L59">
        <v>55.6</v>
      </c>
      <c r="M59">
        <v>54.7</v>
      </c>
      <c r="N59">
        <v>53.1</v>
      </c>
      <c r="O59">
        <v>49.7</v>
      </c>
      <c r="P59">
        <v>59.6</v>
      </c>
      <c r="Q59">
        <v>70</v>
      </c>
      <c r="R59">
        <v>79.3</v>
      </c>
      <c r="S59">
        <v>98.7</v>
      </c>
      <c r="T59">
        <v>111.5</v>
      </c>
      <c r="U59">
        <v>129.5</v>
      </c>
      <c r="V59">
        <v>160.69999999999999</v>
      </c>
      <c r="W59">
        <v>211.6</v>
      </c>
      <c r="X59">
        <v>257.7</v>
      </c>
      <c r="Y59">
        <v>274.5</v>
      </c>
      <c r="Z59">
        <v>248</v>
      </c>
      <c r="AA59">
        <v>326.2</v>
      </c>
      <c r="AB59">
        <v>378.5</v>
      </c>
    </row>
    <row r="60" spans="1:28">
      <c r="B60" t="s">
        <v>132</v>
      </c>
      <c r="C60" t="s">
        <v>52</v>
      </c>
      <c r="D60">
        <v>51</v>
      </c>
      <c r="E60">
        <v>36.1</v>
      </c>
      <c r="F60">
        <v>38.700000000000003</v>
      </c>
      <c r="G60">
        <v>44.9</v>
      </c>
      <c r="H60">
        <v>51.9</v>
      </c>
      <c r="I60">
        <v>55.1</v>
      </c>
      <c r="J60">
        <v>65.900000000000006</v>
      </c>
      <c r="K60">
        <v>68.599999999999994</v>
      </c>
      <c r="L60">
        <v>56.7</v>
      </c>
      <c r="M60">
        <v>61.9</v>
      </c>
      <c r="N60">
        <v>70.5</v>
      </c>
      <c r="O60">
        <v>70</v>
      </c>
      <c r="P60">
        <v>86.2</v>
      </c>
      <c r="Q60">
        <v>95</v>
      </c>
      <c r="R60">
        <v>103.2</v>
      </c>
      <c r="S60">
        <v>120.2</v>
      </c>
      <c r="T60">
        <v>135.80000000000001</v>
      </c>
      <c r="U60">
        <v>142</v>
      </c>
      <c r="V60">
        <v>162.5</v>
      </c>
      <c r="W60">
        <v>168.9</v>
      </c>
      <c r="X60">
        <v>193.9</v>
      </c>
      <c r="Y60">
        <v>225.7</v>
      </c>
      <c r="Z60">
        <v>290.10000000000002</v>
      </c>
      <c r="AA60">
        <v>317.2</v>
      </c>
      <c r="AB60">
        <v>366.5</v>
      </c>
    </row>
    <row r="61" spans="1:28">
      <c r="B61" t="s">
        <v>120</v>
      </c>
      <c r="C61" t="s">
        <v>52</v>
      </c>
      <c r="D61">
        <v>52</v>
      </c>
      <c r="E61">
        <v>25.6</v>
      </c>
      <c r="F61">
        <v>26.6</v>
      </c>
      <c r="G61">
        <v>29</v>
      </c>
      <c r="H61">
        <v>36</v>
      </c>
      <c r="I61">
        <v>39.700000000000003</v>
      </c>
      <c r="J61">
        <v>40.1</v>
      </c>
      <c r="K61">
        <v>43.1</v>
      </c>
      <c r="L61">
        <v>49.1</v>
      </c>
      <c r="M61">
        <v>68.5</v>
      </c>
      <c r="N61">
        <v>100.2</v>
      </c>
      <c r="O61">
        <v>94.5</v>
      </c>
      <c r="P61">
        <v>96.2</v>
      </c>
      <c r="Q61">
        <v>106.4</v>
      </c>
      <c r="R61">
        <v>127.8</v>
      </c>
      <c r="S61">
        <v>139.4</v>
      </c>
      <c r="T61">
        <v>129.1</v>
      </c>
      <c r="U61">
        <v>138.6</v>
      </c>
      <c r="V61">
        <v>136.5</v>
      </c>
      <c r="W61">
        <v>150.9</v>
      </c>
      <c r="X61">
        <v>182</v>
      </c>
      <c r="Y61">
        <v>194.5</v>
      </c>
      <c r="Z61">
        <v>218</v>
      </c>
      <c r="AA61">
        <v>235.6</v>
      </c>
      <c r="AB61">
        <v>285.5</v>
      </c>
    </row>
    <row r="62" spans="1:28">
      <c r="B62" t="s">
        <v>118</v>
      </c>
      <c r="C62" t="s">
        <v>52</v>
      </c>
      <c r="D62">
        <v>53</v>
      </c>
      <c r="E62">
        <v>31.5</v>
      </c>
      <c r="F62">
        <v>32.1</v>
      </c>
      <c r="G62">
        <v>35.200000000000003</v>
      </c>
      <c r="H62">
        <v>43.1</v>
      </c>
      <c r="I62">
        <v>50.2</v>
      </c>
      <c r="J62">
        <v>58.1</v>
      </c>
      <c r="K62">
        <v>73.099999999999994</v>
      </c>
      <c r="L62">
        <v>94.9</v>
      </c>
      <c r="M62">
        <v>104.8</v>
      </c>
      <c r="N62">
        <v>125.2</v>
      </c>
      <c r="O62">
        <v>110.9</v>
      </c>
      <c r="P62">
        <v>136.80000000000001</v>
      </c>
      <c r="Q62">
        <v>161.9</v>
      </c>
      <c r="R62">
        <v>168.5</v>
      </c>
      <c r="S62">
        <v>183.3</v>
      </c>
      <c r="T62">
        <v>198.4</v>
      </c>
      <c r="U62">
        <v>207.8</v>
      </c>
      <c r="V62">
        <v>226.1</v>
      </c>
      <c r="W62">
        <v>237.9</v>
      </c>
      <c r="X62">
        <v>259.8</v>
      </c>
      <c r="Y62">
        <v>224.1</v>
      </c>
      <c r="Z62">
        <v>234.6</v>
      </c>
      <c r="AA62">
        <v>234</v>
      </c>
      <c r="AB62">
        <v>275</v>
      </c>
    </row>
    <row r="63" spans="1:28">
      <c r="B63" t="s">
        <v>122</v>
      </c>
      <c r="C63" t="s">
        <v>52</v>
      </c>
      <c r="D63">
        <v>54</v>
      </c>
      <c r="E63">
        <v>423.3</v>
      </c>
      <c r="F63">
        <v>454.2</v>
      </c>
      <c r="G63">
        <v>479.7</v>
      </c>
      <c r="H63">
        <v>531.29999999999995</v>
      </c>
      <c r="I63">
        <v>580.79999999999995</v>
      </c>
      <c r="J63">
        <v>637.70000000000005</v>
      </c>
      <c r="K63">
        <v>692</v>
      </c>
      <c r="L63">
        <v>764.5</v>
      </c>
      <c r="M63">
        <v>827.1</v>
      </c>
      <c r="N63">
        <v>907.3</v>
      </c>
      <c r="O63">
        <v>871.6</v>
      </c>
      <c r="P63">
        <v>948.7</v>
      </c>
      <c r="Q63">
        <v>1048.0999999999999</v>
      </c>
      <c r="R63">
        <v>1126.5999999999999</v>
      </c>
      <c r="S63">
        <v>1210.3</v>
      </c>
      <c r="T63">
        <v>1265.3</v>
      </c>
      <c r="U63">
        <v>1317.5</v>
      </c>
      <c r="V63">
        <v>1433.5</v>
      </c>
      <c r="W63">
        <v>1566.4</v>
      </c>
      <c r="X63">
        <v>1695.6</v>
      </c>
      <c r="Y63">
        <v>1817.1</v>
      </c>
      <c r="Z63">
        <v>2026.6</v>
      </c>
      <c r="AA63">
        <v>2182.4</v>
      </c>
      <c r="AB63">
        <v>2847.7</v>
      </c>
    </row>
    <row r="64" spans="1:28">
      <c r="B64" t="s">
        <v>123</v>
      </c>
      <c r="C64" t="s">
        <v>52</v>
      </c>
      <c r="D64">
        <v>55</v>
      </c>
      <c r="E64">
        <v>1753.6</v>
      </c>
      <c r="F64">
        <v>1870.6</v>
      </c>
      <c r="G64">
        <v>2020.9</v>
      </c>
      <c r="H64">
        <v>2347.8000000000002</v>
      </c>
      <c r="I64">
        <v>2660.2</v>
      </c>
      <c r="J64">
        <v>2928.6</v>
      </c>
      <c r="K64">
        <v>3221.2</v>
      </c>
      <c r="L64">
        <v>3513.8</v>
      </c>
      <c r="M64">
        <v>3897.9</v>
      </c>
      <c r="N64">
        <v>4234.3999999999996</v>
      </c>
      <c r="O64">
        <v>4156.5</v>
      </c>
      <c r="P64">
        <v>4623.6000000000004</v>
      </c>
      <c r="Q64">
        <v>5137.1000000000004</v>
      </c>
      <c r="R64">
        <v>5428.2</v>
      </c>
      <c r="S64">
        <v>5762.8</v>
      </c>
      <c r="T64">
        <v>5988.1</v>
      </c>
      <c r="U64">
        <v>6364.1</v>
      </c>
      <c r="V64">
        <v>7006.1</v>
      </c>
      <c r="W64">
        <v>7453</v>
      </c>
      <c r="X64">
        <v>8280.7999999999993</v>
      </c>
      <c r="Y64">
        <v>8925</v>
      </c>
      <c r="Z64">
        <v>9659.7000000000007</v>
      </c>
      <c r="AA64">
        <v>11086.4</v>
      </c>
      <c r="AB64">
        <v>13861.6</v>
      </c>
    </row>
    <row r="65" spans="1:28">
      <c r="B65" t="s">
        <v>124</v>
      </c>
      <c r="C65" t="s">
        <v>87</v>
      </c>
      <c r="D65">
        <v>56</v>
      </c>
      <c r="E65">
        <v>1071.0999999999999</v>
      </c>
      <c r="F65">
        <v>1138.0999999999999</v>
      </c>
      <c r="G65">
        <v>1226.8</v>
      </c>
      <c r="H65">
        <v>1382.7</v>
      </c>
      <c r="I65">
        <v>1489.4</v>
      </c>
      <c r="J65">
        <v>1541.6</v>
      </c>
      <c r="K65">
        <v>1640.6</v>
      </c>
      <c r="L65">
        <v>1674.2</v>
      </c>
      <c r="M65">
        <v>1759.7</v>
      </c>
      <c r="N65">
        <v>1704.1</v>
      </c>
      <c r="O65">
        <v>1666.9</v>
      </c>
      <c r="P65">
        <v>1811.5</v>
      </c>
      <c r="Q65">
        <v>1881.7</v>
      </c>
      <c r="R65">
        <v>1936.7</v>
      </c>
      <c r="S65">
        <v>2024.7</v>
      </c>
      <c r="T65">
        <v>2124.6999999999998</v>
      </c>
      <c r="U65">
        <v>2287.6</v>
      </c>
      <c r="V65">
        <v>2548.1999999999998</v>
      </c>
      <c r="W65">
        <v>2704.1</v>
      </c>
      <c r="X65">
        <v>2929.5</v>
      </c>
      <c r="Y65">
        <v>3122.6</v>
      </c>
      <c r="Z65">
        <v>3448.2</v>
      </c>
      <c r="AA65">
        <v>3654.9</v>
      </c>
      <c r="AB65">
        <v>4113.1000000000004</v>
      </c>
    </row>
    <row r="67" spans="1:28">
      <c r="A67" t="s">
        <v>290</v>
      </c>
    </row>
    <row r="68" spans="1:28">
      <c r="A68" t="s">
        <v>291</v>
      </c>
    </row>
    <row r="69" spans="1:28">
      <c r="A69" t="s">
        <v>292</v>
      </c>
    </row>
    <row r="70" spans="1:28">
      <c r="A70" t="s">
        <v>293</v>
      </c>
    </row>
    <row r="71" spans="1:28">
      <c r="A71" t="s">
        <v>294</v>
      </c>
    </row>
    <row r="72" spans="1:28">
      <c r="A72" t="s">
        <v>99</v>
      </c>
    </row>
    <row r="73" spans="1:28">
      <c r="A73" t="s">
        <v>73</v>
      </c>
    </row>
    <row r="76" spans="1:28">
      <c r="A76" s="3" t="s">
        <v>110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6"/>
    </row>
    <row r="77" spans="1:28">
      <c r="A77" s="1"/>
      <c r="B77" s="2"/>
      <c r="C77" s="2"/>
      <c r="D77" s="2"/>
      <c r="E77" s="2">
        <v>1999</v>
      </c>
      <c r="F77" s="2">
        <v>2000</v>
      </c>
      <c r="G77" s="2">
        <v>2001</v>
      </c>
      <c r="H77" s="2">
        <v>2002</v>
      </c>
      <c r="I77" s="2">
        <v>2003</v>
      </c>
      <c r="J77" s="2">
        <v>2004</v>
      </c>
      <c r="K77" s="2">
        <v>2005</v>
      </c>
      <c r="L77" s="2">
        <v>2006</v>
      </c>
      <c r="M77" s="2">
        <v>2007</v>
      </c>
      <c r="N77" s="2">
        <v>2008</v>
      </c>
      <c r="O77" s="2">
        <v>2009</v>
      </c>
      <c r="P77" s="2">
        <v>2010</v>
      </c>
      <c r="Q77" s="2">
        <v>2011</v>
      </c>
      <c r="R77" s="2">
        <v>2012</v>
      </c>
      <c r="S77" s="2">
        <v>2013</v>
      </c>
      <c r="T77" s="2">
        <v>2014</v>
      </c>
      <c r="U77" s="2">
        <v>2015</v>
      </c>
      <c r="V77" s="2">
        <v>2016</v>
      </c>
      <c r="W77" s="2">
        <v>2017</v>
      </c>
      <c r="X77" s="2">
        <v>2018</v>
      </c>
      <c r="Y77" s="2">
        <v>2019</v>
      </c>
      <c r="Z77" s="2">
        <v>2020</v>
      </c>
      <c r="AA77" s="2">
        <v>2021</v>
      </c>
      <c r="AB77" s="5">
        <v>2022</v>
      </c>
    </row>
    <row r="78" spans="1:28">
      <c r="A78" s="3" t="s">
        <v>282</v>
      </c>
      <c r="B78" s="4" t="s">
        <v>117</v>
      </c>
      <c r="C78" s="4" t="s">
        <v>52</v>
      </c>
      <c r="D78" s="4">
        <v>1</v>
      </c>
      <c r="E78" s="4">
        <v>1481</v>
      </c>
      <c r="F78" s="4">
        <v>1551.3</v>
      </c>
      <c r="G78" s="4">
        <v>1716.1</v>
      </c>
      <c r="H78" s="4">
        <v>1915.6</v>
      </c>
      <c r="I78" s="4">
        <v>1980.8</v>
      </c>
      <c r="J78" s="4">
        <v>2223.1999999999998</v>
      </c>
      <c r="K78" s="4">
        <v>2358.6999999999998</v>
      </c>
      <c r="L78" s="4">
        <v>2761.9</v>
      </c>
      <c r="M78" s="4">
        <v>3370.5</v>
      </c>
      <c r="N78" s="4">
        <v>4545.8</v>
      </c>
      <c r="O78" s="4">
        <v>3689.5</v>
      </c>
      <c r="P78" s="4">
        <v>3691.9</v>
      </c>
      <c r="Q78" s="4">
        <v>4221.8999999999996</v>
      </c>
      <c r="R78" s="4">
        <v>4648.5</v>
      </c>
      <c r="S78" s="4">
        <v>5264.3</v>
      </c>
      <c r="T78" s="4">
        <v>5170.7</v>
      </c>
      <c r="U78" s="4">
        <v>4890.8</v>
      </c>
      <c r="V78" s="4">
        <v>4786.8</v>
      </c>
      <c r="W78" s="4">
        <v>5141.1000000000004</v>
      </c>
      <c r="X78" s="4">
        <v>5677.6</v>
      </c>
      <c r="Y78" s="4">
        <v>5659.5</v>
      </c>
      <c r="Z78" s="4">
        <v>5861.1</v>
      </c>
      <c r="AA78" s="4">
        <v>6751.5</v>
      </c>
      <c r="AB78" s="6">
        <v>8637.7999999999993</v>
      </c>
    </row>
    <row r="79" spans="1:28">
      <c r="A79" s="1"/>
      <c r="B79" s="2" t="s">
        <v>112</v>
      </c>
      <c r="C79" s="2" t="s">
        <v>52</v>
      </c>
      <c r="D79" s="2">
        <v>2</v>
      </c>
      <c r="E79" s="2">
        <v>165.2</v>
      </c>
      <c r="F79" s="2">
        <v>174.3</v>
      </c>
      <c r="G79" s="2">
        <v>202.6</v>
      </c>
      <c r="H79" s="2">
        <v>227.3</v>
      </c>
      <c r="I79" s="2">
        <v>266.89999999999998</v>
      </c>
      <c r="J79" s="2">
        <v>308.60000000000002</v>
      </c>
      <c r="K79" s="2">
        <v>339.8</v>
      </c>
      <c r="L79" s="2">
        <v>410.1</v>
      </c>
      <c r="M79" s="2">
        <v>540.9</v>
      </c>
      <c r="N79" s="2">
        <v>659.8</v>
      </c>
      <c r="O79" s="2">
        <v>684.6</v>
      </c>
      <c r="P79" s="2">
        <v>780.5</v>
      </c>
      <c r="Q79" s="2">
        <v>941.5</v>
      </c>
      <c r="R79" s="2">
        <v>998.2</v>
      </c>
      <c r="S79" s="2">
        <v>1009.5</v>
      </c>
      <c r="T79" s="2">
        <v>981.5</v>
      </c>
      <c r="U79" s="2">
        <v>1108.9000000000001</v>
      </c>
      <c r="V79" s="2">
        <v>1345</v>
      </c>
      <c r="W79" s="2">
        <v>1437.2</v>
      </c>
      <c r="X79" s="2">
        <v>1521.9</v>
      </c>
      <c r="Y79" s="2">
        <v>1622.2</v>
      </c>
      <c r="Z79" s="2">
        <v>1839</v>
      </c>
      <c r="AA79" s="2">
        <v>2138.1</v>
      </c>
      <c r="AB79" s="5">
        <v>2730.7</v>
      </c>
    </row>
    <row r="80" spans="1:28">
      <c r="A80" s="3"/>
      <c r="B80" s="4" t="s">
        <v>213</v>
      </c>
      <c r="C80" s="4" t="s">
        <v>52</v>
      </c>
      <c r="D80" s="4">
        <v>3</v>
      </c>
      <c r="E80" s="4">
        <v>180.8</v>
      </c>
      <c r="F80" s="4">
        <v>174.7</v>
      </c>
      <c r="G80" s="4">
        <v>184.7</v>
      </c>
      <c r="H80" s="4">
        <v>199.8</v>
      </c>
      <c r="I80" s="4">
        <v>218.8</v>
      </c>
      <c r="J80" s="4">
        <v>235.3</v>
      </c>
      <c r="K80" s="4">
        <v>269.60000000000002</v>
      </c>
      <c r="L80" s="4">
        <v>282</v>
      </c>
      <c r="M80" s="4">
        <v>323.89999999999998</v>
      </c>
      <c r="N80" s="4">
        <v>336.1</v>
      </c>
      <c r="O80" s="4">
        <v>315.60000000000002</v>
      </c>
      <c r="P80" s="4">
        <v>321.2</v>
      </c>
      <c r="Q80" s="4">
        <v>366.1</v>
      </c>
      <c r="R80" s="4">
        <v>404.3</v>
      </c>
      <c r="S80" s="4">
        <v>410.8</v>
      </c>
      <c r="T80" s="4">
        <v>473</v>
      </c>
      <c r="U80" s="4">
        <v>501.2</v>
      </c>
      <c r="V80" s="4">
        <v>501.7</v>
      </c>
      <c r="W80" s="4">
        <v>532.70000000000005</v>
      </c>
      <c r="X80" s="4">
        <v>610.20000000000005</v>
      </c>
      <c r="Y80" s="4">
        <v>678.3</v>
      </c>
      <c r="Z80" s="4">
        <v>834</v>
      </c>
      <c r="AA80" s="4">
        <v>895.6</v>
      </c>
      <c r="AB80" s="6">
        <v>1148.5999999999999</v>
      </c>
    </row>
    <row r="81" spans="1:28">
      <c r="A81" s="1"/>
      <c r="B81" s="2" t="s">
        <v>120</v>
      </c>
      <c r="C81" s="2" t="s">
        <v>52</v>
      </c>
      <c r="D81" s="2">
        <v>4</v>
      </c>
      <c r="E81" s="2">
        <v>155.30000000000001</v>
      </c>
      <c r="F81" s="2">
        <v>159</v>
      </c>
      <c r="G81" s="2">
        <v>147.9</v>
      </c>
      <c r="H81" s="2">
        <v>144.69999999999999</v>
      </c>
      <c r="I81" s="2">
        <v>190.1</v>
      </c>
      <c r="J81" s="2">
        <v>215.8</v>
      </c>
      <c r="K81" s="2">
        <v>208.8</v>
      </c>
      <c r="L81" s="2">
        <v>246.4</v>
      </c>
      <c r="M81" s="2">
        <v>304.39999999999998</v>
      </c>
      <c r="N81" s="2">
        <v>461.6</v>
      </c>
      <c r="O81" s="2">
        <v>479.6</v>
      </c>
      <c r="P81" s="2">
        <v>528.5</v>
      </c>
      <c r="Q81" s="2">
        <v>559.4</v>
      </c>
      <c r="R81" s="2">
        <v>602.6</v>
      </c>
      <c r="S81" s="2">
        <v>641.5</v>
      </c>
      <c r="T81" s="2">
        <v>623.9</v>
      </c>
      <c r="U81" s="2">
        <v>625.70000000000005</v>
      </c>
      <c r="V81" s="2">
        <v>579.4</v>
      </c>
      <c r="W81" s="2">
        <v>602.1</v>
      </c>
      <c r="X81" s="2">
        <v>811.4</v>
      </c>
      <c r="Y81" s="2">
        <v>924.5</v>
      </c>
      <c r="Z81" s="2">
        <v>1000.8</v>
      </c>
      <c r="AA81" s="2">
        <v>822.7</v>
      </c>
      <c r="AB81" s="5">
        <v>1020.4</v>
      </c>
    </row>
    <row r="82" spans="1:28">
      <c r="A82" s="3"/>
      <c r="B82" s="4" t="s">
        <v>218</v>
      </c>
      <c r="C82" s="4" t="s">
        <v>52</v>
      </c>
      <c r="D82" s="4">
        <v>5</v>
      </c>
      <c r="E82" s="4">
        <v>45.1</v>
      </c>
      <c r="F82" s="4">
        <v>48</v>
      </c>
      <c r="G82" s="4">
        <v>45.4</v>
      </c>
      <c r="H82" s="4">
        <v>49.3</v>
      </c>
      <c r="I82" s="4">
        <v>51.3</v>
      </c>
      <c r="J82" s="4">
        <v>53.3</v>
      </c>
      <c r="K82" s="4">
        <v>66.8</v>
      </c>
      <c r="L82" s="4">
        <v>85.9</v>
      </c>
      <c r="M82" s="4">
        <v>119.7</v>
      </c>
      <c r="N82" s="4">
        <v>184</v>
      </c>
      <c r="O82" s="4">
        <v>173.4</v>
      </c>
      <c r="P82" s="4">
        <v>188.7</v>
      </c>
      <c r="Q82" s="4">
        <v>212.9</v>
      </c>
      <c r="R82" s="4">
        <v>240.6</v>
      </c>
      <c r="S82" s="4">
        <v>274</v>
      </c>
      <c r="T82" s="4">
        <v>300.89999999999998</v>
      </c>
      <c r="U82" s="4">
        <v>300.8</v>
      </c>
      <c r="V82" s="4">
        <v>308.39999999999998</v>
      </c>
      <c r="W82" s="4">
        <v>340.6</v>
      </c>
      <c r="X82" s="4">
        <v>403.1</v>
      </c>
      <c r="Y82" s="4">
        <v>422.9</v>
      </c>
      <c r="Z82" s="4">
        <v>509.1</v>
      </c>
      <c r="AA82" s="4">
        <v>450.1</v>
      </c>
      <c r="AB82" s="6">
        <v>573.79999999999995</v>
      </c>
    </row>
    <row r="83" spans="1:28">
      <c r="A83" s="1"/>
      <c r="B83" s="2" t="s">
        <v>244</v>
      </c>
      <c r="C83" s="2" t="s">
        <v>52</v>
      </c>
      <c r="D83" s="2">
        <v>6</v>
      </c>
      <c r="E83" s="2">
        <v>61.1</v>
      </c>
      <c r="F83" s="2">
        <v>66.8</v>
      </c>
      <c r="G83" s="2">
        <v>70.099999999999994</v>
      </c>
      <c r="H83" s="2">
        <v>69.099999999999994</v>
      </c>
      <c r="I83" s="2">
        <v>93.5</v>
      </c>
      <c r="J83" s="2">
        <v>111</v>
      </c>
      <c r="K83" s="2">
        <v>106.1</v>
      </c>
      <c r="L83" s="2">
        <v>114.6</v>
      </c>
      <c r="M83" s="2">
        <v>139.19999999999999</v>
      </c>
      <c r="N83" s="2">
        <v>191.5</v>
      </c>
      <c r="O83" s="2">
        <v>172.5</v>
      </c>
      <c r="P83" s="2">
        <v>178.2</v>
      </c>
      <c r="Q83" s="2">
        <v>211.6</v>
      </c>
      <c r="R83" s="2">
        <v>239.3</v>
      </c>
      <c r="S83" s="2">
        <v>258.39999999999998</v>
      </c>
      <c r="T83" s="2">
        <v>294.39999999999998</v>
      </c>
      <c r="U83" s="2">
        <v>274.89999999999998</v>
      </c>
      <c r="V83" s="2">
        <v>288.5</v>
      </c>
      <c r="W83" s="2">
        <v>343.4</v>
      </c>
      <c r="X83" s="2">
        <v>377.9</v>
      </c>
      <c r="Y83" s="2">
        <v>404.9</v>
      </c>
      <c r="Z83" s="2">
        <v>316.3</v>
      </c>
      <c r="AA83" s="2">
        <v>362.6</v>
      </c>
      <c r="AB83" s="5">
        <v>448.1</v>
      </c>
    </row>
    <row r="84" spans="1:28">
      <c r="A84" s="3"/>
      <c r="B84" s="4" t="s">
        <v>283</v>
      </c>
      <c r="C84" s="4" t="s">
        <v>52</v>
      </c>
      <c r="D84" s="4">
        <v>7</v>
      </c>
      <c r="E84" s="4">
        <v>59.5</v>
      </c>
      <c r="F84" s="4">
        <v>52.9</v>
      </c>
      <c r="G84" s="4">
        <v>56.6</v>
      </c>
      <c r="H84" s="4">
        <v>75.599999999999994</v>
      </c>
      <c r="I84" s="4">
        <v>88.9</v>
      </c>
      <c r="J84" s="4">
        <v>104.6</v>
      </c>
      <c r="K84" s="4">
        <v>85.5</v>
      </c>
      <c r="L84" s="4">
        <v>89.9</v>
      </c>
      <c r="M84" s="4">
        <v>107.1</v>
      </c>
      <c r="N84" s="4">
        <v>140.80000000000001</v>
      </c>
      <c r="O84" s="4">
        <v>104.6</v>
      </c>
      <c r="P84" s="4">
        <v>108.5</v>
      </c>
      <c r="Q84" s="4">
        <v>110</v>
      </c>
      <c r="R84" s="4">
        <v>101.4</v>
      </c>
      <c r="S84" s="4">
        <v>119.8</v>
      </c>
      <c r="T84" s="4">
        <v>144.6</v>
      </c>
      <c r="U84" s="4">
        <v>157.1</v>
      </c>
      <c r="V84" s="4">
        <v>229.6</v>
      </c>
      <c r="W84" s="4">
        <v>257.8</v>
      </c>
      <c r="X84" s="4">
        <v>306.60000000000002</v>
      </c>
      <c r="Y84" s="4">
        <v>315.7</v>
      </c>
      <c r="Z84" s="4">
        <v>290.3</v>
      </c>
      <c r="AA84" s="4">
        <v>361.4</v>
      </c>
      <c r="AB84" s="6">
        <v>431.2</v>
      </c>
    </row>
    <row r="85" spans="1:28">
      <c r="A85" s="1"/>
      <c r="B85" s="2" t="s">
        <v>132</v>
      </c>
      <c r="C85" s="2" t="s">
        <v>52</v>
      </c>
      <c r="D85" s="2">
        <v>8</v>
      </c>
      <c r="E85" s="2">
        <v>37.6</v>
      </c>
      <c r="F85" s="2">
        <v>40</v>
      </c>
      <c r="G85" s="2">
        <v>46.8</v>
      </c>
      <c r="H85" s="2">
        <v>53.6</v>
      </c>
      <c r="I85" s="2">
        <v>57.3</v>
      </c>
      <c r="J85" s="2">
        <v>67.8</v>
      </c>
      <c r="K85" s="2">
        <v>70.5</v>
      </c>
      <c r="L85" s="2">
        <v>59.2</v>
      </c>
      <c r="M85" s="2">
        <v>65.5</v>
      </c>
      <c r="N85" s="2">
        <v>74.7</v>
      </c>
      <c r="O85" s="2">
        <v>74.3</v>
      </c>
      <c r="P85" s="2">
        <v>90.9</v>
      </c>
      <c r="Q85" s="2">
        <v>100</v>
      </c>
      <c r="R85" s="2">
        <v>108.5</v>
      </c>
      <c r="S85" s="2">
        <v>126.4</v>
      </c>
      <c r="T85" s="2">
        <v>141.69999999999999</v>
      </c>
      <c r="U85" s="2">
        <v>148.69999999999999</v>
      </c>
      <c r="V85" s="2">
        <v>169.5</v>
      </c>
      <c r="W85" s="2">
        <v>175.4</v>
      </c>
      <c r="X85" s="2">
        <v>200.9</v>
      </c>
      <c r="Y85" s="2">
        <v>233.3</v>
      </c>
      <c r="Z85" s="2">
        <v>299</v>
      </c>
      <c r="AA85" s="2">
        <v>326</v>
      </c>
      <c r="AB85" s="5">
        <v>379.6</v>
      </c>
    </row>
    <row r="86" spans="1:28">
      <c r="A86" s="3"/>
      <c r="B86" s="4" t="s">
        <v>118</v>
      </c>
      <c r="C86" s="4" t="s">
        <v>52</v>
      </c>
      <c r="D86" s="4">
        <v>9</v>
      </c>
      <c r="E86" s="4">
        <v>44.8</v>
      </c>
      <c r="F86" s="4">
        <v>38.1</v>
      </c>
      <c r="G86" s="4">
        <v>38.9</v>
      </c>
      <c r="H86" s="4">
        <v>47.2</v>
      </c>
      <c r="I86" s="4">
        <v>82.1</v>
      </c>
      <c r="J86" s="4">
        <v>87</v>
      </c>
      <c r="K86" s="4">
        <v>85.9</v>
      </c>
      <c r="L86" s="4">
        <v>157.6</v>
      </c>
      <c r="M86" s="4">
        <v>168.9</v>
      </c>
      <c r="N86" s="4">
        <v>167.9</v>
      </c>
      <c r="O86" s="4">
        <v>135.19999999999999</v>
      </c>
      <c r="P86" s="4">
        <v>161.69999999999999</v>
      </c>
      <c r="Q86" s="4">
        <v>198.3</v>
      </c>
      <c r="R86" s="4">
        <v>227.8</v>
      </c>
      <c r="S86" s="4">
        <v>238.2</v>
      </c>
      <c r="T86" s="4">
        <v>251.3</v>
      </c>
      <c r="U86" s="4">
        <v>271.7</v>
      </c>
      <c r="V86" s="4">
        <v>284.7</v>
      </c>
      <c r="W86" s="4">
        <v>296.60000000000002</v>
      </c>
      <c r="X86" s="4">
        <v>353.8</v>
      </c>
      <c r="Y86" s="4">
        <v>293.39999999999998</v>
      </c>
      <c r="Z86" s="4">
        <v>314.2</v>
      </c>
      <c r="AA86" s="4">
        <v>314.60000000000002</v>
      </c>
      <c r="AB86" s="6">
        <v>347.9</v>
      </c>
    </row>
    <row r="87" spans="1:28">
      <c r="A87" s="1"/>
      <c r="B87" s="2" t="s">
        <v>122</v>
      </c>
      <c r="C87" s="2" t="s">
        <v>52</v>
      </c>
      <c r="D87" s="2">
        <v>10</v>
      </c>
      <c r="E87" s="2">
        <v>525.20000000000005</v>
      </c>
      <c r="F87" s="2">
        <v>528.70000000000005</v>
      </c>
      <c r="G87" s="2">
        <v>591.6</v>
      </c>
      <c r="H87" s="2">
        <v>695.2</v>
      </c>
      <c r="I87" s="2">
        <v>729.5</v>
      </c>
      <c r="J87" s="2">
        <v>769.6</v>
      </c>
      <c r="K87" s="2">
        <v>820.5</v>
      </c>
      <c r="L87" s="2">
        <v>868.79999999999905</v>
      </c>
      <c r="M87" s="2">
        <v>964.79999999999905</v>
      </c>
      <c r="N87" s="2">
        <v>1140.0999999999999</v>
      </c>
      <c r="O87" s="2">
        <v>1206.3</v>
      </c>
      <c r="P87" s="2">
        <v>1298</v>
      </c>
      <c r="Q87" s="2">
        <v>1382</v>
      </c>
      <c r="R87" s="2">
        <v>1816.6</v>
      </c>
      <c r="S87" s="2">
        <v>2241.6999999999998</v>
      </c>
      <c r="T87" s="2">
        <v>1981.7</v>
      </c>
      <c r="U87" s="2">
        <v>2080.3000000000002</v>
      </c>
      <c r="V87" s="2">
        <v>2064.8000000000002</v>
      </c>
      <c r="W87" s="2">
        <v>2130.6999999999998</v>
      </c>
      <c r="X87" s="2">
        <v>2298.6999999999998</v>
      </c>
      <c r="Y87" s="2">
        <v>2480.8000000000002</v>
      </c>
      <c r="Z87" s="2">
        <v>2660.7</v>
      </c>
      <c r="AA87" s="2">
        <v>2833.3</v>
      </c>
      <c r="AB87" s="5">
        <v>3751.9</v>
      </c>
    </row>
    <row r="88" spans="1:28">
      <c r="A88" s="3"/>
      <c r="B88" s="4" t="s">
        <v>123</v>
      </c>
      <c r="C88" s="4" t="s">
        <v>52</v>
      </c>
      <c r="D88" s="4">
        <v>11</v>
      </c>
      <c r="E88" s="4">
        <v>2755.6</v>
      </c>
      <c r="F88" s="4">
        <v>2833.8</v>
      </c>
      <c r="G88" s="4">
        <v>3100.7</v>
      </c>
      <c r="H88" s="4">
        <v>3477.4</v>
      </c>
      <c r="I88" s="4">
        <v>3759.2</v>
      </c>
      <c r="J88" s="4">
        <v>4176.2</v>
      </c>
      <c r="K88" s="4">
        <v>4412.2</v>
      </c>
      <c r="L88" s="4">
        <v>5076.3999999999996</v>
      </c>
      <c r="M88" s="4">
        <v>6104.9</v>
      </c>
      <c r="N88" s="4">
        <v>7902.3</v>
      </c>
      <c r="O88" s="4">
        <v>7035.6</v>
      </c>
      <c r="P88" s="4">
        <v>7348.1</v>
      </c>
      <c r="Q88" s="4">
        <v>8303.7000000000007</v>
      </c>
      <c r="R88" s="4">
        <v>9387.7999999999993</v>
      </c>
      <c r="S88" s="4">
        <v>10584.6</v>
      </c>
      <c r="T88" s="4">
        <v>10363.700000000001</v>
      </c>
      <c r="U88" s="4">
        <v>10360.1</v>
      </c>
      <c r="V88" s="4">
        <v>10558.4</v>
      </c>
      <c r="W88" s="4">
        <v>11257.6</v>
      </c>
      <c r="X88" s="4">
        <v>12562.1</v>
      </c>
      <c r="Y88" s="4">
        <v>13035.5</v>
      </c>
      <c r="Z88" s="4">
        <v>13924.5</v>
      </c>
      <c r="AA88" s="4">
        <v>15255.9</v>
      </c>
      <c r="AB88" s="6">
        <v>19470</v>
      </c>
    </row>
    <row r="89" spans="1:28">
      <c r="A89" s="1"/>
      <c r="B89" s="2" t="s">
        <v>124</v>
      </c>
      <c r="C89" s="2" t="s">
        <v>87</v>
      </c>
      <c r="D89" s="2">
        <v>12</v>
      </c>
      <c r="E89" s="2">
        <v>6985.1</v>
      </c>
      <c r="F89" s="2">
        <v>6627.6</v>
      </c>
      <c r="G89" s="2">
        <v>7435.5</v>
      </c>
      <c r="H89" s="2">
        <v>7031.6</v>
      </c>
      <c r="I89" s="2">
        <v>6221.3</v>
      </c>
      <c r="J89" s="2">
        <v>6643.2</v>
      </c>
      <c r="K89" s="2">
        <v>6694.6</v>
      </c>
      <c r="L89" s="2">
        <v>7832.8</v>
      </c>
      <c r="M89" s="2">
        <v>8888.4</v>
      </c>
      <c r="N89" s="2">
        <v>9798.4</v>
      </c>
      <c r="O89" s="2">
        <v>8816.2999999999993</v>
      </c>
      <c r="P89" s="2">
        <v>8643</v>
      </c>
      <c r="Q89" s="2">
        <v>8586.7999999999993</v>
      </c>
      <c r="R89" s="2">
        <v>10689.8</v>
      </c>
      <c r="S89" s="2">
        <v>13034.1</v>
      </c>
      <c r="T89" s="2">
        <v>11364.5</v>
      </c>
      <c r="U89" s="2">
        <v>10991.5</v>
      </c>
      <c r="V89" s="2">
        <v>10994.5</v>
      </c>
      <c r="W89" s="2">
        <v>11854.3</v>
      </c>
      <c r="X89" s="2">
        <v>12212.8</v>
      </c>
      <c r="Y89" s="2">
        <v>11464.7</v>
      </c>
      <c r="Z89" s="2">
        <v>11799.4</v>
      </c>
      <c r="AA89" s="2">
        <v>11319</v>
      </c>
      <c r="AB89" s="5">
        <v>12586.6</v>
      </c>
    </row>
    <row r="90" spans="1:28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6"/>
    </row>
    <row r="91" spans="1:28">
      <c r="A91" s="1" t="s">
        <v>284</v>
      </c>
      <c r="B91" s="2" t="s">
        <v>117</v>
      </c>
      <c r="C91" s="2" t="s">
        <v>52</v>
      </c>
      <c r="D91" s="2">
        <v>13</v>
      </c>
      <c r="E91" s="2">
        <v>488.5</v>
      </c>
      <c r="F91" s="2">
        <v>452.4</v>
      </c>
      <c r="G91" s="2">
        <v>518.70000000000005</v>
      </c>
      <c r="H91" s="2">
        <v>470.4</v>
      </c>
      <c r="I91" s="2">
        <v>317.60000000000002</v>
      </c>
      <c r="J91" s="2">
        <v>399.7</v>
      </c>
      <c r="K91" s="2">
        <v>391.4</v>
      </c>
      <c r="L91" s="2">
        <v>622.6</v>
      </c>
      <c r="M91" s="2">
        <v>995.7</v>
      </c>
      <c r="N91" s="2">
        <v>1880.3</v>
      </c>
      <c r="O91" s="2">
        <v>1152.5999999999999</v>
      </c>
      <c r="P91" s="2">
        <v>955.8</v>
      </c>
      <c r="Q91" s="2">
        <v>1238.9000000000001</v>
      </c>
      <c r="R91" s="2">
        <v>1539.2</v>
      </c>
      <c r="S91" s="2">
        <v>1962.2</v>
      </c>
      <c r="T91" s="2">
        <v>1682.8</v>
      </c>
      <c r="U91" s="2">
        <v>1278.9000000000001</v>
      </c>
      <c r="V91" s="2">
        <v>945.1</v>
      </c>
      <c r="W91" s="2">
        <v>1175</v>
      </c>
      <c r="X91" s="2">
        <v>1249.8</v>
      </c>
      <c r="Y91" s="2">
        <v>873.2</v>
      </c>
      <c r="Z91" s="2">
        <v>906.6</v>
      </c>
      <c r="AA91" s="2">
        <v>916</v>
      </c>
      <c r="AB91" s="5">
        <v>1400.8</v>
      </c>
    </row>
    <row r="92" spans="1:28">
      <c r="A92" s="3"/>
      <c r="B92" s="4" t="s">
        <v>120</v>
      </c>
      <c r="C92" s="4" t="s">
        <v>52</v>
      </c>
      <c r="D92" s="4">
        <v>14</v>
      </c>
      <c r="E92" s="4">
        <v>117.4</v>
      </c>
      <c r="F92" s="4">
        <v>121.5</v>
      </c>
      <c r="G92" s="4">
        <v>106.5</v>
      </c>
      <c r="H92" s="4">
        <v>95</v>
      </c>
      <c r="I92" s="4">
        <v>132.5</v>
      </c>
      <c r="J92" s="4">
        <v>160.19999999999999</v>
      </c>
      <c r="K92" s="4">
        <v>149.80000000000001</v>
      </c>
      <c r="L92" s="4">
        <v>183.5</v>
      </c>
      <c r="M92" s="4">
        <v>217.8</v>
      </c>
      <c r="N92" s="4">
        <v>335.1</v>
      </c>
      <c r="O92" s="4">
        <v>364.7</v>
      </c>
      <c r="P92" s="4">
        <v>397.9</v>
      </c>
      <c r="Q92" s="4">
        <v>411.5</v>
      </c>
      <c r="R92" s="4">
        <v>427.4</v>
      </c>
      <c r="S92" s="4">
        <v>447.2</v>
      </c>
      <c r="T92" s="4">
        <v>440.3</v>
      </c>
      <c r="U92" s="4">
        <v>422.3</v>
      </c>
      <c r="V92" s="4">
        <v>380.6</v>
      </c>
      <c r="W92" s="4">
        <v>385</v>
      </c>
      <c r="X92" s="4">
        <v>540.29999999999995</v>
      </c>
      <c r="Y92" s="4">
        <v>633.4</v>
      </c>
      <c r="Z92" s="4">
        <v>694.2</v>
      </c>
      <c r="AA92" s="4">
        <v>501.2</v>
      </c>
      <c r="AB92" s="6">
        <v>624.79999999999995</v>
      </c>
    </row>
    <row r="93" spans="1:28">
      <c r="A93" s="1"/>
      <c r="B93" s="2" t="s">
        <v>218</v>
      </c>
      <c r="C93" s="2" t="s">
        <v>52</v>
      </c>
      <c r="D93" s="2">
        <v>15</v>
      </c>
      <c r="E93" s="2">
        <v>41</v>
      </c>
      <c r="F93" s="2">
        <v>42.4</v>
      </c>
      <c r="G93" s="2">
        <v>37.799999999999997</v>
      </c>
      <c r="H93" s="2">
        <v>39.5</v>
      </c>
      <c r="I93" s="2">
        <v>39.1</v>
      </c>
      <c r="J93" s="2">
        <v>37.1</v>
      </c>
      <c r="K93" s="2">
        <v>45.2</v>
      </c>
      <c r="L93" s="2">
        <v>55.5</v>
      </c>
      <c r="M93" s="2">
        <v>75.900000000000006</v>
      </c>
      <c r="N93" s="2">
        <v>125</v>
      </c>
      <c r="O93" s="2">
        <v>112.9</v>
      </c>
      <c r="P93" s="2">
        <v>109.2</v>
      </c>
      <c r="Q93" s="2">
        <v>124.5</v>
      </c>
      <c r="R93" s="2">
        <v>139.9</v>
      </c>
      <c r="S93" s="2">
        <v>167.2</v>
      </c>
      <c r="T93" s="2">
        <v>179.1</v>
      </c>
      <c r="U93" s="2">
        <v>168.4</v>
      </c>
      <c r="V93" s="2">
        <v>158.9</v>
      </c>
      <c r="W93" s="2">
        <v>176.4</v>
      </c>
      <c r="X93" s="2">
        <v>213.5</v>
      </c>
      <c r="Y93" s="2">
        <v>229.2</v>
      </c>
      <c r="Z93" s="2">
        <v>281.7</v>
      </c>
      <c r="AA93" s="2">
        <v>208.3</v>
      </c>
      <c r="AB93" s="5">
        <v>302.39999999999998</v>
      </c>
    </row>
    <row r="94" spans="1:28">
      <c r="A94" s="3"/>
      <c r="B94" s="4" t="s">
        <v>135</v>
      </c>
      <c r="C94" s="4" t="s">
        <v>52</v>
      </c>
      <c r="D94" s="4">
        <v>16</v>
      </c>
      <c r="E94" s="4">
        <v>0.1</v>
      </c>
      <c r="F94" s="4">
        <v>0</v>
      </c>
      <c r="G94" s="4">
        <v>0.4</v>
      </c>
      <c r="H94" s="4">
        <v>1.1000000000000001</v>
      </c>
      <c r="I94" s="4">
        <v>4.2</v>
      </c>
      <c r="J94" s="4">
        <v>10</v>
      </c>
      <c r="K94" s="4">
        <v>0.2</v>
      </c>
      <c r="L94" s="4">
        <v>6.4</v>
      </c>
      <c r="M94" s="4">
        <v>2.5</v>
      </c>
      <c r="N94" s="4">
        <v>2.9</v>
      </c>
      <c r="O94" s="4">
        <v>2.2000000000000002</v>
      </c>
      <c r="P94" s="4">
        <v>9.1999999999999993</v>
      </c>
      <c r="Q94" s="4">
        <v>8.4</v>
      </c>
      <c r="R94" s="4">
        <v>50.1</v>
      </c>
      <c r="S94" s="4">
        <v>204.8</v>
      </c>
      <c r="T94" s="4">
        <v>35.5</v>
      </c>
      <c r="U94" s="4">
        <v>55.9</v>
      </c>
      <c r="V94" s="4">
        <v>59.1</v>
      </c>
      <c r="W94" s="4">
        <v>55</v>
      </c>
      <c r="X94" s="4">
        <v>48.6</v>
      </c>
      <c r="Y94" s="4">
        <v>66.099999999999994</v>
      </c>
      <c r="Z94" s="4">
        <v>72.099999999999994</v>
      </c>
      <c r="AA94" s="4">
        <v>83.3</v>
      </c>
      <c r="AB94" s="6">
        <v>113.4</v>
      </c>
    </row>
    <row r="95" spans="1:28">
      <c r="A95" s="1"/>
      <c r="B95" s="2" t="s">
        <v>119</v>
      </c>
      <c r="C95" s="2" t="s">
        <v>52</v>
      </c>
      <c r="D95" s="2">
        <v>17</v>
      </c>
      <c r="E95" s="2">
        <v>0</v>
      </c>
      <c r="F95" s="2">
        <v>0</v>
      </c>
      <c r="G95" s="2">
        <v>0.1</v>
      </c>
      <c r="H95" s="2">
        <v>0.1</v>
      </c>
      <c r="I95" s="2">
        <v>0.2</v>
      </c>
      <c r="J95" s="2">
        <v>0.2</v>
      </c>
      <c r="K95" s="2">
        <v>0.3</v>
      </c>
      <c r="L95" s="2">
        <v>0.3</v>
      </c>
      <c r="M95" s="2">
        <v>1.2</v>
      </c>
      <c r="N95" s="2">
        <v>1.8</v>
      </c>
      <c r="O95" s="2">
        <v>19</v>
      </c>
      <c r="P95" s="2">
        <v>38.9</v>
      </c>
      <c r="Q95" s="2">
        <v>24</v>
      </c>
      <c r="R95" s="2">
        <v>249.8</v>
      </c>
      <c r="S95" s="2">
        <v>286</v>
      </c>
      <c r="T95" s="2">
        <v>10.9</v>
      </c>
      <c r="U95" s="2">
        <v>47.7</v>
      </c>
      <c r="V95" s="2">
        <v>22.1</v>
      </c>
      <c r="W95" s="2">
        <v>33.4</v>
      </c>
      <c r="X95" s="2">
        <v>44.5</v>
      </c>
      <c r="Y95" s="2">
        <v>87.7</v>
      </c>
      <c r="Z95" s="2">
        <v>50.9</v>
      </c>
      <c r="AA95" s="2">
        <v>49.6</v>
      </c>
      <c r="AB95" s="5">
        <v>67.2</v>
      </c>
    </row>
    <row r="96" spans="1:28">
      <c r="A96" s="3"/>
      <c r="B96" s="4" t="s">
        <v>113</v>
      </c>
      <c r="C96" s="4" t="s">
        <v>52</v>
      </c>
      <c r="D96" s="4">
        <v>18</v>
      </c>
      <c r="E96" s="4">
        <v>0.6</v>
      </c>
      <c r="F96" s="4">
        <v>0.6</v>
      </c>
      <c r="G96" s="4">
        <v>0.8</v>
      </c>
      <c r="H96" s="4">
        <v>0.9</v>
      </c>
      <c r="I96" s="4">
        <v>1.1000000000000001</v>
      </c>
      <c r="J96" s="4">
        <v>1.1000000000000001</v>
      </c>
      <c r="K96" s="4">
        <v>1</v>
      </c>
      <c r="L96" s="4">
        <v>1.7</v>
      </c>
      <c r="M96" s="4">
        <v>1.9</v>
      </c>
      <c r="N96" s="4">
        <v>1.6</v>
      </c>
      <c r="O96" s="4">
        <v>2.7</v>
      </c>
      <c r="P96" s="4">
        <v>3.1</v>
      </c>
      <c r="Q96" s="4">
        <v>5.8</v>
      </c>
      <c r="R96" s="4">
        <v>14.7</v>
      </c>
      <c r="S96" s="4">
        <v>30.3</v>
      </c>
      <c r="T96" s="4">
        <v>73.400000000000006</v>
      </c>
      <c r="U96" s="4">
        <v>63.5</v>
      </c>
      <c r="V96" s="4">
        <v>50</v>
      </c>
      <c r="W96" s="4">
        <v>47.9</v>
      </c>
      <c r="X96" s="4">
        <v>47.5</v>
      </c>
      <c r="Y96" s="4">
        <v>50.4</v>
      </c>
      <c r="Z96" s="4">
        <v>46.8</v>
      </c>
      <c r="AA96" s="4">
        <v>37.200000000000003</v>
      </c>
      <c r="AB96" s="6">
        <v>38.5</v>
      </c>
    </row>
    <row r="97" spans="1:28">
      <c r="A97" s="1"/>
      <c r="B97" s="2" t="s">
        <v>250</v>
      </c>
      <c r="C97" s="2" t="s">
        <v>52</v>
      </c>
      <c r="D97" s="2">
        <v>19</v>
      </c>
      <c r="E97" s="2">
        <v>6.6</v>
      </c>
      <c r="F97" s="2">
        <v>9.1999999999999993</v>
      </c>
      <c r="G97" s="2">
        <v>7.5</v>
      </c>
      <c r="H97" s="2">
        <v>8.1</v>
      </c>
      <c r="I97" s="2">
        <v>9.6</v>
      </c>
      <c r="J97" s="2">
        <v>12.4</v>
      </c>
      <c r="K97" s="2">
        <v>11.6</v>
      </c>
      <c r="L97" s="2">
        <v>13.1</v>
      </c>
      <c r="M97" s="2">
        <v>15.4</v>
      </c>
      <c r="N97" s="2">
        <v>29.2</v>
      </c>
      <c r="O97" s="2">
        <v>21.1</v>
      </c>
      <c r="P97" s="2">
        <v>21.7</v>
      </c>
      <c r="Q97" s="2">
        <v>16.600000000000001</v>
      </c>
      <c r="R97" s="2">
        <v>19.2</v>
      </c>
      <c r="S97" s="2">
        <v>33.4</v>
      </c>
      <c r="T97" s="2">
        <v>37.6</v>
      </c>
      <c r="U97" s="2">
        <v>36.700000000000003</v>
      </c>
      <c r="V97" s="2">
        <v>26.7</v>
      </c>
      <c r="W97" s="2">
        <v>26.5</v>
      </c>
      <c r="X97" s="2">
        <v>31.4</v>
      </c>
      <c r="Y97" s="2">
        <v>37.700000000000003</v>
      </c>
      <c r="Z97" s="2">
        <v>55.1</v>
      </c>
      <c r="AA97" s="2">
        <v>33.9</v>
      </c>
      <c r="AB97" s="5">
        <v>37.700000000000003</v>
      </c>
    </row>
    <row r="98" spans="1:28">
      <c r="A98" s="3"/>
      <c r="B98" s="4" t="s">
        <v>122</v>
      </c>
      <c r="C98" s="4" t="s">
        <v>52</v>
      </c>
      <c r="D98" s="4">
        <v>20</v>
      </c>
      <c r="E98" s="4">
        <v>77.199999999999903</v>
      </c>
      <c r="F98" s="4">
        <v>37.199999999999903</v>
      </c>
      <c r="G98" s="4">
        <v>90.9</v>
      </c>
      <c r="H98" s="4">
        <v>121.3</v>
      </c>
      <c r="I98" s="4">
        <v>128.19999999999999</v>
      </c>
      <c r="J98" s="4">
        <v>74.900000000000105</v>
      </c>
      <c r="K98" s="4">
        <v>62.4</v>
      </c>
      <c r="L98" s="4">
        <v>83.5</v>
      </c>
      <c r="M98" s="4">
        <v>116.6</v>
      </c>
      <c r="N98" s="4">
        <v>137.5</v>
      </c>
      <c r="O98" s="4">
        <v>143.1</v>
      </c>
      <c r="P98" s="4">
        <v>78.100000000000094</v>
      </c>
      <c r="Q98" s="4">
        <v>112</v>
      </c>
      <c r="R98" s="4">
        <v>210.4</v>
      </c>
      <c r="S98" s="4">
        <v>260.60000000000002</v>
      </c>
      <c r="T98" s="4">
        <v>359.6</v>
      </c>
      <c r="U98" s="4">
        <v>353.3</v>
      </c>
      <c r="V98" s="4">
        <v>332.9</v>
      </c>
      <c r="W98" s="4">
        <v>261.89999999999998</v>
      </c>
      <c r="X98" s="4">
        <v>212.6</v>
      </c>
      <c r="Y98" s="4">
        <v>211.8</v>
      </c>
      <c r="Z98" s="4">
        <v>243.8</v>
      </c>
      <c r="AA98" s="4">
        <v>193.5</v>
      </c>
      <c r="AB98" s="6">
        <v>302.89999999999998</v>
      </c>
    </row>
    <row r="99" spans="1:28">
      <c r="A99" s="1"/>
      <c r="B99" s="2" t="s">
        <v>123</v>
      </c>
      <c r="C99" s="2" t="s">
        <v>52</v>
      </c>
      <c r="D99" s="2">
        <v>21</v>
      </c>
      <c r="E99" s="2">
        <v>731.4</v>
      </c>
      <c r="F99" s="2">
        <v>663.3</v>
      </c>
      <c r="G99" s="2">
        <v>762.7</v>
      </c>
      <c r="H99" s="2">
        <v>736.4</v>
      </c>
      <c r="I99" s="2">
        <v>632.5</v>
      </c>
      <c r="J99" s="2">
        <v>695.6</v>
      </c>
      <c r="K99" s="2">
        <v>661.9</v>
      </c>
      <c r="L99" s="2">
        <v>966.6</v>
      </c>
      <c r="M99" s="2">
        <v>1427</v>
      </c>
      <c r="N99" s="2">
        <v>2513.4</v>
      </c>
      <c r="O99" s="2">
        <v>1818.3</v>
      </c>
      <c r="P99" s="2">
        <v>1613.9</v>
      </c>
      <c r="Q99" s="2">
        <v>1941.7</v>
      </c>
      <c r="R99" s="2">
        <v>2650.7</v>
      </c>
      <c r="S99" s="2">
        <v>3391.7</v>
      </c>
      <c r="T99" s="2">
        <v>2819.2</v>
      </c>
      <c r="U99" s="2">
        <v>2426.6999999999998</v>
      </c>
      <c r="V99" s="2">
        <v>1975.4</v>
      </c>
      <c r="W99" s="2">
        <v>2161.1</v>
      </c>
      <c r="X99" s="2">
        <v>2388.1999999999998</v>
      </c>
      <c r="Y99" s="2">
        <v>2189.5</v>
      </c>
      <c r="Z99" s="2">
        <v>2351.1999999999998</v>
      </c>
      <c r="AA99" s="2">
        <v>2023</v>
      </c>
      <c r="AB99" s="5">
        <v>2887.7</v>
      </c>
    </row>
    <row r="100" spans="1:28">
      <c r="A100" s="3"/>
      <c r="B100" s="4" t="s">
        <v>124</v>
      </c>
      <c r="C100" s="4" t="s">
        <v>87</v>
      </c>
      <c r="D100" s="4">
        <v>22</v>
      </c>
      <c r="E100" s="4">
        <v>5295.2</v>
      </c>
      <c r="F100" s="4">
        <v>4763.6000000000004</v>
      </c>
      <c r="G100" s="4">
        <v>5406.3</v>
      </c>
      <c r="H100" s="4">
        <v>4640.8</v>
      </c>
      <c r="I100" s="4">
        <v>3616.3</v>
      </c>
      <c r="J100" s="4">
        <v>3904.7</v>
      </c>
      <c r="K100" s="4">
        <v>3875.6</v>
      </c>
      <c r="L100" s="4">
        <v>4900</v>
      </c>
      <c r="M100" s="4">
        <v>5747.9</v>
      </c>
      <c r="N100" s="4">
        <v>6602.6</v>
      </c>
      <c r="O100" s="4">
        <v>5755.1</v>
      </c>
      <c r="P100" s="4">
        <v>5320.2</v>
      </c>
      <c r="Q100" s="4">
        <v>5157.2</v>
      </c>
      <c r="R100" s="4">
        <v>7098.5</v>
      </c>
      <c r="S100" s="4">
        <v>9306.9</v>
      </c>
      <c r="T100" s="4">
        <v>7358.1</v>
      </c>
      <c r="U100" s="4">
        <v>6663.6</v>
      </c>
      <c r="V100" s="4">
        <v>6356.5</v>
      </c>
      <c r="W100" s="4">
        <v>6928.2</v>
      </c>
      <c r="X100" s="4">
        <v>6694.1</v>
      </c>
      <c r="Y100" s="4">
        <v>5718.1</v>
      </c>
      <c r="Z100" s="4">
        <v>5726.5</v>
      </c>
      <c r="AA100" s="4">
        <v>4884</v>
      </c>
      <c r="AB100" s="6">
        <v>5586.6</v>
      </c>
    </row>
    <row r="101" spans="1:28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5"/>
    </row>
    <row r="102" spans="1:28">
      <c r="A102" s="3" t="s">
        <v>285</v>
      </c>
      <c r="B102" s="4" t="s">
        <v>117</v>
      </c>
      <c r="C102" s="4" t="s">
        <v>52</v>
      </c>
      <c r="D102" s="4">
        <v>23</v>
      </c>
      <c r="E102" s="4">
        <v>343.3</v>
      </c>
      <c r="F102" s="4">
        <v>299.8</v>
      </c>
      <c r="G102" s="4">
        <v>360</v>
      </c>
      <c r="H102" s="4">
        <v>362.6</v>
      </c>
      <c r="I102" s="4">
        <v>222.6</v>
      </c>
      <c r="J102" s="4">
        <v>273.7</v>
      </c>
      <c r="K102" s="4">
        <v>282.89999999999998</v>
      </c>
      <c r="L102" s="4">
        <v>424.9</v>
      </c>
      <c r="M102" s="4">
        <v>628.29999999999995</v>
      </c>
      <c r="N102" s="4">
        <v>1256.2</v>
      </c>
      <c r="O102" s="4">
        <v>821.7</v>
      </c>
      <c r="P102" s="4">
        <v>675.4</v>
      </c>
      <c r="Q102" s="4">
        <v>812.1</v>
      </c>
      <c r="R102" s="4">
        <v>960.6</v>
      </c>
      <c r="S102" s="4">
        <v>1268.3</v>
      </c>
      <c r="T102" s="4">
        <v>1222.4000000000001</v>
      </c>
      <c r="U102" s="4">
        <v>944.9</v>
      </c>
      <c r="V102" s="4">
        <v>653.9</v>
      </c>
      <c r="W102" s="4">
        <v>931.8</v>
      </c>
      <c r="X102" s="4">
        <v>1000</v>
      </c>
      <c r="Y102" s="4">
        <v>632.4</v>
      </c>
      <c r="Z102" s="4">
        <v>670.1</v>
      </c>
      <c r="AA102" s="4">
        <v>668.5</v>
      </c>
      <c r="AB102" s="6">
        <v>1075.2</v>
      </c>
    </row>
    <row r="103" spans="1:28">
      <c r="A103" s="1"/>
      <c r="B103" s="2" t="s">
        <v>248</v>
      </c>
      <c r="C103" s="2" t="s">
        <v>52</v>
      </c>
      <c r="D103" s="2">
        <v>24</v>
      </c>
      <c r="E103" s="2">
        <v>38.200000000000003</v>
      </c>
      <c r="F103" s="2">
        <v>37.4</v>
      </c>
      <c r="G103" s="2">
        <v>24.4</v>
      </c>
      <c r="H103" s="2">
        <v>27.7</v>
      </c>
      <c r="I103" s="2">
        <v>29.2</v>
      </c>
      <c r="J103" s="2">
        <v>26</v>
      </c>
      <c r="K103" s="2">
        <v>26.9</v>
      </c>
      <c r="L103" s="2">
        <v>26</v>
      </c>
      <c r="M103" s="2">
        <v>49.1</v>
      </c>
      <c r="N103" s="2">
        <v>94.3</v>
      </c>
      <c r="O103" s="2">
        <v>116.2</v>
      </c>
      <c r="P103" s="2">
        <v>160.69999999999999</v>
      </c>
      <c r="Q103" s="2">
        <v>143.30000000000001</v>
      </c>
      <c r="R103" s="2">
        <v>132.4</v>
      </c>
      <c r="S103" s="2">
        <v>192.4</v>
      </c>
      <c r="T103" s="2">
        <v>197.8</v>
      </c>
      <c r="U103" s="2">
        <v>165</v>
      </c>
      <c r="V103" s="2">
        <v>171.3</v>
      </c>
      <c r="W103" s="2">
        <v>151.80000000000001</v>
      </c>
      <c r="X103" s="2">
        <v>176.9</v>
      </c>
      <c r="Y103" s="2">
        <v>179.8</v>
      </c>
      <c r="Z103" s="2">
        <v>148.6</v>
      </c>
      <c r="AA103" s="2">
        <v>158.80000000000001</v>
      </c>
      <c r="AB103" s="5">
        <v>234.6</v>
      </c>
    </row>
    <row r="104" spans="1:28">
      <c r="A104" s="3"/>
      <c r="B104" s="4" t="s">
        <v>244</v>
      </c>
      <c r="C104" s="4" t="s">
        <v>52</v>
      </c>
      <c r="D104" s="4">
        <v>25</v>
      </c>
      <c r="E104" s="4">
        <v>4.5</v>
      </c>
      <c r="F104" s="4">
        <v>3.3</v>
      </c>
      <c r="G104" s="4">
        <v>6.9</v>
      </c>
      <c r="H104" s="4">
        <v>5.4</v>
      </c>
      <c r="I104" s="4">
        <v>8.3000000000000007</v>
      </c>
      <c r="J104" s="4">
        <v>18</v>
      </c>
      <c r="K104" s="4">
        <v>9.4</v>
      </c>
      <c r="L104" s="4">
        <v>9.4</v>
      </c>
      <c r="M104" s="4">
        <v>18.2</v>
      </c>
      <c r="N104" s="4">
        <v>24.1</v>
      </c>
      <c r="O104" s="4">
        <v>28.7</v>
      </c>
      <c r="P104" s="4">
        <v>29.6</v>
      </c>
      <c r="Q104" s="4">
        <v>27</v>
      </c>
      <c r="R104" s="4">
        <v>23.8</v>
      </c>
      <c r="S104" s="4">
        <v>38.299999999999997</v>
      </c>
      <c r="T104" s="4">
        <v>58.8</v>
      </c>
      <c r="U104" s="4">
        <v>59.1</v>
      </c>
      <c r="V104" s="4">
        <v>62.6</v>
      </c>
      <c r="W104" s="4">
        <v>72.599999999999994</v>
      </c>
      <c r="X104" s="4">
        <v>72.900000000000006</v>
      </c>
      <c r="Y104" s="4">
        <v>77.2</v>
      </c>
      <c r="Z104" s="4">
        <v>50.1</v>
      </c>
      <c r="AA104" s="4">
        <v>60.1</v>
      </c>
      <c r="AB104" s="6">
        <v>68.400000000000006</v>
      </c>
    </row>
    <row r="105" spans="1:28">
      <c r="A105" s="1"/>
      <c r="B105" s="2" t="s">
        <v>218</v>
      </c>
      <c r="C105" s="2" t="s">
        <v>52</v>
      </c>
      <c r="D105" s="2">
        <v>26</v>
      </c>
      <c r="E105" s="2">
        <v>0</v>
      </c>
      <c r="F105" s="2">
        <v>0</v>
      </c>
      <c r="G105" s="2">
        <v>0.1</v>
      </c>
      <c r="H105" s="2">
        <v>0.1</v>
      </c>
      <c r="I105" s="2">
        <v>0.6</v>
      </c>
      <c r="J105" s="2">
        <v>0.6</v>
      </c>
      <c r="K105" s="2">
        <v>1.7</v>
      </c>
      <c r="L105" s="2">
        <v>2.4</v>
      </c>
      <c r="M105" s="2">
        <v>3.5</v>
      </c>
      <c r="N105" s="2">
        <v>2.1</v>
      </c>
      <c r="O105" s="2">
        <v>5</v>
      </c>
      <c r="P105" s="2">
        <v>7.7</v>
      </c>
      <c r="Q105" s="2">
        <v>8.8000000000000007</v>
      </c>
      <c r="R105" s="2">
        <v>11.5</v>
      </c>
      <c r="S105" s="2">
        <v>12.4</v>
      </c>
      <c r="T105" s="2">
        <v>19.7</v>
      </c>
      <c r="U105" s="2">
        <v>20.7</v>
      </c>
      <c r="V105" s="2">
        <v>24.1</v>
      </c>
      <c r="W105" s="2">
        <v>28.2</v>
      </c>
      <c r="X105" s="2">
        <v>39.299999999999997</v>
      </c>
      <c r="Y105" s="2">
        <v>33.6</v>
      </c>
      <c r="Z105" s="2">
        <v>41.7</v>
      </c>
      <c r="AA105" s="2">
        <v>42.1</v>
      </c>
      <c r="AB105" s="5">
        <v>47</v>
      </c>
    </row>
    <row r="106" spans="1:28">
      <c r="A106" s="3"/>
      <c r="B106" s="4" t="s">
        <v>122</v>
      </c>
      <c r="C106" s="4" t="s">
        <v>52</v>
      </c>
      <c r="D106" s="4">
        <v>27</v>
      </c>
      <c r="E106" s="4">
        <v>34.700000000000003</v>
      </c>
      <c r="F106" s="4">
        <v>41.2</v>
      </c>
      <c r="G106" s="4">
        <v>43.3</v>
      </c>
      <c r="H106" s="4">
        <v>67</v>
      </c>
      <c r="I106" s="4">
        <v>88.5</v>
      </c>
      <c r="J106" s="4">
        <v>124.6</v>
      </c>
      <c r="K106" s="4">
        <v>97.2</v>
      </c>
      <c r="L106" s="4">
        <v>118.3</v>
      </c>
      <c r="M106" s="4">
        <v>149.69999999999999</v>
      </c>
      <c r="N106" s="4">
        <v>242.2</v>
      </c>
      <c r="O106" s="4">
        <v>196</v>
      </c>
      <c r="P106" s="4">
        <v>207.6</v>
      </c>
      <c r="Q106" s="4">
        <v>174.1</v>
      </c>
      <c r="R106" s="4">
        <v>178.3</v>
      </c>
      <c r="S106" s="4">
        <v>152.19999999999999</v>
      </c>
      <c r="T106" s="4">
        <v>170.7</v>
      </c>
      <c r="U106" s="4">
        <v>171.2</v>
      </c>
      <c r="V106" s="4">
        <v>222.1</v>
      </c>
      <c r="W106" s="4">
        <v>187.2</v>
      </c>
      <c r="X106" s="4">
        <v>197.7</v>
      </c>
      <c r="Y106" s="4">
        <v>186.7</v>
      </c>
      <c r="Z106" s="4">
        <v>197.3</v>
      </c>
      <c r="AA106" s="4">
        <v>215.4</v>
      </c>
      <c r="AB106" s="6">
        <v>294.8</v>
      </c>
    </row>
    <row r="107" spans="1:28">
      <c r="A107" s="1"/>
      <c r="B107" s="2" t="s">
        <v>123</v>
      </c>
      <c r="C107" s="2" t="s">
        <v>52</v>
      </c>
      <c r="D107" s="2">
        <v>28</v>
      </c>
      <c r="E107" s="2">
        <v>420.7</v>
      </c>
      <c r="F107" s="2">
        <v>381.7</v>
      </c>
      <c r="G107" s="2">
        <v>434.7</v>
      </c>
      <c r="H107" s="2">
        <v>462.8</v>
      </c>
      <c r="I107" s="2">
        <v>349.2</v>
      </c>
      <c r="J107" s="2">
        <v>442.9</v>
      </c>
      <c r="K107" s="2">
        <v>418.1</v>
      </c>
      <c r="L107" s="2">
        <v>581</v>
      </c>
      <c r="M107" s="2">
        <v>848.8</v>
      </c>
      <c r="N107" s="2">
        <v>1618.9</v>
      </c>
      <c r="O107" s="2">
        <v>1167.5999999999999</v>
      </c>
      <c r="P107" s="2">
        <v>1081</v>
      </c>
      <c r="Q107" s="2">
        <v>1165.3</v>
      </c>
      <c r="R107" s="2">
        <v>1306.5999999999999</v>
      </c>
      <c r="S107" s="2">
        <v>1663.6</v>
      </c>
      <c r="T107" s="2">
        <v>1669.4</v>
      </c>
      <c r="U107" s="2">
        <v>1360.9</v>
      </c>
      <c r="V107" s="2">
        <v>1134</v>
      </c>
      <c r="W107" s="2">
        <v>1371.6</v>
      </c>
      <c r="X107" s="2">
        <v>1486.8</v>
      </c>
      <c r="Y107" s="2">
        <v>1109.7</v>
      </c>
      <c r="Z107" s="2">
        <v>1107.8</v>
      </c>
      <c r="AA107" s="2">
        <v>1144.9000000000001</v>
      </c>
      <c r="AB107" s="5">
        <v>1720</v>
      </c>
    </row>
    <row r="108" spans="1:28">
      <c r="A108" s="3"/>
      <c r="B108" s="4" t="s">
        <v>124</v>
      </c>
      <c r="C108" s="4" t="s">
        <v>87</v>
      </c>
      <c r="D108" s="4">
        <v>29</v>
      </c>
      <c r="E108" s="4">
        <v>2490</v>
      </c>
      <c r="F108" s="4">
        <v>2153.3000000000002</v>
      </c>
      <c r="G108" s="4">
        <v>2449.9</v>
      </c>
      <c r="H108" s="4">
        <v>2374.6</v>
      </c>
      <c r="I108" s="4">
        <v>1413</v>
      </c>
      <c r="J108" s="4">
        <v>1663.4</v>
      </c>
      <c r="K108" s="4">
        <v>1803.2</v>
      </c>
      <c r="L108" s="4">
        <v>2549</v>
      </c>
      <c r="M108" s="4">
        <v>2864.5</v>
      </c>
      <c r="N108" s="4">
        <v>3049.6</v>
      </c>
      <c r="O108" s="4">
        <v>3124.8</v>
      </c>
      <c r="P108" s="4">
        <v>3070</v>
      </c>
      <c r="Q108" s="4">
        <v>2582.9</v>
      </c>
      <c r="R108" s="4">
        <v>3049</v>
      </c>
      <c r="S108" s="4">
        <v>4036.3</v>
      </c>
      <c r="T108" s="4">
        <v>4221.1000000000004</v>
      </c>
      <c r="U108" s="4">
        <v>3216.1</v>
      </c>
      <c r="V108" s="4">
        <v>2978.8</v>
      </c>
      <c r="W108" s="4">
        <v>3632</v>
      </c>
      <c r="X108" s="4">
        <v>3877.9</v>
      </c>
      <c r="Y108" s="4">
        <v>2595.1999999999998</v>
      </c>
      <c r="Z108" s="4">
        <v>2701.3</v>
      </c>
      <c r="AA108" s="4">
        <v>2254.1</v>
      </c>
      <c r="AB108" s="6">
        <v>2558</v>
      </c>
    </row>
    <row r="109" spans="1:28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5"/>
    </row>
    <row r="110" spans="1:28">
      <c r="A110" s="3" t="s">
        <v>286</v>
      </c>
      <c r="B110" s="4" t="s">
        <v>120</v>
      </c>
      <c r="C110" s="4" t="s">
        <v>52</v>
      </c>
      <c r="D110" s="4">
        <v>30</v>
      </c>
      <c r="E110" s="4">
        <v>120.2</v>
      </c>
      <c r="F110" s="4">
        <v>123.7</v>
      </c>
      <c r="G110" s="4">
        <v>108.8</v>
      </c>
      <c r="H110" s="4">
        <v>97.6</v>
      </c>
      <c r="I110" s="4">
        <v>135.1</v>
      </c>
      <c r="J110" s="4">
        <v>162.80000000000001</v>
      </c>
      <c r="K110" s="4">
        <v>152.9</v>
      </c>
      <c r="L110" s="4">
        <v>187.2</v>
      </c>
      <c r="M110" s="4">
        <v>217.7</v>
      </c>
      <c r="N110" s="4">
        <v>335</v>
      </c>
      <c r="O110" s="4">
        <v>364.7</v>
      </c>
      <c r="P110" s="4">
        <v>397.8</v>
      </c>
      <c r="Q110" s="4">
        <v>411.4</v>
      </c>
      <c r="R110" s="4">
        <v>427.3</v>
      </c>
      <c r="S110" s="4">
        <v>447.1</v>
      </c>
      <c r="T110" s="4">
        <v>439.9</v>
      </c>
      <c r="U110" s="4">
        <v>422</v>
      </c>
      <c r="V110" s="4">
        <v>380.5</v>
      </c>
      <c r="W110" s="4">
        <v>385</v>
      </c>
      <c r="X110" s="4">
        <v>540.29999999999995</v>
      </c>
      <c r="Y110" s="4">
        <v>633.29999999999995</v>
      </c>
      <c r="Z110" s="4">
        <v>694.2</v>
      </c>
      <c r="AA110" s="4">
        <v>501.2</v>
      </c>
      <c r="AB110" s="6">
        <v>624.70000000000005</v>
      </c>
    </row>
    <row r="111" spans="1:28">
      <c r="A111" s="1"/>
      <c r="B111" s="2" t="s">
        <v>218</v>
      </c>
      <c r="C111" s="2" t="s">
        <v>52</v>
      </c>
      <c r="D111" s="2">
        <v>31</v>
      </c>
      <c r="E111" s="2">
        <v>41.1</v>
      </c>
      <c r="F111" s="2">
        <v>42.5</v>
      </c>
      <c r="G111" s="2">
        <v>37.9</v>
      </c>
      <c r="H111" s="2">
        <v>39.700000000000003</v>
      </c>
      <c r="I111" s="2">
        <v>39.4</v>
      </c>
      <c r="J111" s="2">
        <v>37.4</v>
      </c>
      <c r="K111" s="2">
        <v>45.4</v>
      </c>
      <c r="L111" s="2">
        <v>55.9</v>
      </c>
      <c r="M111" s="2">
        <v>75.5</v>
      </c>
      <c r="N111" s="2">
        <v>124.6</v>
      </c>
      <c r="O111" s="2">
        <v>112.4</v>
      </c>
      <c r="P111" s="2">
        <v>108.8</v>
      </c>
      <c r="Q111" s="2">
        <v>123.7</v>
      </c>
      <c r="R111" s="2">
        <v>138.9</v>
      </c>
      <c r="S111" s="2">
        <v>165.2</v>
      </c>
      <c r="T111" s="2">
        <v>176</v>
      </c>
      <c r="U111" s="2">
        <v>163.1</v>
      </c>
      <c r="V111" s="2">
        <v>156.6</v>
      </c>
      <c r="W111" s="2">
        <v>174.1</v>
      </c>
      <c r="X111" s="2">
        <v>210</v>
      </c>
      <c r="Y111" s="2">
        <v>226</v>
      </c>
      <c r="Z111" s="2">
        <v>278.89999999999998</v>
      </c>
      <c r="AA111" s="2">
        <v>204.8</v>
      </c>
      <c r="AB111" s="5">
        <v>298.7</v>
      </c>
    </row>
    <row r="112" spans="1:28">
      <c r="A112" s="3"/>
      <c r="B112" s="4" t="s">
        <v>250</v>
      </c>
      <c r="C112" s="4" t="s">
        <v>52</v>
      </c>
      <c r="D112" s="4">
        <v>32</v>
      </c>
      <c r="E112" s="4">
        <v>6.6</v>
      </c>
      <c r="F112" s="4">
        <v>9.3000000000000007</v>
      </c>
      <c r="G112" s="4">
        <v>7.5</v>
      </c>
      <c r="H112" s="4">
        <v>8.1</v>
      </c>
      <c r="I112" s="4">
        <v>9.6</v>
      </c>
      <c r="J112" s="4">
        <v>12.4</v>
      </c>
      <c r="K112" s="4">
        <v>11.6</v>
      </c>
      <c r="L112" s="4">
        <v>13.1</v>
      </c>
      <c r="M112" s="4">
        <v>15.4</v>
      </c>
      <c r="N112" s="4">
        <v>29.2</v>
      </c>
      <c r="O112" s="4">
        <v>21.1</v>
      </c>
      <c r="P112" s="4">
        <v>21.7</v>
      </c>
      <c r="Q112" s="4">
        <v>16.600000000000001</v>
      </c>
      <c r="R112" s="4">
        <v>19.2</v>
      </c>
      <c r="S112" s="4">
        <v>33.4</v>
      </c>
      <c r="T112" s="4">
        <v>37.6</v>
      </c>
      <c r="U112" s="4">
        <v>36.700000000000003</v>
      </c>
      <c r="V112" s="4">
        <v>26.7</v>
      </c>
      <c r="W112" s="4">
        <v>26.5</v>
      </c>
      <c r="X112" s="4">
        <v>31.1</v>
      </c>
      <c r="Y112" s="4">
        <v>37.700000000000003</v>
      </c>
      <c r="Z112" s="4">
        <v>55.1</v>
      </c>
      <c r="AA112" s="4">
        <v>33.9</v>
      </c>
      <c r="AB112" s="6">
        <v>37.700000000000003</v>
      </c>
    </row>
    <row r="113" spans="1:28">
      <c r="A113" s="1"/>
      <c r="B113" s="2" t="s">
        <v>118</v>
      </c>
      <c r="C113" s="2" t="s">
        <v>52</v>
      </c>
      <c r="D113" s="2">
        <v>33</v>
      </c>
      <c r="E113" s="2">
        <v>9.3000000000000007</v>
      </c>
      <c r="F113" s="2">
        <v>0.6</v>
      </c>
      <c r="G113" s="2">
        <v>0.5</v>
      </c>
      <c r="H113" s="2">
        <v>0.4</v>
      </c>
      <c r="I113" s="2">
        <v>23</v>
      </c>
      <c r="J113" s="2">
        <v>15.4</v>
      </c>
      <c r="K113" s="2">
        <v>0.8</v>
      </c>
      <c r="L113" s="2">
        <v>36.5</v>
      </c>
      <c r="M113" s="2">
        <v>43.9</v>
      </c>
      <c r="N113" s="2">
        <v>24.4</v>
      </c>
      <c r="O113" s="2">
        <v>4.5999999999999996</v>
      </c>
      <c r="P113" s="2">
        <v>3.6</v>
      </c>
      <c r="Q113" s="2">
        <v>5.5</v>
      </c>
      <c r="R113" s="2">
        <v>3.9</v>
      </c>
      <c r="S113" s="2">
        <v>3.6</v>
      </c>
      <c r="T113" s="2">
        <v>4.3</v>
      </c>
      <c r="U113" s="2">
        <v>5.4</v>
      </c>
      <c r="V113" s="2">
        <v>4.5</v>
      </c>
      <c r="W113" s="2">
        <v>9.1999999999999993</v>
      </c>
      <c r="X113" s="2">
        <v>28.8</v>
      </c>
      <c r="Y113" s="2">
        <v>23.2</v>
      </c>
      <c r="Z113" s="2">
        <v>24.3</v>
      </c>
      <c r="AA113" s="2">
        <v>24.1</v>
      </c>
      <c r="AB113" s="5">
        <v>33</v>
      </c>
    </row>
    <row r="114" spans="1:28">
      <c r="A114" s="3"/>
      <c r="B114" s="4" t="s">
        <v>122</v>
      </c>
      <c r="C114" s="4" t="s">
        <v>52</v>
      </c>
      <c r="D114" s="4">
        <v>34</v>
      </c>
      <c r="E114" s="4">
        <v>14.4</v>
      </c>
      <c r="F114" s="4">
        <v>8.2000000000000206</v>
      </c>
      <c r="G114" s="4">
        <v>18.600000000000001</v>
      </c>
      <c r="H114" s="4">
        <v>22.4</v>
      </c>
      <c r="I114" s="4">
        <v>10.9</v>
      </c>
      <c r="J114" s="4">
        <v>14.2</v>
      </c>
      <c r="K114" s="4">
        <v>13.2</v>
      </c>
      <c r="L114" s="4">
        <v>33.1</v>
      </c>
      <c r="M114" s="4">
        <v>32.4</v>
      </c>
      <c r="N114" s="4">
        <v>31.6999999999999</v>
      </c>
      <c r="O114" s="4">
        <v>85.4</v>
      </c>
      <c r="P114" s="4">
        <v>41.9</v>
      </c>
      <c r="Q114" s="4">
        <v>74.099999999999994</v>
      </c>
      <c r="R114" s="4">
        <v>69.900000000000006</v>
      </c>
      <c r="S114" s="4">
        <v>86</v>
      </c>
      <c r="T114" s="4">
        <v>110.3</v>
      </c>
      <c r="U114" s="4">
        <v>93.5</v>
      </c>
      <c r="V114" s="4">
        <v>85.5</v>
      </c>
      <c r="W114" s="4">
        <v>71.2</v>
      </c>
      <c r="X114" s="4">
        <v>92.500000000000099</v>
      </c>
      <c r="Y114" s="4">
        <v>92.800000000000097</v>
      </c>
      <c r="Z114" s="4">
        <v>134.1</v>
      </c>
      <c r="AA114" s="4">
        <v>112.1</v>
      </c>
      <c r="AB114" s="6">
        <v>162.4</v>
      </c>
    </row>
    <row r="115" spans="1:28">
      <c r="A115" s="1"/>
      <c r="B115" s="2" t="s">
        <v>123</v>
      </c>
      <c r="C115" s="2" t="s">
        <v>52</v>
      </c>
      <c r="D115" s="2">
        <v>35</v>
      </c>
      <c r="E115" s="2">
        <v>191.6</v>
      </c>
      <c r="F115" s="2">
        <v>184.3</v>
      </c>
      <c r="G115" s="2">
        <v>173.3</v>
      </c>
      <c r="H115" s="2">
        <v>168.2</v>
      </c>
      <c r="I115" s="2">
        <v>218</v>
      </c>
      <c r="J115" s="2">
        <v>242.2</v>
      </c>
      <c r="K115" s="2">
        <v>223.9</v>
      </c>
      <c r="L115" s="2">
        <v>325.8</v>
      </c>
      <c r="M115" s="2">
        <v>384.9</v>
      </c>
      <c r="N115" s="2">
        <v>544.9</v>
      </c>
      <c r="O115" s="2">
        <v>588.20000000000005</v>
      </c>
      <c r="P115" s="2">
        <v>573.79999999999995</v>
      </c>
      <c r="Q115" s="2">
        <v>631.29999999999995</v>
      </c>
      <c r="R115" s="2">
        <v>659.2</v>
      </c>
      <c r="S115" s="2">
        <v>735.3</v>
      </c>
      <c r="T115" s="2">
        <v>768.1</v>
      </c>
      <c r="U115" s="2">
        <v>720.7</v>
      </c>
      <c r="V115" s="2">
        <v>653.79999999999995</v>
      </c>
      <c r="W115" s="2">
        <v>666</v>
      </c>
      <c r="X115" s="2">
        <v>902.7</v>
      </c>
      <c r="Y115" s="2">
        <v>1013</v>
      </c>
      <c r="Z115" s="2">
        <v>1186.5999999999999</v>
      </c>
      <c r="AA115" s="2">
        <v>876.1</v>
      </c>
      <c r="AB115" s="5">
        <v>1156.5</v>
      </c>
    </row>
    <row r="116" spans="1:28">
      <c r="A116" s="3"/>
      <c r="B116" s="4" t="s">
        <v>124</v>
      </c>
      <c r="C116" s="4" t="s">
        <v>87</v>
      </c>
      <c r="D116" s="4">
        <v>36</v>
      </c>
      <c r="E116" s="4">
        <v>361.1</v>
      </c>
      <c r="F116" s="4">
        <v>311.39999999999998</v>
      </c>
      <c r="G116" s="4">
        <v>416.1</v>
      </c>
      <c r="H116" s="4">
        <v>422</v>
      </c>
      <c r="I116" s="4">
        <v>460.7</v>
      </c>
      <c r="J116" s="4">
        <v>475.1</v>
      </c>
      <c r="K116" s="4">
        <v>421.4</v>
      </c>
      <c r="L116" s="4">
        <v>635.6</v>
      </c>
      <c r="M116" s="4">
        <v>682.7</v>
      </c>
      <c r="N116" s="4">
        <v>632.9</v>
      </c>
      <c r="O116" s="4">
        <v>663.7</v>
      </c>
      <c r="P116" s="4">
        <v>542.79999999999995</v>
      </c>
      <c r="Q116" s="4">
        <v>602.6</v>
      </c>
      <c r="R116" s="4">
        <v>625.6</v>
      </c>
      <c r="S116" s="4">
        <v>659.3</v>
      </c>
      <c r="T116" s="4">
        <v>741.1</v>
      </c>
      <c r="U116" s="4">
        <v>743.4</v>
      </c>
      <c r="V116" s="4">
        <v>752.5</v>
      </c>
      <c r="W116" s="4">
        <v>766.3</v>
      </c>
      <c r="X116" s="4">
        <v>894.9</v>
      </c>
      <c r="Y116" s="4">
        <v>962.9</v>
      </c>
      <c r="Z116" s="4">
        <v>1187.3</v>
      </c>
      <c r="AA116" s="4">
        <v>957</v>
      </c>
      <c r="AB116" s="6">
        <v>1294.9000000000001</v>
      </c>
    </row>
    <row r="117" spans="1:28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5"/>
    </row>
    <row r="118" spans="1:28">
      <c r="A118" s="3" t="s">
        <v>287</v>
      </c>
      <c r="B118" s="4" t="s">
        <v>117</v>
      </c>
      <c r="C118" s="4" t="s">
        <v>52</v>
      </c>
      <c r="D118" s="4">
        <v>37</v>
      </c>
      <c r="E118" s="4">
        <v>50.1</v>
      </c>
      <c r="F118" s="4">
        <v>67.599999999999994</v>
      </c>
      <c r="G118" s="4">
        <v>71.8</v>
      </c>
      <c r="H118" s="4">
        <v>76.099999999999994</v>
      </c>
      <c r="I118" s="4">
        <v>82.2</v>
      </c>
      <c r="J118" s="4">
        <v>90.1</v>
      </c>
      <c r="K118" s="4">
        <v>75.3</v>
      </c>
      <c r="L118" s="4">
        <v>90.8</v>
      </c>
      <c r="M118" s="4">
        <v>142.4</v>
      </c>
      <c r="N118" s="4">
        <v>249.3</v>
      </c>
      <c r="O118" s="4">
        <v>242.2</v>
      </c>
      <c r="P118" s="4">
        <v>205.5</v>
      </c>
      <c r="Q118" s="4">
        <v>210.4</v>
      </c>
      <c r="R118" s="4">
        <v>241.5</v>
      </c>
      <c r="S118" s="4">
        <v>235.2</v>
      </c>
      <c r="T118" s="4">
        <v>254.2</v>
      </c>
      <c r="U118" s="4">
        <v>237.3</v>
      </c>
      <c r="V118" s="4">
        <v>243</v>
      </c>
      <c r="W118" s="4">
        <v>244.5</v>
      </c>
      <c r="X118" s="4">
        <v>242.9</v>
      </c>
      <c r="Y118" s="4">
        <v>246.1</v>
      </c>
      <c r="Z118" s="4">
        <v>222</v>
      </c>
      <c r="AA118" s="4">
        <v>250.9</v>
      </c>
      <c r="AB118" s="6">
        <v>262.3</v>
      </c>
    </row>
    <row r="119" spans="1:28">
      <c r="A119" s="1"/>
      <c r="B119" s="2" t="s">
        <v>248</v>
      </c>
      <c r="C119" s="2" t="s">
        <v>52</v>
      </c>
      <c r="D119" s="2">
        <v>38</v>
      </c>
      <c r="E119" s="2">
        <v>38.200000000000003</v>
      </c>
      <c r="F119" s="2">
        <v>37.6</v>
      </c>
      <c r="G119" s="2">
        <v>24.3</v>
      </c>
      <c r="H119" s="2">
        <v>27.7</v>
      </c>
      <c r="I119" s="2">
        <v>29.6</v>
      </c>
      <c r="J119" s="2">
        <v>27.1</v>
      </c>
      <c r="K119" s="2">
        <v>27.6</v>
      </c>
      <c r="L119" s="2">
        <v>26.6</v>
      </c>
      <c r="M119" s="2">
        <v>49.8</v>
      </c>
      <c r="N119" s="2">
        <v>94.8</v>
      </c>
      <c r="O119" s="2">
        <v>117.7</v>
      </c>
      <c r="P119" s="2">
        <v>161</v>
      </c>
      <c r="Q119" s="2">
        <v>143.4</v>
      </c>
      <c r="R119" s="2">
        <v>132.4</v>
      </c>
      <c r="S119" s="2">
        <v>193.3</v>
      </c>
      <c r="T119" s="2">
        <v>198.8</v>
      </c>
      <c r="U119" s="2">
        <v>165.9</v>
      </c>
      <c r="V119" s="2">
        <v>171.8</v>
      </c>
      <c r="W119" s="2">
        <v>151.69999999999999</v>
      </c>
      <c r="X119" s="2">
        <v>176.9</v>
      </c>
      <c r="Y119" s="2">
        <v>179.8</v>
      </c>
      <c r="Z119" s="2">
        <v>148.6</v>
      </c>
      <c r="AA119" s="2">
        <v>158.80000000000001</v>
      </c>
      <c r="AB119" s="5">
        <v>234.6</v>
      </c>
    </row>
    <row r="120" spans="1:28">
      <c r="A120" s="3"/>
      <c r="B120" s="4" t="s">
        <v>244</v>
      </c>
      <c r="C120" s="4" t="s">
        <v>52</v>
      </c>
      <c r="D120" s="4">
        <v>39</v>
      </c>
      <c r="E120" s="4">
        <v>12.6</v>
      </c>
      <c r="F120" s="4">
        <v>13.6</v>
      </c>
      <c r="G120" s="4">
        <v>15.9</v>
      </c>
      <c r="H120" s="4">
        <v>16.5</v>
      </c>
      <c r="I120" s="4">
        <v>18.399999999999999</v>
      </c>
      <c r="J120" s="4">
        <v>29.2</v>
      </c>
      <c r="K120" s="4">
        <v>24</v>
      </c>
      <c r="L120" s="4">
        <v>27.7</v>
      </c>
      <c r="M120" s="4">
        <v>41.2</v>
      </c>
      <c r="N120" s="4">
        <v>55.9</v>
      </c>
      <c r="O120" s="4">
        <v>54</v>
      </c>
      <c r="P120" s="4">
        <v>60.2</v>
      </c>
      <c r="Q120" s="4">
        <v>75.900000000000006</v>
      </c>
      <c r="R120" s="4">
        <v>81.5</v>
      </c>
      <c r="S120" s="4">
        <v>89.4</v>
      </c>
      <c r="T120" s="4">
        <v>117.5</v>
      </c>
      <c r="U120" s="4">
        <v>128.9</v>
      </c>
      <c r="V120" s="4">
        <v>131.6</v>
      </c>
      <c r="W120" s="4">
        <v>148.80000000000001</v>
      </c>
      <c r="X120" s="4">
        <v>157.4</v>
      </c>
      <c r="Y120" s="4">
        <v>154.5</v>
      </c>
      <c r="Z120" s="4">
        <v>111.2</v>
      </c>
      <c r="AA120" s="4">
        <v>134.1</v>
      </c>
      <c r="AB120" s="6">
        <v>147.1</v>
      </c>
    </row>
    <row r="121" spans="1:28">
      <c r="A121" s="1"/>
      <c r="B121" s="2" t="s">
        <v>120</v>
      </c>
      <c r="C121" s="2" t="s">
        <v>52</v>
      </c>
      <c r="D121" s="2">
        <v>40</v>
      </c>
      <c r="E121" s="2">
        <v>7.2</v>
      </c>
      <c r="F121" s="2">
        <v>5.6</v>
      </c>
      <c r="G121" s="2">
        <v>4.2</v>
      </c>
      <c r="H121" s="2">
        <v>4.9000000000000004</v>
      </c>
      <c r="I121" s="2">
        <v>4.4000000000000004</v>
      </c>
      <c r="J121" s="2">
        <v>5</v>
      </c>
      <c r="K121" s="2">
        <v>7</v>
      </c>
      <c r="L121" s="2">
        <v>7.4</v>
      </c>
      <c r="M121" s="2">
        <v>9.6999999999999993</v>
      </c>
      <c r="N121" s="2">
        <v>14.5</v>
      </c>
      <c r="O121" s="2">
        <v>10.8</v>
      </c>
      <c r="P121" s="2">
        <v>22.5</v>
      </c>
      <c r="Q121" s="2">
        <v>27.9</v>
      </c>
      <c r="R121" s="2">
        <v>32.299999999999997</v>
      </c>
      <c r="S121" s="2">
        <v>37.4</v>
      </c>
      <c r="T121" s="2">
        <v>38.5</v>
      </c>
      <c r="U121" s="2">
        <v>47.5</v>
      </c>
      <c r="V121" s="2">
        <v>46.4</v>
      </c>
      <c r="W121" s="2">
        <v>51.2</v>
      </c>
      <c r="X121" s="2">
        <v>70.900000000000006</v>
      </c>
      <c r="Y121" s="2">
        <v>78.099999999999994</v>
      </c>
      <c r="Z121" s="2">
        <v>67</v>
      </c>
      <c r="AA121" s="2">
        <v>64.599999999999994</v>
      </c>
      <c r="AB121" s="5">
        <v>87</v>
      </c>
    </row>
    <row r="122" spans="1:28">
      <c r="A122" s="3"/>
      <c r="B122" s="4" t="s">
        <v>288</v>
      </c>
      <c r="C122" s="4" t="s">
        <v>52</v>
      </c>
      <c r="D122" s="4">
        <v>41</v>
      </c>
      <c r="E122" s="4">
        <v>14.9</v>
      </c>
      <c r="F122" s="4">
        <v>13.8</v>
      </c>
      <c r="G122" s="4">
        <v>21.4</v>
      </c>
      <c r="H122" s="4">
        <v>29.3</v>
      </c>
      <c r="I122" s="4">
        <v>33.700000000000003</v>
      </c>
      <c r="J122" s="4">
        <v>54.6</v>
      </c>
      <c r="K122" s="4">
        <v>53.3</v>
      </c>
      <c r="L122" s="4">
        <v>54.9</v>
      </c>
      <c r="M122" s="4">
        <v>54.8</v>
      </c>
      <c r="N122" s="4">
        <v>41.9</v>
      </c>
      <c r="O122" s="4">
        <v>36.9</v>
      </c>
      <c r="P122" s="4">
        <v>40.700000000000003</v>
      </c>
      <c r="Q122" s="4">
        <v>55.8</v>
      </c>
      <c r="R122" s="4">
        <v>35</v>
      </c>
      <c r="S122" s="4">
        <v>31.1</v>
      </c>
      <c r="T122" s="4">
        <v>38</v>
      </c>
      <c r="U122" s="4">
        <v>33.4</v>
      </c>
      <c r="V122" s="4">
        <v>30</v>
      </c>
      <c r="W122" s="4">
        <v>35.799999999999997</v>
      </c>
      <c r="X122" s="4">
        <v>49.5</v>
      </c>
      <c r="Y122" s="4">
        <v>41.8</v>
      </c>
      <c r="Z122" s="4">
        <v>42.2</v>
      </c>
      <c r="AA122" s="4">
        <v>48.5</v>
      </c>
      <c r="AB122" s="6">
        <v>55.9</v>
      </c>
    </row>
    <row r="123" spans="1:28">
      <c r="A123" s="1"/>
      <c r="B123" s="2" t="s">
        <v>236</v>
      </c>
      <c r="C123" s="2" t="s">
        <v>52</v>
      </c>
      <c r="D123" s="2">
        <v>42</v>
      </c>
      <c r="E123" s="2">
        <v>5</v>
      </c>
      <c r="F123" s="2">
        <v>4.3</v>
      </c>
      <c r="G123" s="2">
        <v>7.1</v>
      </c>
      <c r="H123" s="2">
        <v>9.3000000000000007</v>
      </c>
      <c r="I123" s="2">
        <v>17.2</v>
      </c>
      <c r="J123" s="2">
        <v>25.9</v>
      </c>
      <c r="K123" s="2">
        <v>29.2</v>
      </c>
      <c r="L123" s="2">
        <v>28.5</v>
      </c>
      <c r="M123" s="2">
        <v>30.7</v>
      </c>
      <c r="N123" s="2">
        <v>33</v>
      </c>
      <c r="O123" s="2">
        <v>35.6</v>
      </c>
      <c r="P123" s="2">
        <v>42.2</v>
      </c>
      <c r="Q123" s="2">
        <v>47</v>
      </c>
      <c r="R123" s="2">
        <v>49.8</v>
      </c>
      <c r="S123" s="2">
        <v>57.7</v>
      </c>
      <c r="T123" s="2">
        <v>54.7</v>
      </c>
      <c r="U123" s="2">
        <v>57.1</v>
      </c>
      <c r="V123" s="2">
        <v>46</v>
      </c>
      <c r="W123" s="2">
        <v>36.9</v>
      </c>
      <c r="X123" s="2">
        <v>41.4</v>
      </c>
      <c r="Y123" s="2">
        <v>37.5</v>
      </c>
      <c r="Z123" s="2">
        <v>42.6</v>
      </c>
      <c r="AA123" s="2">
        <v>60.4</v>
      </c>
      <c r="AB123" s="5">
        <v>50.4</v>
      </c>
    </row>
    <row r="124" spans="1:28">
      <c r="A124" s="3"/>
      <c r="B124" s="4" t="s">
        <v>279</v>
      </c>
      <c r="C124" s="4" t="s">
        <v>52</v>
      </c>
      <c r="D124" s="4">
        <v>43</v>
      </c>
      <c r="E124" s="4">
        <v>5.8</v>
      </c>
      <c r="F124" s="4">
        <v>7.9</v>
      </c>
      <c r="G124" s="4">
        <v>3.4</v>
      </c>
      <c r="H124" s="4">
        <v>9.3000000000000007</v>
      </c>
      <c r="I124" s="4">
        <v>18.600000000000001</v>
      </c>
      <c r="J124" s="4">
        <v>17.100000000000001</v>
      </c>
      <c r="K124" s="4">
        <v>15.3</v>
      </c>
      <c r="L124" s="4">
        <v>14.1</v>
      </c>
      <c r="M124" s="4">
        <v>22.6</v>
      </c>
      <c r="N124" s="4">
        <v>44.1</v>
      </c>
      <c r="O124" s="4">
        <v>48.4</v>
      </c>
      <c r="P124" s="4">
        <v>47</v>
      </c>
      <c r="Q124" s="4">
        <v>33</v>
      </c>
      <c r="R124" s="4">
        <v>34.5</v>
      </c>
      <c r="S124" s="4">
        <v>36.299999999999997</v>
      </c>
      <c r="T124" s="4">
        <v>17.5</v>
      </c>
      <c r="U124" s="4">
        <v>19.3</v>
      </c>
      <c r="V124" s="4">
        <v>20.100000000000001</v>
      </c>
      <c r="W124" s="4">
        <v>27</v>
      </c>
      <c r="X124" s="4">
        <v>35.299999999999997</v>
      </c>
      <c r="Y124" s="4">
        <v>36.299999999999997</v>
      </c>
      <c r="Z124" s="4">
        <v>25.1</v>
      </c>
      <c r="AA124" s="4">
        <v>23.8</v>
      </c>
      <c r="AB124" s="6">
        <v>44.6</v>
      </c>
    </row>
    <row r="125" spans="1:28">
      <c r="A125" s="1"/>
      <c r="B125" s="2" t="s">
        <v>122</v>
      </c>
      <c r="C125" s="2" t="s">
        <v>52</v>
      </c>
      <c r="D125" s="2">
        <v>44</v>
      </c>
      <c r="E125" s="2">
        <v>27.8</v>
      </c>
      <c r="F125" s="2">
        <v>32.5</v>
      </c>
      <c r="G125" s="2">
        <v>25.7</v>
      </c>
      <c r="H125" s="2">
        <v>31.8</v>
      </c>
      <c r="I125" s="2">
        <v>49.1</v>
      </c>
      <c r="J125" s="2">
        <v>73.900000000000006</v>
      </c>
      <c r="K125" s="2">
        <v>55.1</v>
      </c>
      <c r="L125" s="2">
        <v>72.900000000000006</v>
      </c>
      <c r="M125" s="2">
        <v>103.9</v>
      </c>
      <c r="N125" s="2">
        <v>156.19999999999999</v>
      </c>
      <c r="O125" s="2">
        <v>118.8</v>
      </c>
      <c r="P125" s="2">
        <v>123.8</v>
      </c>
      <c r="Q125" s="2">
        <v>128.1</v>
      </c>
      <c r="R125" s="2">
        <v>117.9</v>
      </c>
      <c r="S125" s="2">
        <v>133.30000000000001</v>
      </c>
      <c r="T125" s="2">
        <v>157.30000000000001</v>
      </c>
      <c r="U125" s="2">
        <v>154.4</v>
      </c>
      <c r="V125" s="2">
        <v>175.6</v>
      </c>
      <c r="W125" s="2">
        <v>191.5</v>
      </c>
      <c r="X125" s="2">
        <v>202.6</v>
      </c>
      <c r="Y125" s="2">
        <v>202.4</v>
      </c>
      <c r="Z125" s="2">
        <v>198.2</v>
      </c>
      <c r="AA125" s="2">
        <v>268.60000000000002</v>
      </c>
      <c r="AB125" s="5">
        <v>321.8</v>
      </c>
    </row>
    <row r="126" spans="1:28">
      <c r="A126" s="3"/>
      <c r="B126" s="4" t="s">
        <v>123</v>
      </c>
      <c r="C126" s="4" t="s">
        <v>52</v>
      </c>
      <c r="D126" s="4">
        <v>45</v>
      </c>
      <c r="E126" s="4">
        <v>161.6</v>
      </c>
      <c r="F126" s="4">
        <v>182.9</v>
      </c>
      <c r="G126" s="4">
        <v>173.8</v>
      </c>
      <c r="H126" s="4">
        <v>204.9</v>
      </c>
      <c r="I126" s="4">
        <v>253.2</v>
      </c>
      <c r="J126" s="4">
        <v>322.89999999999998</v>
      </c>
      <c r="K126" s="4">
        <v>286.8</v>
      </c>
      <c r="L126" s="4">
        <v>322.89999999999998</v>
      </c>
      <c r="M126" s="4">
        <v>455.1</v>
      </c>
      <c r="N126" s="4">
        <v>689.7</v>
      </c>
      <c r="O126" s="4">
        <v>664.4</v>
      </c>
      <c r="P126" s="4">
        <v>702.9</v>
      </c>
      <c r="Q126" s="4">
        <v>721.5</v>
      </c>
      <c r="R126" s="4">
        <v>724.9</v>
      </c>
      <c r="S126" s="4">
        <v>813.7</v>
      </c>
      <c r="T126" s="4">
        <v>876.5</v>
      </c>
      <c r="U126" s="4">
        <v>843.8</v>
      </c>
      <c r="V126" s="4">
        <v>864.5</v>
      </c>
      <c r="W126" s="4">
        <v>887.4</v>
      </c>
      <c r="X126" s="4">
        <v>976.9</v>
      </c>
      <c r="Y126" s="4">
        <v>976.5</v>
      </c>
      <c r="Z126" s="4">
        <v>856.9</v>
      </c>
      <c r="AA126" s="4">
        <v>1009.7</v>
      </c>
      <c r="AB126" s="6">
        <v>1203.7</v>
      </c>
    </row>
    <row r="127" spans="1:28">
      <c r="A127" s="1"/>
      <c r="B127" s="2" t="s">
        <v>124</v>
      </c>
      <c r="C127" s="2" t="s">
        <v>87</v>
      </c>
      <c r="D127" s="2">
        <v>46</v>
      </c>
      <c r="E127" s="2">
        <v>292.2</v>
      </c>
      <c r="F127" s="2">
        <v>362.8</v>
      </c>
      <c r="G127" s="2">
        <v>357.8</v>
      </c>
      <c r="H127" s="2">
        <v>461.6</v>
      </c>
      <c r="I127" s="2">
        <v>511.5</v>
      </c>
      <c r="J127" s="2">
        <v>555.6</v>
      </c>
      <c r="K127" s="2">
        <v>525.9</v>
      </c>
      <c r="L127" s="2">
        <v>579.4</v>
      </c>
      <c r="M127" s="2">
        <v>706.5</v>
      </c>
      <c r="N127" s="2">
        <v>774.1</v>
      </c>
      <c r="O127" s="2">
        <v>707.3</v>
      </c>
      <c r="P127" s="2">
        <v>744.2</v>
      </c>
      <c r="Q127" s="2">
        <v>761.9</v>
      </c>
      <c r="R127" s="2">
        <v>799.7</v>
      </c>
      <c r="S127" s="2">
        <v>817.5</v>
      </c>
      <c r="T127" s="2">
        <v>880.4</v>
      </c>
      <c r="U127" s="2">
        <v>932</v>
      </c>
      <c r="V127" s="2">
        <v>949.4</v>
      </c>
      <c r="W127" s="2">
        <v>1016.5</v>
      </c>
      <c r="X127" s="2">
        <v>1038.2</v>
      </c>
      <c r="Y127" s="2">
        <v>1050.5</v>
      </c>
      <c r="Z127" s="2">
        <v>967.5</v>
      </c>
      <c r="AA127" s="2">
        <v>1100.7</v>
      </c>
      <c r="AB127" s="5">
        <v>1108.4000000000001</v>
      </c>
    </row>
    <row r="128" spans="1: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6"/>
    </row>
    <row r="129" spans="1:28">
      <c r="A129" s="1" t="s">
        <v>289</v>
      </c>
      <c r="B129" s="2" t="s">
        <v>117</v>
      </c>
      <c r="C129" s="2" t="s">
        <v>52</v>
      </c>
      <c r="D129" s="2">
        <v>47</v>
      </c>
      <c r="E129" s="2">
        <v>859.3</v>
      </c>
      <c r="F129" s="2">
        <v>942.9</v>
      </c>
      <c r="G129" s="2">
        <v>1020.9</v>
      </c>
      <c r="H129" s="2">
        <v>1221.9000000000001</v>
      </c>
      <c r="I129" s="2">
        <v>1419.8</v>
      </c>
      <c r="J129" s="2">
        <v>1570.2</v>
      </c>
      <c r="K129" s="2">
        <v>1718.3</v>
      </c>
      <c r="L129" s="2">
        <v>1846.5</v>
      </c>
      <c r="M129" s="2">
        <v>2000.4</v>
      </c>
      <c r="N129" s="2">
        <v>2083</v>
      </c>
      <c r="O129" s="2">
        <v>2031.2</v>
      </c>
      <c r="P129" s="2">
        <v>2261.1999999999998</v>
      </c>
      <c r="Q129" s="2">
        <v>2432.1999999999998</v>
      </c>
      <c r="R129" s="2">
        <v>2524.5</v>
      </c>
      <c r="S129" s="2">
        <v>2688.9</v>
      </c>
      <c r="T129" s="2">
        <v>2807.3</v>
      </c>
      <c r="U129" s="2">
        <v>2937.6</v>
      </c>
      <c r="V129" s="2">
        <v>3183.3</v>
      </c>
      <c r="W129" s="2">
        <v>3307.2</v>
      </c>
      <c r="X129" s="2">
        <v>3738.1</v>
      </c>
      <c r="Y129" s="2">
        <v>4084.5</v>
      </c>
      <c r="Z129" s="2">
        <v>4206</v>
      </c>
      <c r="AA129" s="2">
        <v>4995.7</v>
      </c>
      <c r="AB129" s="5">
        <v>6117.6</v>
      </c>
    </row>
    <row r="130" spans="1:28">
      <c r="A130" s="3"/>
      <c r="B130" s="4" t="s">
        <v>112</v>
      </c>
      <c r="C130" s="4" t="s">
        <v>52</v>
      </c>
      <c r="D130" s="4">
        <v>48</v>
      </c>
      <c r="E130" s="4">
        <v>154.1</v>
      </c>
      <c r="F130" s="4">
        <v>164.5</v>
      </c>
      <c r="G130" s="4">
        <v>186.2</v>
      </c>
      <c r="H130" s="4">
        <v>214.6</v>
      </c>
      <c r="I130" s="4">
        <v>247</v>
      </c>
      <c r="J130" s="4">
        <v>269.89999999999998</v>
      </c>
      <c r="K130" s="4">
        <v>307.39999999999998</v>
      </c>
      <c r="L130" s="4">
        <v>372.8</v>
      </c>
      <c r="M130" s="4">
        <v>467.8</v>
      </c>
      <c r="N130" s="4">
        <v>572.4</v>
      </c>
      <c r="O130" s="4">
        <v>627.20000000000005</v>
      </c>
      <c r="P130" s="4">
        <v>731.2</v>
      </c>
      <c r="Q130" s="4">
        <v>882.7</v>
      </c>
      <c r="R130" s="4">
        <v>920.1</v>
      </c>
      <c r="S130" s="4">
        <v>940.1</v>
      </c>
      <c r="T130" s="4">
        <v>901.4</v>
      </c>
      <c r="U130" s="4">
        <v>1024.5</v>
      </c>
      <c r="V130" s="4">
        <v>1244.2</v>
      </c>
      <c r="W130" s="4">
        <v>1326.7</v>
      </c>
      <c r="X130" s="4">
        <v>1398.6</v>
      </c>
      <c r="Y130" s="4">
        <v>1484.1</v>
      </c>
      <c r="Z130" s="4">
        <v>1662.6</v>
      </c>
      <c r="AA130" s="4">
        <v>1964.6</v>
      </c>
      <c r="AB130" s="6">
        <v>2515.4</v>
      </c>
    </row>
    <row r="131" spans="1:28">
      <c r="A131" s="1"/>
      <c r="B131" s="2" t="s">
        <v>213</v>
      </c>
      <c r="C131" s="2" t="s">
        <v>52</v>
      </c>
      <c r="D131" s="2">
        <v>49</v>
      </c>
      <c r="E131" s="2">
        <v>175</v>
      </c>
      <c r="F131" s="2">
        <v>169.3</v>
      </c>
      <c r="G131" s="2">
        <v>180.2</v>
      </c>
      <c r="H131" s="2">
        <v>194.9</v>
      </c>
      <c r="I131" s="2">
        <v>213.3</v>
      </c>
      <c r="J131" s="2">
        <v>228.7</v>
      </c>
      <c r="K131" s="2">
        <v>262.3</v>
      </c>
      <c r="L131" s="2">
        <v>273.7</v>
      </c>
      <c r="M131" s="2">
        <v>312.7</v>
      </c>
      <c r="N131" s="2">
        <v>322.7</v>
      </c>
      <c r="O131" s="2">
        <v>301.39999999999998</v>
      </c>
      <c r="P131" s="2">
        <v>303.7</v>
      </c>
      <c r="Q131" s="2">
        <v>340.8</v>
      </c>
      <c r="R131" s="2">
        <v>378.2</v>
      </c>
      <c r="S131" s="2">
        <v>381.9</v>
      </c>
      <c r="T131" s="2">
        <v>439.3</v>
      </c>
      <c r="U131" s="2">
        <v>466.6</v>
      </c>
      <c r="V131" s="2">
        <v>459.3</v>
      </c>
      <c r="W131" s="2">
        <v>483.4</v>
      </c>
      <c r="X131" s="2">
        <v>555.1</v>
      </c>
      <c r="Y131" s="2">
        <v>620.5</v>
      </c>
      <c r="Z131" s="2">
        <v>773.8</v>
      </c>
      <c r="AA131" s="2">
        <v>830.7</v>
      </c>
      <c r="AB131" s="5">
        <v>1075.4000000000001</v>
      </c>
    </row>
    <row r="132" spans="1:28">
      <c r="A132" s="3"/>
      <c r="B132" s="4" t="s">
        <v>283</v>
      </c>
      <c r="C132" s="4" t="s">
        <v>52</v>
      </c>
      <c r="D132" s="4">
        <v>50</v>
      </c>
      <c r="E132" s="4">
        <v>48.7</v>
      </c>
      <c r="F132" s="4">
        <v>42.3</v>
      </c>
      <c r="G132" s="4">
        <v>44.8</v>
      </c>
      <c r="H132" s="4">
        <v>54.1</v>
      </c>
      <c r="I132" s="4">
        <v>54.3</v>
      </c>
      <c r="J132" s="4">
        <v>58</v>
      </c>
      <c r="K132" s="4">
        <v>56.4</v>
      </c>
      <c r="L132" s="4">
        <v>55.6</v>
      </c>
      <c r="M132" s="4">
        <v>54.7</v>
      </c>
      <c r="N132" s="4">
        <v>53.1</v>
      </c>
      <c r="O132" s="4">
        <v>49.7</v>
      </c>
      <c r="P132" s="4">
        <v>59.6</v>
      </c>
      <c r="Q132" s="4">
        <v>70</v>
      </c>
      <c r="R132" s="4">
        <v>79.3</v>
      </c>
      <c r="S132" s="4">
        <v>98.7</v>
      </c>
      <c r="T132" s="4">
        <v>111.5</v>
      </c>
      <c r="U132" s="4">
        <v>129.5</v>
      </c>
      <c r="V132" s="4">
        <v>160.69999999999999</v>
      </c>
      <c r="W132" s="4">
        <v>211.6</v>
      </c>
      <c r="X132" s="4">
        <v>257.7</v>
      </c>
      <c r="Y132" s="4">
        <v>274.5</v>
      </c>
      <c r="Z132" s="4">
        <v>248</v>
      </c>
      <c r="AA132" s="4">
        <v>326.2</v>
      </c>
      <c r="AB132" s="6">
        <v>378.5</v>
      </c>
    </row>
    <row r="133" spans="1:28">
      <c r="A133" s="1"/>
      <c r="B133" s="2" t="s">
        <v>132</v>
      </c>
      <c r="C133" s="2" t="s">
        <v>52</v>
      </c>
      <c r="D133" s="2">
        <v>51</v>
      </c>
      <c r="E133" s="2">
        <v>36.1</v>
      </c>
      <c r="F133" s="2">
        <v>38.700000000000003</v>
      </c>
      <c r="G133" s="2">
        <v>44.9</v>
      </c>
      <c r="H133" s="2">
        <v>51.9</v>
      </c>
      <c r="I133" s="2">
        <v>55.1</v>
      </c>
      <c r="J133" s="2">
        <v>65.900000000000006</v>
      </c>
      <c r="K133" s="2">
        <v>68.599999999999994</v>
      </c>
      <c r="L133" s="2">
        <v>56.7</v>
      </c>
      <c r="M133" s="2">
        <v>61.9</v>
      </c>
      <c r="N133" s="2">
        <v>70.5</v>
      </c>
      <c r="O133" s="2">
        <v>70</v>
      </c>
      <c r="P133" s="2">
        <v>86.2</v>
      </c>
      <c r="Q133" s="2">
        <v>95</v>
      </c>
      <c r="R133" s="2">
        <v>103.2</v>
      </c>
      <c r="S133" s="2">
        <v>120.2</v>
      </c>
      <c r="T133" s="2">
        <v>135.80000000000001</v>
      </c>
      <c r="U133" s="2">
        <v>142</v>
      </c>
      <c r="V133" s="2">
        <v>162.5</v>
      </c>
      <c r="W133" s="2">
        <v>168.9</v>
      </c>
      <c r="X133" s="2">
        <v>193.9</v>
      </c>
      <c r="Y133" s="2">
        <v>225.7</v>
      </c>
      <c r="Z133" s="2">
        <v>290.10000000000002</v>
      </c>
      <c r="AA133" s="2">
        <v>317.2</v>
      </c>
      <c r="AB133" s="5">
        <v>366.5</v>
      </c>
    </row>
    <row r="134" spans="1:28">
      <c r="A134" s="3"/>
      <c r="B134" s="4" t="s">
        <v>120</v>
      </c>
      <c r="C134" s="4" t="s">
        <v>52</v>
      </c>
      <c r="D134" s="4">
        <v>52</v>
      </c>
      <c r="E134" s="4">
        <v>25.6</v>
      </c>
      <c r="F134" s="4">
        <v>26.6</v>
      </c>
      <c r="G134" s="4">
        <v>29</v>
      </c>
      <c r="H134" s="4">
        <v>36</v>
      </c>
      <c r="I134" s="4">
        <v>39.700000000000003</v>
      </c>
      <c r="J134" s="4">
        <v>40.1</v>
      </c>
      <c r="K134" s="4">
        <v>43.1</v>
      </c>
      <c r="L134" s="4">
        <v>49.1</v>
      </c>
      <c r="M134" s="4">
        <v>68.5</v>
      </c>
      <c r="N134" s="4">
        <v>100.2</v>
      </c>
      <c r="O134" s="4">
        <v>94.5</v>
      </c>
      <c r="P134" s="4">
        <v>96.2</v>
      </c>
      <c r="Q134" s="4">
        <v>106.4</v>
      </c>
      <c r="R134" s="4">
        <v>127.8</v>
      </c>
      <c r="S134" s="4">
        <v>139.4</v>
      </c>
      <c r="T134" s="4">
        <v>129.1</v>
      </c>
      <c r="U134" s="4">
        <v>138.6</v>
      </c>
      <c r="V134" s="4">
        <v>136.5</v>
      </c>
      <c r="W134" s="4">
        <v>150.9</v>
      </c>
      <c r="X134" s="4">
        <v>182</v>
      </c>
      <c r="Y134" s="4">
        <v>194.5</v>
      </c>
      <c r="Z134" s="4">
        <v>218</v>
      </c>
      <c r="AA134" s="4">
        <v>235.6</v>
      </c>
      <c r="AB134" s="6">
        <v>285.5</v>
      </c>
    </row>
    <row r="135" spans="1:28">
      <c r="A135" s="1"/>
      <c r="B135" s="2" t="s">
        <v>118</v>
      </c>
      <c r="C135" s="2" t="s">
        <v>52</v>
      </c>
      <c r="D135" s="2">
        <v>53</v>
      </c>
      <c r="E135" s="2">
        <v>31.5</v>
      </c>
      <c r="F135" s="2">
        <v>32.1</v>
      </c>
      <c r="G135" s="2">
        <v>35.200000000000003</v>
      </c>
      <c r="H135" s="2">
        <v>43.1</v>
      </c>
      <c r="I135" s="2">
        <v>50.2</v>
      </c>
      <c r="J135" s="2">
        <v>58.1</v>
      </c>
      <c r="K135" s="2">
        <v>73.099999999999994</v>
      </c>
      <c r="L135" s="2">
        <v>94.9</v>
      </c>
      <c r="M135" s="2">
        <v>104.8</v>
      </c>
      <c r="N135" s="2">
        <v>125.2</v>
      </c>
      <c r="O135" s="2">
        <v>110.9</v>
      </c>
      <c r="P135" s="2">
        <v>136.80000000000001</v>
      </c>
      <c r="Q135" s="2">
        <v>161.9</v>
      </c>
      <c r="R135" s="2">
        <v>168.5</v>
      </c>
      <c r="S135" s="2">
        <v>183.3</v>
      </c>
      <c r="T135" s="2">
        <v>198.4</v>
      </c>
      <c r="U135" s="2">
        <v>207.8</v>
      </c>
      <c r="V135" s="2">
        <v>226.1</v>
      </c>
      <c r="W135" s="2">
        <v>237.9</v>
      </c>
      <c r="X135" s="2">
        <v>259.8</v>
      </c>
      <c r="Y135" s="2">
        <v>224.1</v>
      </c>
      <c r="Z135" s="2">
        <v>234.6</v>
      </c>
      <c r="AA135" s="2">
        <v>234</v>
      </c>
      <c r="AB135" s="5">
        <v>275</v>
      </c>
    </row>
    <row r="136" spans="1:28">
      <c r="A136" s="3"/>
      <c r="B136" s="4" t="s">
        <v>122</v>
      </c>
      <c r="C136" s="4" t="s">
        <v>52</v>
      </c>
      <c r="D136" s="4">
        <v>54</v>
      </c>
      <c r="E136" s="4">
        <v>423.3</v>
      </c>
      <c r="F136" s="4">
        <v>454.2</v>
      </c>
      <c r="G136" s="4">
        <v>479.7</v>
      </c>
      <c r="H136" s="4">
        <v>531.29999999999995</v>
      </c>
      <c r="I136" s="4">
        <v>580.79999999999995</v>
      </c>
      <c r="J136" s="4">
        <v>637.70000000000005</v>
      </c>
      <c r="K136" s="4">
        <v>692</v>
      </c>
      <c r="L136" s="4">
        <v>764.5</v>
      </c>
      <c r="M136" s="4">
        <v>827.1</v>
      </c>
      <c r="N136" s="4">
        <v>907.3</v>
      </c>
      <c r="O136" s="4">
        <v>871.6</v>
      </c>
      <c r="P136" s="4">
        <v>948.7</v>
      </c>
      <c r="Q136" s="4">
        <v>1048.0999999999999</v>
      </c>
      <c r="R136" s="4">
        <v>1126.5999999999999</v>
      </c>
      <c r="S136" s="4">
        <v>1210.3</v>
      </c>
      <c r="T136" s="4">
        <v>1265.3</v>
      </c>
      <c r="U136" s="4">
        <v>1317.5</v>
      </c>
      <c r="V136" s="4">
        <v>1433.5</v>
      </c>
      <c r="W136" s="4">
        <v>1566.4</v>
      </c>
      <c r="X136" s="4">
        <v>1695.6</v>
      </c>
      <c r="Y136" s="4">
        <v>1817.1</v>
      </c>
      <c r="Z136" s="4">
        <v>2026.6</v>
      </c>
      <c r="AA136" s="4">
        <v>2182.4</v>
      </c>
      <c r="AB136" s="6">
        <v>2847.7</v>
      </c>
    </row>
    <row r="137" spans="1:28">
      <c r="A137" s="1"/>
      <c r="B137" s="2" t="s">
        <v>123</v>
      </c>
      <c r="C137" s="2" t="s">
        <v>52</v>
      </c>
      <c r="D137" s="2">
        <v>55</v>
      </c>
      <c r="E137" s="2">
        <v>1753.6</v>
      </c>
      <c r="F137" s="2">
        <v>1870.6</v>
      </c>
      <c r="G137" s="2">
        <v>2020.9</v>
      </c>
      <c r="H137" s="2">
        <v>2347.8000000000002</v>
      </c>
      <c r="I137" s="2">
        <v>2660.2</v>
      </c>
      <c r="J137" s="2">
        <v>2928.6</v>
      </c>
      <c r="K137" s="2">
        <v>3221.2</v>
      </c>
      <c r="L137" s="2">
        <v>3513.8</v>
      </c>
      <c r="M137" s="2">
        <v>3897.9</v>
      </c>
      <c r="N137" s="2">
        <v>4234.3999999999996</v>
      </c>
      <c r="O137" s="2">
        <v>4156.5</v>
      </c>
      <c r="P137" s="2">
        <v>4623.6000000000004</v>
      </c>
      <c r="Q137" s="2">
        <v>5137.1000000000004</v>
      </c>
      <c r="R137" s="2">
        <v>5428.2</v>
      </c>
      <c r="S137" s="2">
        <v>5762.8</v>
      </c>
      <c r="T137" s="2">
        <v>5988.1</v>
      </c>
      <c r="U137" s="2">
        <v>6364.1</v>
      </c>
      <c r="V137" s="2">
        <v>7006.1</v>
      </c>
      <c r="W137" s="2">
        <v>7453</v>
      </c>
      <c r="X137" s="2">
        <v>8280.7999999999993</v>
      </c>
      <c r="Y137" s="2">
        <v>8925</v>
      </c>
      <c r="Z137" s="2">
        <v>9659.7000000000007</v>
      </c>
      <c r="AA137" s="2">
        <v>11086.4</v>
      </c>
      <c r="AB137" s="5">
        <v>13861.6</v>
      </c>
    </row>
    <row r="138" spans="1:28">
      <c r="A138" s="3"/>
      <c r="B138" s="4" t="s">
        <v>124</v>
      </c>
      <c r="C138" s="4" t="s">
        <v>87</v>
      </c>
      <c r="D138" s="4">
        <v>56</v>
      </c>
      <c r="E138" s="4">
        <v>1071.0999999999999</v>
      </c>
      <c r="F138" s="4">
        <v>1138.0999999999999</v>
      </c>
      <c r="G138" s="4">
        <v>1226.8</v>
      </c>
      <c r="H138" s="4">
        <v>1382.7</v>
      </c>
      <c r="I138" s="4">
        <v>1489.4</v>
      </c>
      <c r="J138" s="4">
        <v>1541.6</v>
      </c>
      <c r="K138" s="4">
        <v>1640.6</v>
      </c>
      <c r="L138" s="4">
        <v>1674.2</v>
      </c>
      <c r="M138" s="4">
        <v>1759.7</v>
      </c>
      <c r="N138" s="4">
        <v>1704.1</v>
      </c>
      <c r="O138" s="4">
        <v>1666.9</v>
      </c>
      <c r="P138" s="4">
        <v>1811.5</v>
      </c>
      <c r="Q138" s="4">
        <v>1881.7</v>
      </c>
      <c r="R138" s="4">
        <v>1936.7</v>
      </c>
      <c r="S138" s="4">
        <v>2024.7</v>
      </c>
      <c r="T138" s="4">
        <v>2124.6999999999998</v>
      </c>
      <c r="U138" s="4">
        <v>2287.6</v>
      </c>
      <c r="V138" s="4">
        <v>2548.1999999999998</v>
      </c>
      <c r="W138" s="4">
        <v>2704.1</v>
      </c>
      <c r="X138" s="4">
        <v>2929.5</v>
      </c>
      <c r="Y138" s="4">
        <v>3122.6</v>
      </c>
      <c r="Z138" s="4">
        <v>3448.2</v>
      </c>
      <c r="AA138" s="4">
        <v>3654.9</v>
      </c>
      <c r="AB138" s="6">
        <v>4113.1000000000004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F3EF-B0FB-4479-8305-D93551AE1E6B}">
  <sheetPr>
    <tabColor theme="4" tint="0.59999389629810485"/>
  </sheetPr>
  <dimension ref="A1:AB123"/>
  <sheetViews>
    <sheetView topLeftCell="A49" workbookViewId="0">
      <selection activeCell="A74" sqref="A74:AB133"/>
    </sheetView>
  </sheetViews>
  <sheetFormatPr defaultRowHeight="15"/>
  <cols>
    <col min="1" max="1" width="81.140625" bestFit="1" customWidth="1"/>
    <col min="2" max="2" width="16.285156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295</v>
      </c>
      <c r="B5" t="s">
        <v>117</v>
      </c>
      <c r="C5" t="s">
        <v>52</v>
      </c>
      <c r="D5">
        <v>1</v>
      </c>
      <c r="E5">
        <v>1753.2</v>
      </c>
      <c r="F5">
        <v>1970.1</v>
      </c>
      <c r="G5">
        <v>1973.1</v>
      </c>
      <c r="H5">
        <v>2075.9</v>
      </c>
      <c r="I5">
        <v>2155.9</v>
      </c>
      <c r="J5">
        <v>2137.1</v>
      </c>
      <c r="K5">
        <v>2174.9</v>
      </c>
      <c r="L5">
        <v>2206.3000000000002</v>
      </c>
      <c r="M5">
        <v>2226.1</v>
      </c>
      <c r="N5">
        <v>2278.9</v>
      </c>
      <c r="O5">
        <v>2023.2</v>
      </c>
      <c r="P5">
        <v>2328.4</v>
      </c>
      <c r="Q5">
        <v>2544.5</v>
      </c>
      <c r="R5">
        <v>2537.9</v>
      </c>
      <c r="S5">
        <v>2704.1</v>
      </c>
      <c r="T5">
        <v>2839.8</v>
      </c>
      <c r="U5">
        <v>3036</v>
      </c>
      <c r="V5">
        <v>3255.7</v>
      </c>
      <c r="W5">
        <v>3330.4</v>
      </c>
      <c r="X5">
        <v>3318.5</v>
      </c>
      <c r="Y5">
        <v>3445.4</v>
      </c>
      <c r="Z5">
        <v>3069.1</v>
      </c>
      <c r="AA5">
        <v>4973</v>
      </c>
      <c r="AB5">
        <v>4238.1000000000004</v>
      </c>
    </row>
    <row r="6" spans="1:28">
      <c r="B6" t="s">
        <v>114</v>
      </c>
      <c r="C6" t="s">
        <v>52</v>
      </c>
      <c r="D6">
        <v>2</v>
      </c>
      <c r="E6">
        <v>372.3</v>
      </c>
      <c r="F6">
        <v>499.2</v>
      </c>
      <c r="G6">
        <v>483.6</v>
      </c>
      <c r="H6">
        <v>507.7</v>
      </c>
      <c r="I6">
        <v>664.7</v>
      </c>
      <c r="J6">
        <v>668.9</v>
      </c>
      <c r="K6">
        <v>755.6</v>
      </c>
      <c r="L6">
        <v>953.1</v>
      </c>
      <c r="M6">
        <v>1022.4</v>
      </c>
      <c r="N6">
        <v>981.7</v>
      </c>
      <c r="O6">
        <v>731.1</v>
      </c>
      <c r="P6">
        <v>592.4</v>
      </c>
      <c r="Q6">
        <v>897.2</v>
      </c>
      <c r="R6">
        <v>1017.9</v>
      </c>
      <c r="S6">
        <v>1367.3</v>
      </c>
      <c r="T6">
        <v>1643.6</v>
      </c>
      <c r="U6">
        <v>1367</v>
      </c>
      <c r="V6">
        <v>1549.8</v>
      </c>
      <c r="W6">
        <v>1851.2</v>
      </c>
      <c r="X6">
        <v>2054.1999999999998</v>
      </c>
      <c r="Y6">
        <v>2130.9</v>
      </c>
      <c r="Z6">
        <v>2071.4</v>
      </c>
      <c r="AA6">
        <v>2707.4</v>
      </c>
      <c r="AB6">
        <v>3304</v>
      </c>
    </row>
    <row r="7" spans="1:28">
      <c r="B7" t="s">
        <v>218</v>
      </c>
      <c r="C7" t="s">
        <v>52</v>
      </c>
      <c r="D7">
        <v>3</v>
      </c>
      <c r="E7">
        <v>199.1</v>
      </c>
      <c r="F7">
        <v>283.60000000000002</v>
      </c>
      <c r="G7">
        <v>296.10000000000002</v>
      </c>
      <c r="H7">
        <v>395.8</v>
      </c>
      <c r="I7">
        <v>452.6</v>
      </c>
      <c r="J7">
        <v>406.6</v>
      </c>
      <c r="K7">
        <v>376.1</v>
      </c>
      <c r="L7">
        <v>321.8</v>
      </c>
      <c r="M7">
        <v>260.3</v>
      </c>
      <c r="N7">
        <v>222.7</v>
      </c>
      <c r="O7">
        <v>232.5</v>
      </c>
      <c r="P7">
        <v>375.8</v>
      </c>
      <c r="Q7">
        <v>611</v>
      </c>
      <c r="R7">
        <v>666.7</v>
      </c>
      <c r="S7">
        <v>1078.3</v>
      </c>
      <c r="T7">
        <v>1462</v>
      </c>
      <c r="U7">
        <v>1350.4</v>
      </c>
      <c r="V7">
        <v>1580</v>
      </c>
      <c r="W7">
        <v>2278.5</v>
      </c>
      <c r="X7">
        <v>2350.6999999999998</v>
      </c>
      <c r="Y7">
        <v>2713.9</v>
      </c>
      <c r="Z7">
        <v>2448.6</v>
      </c>
      <c r="AA7">
        <v>3155.8</v>
      </c>
      <c r="AB7">
        <v>3016.8</v>
      </c>
    </row>
    <row r="8" spans="1:28">
      <c r="B8" t="s">
        <v>211</v>
      </c>
      <c r="C8" t="s">
        <v>52</v>
      </c>
      <c r="D8">
        <v>4</v>
      </c>
      <c r="E8">
        <v>306.10000000000002</v>
      </c>
      <c r="F8">
        <v>361.6</v>
      </c>
      <c r="G8">
        <v>381.4</v>
      </c>
      <c r="H8">
        <v>399</v>
      </c>
      <c r="I8">
        <v>428</v>
      </c>
      <c r="J8">
        <v>633.5</v>
      </c>
      <c r="K8">
        <v>728</v>
      </c>
      <c r="L8">
        <v>777.5</v>
      </c>
      <c r="M8">
        <v>878.9</v>
      </c>
      <c r="N8">
        <v>1092.7</v>
      </c>
      <c r="O8">
        <v>911.9</v>
      </c>
      <c r="P8">
        <v>990.1</v>
      </c>
      <c r="Q8">
        <v>1174.9000000000001</v>
      </c>
      <c r="R8">
        <v>1360.9</v>
      </c>
      <c r="S8">
        <v>1492.2</v>
      </c>
      <c r="T8">
        <v>1974.9</v>
      </c>
      <c r="U8">
        <v>1780.4</v>
      </c>
      <c r="V8">
        <v>1744.5</v>
      </c>
      <c r="W8">
        <v>1961.2</v>
      </c>
      <c r="X8">
        <v>2086.6</v>
      </c>
      <c r="Y8">
        <v>2041.7</v>
      </c>
      <c r="Z8">
        <v>2247.6</v>
      </c>
      <c r="AA8">
        <v>2581.6</v>
      </c>
      <c r="AB8">
        <v>2831.3</v>
      </c>
    </row>
    <row r="9" spans="1:28">
      <c r="B9" t="s">
        <v>257</v>
      </c>
      <c r="C9" t="s">
        <v>52</v>
      </c>
      <c r="D9">
        <v>5</v>
      </c>
      <c r="E9">
        <v>139.5</v>
      </c>
      <c r="F9">
        <v>300.5</v>
      </c>
      <c r="G9">
        <v>476.5</v>
      </c>
      <c r="H9">
        <v>616.70000000000005</v>
      </c>
      <c r="I9">
        <v>730.2</v>
      </c>
      <c r="J9">
        <v>565.20000000000005</v>
      </c>
      <c r="K9">
        <v>627.79999999999995</v>
      </c>
      <c r="L9">
        <v>651</v>
      </c>
      <c r="M9">
        <v>690.1</v>
      </c>
      <c r="N9">
        <v>760.5</v>
      </c>
      <c r="O9">
        <v>676.9</v>
      </c>
      <c r="P9">
        <v>866.1</v>
      </c>
      <c r="Q9">
        <v>1072.3</v>
      </c>
      <c r="R9">
        <v>1141.5</v>
      </c>
      <c r="S9">
        <v>1368.2</v>
      </c>
      <c r="T9">
        <v>1664.4</v>
      </c>
      <c r="U9">
        <v>1384.3</v>
      </c>
      <c r="V9">
        <v>1471.4</v>
      </c>
      <c r="W9">
        <v>1470.1</v>
      </c>
      <c r="X9">
        <v>1672.6</v>
      </c>
      <c r="Y9">
        <v>1423.6</v>
      </c>
      <c r="Z9">
        <v>1487.2</v>
      </c>
      <c r="AA9">
        <v>1986</v>
      </c>
      <c r="AB9">
        <v>2460.4</v>
      </c>
    </row>
    <row r="10" spans="1:28">
      <c r="B10" t="s">
        <v>118</v>
      </c>
      <c r="C10" t="s">
        <v>52</v>
      </c>
      <c r="D10">
        <v>6</v>
      </c>
      <c r="E10">
        <v>430.8</v>
      </c>
      <c r="F10">
        <v>579.79999999999995</v>
      </c>
      <c r="G10">
        <v>655.8</v>
      </c>
      <c r="H10">
        <v>864.7</v>
      </c>
      <c r="I10">
        <v>1144.2</v>
      </c>
      <c r="J10">
        <v>1236.8</v>
      </c>
      <c r="K10">
        <v>1440.6</v>
      </c>
      <c r="L10">
        <v>1921.5</v>
      </c>
      <c r="M10">
        <v>1998.9</v>
      </c>
      <c r="N10">
        <v>2152.1999999999998</v>
      </c>
      <c r="O10">
        <v>2018.6</v>
      </c>
      <c r="P10">
        <v>2369.1999999999998</v>
      </c>
      <c r="Q10">
        <v>2626.9</v>
      </c>
      <c r="R10">
        <v>2638.8</v>
      </c>
      <c r="S10">
        <v>2667.5</v>
      </c>
      <c r="T10">
        <v>2856.4</v>
      </c>
      <c r="U10">
        <v>2581.6999999999998</v>
      </c>
      <c r="V10">
        <v>2499.6</v>
      </c>
      <c r="W10">
        <v>2761</v>
      </c>
      <c r="X10">
        <v>2964.5</v>
      </c>
      <c r="Y10">
        <v>1917.2</v>
      </c>
      <c r="Z10">
        <v>1643.9</v>
      </c>
      <c r="AA10">
        <v>1693.5</v>
      </c>
      <c r="AB10">
        <v>1918.8</v>
      </c>
    </row>
    <row r="11" spans="1:28">
      <c r="B11" t="s">
        <v>121</v>
      </c>
      <c r="C11" t="s">
        <v>52</v>
      </c>
      <c r="D11">
        <v>7</v>
      </c>
      <c r="E11">
        <v>549.9</v>
      </c>
      <c r="F11">
        <v>365.2</v>
      </c>
      <c r="G11">
        <v>391.3</v>
      </c>
      <c r="H11">
        <v>434.8</v>
      </c>
      <c r="I11">
        <v>486.8</v>
      </c>
      <c r="J11">
        <v>454.7</v>
      </c>
      <c r="K11">
        <v>523.9</v>
      </c>
      <c r="L11">
        <v>570.5</v>
      </c>
      <c r="M11">
        <v>570.20000000000005</v>
      </c>
      <c r="N11">
        <v>601</v>
      </c>
      <c r="O11">
        <v>572</v>
      </c>
      <c r="P11">
        <v>648.4</v>
      </c>
      <c r="Q11">
        <v>782.7</v>
      </c>
      <c r="R11">
        <v>876.3</v>
      </c>
      <c r="S11">
        <v>933.1</v>
      </c>
      <c r="T11">
        <v>1160.2</v>
      </c>
      <c r="U11">
        <v>903.2</v>
      </c>
      <c r="V11">
        <v>803</v>
      </c>
      <c r="W11">
        <v>806.5</v>
      </c>
      <c r="X11">
        <v>820.2</v>
      </c>
      <c r="Y11">
        <v>815.6</v>
      </c>
      <c r="Z11">
        <v>1017</v>
      </c>
      <c r="AA11">
        <v>1641.4</v>
      </c>
      <c r="AB11">
        <v>1872.9</v>
      </c>
    </row>
    <row r="12" spans="1:28">
      <c r="B12" t="s">
        <v>122</v>
      </c>
      <c r="C12" t="s">
        <v>52</v>
      </c>
      <c r="D12">
        <v>8</v>
      </c>
      <c r="E12">
        <v>5163.5</v>
      </c>
      <c r="F12">
        <v>5586.7</v>
      </c>
      <c r="G12">
        <v>5039.7</v>
      </c>
      <c r="H12">
        <v>4706.3</v>
      </c>
      <c r="I12">
        <v>4830.3</v>
      </c>
      <c r="J12">
        <v>5035.8999999999996</v>
      </c>
      <c r="K12">
        <v>5249.5</v>
      </c>
      <c r="L12">
        <v>5744</v>
      </c>
      <c r="M12">
        <v>5819.5</v>
      </c>
      <c r="N12">
        <v>5860.8</v>
      </c>
      <c r="O12">
        <v>5787.8</v>
      </c>
      <c r="P12">
        <v>6375.5</v>
      </c>
      <c r="Q12">
        <v>6799.8</v>
      </c>
      <c r="R12">
        <v>6552.6</v>
      </c>
      <c r="S12">
        <v>6448.9</v>
      </c>
      <c r="T12">
        <v>6762</v>
      </c>
      <c r="U12">
        <v>6474.9</v>
      </c>
      <c r="V12">
        <v>6734.4</v>
      </c>
      <c r="W12">
        <v>7466</v>
      </c>
      <c r="X12">
        <v>7633.6</v>
      </c>
      <c r="Y12">
        <v>7980.8</v>
      </c>
      <c r="Z12">
        <v>7847.4</v>
      </c>
      <c r="AA12">
        <v>9754.2999999999993</v>
      </c>
      <c r="AB12">
        <v>10883.2</v>
      </c>
    </row>
    <row r="13" spans="1:28">
      <c r="B13" t="s">
        <v>123</v>
      </c>
      <c r="C13" t="s">
        <v>52</v>
      </c>
      <c r="D13">
        <v>9</v>
      </c>
      <c r="E13">
        <v>8914.4</v>
      </c>
      <c r="F13">
        <v>9946.7000000000007</v>
      </c>
      <c r="G13">
        <v>9697.5</v>
      </c>
      <c r="H13">
        <v>10000.9</v>
      </c>
      <c r="I13">
        <v>10892.7</v>
      </c>
      <c r="J13">
        <v>11138.7</v>
      </c>
      <c r="K13">
        <v>11876.4</v>
      </c>
      <c r="L13">
        <v>13145.7</v>
      </c>
      <c r="M13">
        <v>13466.4</v>
      </c>
      <c r="N13">
        <v>13950.5</v>
      </c>
      <c r="O13">
        <v>12954</v>
      </c>
      <c r="P13">
        <v>14545.9</v>
      </c>
      <c r="Q13">
        <v>16509.3</v>
      </c>
      <c r="R13">
        <v>16792.599999999999</v>
      </c>
      <c r="S13">
        <v>18059.599999999999</v>
      </c>
      <c r="T13">
        <v>20363.3</v>
      </c>
      <c r="U13">
        <v>18877.900000000001</v>
      </c>
      <c r="V13">
        <v>19638.400000000001</v>
      </c>
      <c r="W13">
        <v>21924.9</v>
      </c>
      <c r="X13">
        <v>22900.9</v>
      </c>
      <c r="Y13">
        <v>22469.1</v>
      </c>
      <c r="Z13">
        <v>21832.2</v>
      </c>
      <c r="AA13">
        <v>28493</v>
      </c>
      <c r="AB13">
        <v>30525.5</v>
      </c>
    </row>
    <row r="14" spans="1:28">
      <c r="B14" t="s">
        <v>124</v>
      </c>
      <c r="C14" t="s">
        <v>87</v>
      </c>
      <c r="D14">
        <v>10</v>
      </c>
      <c r="E14">
        <v>1689.8</v>
      </c>
      <c r="F14">
        <v>1717.2</v>
      </c>
      <c r="G14">
        <v>1759</v>
      </c>
      <c r="H14">
        <v>1903.5</v>
      </c>
      <c r="I14">
        <v>2082.4</v>
      </c>
      <c r="J14">
        <v>2119.9</v>
      </c>
      <c r="K14">
        <v>2199.5</v>
      </c>
      <c r="L14">
        <v>2317.1</v>
      </c>
      <c r="M14">
        <v>2288.1</v>
      </c>
      <c r="N14">
        <v>2254.5</v>
      </c>
      <c r="O14">
        <v>2248.8000000000002</v>
      </c>
      <c r="P14">
        <v>2345</v>
      </c>
      <c r="Q14">
        <v>2349.4</v>
      </c>
      <c r="R14">
        <v>2384.4</v>
      </c>
      <c r="S14">
        <v>2399.6999999999998</v>
      </c>
      <c r="T14">
        <v>2474.1999999999998</v>
      </c>
      <c r="U14">
        <v>2525</v>
      </c>
      <c r="V14">
        <v>2585</v>
      </c>
      <c r="W14">
        <v>2669.9</v>
      </c>
      <c r="X14">
        <v>2773.4</v>
      </c>
      <c r="Y14">
        <v>2704.9</v>
      </c>
      <c r="Z14">
        <v>2778.2</v>
      </c>
      <c r="AA14">
        <v>3111.5</v>
      </c>
      <c r="AB14">
        <v>3158.7</v>
      </c>
    </row>
    <row r="16" spans="1:28">
      <c r="A16" t="s">
        <v>296</v>
      </c>
      <c r="B16" t="s">
        <v>117</v>
      </c>
      <c r="C16" t="s">
        <v>52</v>
      </c>
      <c r="D16">
        <v>11</v>
      </c>
      <c r="E16">
        <v>417.6</v>
      </c>
      <c r="F16">
        <v>417.3</v>
      </c>
      <c r="G16">
        <v>434.9</v>
      </c>
      <c r="H16">
        <v>467.5</v>
      </c>
      <c r="I16">
        <v>425.3</v>
      </c>
      <c r="J16">
        <v>415</v>
      </c>
      <c r="K16">
        <v>487.8</v>
      </c>
      <c r="L16">
        <v>593</v>
      </c>
      <c r="M16">
        <v>586.29999999999995</v>
      </c>
      <c r="N16">
        <v>585.5</v>
      </c>
      <c r="O16">
        <v>547.79999999999995</v>
      </c>
      <c r="P16">
        <v>634.70000000000005</v>
      </c>
      <c r="Q16">
        <v>634.4</v>
      </c>
      <c r="R16">
        <v>654.9</v>
      </c>
      <c r="S16">
        <v>628.20000000000005</v>
      </c>
      <c r="T16">
        <v>587.29999999999995</v>
      </c>
      <c r="U16">
        <v>692.6</v>
      </c>
      <c r="V16">
        <v>831.4</v>
      </c>
      <c r="W16">
        <v>798</v>
      </c>
      <c r="X16">
        <v>794.8</v>
      </c>
      <c r="Y16">
        <v>759.3</v>
      </c>
      <c r="Z16">
        <v>680.5</v>
      </c>
      <c r="AA16">
        <v>875.1</v>
      </c>
      <c r="AB16">
        <v>938.4</v>
      </c>
    </row>
    <row r="17" spans="1:28">
      <c r="B17" t="s">
        <v>297</v>
      </c>
      <c r="C17" t="s">
        <v>52</v>
      </c>
      <c r="D17">
        <v>12</v>
      </c>
      <c r="E17">
        <v>32</v>
      </c>
      <c r="F17">
        <v>28.8</v>
      </c>
      <c r="G17">
        <v>22.1</v>
      </c>
      <c r="H17">
        <v>26.4</v>
      </c>
      <c r="I17">
        <v>24.5</v>
      </c>
      <c r="J17">
        <v>20</v>
      </c>
      <c r="K17">
        <v>26.6</v>
      </c>
      <c r="L17">
        <v>42.8</v>
      </c>
      <c r="M17">
        <v>56.5</v>
      </c>
      <c r="N17">
        <v>41.5</v>
      </c>
      <c r="O17">
        <v>38.200000000000003</v>
      </c>
      <c r="P17">
        <v>53.7</v>
      </c>
      <c r="Q17">
        <v>61.4</v>
      </c>
      <c r="R17">
        <v>65.400000000000006</v>
      </c>
      <c r="S17">
        <v>86.7</v>
      </c>
      <c r="T17">
        <v>94.9</v>
      </c>
      <c r="U17">
        <v>127.5</v>
      </c>
      <c r="V17">
        <v>155.19999999999999</v>
      </c>
      <c r="W17">
        <v>210.4</v>
      </c>
      <c r="X17">
        <v>269.8</v>
      </c>
      <c r="Y17">
        <v>253.2</v>
      </c>
      <c r="Z17">
        <v>193.4</v>
      </c>
      <c r="AA17">
        <v>225.4</v>
      </c>
      <c r="AB17">
        <v>333.8</v>
      </c>
    </row>
    <row r="18" spans="1:28">
      <c r="B18" t="s">
        <v>114</v>
      </c>
      <c r="C18" t="s">
        <v>52</v>
      </c>
      <c r="D18">
        <v>13</v>
      </c>
      <c r="E18">
        <v>67.900000000000006</v>
      </c>
      <c r="F18">
        <v>72</v>
      </c>
      <c r="G18">
        <v>55.2</v>
      </c>
      <c r="H18">
        <v>44.3</v>
      </c>
      <c r="I18">
        <v>57.2</v>
      </c>
      <c r="J18">
        <v>49</v>
      </c>
      <c r="K18">
        <v>45.2</v>
      </c>
      <c r="L18">
        <v>46.1</v>
      </c>
      <c r="M18">
        <v>45.1</v>
      </c>
      <c r="N18">
        <v>38.1</v>
      </c>
      <c r="O18">
        <v>36.9</v>
      </c>
      <c r="P18">
        <v>42.7</v>
      </c>
      <c r="Q18">
        <v>42.8</v>
      </c>
      <c r="R18">
        <v>29.7</v>
      </c>
      <c r="S18">
        <v>38.200000000000003</v>
      </c>
      <c r="T18">
        <v>71</v>
      </c>
      <c r="U18">
        <v>43.1</v>
      </c>
      <c r="V18">
        <v>59.1</v>
      </c>
      <c r="W18">
        <v>68.099999999999994</v>
      </c>
      <c r="X18">
        <v>103.1</v>
      </c>
      <c r="Y18">
        <v>105.3</v>
      </c>
      <c r="Z18">
        <v>112</v>
      </c>
      <c r="AA18">
        <v>161</v>
      </c>
      <c r="AB18">
        <v>219.4</v>
      </c>
    </row>
    <row r="19" spans="1:28">
      <c r="B19" t="s">
        <v>112</v>
      </c>
      <c r="C19" t="s">
        <v>52</v>
      </c>
      <c r="D19">
        <v>14</v>
      </c>
      <c r="E19">
        <v>44.3</v>
      </c>
      <c r="F19">
        <v>52.6</v>
      </c>
      <c r="G19">
        <v>37</v>
      </c>
      <c r="H19">
        <v>35.9</v>
      </c>
      <c r="I19">
        <v>39.700000000000003</v>
      </c>
      <c r="J19">
        <v>45.5</v>
      </c>
      <c r="K19">
        <v>54.4</v>
      </c>
      <c r="L19">
        <v>51.6</v>
      </c>
      <c r="M19">
        <v>56.7</v>
      </c>
      <c r="N19">
        <v>53.8</v>
      </c>
      <c r="O19">
        <v>54.1</v>
      </c>
      <c r="P19">
        <v>61.1</v>
      </c>
      <c r="Q19">
        <v>71.599999999999994</v>
      </c>
      <c r="R19">
        <v>82.5</v>
      </c>
      <c r="S19">
        <v>95.3</v>
      </c>
      <c r="T19">
        <v>98.5</v>
      </c>
      <c r="U19">
        <v>101.1</v>
      </c>
      <c r="V19">
        <v>119.5</v>
      </c>
      <c r="W19">
        <v>126.4</v>
      </c>
      <c r="X19">
        <v>136.1</v>
      </c>
      <c r="Y19">
        <v>147.5</v>
      </c>
      <c r="Z19">
        <v>138.4</v>
      </c>
      <c r="AA19">
        <v>184.9</v>
      </c>
      <c r="AB19">
        <v>202.5</v>
      </c>
    </row>
    <row r="20" spans="1:28">
      <c r="B20" t="s">
        <v>119</v>
      </c>
      <c r="C20" t="s">
        <v>52</v>
      </c>
      <c r="D20">
        <v>15</v>
      </c>
      <c r="E20">
        <v>19.2</v>
      </c>
      <c r="F20">
        <v>21.6</v>
      </c>
      <c r="G20">
        <v>27</v>
      </c>
      <c r="H20">
        <v>33.200000000000003</v>
      </c>
      <c r="I20">
        <v>36.4</v>
      </c>
      <c r="J20">
        <v>38.5</v>
      </c>
      <c r="K20">
        <v>40.799999999999997</v>
      </c>
      <c r="L20">
        <v>37.9</v>
      </c>
      <c r="M20">
        <v>32.799999999999997</v>
      </c>
      <c r="N20">
        <v>19.8</v>
      </c>
      <c r="O20">
        <v>17.899999999999999</v>
      </c>
      <c r="P20">
        <v>25.4</v>
      </c>
      <c r="Q20">
        <v>19.3</v>
      </c>
      <c r="R20">
        <v>26.8</v>
      </c>
      <c r="S20">
        <v>31.4</v>
      </c>
      <c r="T20">
        <v>30.4</v>
      </c>
      <c r="U20">
        <v>46.3</v>
      </c>
      <c r="V20">
        <v>65</v>
      </c>
      <c r="W20">
        <v>58</v>
      </c>
      <c r="X20">
        <v>77.900000000000006</v>
      </c>
      <c r="Y20">
        <v>81.099999999999994</v>
      </c>
      <c r="Z20">
        <v>79.7</v>
      </c>
      <c r="AA20">
        <v>122.2</v>
      </c>
      <c r="AB20">
        <v>158.1</v>
      </c>
    </row>
    <row r="21" spans="1:28">
      <c r="B21" t="s">
        <v>298</v>
      </c>
      <c r="C21" t="s">
        <v>52</v>
      </c>
      <c r="D21">
        <v>16</v>
      </c>
      <c r="E21">
        <v>6.6</v>
      </c>
      <c r="F21">
        <v>11</v>
      </c>
      <c r="G21">
        <v>2.4</v>
      </c>
      <c r="H21">
        <v>2.2999999999999998</v>
      </c>
      <c r="I21">
        <v>6.5</v>
      </c>
      <c r="J21">
        <v>3</v>
      </c>
      <c r="K21">
        <v>2.2000000000000002</v>
      </c>
      <c r="L21">
        <v>1</v>
      </c>
      <c r="M21">
        <v>6.4</v>
      </c>
      <c r="N21">
        <v>14</v>
      </c>
      <c r="O21">
        <v>55.1</v>
      </c>
      <c r="P21">
        <v>64.5</v>
      </c>
      <c r="Q21">
        <v>61.5</v>
      </c>
      <c r="R21">
        <v>42.6</v>
      </c>
      <c r="S21">
        <v>81.8</v>
      </c>
      <c r="T21">
        <v>87.4</v>
      </c>
      <c r="U21">
        <v>65.099999999999994</v>
      </c>
      <c r="V21">
        <v>96.3</v>
      </c>
      <c r="W21">
        <v>85.3</v>
      </c>
      <c r="X21">
        <v>83.6</v>
      </c>
      <c r="Y21">
        <v>115.2</v>
      </c>
      <c r="Z21">
        <v>95.5</v>
      </c>
      <c r="AA21">
        <v>122.4</v>
      </c>
      <c r="AB21">
        <v>148.80000000000001</v>
      </c>
    </row>
    <row r="22" spans="1:28">
      <c r="B22" t="s">
        <v>122</v>
      </c>
      <c r="C22" t="s">
        <v>52</v>
      </c>
      <c r="D22">
        <v>17</v>
      </c>
      <c r="E22">
        <v>661.6</v>
      </c>
      <c r="F22">
        <v>647.70000000000005</v>
      </c>
      <c r="G22">
        <v>602.1</v>
      </c>
      <c r="H22">
        <v>579.6</v>
      </c>
      <c r="I22">
        <v>639.20000000000005</v>
      </c>
      <c r="J22">
        <v>643.5</v>
      </c>
      <c r="K22">
        <v>719.1</v>
      </c>
      <c r="L22">
        <v>800</v>
      </c>
      <c r="M22">
        <v>806.9</v>
      </c>
      <c r="N22">
        <v>830.6</v>
      </c>
      <c r="O22">
        <v>755.9</v>
      </c>
      <c r="P22">
        <v>788.4</v>
      </c>
      <c r="Q22">
        <v>845.4</v>
      </c>
      <c r="R22">
        <v>851.9</v>
      </c>
      <c r="S22">
        <v>928.2</v>
      </c>
      <c r="T22">
        <v>947.1</v>
      </c>
      <c r="U22">
        <v>974.9</v>
      </c>
      <c r="V22">
        <v>1031.3</v>
      </c>
      <c r="W22">
        <v>1127.3</v>
      </c>
      <c r="X22">
        <v>1222.0999999999999</v>
      </c>
      <c r="Y22">
        <v>1250.0999999999999</v>
      </c>
      <c r="Z22">
        <v>999.2</v>
      </c>
      <c r="AA22">
        <v>1433.6</v>
      </c>
      <c r="AB22">
        <v>1581.5</v>
      </c>
    </row>
    <row r="23" spans="1:28">
      <c r="B23" t="s">
        <v>123</v>
      </c>
      <c r="C23" t="s">
        <v>52</v>
      </c>
      <c r="D23">
        <v>18</v>
      </c>
      <c r="E23">
        <v>1249.2</v>
      </c>
      <c r="F23">
        <v>1251</v>
      </c>
      <c r="G23">
        <v>1180.7</v>
      </c>
      <c r="H23">
        <v>1189.2</v>
      </c>
      <c r="I23">
        <v>1228.8</v>
      </c>
      <c r="J23">
        <v>1214.5</v>
      </c>
      <c r="K23">
        <v>1376.1</v>
      </c>
      <c r="L23">
        <v>1572.4</v>
      </c>
      <c r="M23">
        <v>1590.7</v>
      </c>
      <c r="N23">
        <v>1583.3</v>
      </c>
      <c r="O23">
        <v>1505.9</v>
      </c>
      <c r="P23">
        <v>1670.5</v>
      </c>
      <c r="Q23">
        <v>1736.4</v>
      </c>
      <c r="R23">
        <v>1753.8</v>
      </c>
      <c r="S23">
        <v>1889.8</v>
      </c>
      <c r="T23">
        <v>1916.6</v>
      </c>
      <c r="U23">
        <v>2050.6</v>
      </c>
      <c r="V23">
        <v>2357.8000000000002</v>
      </c>
      <c r="W23">
        <v>2473.5</v>
      </c>
      <c r="X23">
        <v>2687.4</v>
      </c>
      <c r="Y23">
        <v>2711.7</v>
      </c>
      <c r="Z23">
        <v>2298.6999999999998</v>
      </c>
      <c r="AA23">
        <v>3124.6</v>
      </c>
      <c r="AB23">
        <v>3582.5</v>
      </c>
    </row>
    <row r="24" spans="1:28">
      <c r="B24" t="s">
        <v>124</v>
      </c>
      <c r="C24" t="s">
        <v>87</v>
      </c>
      <c r="D24">
        <v>19</v>
      </c>
      <c r="E24">
        <v>394</v>
      </c>
      <c r="F24">
        <v>363.7</v>
      </c>
      <c r="G24">
        <v>358.4</v>
      </c>
      <c r="H24">
        <v>349.5</v>
      </c>
      <c r="I24">
        <v>347.7</v>
      </c>
      <c r="J24">
        <v>336.1</v>
      </c>
      <c r="K24">
        <v>351.2</v>
      </c>
      <c r="L24">
        <v>362.8</v>
      </c>
      <c r="M24">
        <v>354.4</v>
      </c>
      <c r="N24">
        <v>349.8</v>
      </c>
      <c r="O24">
        <v>343.3</v>
      </c>
      <c r="P24">
        <v>349.2</v>
      </c>
      <c r="Q24">
        <v>332.8</v>
      </c>
      <c r="R24">
        <v>336.8</v>
      </c>
      <c r="S24">
        <v>345.1</v>
      </c>
      <c r="T24">
        <v>329.5</v>
      </c>
      <c r="U24">
        <v>365</v>
      </c>
      <c r="V24">
        <v>399.3</v>
      </c>
      <c r="W24">
        <v>402.4</v>
      </c>
      <c r="X24">
        <v>423.1</v>
      </c>
      <c r="Y24">
        <v>424.1</v>
      </c>
      <c r="Z24">
        <v>393.9</v>
      </c>
      <c r="AA24">
        <v>461.3</v>
      </c>
      <c r="AB24">
        <v>444.4</v>
      </c>
    </row>
    <row r="26" spans="1:28">
      <c r="A26" t="s">
        <v>299</v>
      </c>
      <c r="B26" t="s">
        <v>114</v>
      </c>
      <c r="C26" t="s">
        <v>52</v>
      </c>
      <c r="D26">
        <v>20</v>
      </c>
      <c r="E26">
        <v>263.5</v>
      </c>
      <c r="F26">
        <v>377</v>
      </c>
      <c r="G26">
        <v>395.9</v>
      </c>
      <c r="H26">
        <v>422.8</v>
      </c>
      <c r="I26">
        <v>546.29999999999995</v>
      </c>
      <c r="J26">
        <v>551.70000000000005</v>
      </c>
      <c r="K26">
        <v>635.4</v>
      </c>
      <c r="L26">
        <v>816</v>
      </c>
      <c r="M26">
        <v>881.9</v>
      </c>
      <c r="N26">
        <v>846.8</v>
      </c>
      <c r="O26">
        <v>591.29999999999995</v>
      </c>
      <c r="P26">
        <v>468.2</v>
      </c>
      <c r="Q26">
        <v>751.3</v>
      </c>
      <c r="R26">
        <v>884.8</v>
      </c>
      <c r="S26">
        <v>1219.5</v>
      </c>
      <c r="T26">
        <v>1459.7</v>
      </c>
      <c r="U26">
        <v>1214.5999999999999</v>
      </c>
      <c r="V26">
        <v>1385.8</v>
      </c>
      <c r="W26">
        <v>1652</v>
      </c>
      <c r="X26">
        <v>1820.1</v>
      </c>
      <c r="Y26">
        <v>1893.8</v>
      </c>
      <c r="Z26">
        <v>1823.8</v>
      </c>
      <c r="AA26">
        <v>2400.3000000000002</v>
      </c>
      <c r="AB26">
        <v>2895.7</v>
      </c>
    </row>
    <row r="27" spans="1:28">
      <c r="B27" t="s">
        <v>118</v>
      </c>
      <c r="C27" t="s">
        <v>52</v>
      </c>
      <c r="D27">
        <v>21</v>
      </c>
      <c r="E27">
        <v>192.4</v>
      </c>
      <c r="F27">
        <v>255.2</v>
      </c>
      <c r="G27">
        <v>241.8</v>
      </c>
      <c r="H27">
        <v>330.7</v>
      </c>
      <c r="I27">
        <v>392.2</v>
      </c>
      <c r="J27">
        <v>517</v>
      </c>
      <c r="K27">
        <v>716</v>
      </c>
      <c r="L27">
        <v>941.2</v>
      </c>
      <c r="M27">
        <v>1116.4000000000001</v>
      </c>
      <c r="N27">
        <v>1210.5</v>
      </c>
      <c r="O27">
        <v>1165.8</v>
      </c>
      <c r="P27">
        <v>1319.7</v>
      </c>
      <c r="Q27">
        <v>1466.4</v>
      </c>
      <c r="R27">
        <v>1475.8</v>
      </c>
      <c r="S27">
        <v>1451</v>
      </c>
      <c r="T27">
        <v>1585.7</v>
      </c>
      <c r="U27">
        <v>1410.9</v>
      </c>
      <c r="V27">
        <v>1259.9000000000001</v>
      </c>
      <c r="W27">
        <v>1290.9000000000001</v>
      </c>
      <c r="X27">
        <v>1372</v>
      </c>
      <c r="Y27">
        <v>1139.5</v>
      </c>
      <c r="Z27">
        <v>1084.5999999999999</v>
      </c>
      <c r="AA27">
        <v>982.2</v>
      </c>
      <c r="AB27">
        <v>1239.2</v>
      </c>
    </row>
    <row r="28" spans="1:28">
      <c r="B28" t="s">
        <v>257</v>
      </c>
      <c r="C28" t="s">
        <v>52</v>
      </c>
      <c r="D28">
        <v>22</v>
      </c>
      <c r="E28">
        <v>15.6</v>
      </c>
      <c r="F28">
        <v>32.6</v>
      </c>
      <c r="G28">
        <v>41.7</v>
      </c>
      <c r="H28">
        <v>69.2</v>
      </c>
      <c r="I28">
        <v>56.5</v>
      </c>
      <c r="J28">
        <v>78.2</v>
      </c>
      <c r="K28">
        <v>61.3</v>
      </c>
      <c r="L28">
        <v>80.599999999999994</v>
      </c>
      <c r="M28">
        <v>89.9</v>
      </c>
      <c r="N28">
        <v>110.4</v>
      </c>
      <c r="O28">
        <v>146.5</v>
      </c>
      <c r="P28">
        <v>179.8</v>
      </c>
      <c r="Q28">
        <v>348.7</v>
      </c>
      <c r="R28">
        <v>453.5</v>
      </c>
      <c r="S28">
        <v>431.9</v>
      </c>
      <c r="T28">
        <v>424.9</v>
      </c>
      <c r="U28">
        <v>475.5</v>
      </c>
      <c r="V28">
        <v>557.4</v>
      </c>
      <c r="W28">
        <v>589</v>
      </c>
      <c r="X28">
        <v>817.7</v>
      </c>
      <c r="Y28">
        <v>718.4</v>
      </c>
      <c r="Z28">
        <v>516.29999999999995</v>
      </c>
      <c r="AA28">
        <v>688.2</v>
      </c>
      <c r="AB28">
        <v>1237.0999999999999</v>
      </c>
    </row>
    <row r="29" spans="1:28">
      <c r="B29" t="s">
        <v>297</v>
      </c>
      <c r="C29" t="s">
        <v>52</v>
      </c>
      <c r="D29">
        <v>23</v>
      </c>
      <c r="E29">
        <v>101.9</v>
      </c>
      <c r="F29">
        <v>81.2</v>
      </c>
      <c r="G29">
        <v>62.1</v>
      </c>
      <c r="H29">
        <v>62.6</v>
      </c>
      <c r="I29">
        <v>61.6</v>
      </c>
      <c r="J29">
        <v>46.5</v>
      </c>
      <c r="K29">
        <v>38.5</v>
      </c>
      <c r="L29">
        <v>66.599999999999994</v>
      </c>
      <c r="M29">
        <v>68</v>
      </c>
      <c r="N29">
        <v>50</v>
      </c>
      <c r="O29">
        <v>237.9</v>
      </c>
      <c r="P29">
        <v>398.9</v>
      </c>
      <c r="Q29">
        <v>225.6</v>
      </c>
      <c r="R29">
        <v>149.19999999999999</v>
      </c>
      <c r="S29">
        <v>188.2</v>
      </c>
      <c r="T29">
        <v>279.89999999999998</v>
      </c>
      <c r="U29">
        <v>295.8</v>
      </c>
      <c r="V29">
        <v>383.9</v>
      </c>
      <c r="W29">
        <v>492.5</v>
      </c>
      <c r="X29">
        <v>519.4</v>
      </c>
      <c r="Y29">
        <v>524.70000000000005</v>
      </c>
      <c r="Z29">
        <v>531.1</v>
      </c>
      <c r="AA29">
        <v>695</v>
      </c>
      <c r="AB29">
        <v>880.2</v>
      </c>
    </row>
    <row r="30" spans="1:28">
      <c r="B30" t="s">
        <v>211</v>
      </c>
      <c r="C30" t="s">
        <v>52</v>
      </c>
      <c r="D30">
        <v>24</v>
      </c>
      <c r="E30">
        <v>29.1</v>
      </c>
      <c r="F30">
        <v>49.5</v>
      </c>
      <c r="G30">
        <v>56.9</v>
      </c>
      <c r="H30">
        <v>62.1</v>
      </c>
      <c r="I30">
        <v>72.3</v>
      </c>
      <c r="J30">
        <v>72.599999999999994</v>
      </c>
      <c r="K30">
        <v>99.7</v>
      </c>
      <c r="L30">
        <v>105.6</v>
      </c>
      <c r="M30">
        <v>136.6</v>
      </c>
      <c r="N30">
        <v>162.4</v>
      </c>
      <c r="O30">
        <v>170.5</v>
      </c>
      <c r="P30">
        <v>203.7</v>
      </c>
      <c r="Q30">
        <v>178.9</v>
      </c>
      <c r="R30">
        <v>350.6</v>
      </c>
      <c r="S30">
        <v>309.60000000000002</v>
      </c>
      <c r="T30">
        <v>316.7</v>
      </c>
      <c r="U30">
        <v>343.4</v>
      </c>
      <c r="V30">
        <v>305.5</v>
      </c>
      <c r="W30">
        <v>342.4</v>
      </c>
      <c r="X30">
        <v>406.6</v>
      </c>
      <c r="Y30">
        <v>504.5</v>
      </c>
      <c r="Z30">
        <v>433.4</v>
      </c>
      <c r="AA30">
        <v>444.9</v>
      </c>
      <c r="AB30">
        <v>659.6</v>
      </c>
    </row>
    <row r="31" spans="1:28">
      <c r="B31" t="s">
        <v>117</v>
      </c>
      <c r="C31" t="s">
        <v>52</v>
      </c>
      <c r="D31">
        <v>25</v>
      </c>
      <c r="E31">
        <v>287</v>
      </c>
      <c r="F31">
        <v>298.3</v>
      </c>
      <c r="G31">
        <v>315.7</v>
      </c>
      <c r="H31">
        <v>326.8</v>
      </c>
      <c r="I31">
        <v>315.7</v>
      </c>
      <c r="J31">
        <v>294</v>
      </c>
      <c r="K31">
        <v>276.10000000000002</v>
      </c>
      <c r="L31">
        <v>221.6</v>
      </c>
      <c r="M31">
        <v>215.1</v>
      </c>
      <c r="N31">
        <v>241.1</v>
      </c>
      <c r="O31">
        <v>221</v>
      </c>
      <c r="P31">
        <v>267.3</v>
      </c>
      <c r="Q31">
        <v>247.3</v>
      </c>
      <c r="R31">
        <v>220.3</v>
      </c>
      <c r="S31">
        <v>238.6</v>
      </c>
      <c r="T31">
        <v>226.7</v>
      </c>
      <c r="U31">
        <v>239.2</v>
      </c>
      <c r="V31">
        <v>289</v>
      </c>
      <c r="W31">
        <v>287</v>
      </c>
      <c r="X31">
        <v>299.5</v>
      </c>
      <c r="Y31">
        <v>275.2</v>
      </c>
      <c r="Z31">
        <v>263.8</v>
      </c>
      <c r="AA31">
        <v>335.2</v>
      </c>
      <c r="AB31">
        <v>332.6</v>
      </c>
    </row>
    <row r="32" spans="1:28">
      <c r="B32" t="s">
        <v>122</v>
      </c>
      <c r="C32" t="s">
        <v>52</v>
      </c>
      <c r="D32">
        <v>26</v>
      </c>
      <c r="E32">
        <v>812.4</v>
      </c>
      <c r="F32">
        <v>765.2</v>
      </c>
      <c r="G32">
        <v>661.3</v>
      </c>
      <c r="H32">
        <v>696.8</v>
      </c>
      <c r="I32">
        <v>680.1</v>
      </c>
      <c r="J32">
        <v>745.9</v>
      </c>
      <c r="K32">
        <v>759.7</v>
      </c>
      <c r="L32">
        <v>754.2</v>
      </c>
      <c r="M32">
        <v>821</v>
      </c>
      <c r="N32">
        <v>817.1</v>
      </c>
      <c r="O32">
        <v>843.1</v>
      </c>
      <c r="P32">
        <v>924.4</v>
      </c>
      <c r="Q32">
        <v>1026.5999999999999</v>
      </c>
      <c r="R32">
        <v>1397.3</v>
      </c>
      <c r="S32">
        <v>1158.2</v>
      </c>
      <c r="T32">
        <v>1262.5999999999999</v>
      </c>
      <c r="U32">
        <v>1353.8</v>
      </c>
      <c r="V32">
        <v>1379.5</v>
      </c>
      <c r="W32">
        <v>1426</v>
      </c>
      <c r="X32">
        <v>1412.6</v>
      </c>
      <c r="Y32">
        <v>1376.9</v>
      </c>
      <c r="Z32">
        <v>1315.1</v>
      </c>
      <c r="AA32">
        <v>1708.1</v>
      </c>
      <c r="AB32">
        <v>2285.4</v>
      </c>
    </row>
    <row r="33" spans="1:28">
      <c r="B33" t="s">
        <v>123</v>
      </c>
      <c r="C33" t="s">
        <v>52</v>
      </c>
      <c r="D33">
        <v>27</v>
      </c>
      <c r="E33">
        <v>1701.9</v>
      </c>
      <c r="F33">
        <v>1859</v>
      </c>
      <c r="G33">
        <v>1775.4</v>
      </c>
      <c r="H33">
        <v>1971</v>
      </c>
      <c r="I33">
        <v>2124.6999999999998</v>
      </c>
      <c r="J33">
        <v>2305.9</v>
      </c>
      <c r="K33">
        <v>2586.6999999999998</v>
      </c>
      <c r="L33">
        <v>2985.8</v>
      </c>
      <c r="M33">
        <v>3328.9</v>
      </c>
      <c r="N33">
        <v>3438.3</v>
      </c>
      <c r="O33">
        <v>3376.1</v>
      </c>
      <c r="P33">
        <v>3762</v>
      </c>
      <c r="Q33">
        <v>4244.8</v>
      </c>
      <c r="R33">
        <v>4931.5</v>
      </c>
      <c r="S33">
        <v>4997</v>
      </c>
      <c r="T33">
        <v>5556.2</v>
      </c>
      <c r="U33">
        <v>5333.2</v>
      </c>
      <c r="V33">
        <v>5561</v>
      </c>
      <c r="W33">
        <v>6079.8</v>
      </c>
      <c r="X33">
        <v>6647.9</v>
      </c>
      <c r="Y33">
        <v>6433</v>
      </c>
      <c r="Z33">
        <v>5968.1</v>
      </c>
      <c r="AA33">
        <v>7253.9</v>
      </c>
      <c r="AB33">
        <v>9529.7999999999993</v>
      </c>
    </row>
    <row r="34" spans="1:28">
      <c r="B34" t="s">
        <v>124</v>
      </c>
      <c r="C34" t="s">
        <v>87</v>
      </c>
      <c r="D34">
        <v>28</v>
      </c>
      <c r="E34">
        <v>403.4</v>
      </c>
      <c r="F34">
        <v>425.9</v>
      </c>
      <c r="G34">
        <v>427.3</v>
      </c>
      <c r="H34">
        <v>487.8</v>
      </c>
      <c r="I34">
        <v>511.2</v>
      </c>
      <c r="J34">
        <v>547.5</v>
      </c>
      <c r="K34">
        <v>583.6</v>
      </c>
      <c r="L34">
        <v>603.79999999999995</v>
      </c>
      <c r="M34">
        <v>646.79999999999995</v>
      </c>
      <c r="N34">
        <v>622.29999999999995</v>
      </c>
      <c r="O34">
        <v>633.29999999999995</v>
      </c>
      <c r="P34">
        <v>662.4</v>
      </c>
      <c r="Q34">
        <v>684.3</v>
      </c>
      <c r="R34">
        <v>771.4</v>
      </c>
      <c r="S34">
        <v>782.2</v>
      </c>
      <c r="T34">
        <v>797.6</v>
      </c>
      <c r="U34">
        <v>809.7</v>
      </c>
      <c r="V34">
        <v>816.9</v>
      </c>
      <c r="W34">
        <v>797.1</v>
      </c>
      <c r="X34">
        <v>838.3</v>
      </c>
      <c r="Y34">
        <v>791.4</v>
      </c>
      <c r="Z34">
        <v>803.3</v>
      </c>
      <c r="AA34">
        <v>864.9</v>
      </c>
      <c r="AB34">
        <v>961.7</v>
      </c>
    </row>
    <row r="36" spans="1:28">
      <c r="A36" t="s">
        <v>300</v>
      </c>
      <c r="B36" t="s">
        <v>117</v>
      </c>
      <c r="C36" t="s">
        <v>52</v>
      </c>
      <c r="D36">
        <v>29</v>
      </c>
      <c r="E36">
        <v>725.8</v>
      </c>
      <c r="F36">
        <v>883.1</v>
      </c>
      <c r="G36">
        <v>886.9</v>
      </c>
      <c r="H36">
        <v>956.9</v>
      </c>
      <c r="I36">
        <v>1086</v>
      </c>
      <c r="J36">
        <v>1087.9000000000001</v>
      </c>
      <c r="K36">
        <v>1017.1</v>
      </c>
      <c r="L36">
        <v>1016.2</v>
      </c>
      <c r="M36">
        <v>1113.7</v>
      </c>
      <c r="N36">
        <v>1111</v>
      </c>
      <c r="O36">
        <v>972.9</v>
      </c>
      <c r="P36">
        <v>1092</v>
      </c>
      <c r="Q36">
        <v>1313.8</v>
      </c>
      <c r="R36">
        <v>1268</v>
      </c>
      <c r="S36">
        <v>1456.6</v>
      </c>
      <c r="T36">
        <v>1629.5</v>
      </c>
      <c r="U36">
        <v>1682.8</v>
      </c>
      <c r="V36">
        <v>1631.5</v>
      </c>
      <c r="W36">
        <v>1766.6</v>
      </c>
      <c r="X36">
        <v>1802.8</v>
      </c>
      <c r="Y36">
        <v>1980</v>
      </c>
      <c r="Z36">
        <v>1720.3</v>
      </c>
      <c r="AA36">
        <v>3038.9</v>
      </c>
      <c r="AB36">
        <v>2395.6</v>
      </c>
    </row>
    <row r="37" spans="1:28">
      <c r="B37" t="s">
        <v>218</v>
      </c>
      <c r="C37" t="s">
        <v>52</v>
      </c>
      <c r="D37">
        <v>30</v>
      </c>
      <c r="E37">
        <v>171.4</v>
      </c>
      <c r="F37">
        <v>251.1</v>
      </c>
      <c r="G37">
        <v>266</v>
      </c>
      <c r="H37">
        <v>369.1</v>
      </c>
      <c r="I37">
        <v>415.9</v>
      </c>
      <c r="J37">
        <v>364.9</v>
      </c>
      <c r="K37">
        <v>327.8</v>
      </c>
      <c r="L37">
        <v>273</v>
      </c>
      <c r="M37">
        <v>207.6</v>
      </c>
      <c r="N37">
        <v>162.1</v>
      </c>
      <c r="O37">
        <v>166.5</v>
      </c>
      <c r="P37">
        <v>317.5</v>
      </c>
      <c r="Q37">
        <v>534.5</v>
      </c>
      <c r="R37">
        <v>584.9</v>
      </c>
      <c r="S37">
        <v>960</v>
      </c>
      <c r="T37">
        <v>1297.4000000000001</v>
      </c>
      <c r="U37">
        <v>1210.5999999999999</v>
      </c>
      <c r="V37">
        <v>1421.2</v>
      </c>
      <c r="W37">
        <v>2014.6</v>
      </c>
      <c r="X37">
        <v>2035.1</v>
      </c>
      <c r="Y37">
        <v>2343.8000000000002</v>
      </c>
      <c r="Z37">
        <v>1986.9</v>
      </c>
      <c r="AA37">
        <v>2591.6999999999998</v>
      </c>
      <c r="AB37">
        <v>2250.1999999999998</v>
      </c>
    </row>
    <row r="38" spans="1:28">
      <c r="B38" t="s">
        <v>121</v>
      </c>
      <c r="C38" t="s">
        <v>52</v>
      </c>
      <c r="D38">
        <v>31</v>
      </c>
      <c r="E38">
        <v>409</v>
      </c>
      <c r="F38">
        <v>195</v>
      </c>
      <c r="G38">
        <v>218.9</v>
      </c>
      <c r="H38">
        <v>194.5</v>
      </c>
      <c r="I38">
        <v>208.4</v>
      </c>
      <c r="J38">
        <v>206.4</v>
      </c>
      <c r="K38">
        <v>264.3</v>
      </c>
      <c r="L38">
        <v>317.60000000000002</v>
      </c>
      <c r="M38">
        <v>306.10000000000002</v>
      </c>
      <c r="N38">
        <v>336.6</v>
      </c>
      <c r="O38">
        <v>326.10000000000002</v>
      </c>
      <c r="P38">
        <v>404.3</v>
      </c>
      <c r="Q38">
        <v>523.4</v>
      </c>
      <c r="R38">
        <v>549.20000000000005</v>
      </c>
      <c r="S38">
        <v>642.29999999999995</v>
      </c>
      <c r="T38">
        <v>882.4</v>
      </c>
      <c r="U38">
        <v>615.6</v>
      </c>
      <c r="V38">
        <v>575</v>
      </c>
      <c r="W38">
        <v>564.29999999999995</v>
      </c>
      <c r="X38">
        <v>506.2</v>
      </c>
      <c r="Y38">
        <v>526.4</v>
      </c>
      <c r="Z38">
        <v>744.6</v>
      </c>
      <c r="AA38">
        <v>1308.4000000000001</v>
      </c>
      <c r="AB38">
        <v>1425.1</v>
      </c>
    </row>
    <row r="39" spans="1:28">
      <c r="B39" t="s">
        <v>211</v>
      </c>
      <c r="C39" t="s">
        <v>52</v>
      </c>
      <c r="D39">
        <v>32</v>
      </c>
      <c r="E39">
        <v>161.6</v>
      </c>
      <c r="F39">
        <v>186.2</v>
      </c>
      <c r="G39">
        <v>154.80000000000001</v>
      </c>
      <c r="H39">
        <v>143.1</v>
      </c>
      <c r="I39">
        <v>169.3</v>
      </c>
      <c r="J39">
        <v>332.6</v>
      </c>
      <c r="K39">
        <v>349.7</v>
      </c>
      <c r="L39">
        <v>374.6</v>
      </c>
      <c r="M39">
        <v>400.8</v>
      </c>
      <c r="N39">
        <v>562.1</v>
      </c>
      <c r="O39">
        <v>423.8</v>
      </c>
      <c r="P39">
        <v>440.1</v>
      </c>
      <c r="Q39">
        <v>607.4</v>
      </c>
      <c r="R39">
        <v>588.6</v>
      </c>
      <c r="S39">
        <v>784.1</v>
      </c>
      <c r="T39">
        <v>1121.4000000000001</v>
      </c>
      <c r="U39">
        <v>891.3</v>
      </c>
      <c r="V39">
        <v>925.5</v>
      </c>
      <c r="W39">
        <v>964.2</v>
      </c>
      <c r="X39">
        <v>954.1</v>
      </c>
      <c r="Y39">
        <v>869.3</v>
      </c>
      <c r="Z39">
        <v>998.1</v>
      </c>
      <c r="AA39">
        <v>1068.8</v>
      </c>
      <c r="AB39">
        <v>1028.8</v>
      </c>
    </row>
    <row r="40" spans="1:28">
      <c r="B40" t="s">
        <v>301</v>
      </c>
      <c r="C40" t="s">
        <v>52</v>
      </c>
      <c r="D40">
        <v>33</v>
      </c>
      <c r="E40">
        <v>152.4</v>
      </c>
      <c r="F40">
        <v>160.80000000000001</v>
      </c>
      <c r="G40">
        <v>164.7</v>
      </c>
      <c r="H40">
        <v>222.4</v>
      </c>
      <c r="I40">
        <v>205</v>
      </c>
      <c r="J40">
        <v>183.5</v>
      </c>
      <c r="K40">
        <v>269.3</v>
      </c>
      <c r="L40">
        <v>333.6</v>
      </c>
      <c r="M40">
        <v>379.7</v>
      </c>
      <c r="N40">
        <v>271.39999999999998</v>
      </c>
      <c r="O40">
        <v>266.8</v>
      </c>
      <c r="P40">
        <v>217.8</v>
      </c>
      <c r="Q40">
        <v>207.3</v>
      </c>
      <c r="R40">
        <v>175.4</v>
      </c>
      <c r="S40">
        <v>233</v>
      </c>
      <c r="T40">
        <v>259.7</v>
      </c>
      <c r="U40">
        <v>255.8</v>
      </c>
      <c r="V40">
        <v>342.5</v>
      </c>
      <c r="W40">
        <v>384</v>
      </c>
      <c r="X40">
        <v>469.1</v>
      </c>
      <c r="Y40">
        <v>591.79999999999995</v>
      </c>
      <c r="Z40">
        <v>821.6</v>
      </c>
      <c r="AA40">
        <v>1102.9000000000001</v>
      </c>
      <c r="AB40">
        <v>857.7</v>
      </c>
    </row>
    <row r="41" spans="1:28">
      <c r="B41" t="s">
        <v>135</v>
      </c>
      <c r="C41" t="s">
        <v>52</v>
      </c>
      <c r="D41">
        <v>34</v>
      </c>
      <c r="E41">
        <v>15.8</v>
      </c>
      <c r="F41">
        <v>23.3</v>
      </c>
      <c r="G41">
        <v>45.9</v>
      </c>
      <c r="H41">
        <v>39.1</v>
      </c>
      <c r="I41">
        <v>28.5</v>
      </c>
      <c r="J41">
        <v>18</v>
      </c>
      <c r="K41">
        <v>10</v>
      </c>
      <c r="L41">
        <v>27.2</v>
      </c>
      <c r="M41">
        <v>32.6</v>
      </c>
      <c r="N41">
        <v>19.3</v>
      </c>
      <c r="O41">
        <v>21.5</v>
      </c>
      <c r="P41">
        <v>11.4</v>
      </c>
      <c r="Q41">
        <v>26.8</v>
      </c>
      <c r="R41">
        <v>44.5</v>
      </c>
      <c r="S41">
        <v>70.3</v>
      </c>
      <c r="T41">
        <v>103</v>
      </c>
      <c r="U41">
        <v>106.1</v>
      </c>
      <c r="V41">
        <v>122.5</v>
      </c>
      <c r="W41">
        <v>209.8</v>
      </c>
      <c r="X41">
        <v>195.6</v>
      </c>
      <c r="Y41">
        <v>197</v>
      </c>
      <c r="Z41">
        <v>266.60000000000002</v>
      </c>
      <c r="AA41">
        <v>298</v>
      </c>
      <c r="AB41">
        <v>372.6</v>
      </c>
    </row>
    <row r="42" spans="1:28">
      <c r="B42" t="s">
        <v>112</v>
      </c>
      <c r="C42" t="s">
        <v>52</v>
      </c>
      <c r="D42">
        <v>35</v>
      </c>
      <c r="E42">
        <v>418</v>
      </c>
      <c r="F42">
        <v>447.3</v>
      </c>
      <c r="G42">
        <v>412.6</v>
      </c>
      <c r="H42">
        <v>302.2</v>
      </c>
      <c r="I42">
        <v>320.2</v>
      </c>
      <c r="J42">
        <v>352.4</v>
      </c>
      <c r="K42">
        <v>351.4</v>
      </c>
      <c r="L42">
        <v>348.8</v>
      </c>
      <c r="M42">
        <v>379.6</v>
      </c>
      <c r="N42">
        <v>369.8</v>
      </c>
      <c r="O42">
        <v>352.2</v>
      </c>
      <c r="P42">
        <v>259.89999999999998</v>
      </c>
      <c r="Q42">
        <v>345.6</v>
      </c>
      <c r="R42">
        <v>296.10000000000002</v>
      </c>
      <c r="S42">
        <v>317.2</v>
      </c>
      <c r="T42">
        <v>343</v>
      </c>
      <c r="U42">
        <v>354</v>
      </c>
      <c r="V42">
        <v>320.5</v>
      </c>
      <c r="W42">
        <v>369.8</v>
      </c>
      <c r="X42">
        <v>362.9</v>
      </c>
      <c r="Y42">
        <v>374.5</v>
      </c>
      <c r="Z42">
        <v>315.5</v>
      </c>
      <c r="AA42">
        <v>346.1</v>
      </c>
      <c r="AB42">
        <v>364.8</v>
      </c>
    </row>
    <row r="43" spans="1:28">
      <c r="B43" t="s">
        <v>216</v>
      </c>
      <c r="C43" t="s">
        <v>52</v>
      </c>
      <c r="D43">
        <v>36</v>
      </c>
      <c r="E43">
        <v>53</v>
      </c>
      <c r="F43">
        <v>43.4</v>
      </c>
      <c r="G43">
        <v>27.9</v>
      </c>
      <c r="H43">
        <v>39.9</v>
      </c>
      <c r="I43">
        <v>60.7</v>
      </c>
      <c r="J43">
        <v>36.299999999999997</v>
      </c>
      <c r="K43">
        <v>70.8</v>
      </c>
      <c r="L43">
        <v>71.8</v>
      </c>
      <c r="M43">
        <v>71</v>
      </c>
      <c r="N43">
        <v>101.4</v>
      </c>
      <c r="O43">
        <v>100</v>
      </c>
      <c r="P43">
        <v>73.599999999999994</v>
      </c>
      <c r="Q43">
        <v>68</v>
      </c>
      <c r="R43">
        <v>91.1</v>
      </c>
      <c r="S43">
        <v>126.8</v>
      </c>
      <c r="T43">
        <v>148.6</v>
      </c>
      <c r="U43">
        <v>126.9</v>
      </c>
      <c r="V43">
        <v>106.2</v>
      </c>
      <c r="W43">
        <v>145</v>
      </c>
      <c r="X43">
        <v>95.9</v>
      </c>
      <c r="Y43">
        <v>128.69999999999999</v>
      </c>
      <c r="Z43">
        <v>78.099999999999994</v>
      </c>
      <c r="AA43">
        <v>198.4</v>
      </c>
      <c r="AB43">
        <v>347.7</v>
      </c>
    </row>
    <row r="44" spans="1:28">
      <c r="B44" t="s">
        <v>122</v>
      </c>
      <c r="C44" t="s">
        <v>52</v>
      </c>
      <c r="D44">
        <v>37</v>
      </c>
      <c r="E44">
        <v>2097.8000000000002</v>
      </c>
      <c r="F44">
        <v>2729.2</v>
      </c>
      <c r="G44">
        <v>2565.6</v>
      </c>
      <c r="H44">
        <v>2332.8000000000002</v>
      </c>
      <c r="I44">
        <v>2644</v>
      </c>
      <c r="J44">
        <v>2419.9</v>
      </c>
      <c r="K44">
        <v>2446</v>
      </c>
      <c r="L44">
        <v>2652.7</v>
      </c>
      <c r="M44">
        <v>2592</v>
      </c>
      <c r="N44">
        <v>2593.5</v>
      </c>
      <c r="O44">
        <v>2207.4</v>
      </c>
      <c r="P44">
        <v>2686.8</v>
      </c>
      <c r="Q44">
        <v>2830.9</v>
      </c>
      <c r="R44">
        <v>2352.1</v>
      </c>
      <c r="S44">
        <v>2354.5</v>
      </c>
      <c r="T44">
        <v>2554.4</v>
      </c>
      <c r="U44">
        <v>1974.6</v>
      </c>
      <c r="V44">
        <v>2135.1</v>
      </c>
      <c r="W44">
        <v>2221.1999999999998</v>
      </c>
      <c r="X44">
        <v>2044.2</v>
      </c>
      <c r="Y44">
        <v>1600.2</v>
      </c>
      <c r="Z44">
        <v>1467.2</v>
      </c>
      <c r="AA44">
        <v>2148.1</v>
      </c>
      <c r="AB44">
        <v>1840.4</v>
      </c>
    </row>
    <row r="45" spans="1:28">
      <c r="B45" t="s">
        <v>123</v>
      </c>
      <c r="C45" t="s">
        <v>52</v>
      </c>
      <c r="D45">
        <v>38</v>
      </c>
      <c r="E45">
        <v>4204.8</v>
      </c>
      <c r="F45">
        <v>4919.3999999999996</v>
      </c>
      <c r="G45">
        <v>4743.3</v>
      </c>
      <c r="H45">
        <v>4600</v>
      </c>
      <c r="I45">
        <v>5138</v>
      </c>
      <c r="J45">
        <v>5001.8999999999996</v>
      </c>
      <c r="K45">
        <v>5106.3999999999996</v>
      </c>
      <c r="L45">
        <v>5415.5</v>
      </c>
      <c r="M45">
        <v>5483.1</v>
      </c>
      <c r="N45">
        <v>5527.2</v>
      </c>
      <c r="O45">
        <v>4837.2</v>
      </c>
      <c r="P45">
        <v>5503.4</v>
      </c>
      <c r="Q45">
        <v>6457.7</v>
      </c>
      <c r="R45">
        <v>5949.9</v>
      </c>
      <c r="S45">
        <v>6944.8</v>
      </c>
      <c r="T45">
        <v>8339.4</v>
      </c>
      <c r="U45">
        <v>7217.7</v>
      </c>
      <c r="V45">
        <v>7580</v>
      </c>
      <c r="W45">
        <v>8639.5</v>
      </c>
      <c r="X45">
        <v>8465.9</v>
      </c>
      <c r="Y45">
        <v>8611.7000000000007</v>
      </c>
      <c r="Z45">
        <v>8398.9</v>
      </c>
      <c r="AA45">
        <v>12101.3</v>
      </c>
      <c r="AB45">
        <v>10882.9</v>
      </c>
    </row>
    <row r="46" spans="1:28">
      <c r="B46" t="s">
        <v>124</v>
      </c>
      <c r="C46" t="s">
        <v>87</v>
      </c>
      <c r="D46">
        <v>39</v>
      </c>
      <c r="E46">
        <v>490.6</v>
      </c>
      <c r="F46">
        <v>509.6</v>
      </c>
      <c r="G46">
        <v>558.1</v>
      </c>
      <c r="H46">
        <v>580.9</v>
      </c>
      <c r="I46">
        <v>664.3</v>
      </c>
      <c r="J46">
        <v>656.5</v>
      </c>
      <c r="K46">
        <v>661.8</v>
      </c>
      <c r="L46">
        <v>710.3</v>
      </c>
      <c r="M46">
        <v>697.9</v>
      </c>
      <c r="N46">
        <v>693.8</v>
      </c>
      <c r="O46">
        <v>664.3</v>
      </c>
      <c r="P46">
        <v>673.7</v>
      </c>
      <c r="Q46">
        <v>693.5</v>
      </c>
      <c r="R46">
        <v>683.6</v>
      </c>
      <c r="S46">
        <v>681.1</v>
      </c>
      <c r="T46">
        <v>743.4</v>
      </c>
      <c r="U46">
        <v>747.1</v>
      </c>
      <c r="V46">
        <v>764.1</v>
      </c>
      <c r="W46">
        <v>826.3</v>
      </c>
      <c r="X46">
        <v>842.4</v>
      </c>
      <c r="Y46">
        <v>845.9</v>
      </c>
      <c r="Z46">
        <v>834.3</v>
      </c>
      <c r="AA46">
        <v>1053.0999999999999</v>
      </c>
      <c r="AB46">
        <v>943.8</v>
      </c>
    </row>
    <row r="48" spans="1:28">
      <c r="A48" t="s">
        <v>302</v>
      </c>
      <c r="B48" t="s">
        <v>211</v>
      </c>
      <c r="C48" t="s">
        <v>52</v>
      </c>
      <c r="D48">
        <v>40</v>
      </c>
      <c r="E48">
        <v>96.4</v>
      </c>
      <c r="F48">
        <v>99.4</v>
      </c>
      <c r="G48">
        <v>141.6</v>
      </c>
      <c r="H48">
        <v>164.8</v>
      </c>
      <c r="I48">
        <v>157</v>
      </c>
      <c r="J48">
        <v>191</v>
      </c>
      <c r="K48">
        <v>226.9</v>
      </c>
      <c r="L48">
        <v>263.7</v>
      </c>
      <c r="M48">
        <v>305.10000000000002</v>
      </c>
      <c r="N48">
        <v>336.6</v>
      </c>
      <c r="O48">
        <v>286.8</v>
      </c>
      <c r="P48">
        <v>319.89999999999998</v>
      </c>
      <c r="Q48">
        <v>365.4</v>
      </c>
      <c r="R48">
        <v>398.3</v>
      </c>
      <c r="S48">
        <v>377.9</v>
      </c>
      <c r="T48">
        <v>522.20000000000005</v>
      </c>
      <c r="U48">
        <v>526.70000000000005</v>
      </c>
      <c r="V48">
        <v>492.9</v>
      </c>
      <c r="W48">
        <v>627.6</v>
      </c>
      <c r="X48">
        <v>704.6</v>
      </c>
      <c r="Y48">
        <v>653.20000000000005</v>
      </c>
      <c r="Z48">
        <v>804.6</v>
      </c>
      <c r="AA48">
        <v>1045.3</v>
      </c>
      <c r="AB48">
        <v>1110.9000000000001</v>
      </c>
    </row>
    <row r="49" spans="1:28">
      <c r="B49" t="s">
        <v>120</v>
      </c>
      <c r="C49" t="s">
        <v>52</v>
      </c>
      <c r="D49">
        <v>41</v>
      </c>
      <c r="E49">
        <v>728.2</v>
      </c>
      <c r="F49">
        <v>793.3</v>
      </c>
      <c r="G49">
        <v>737.7</v>
      </c>
      <c r="H49">
        <v>766.8</v>
      </c>
      <c r="I49">
        <v>767.4</v>
      </c>
      <c r="J49">
        <v>805.5</v>
      </c>
      <c r="K49">
        <v>822.3</v>
      </c>
      <c r="L49">
        <v>966.4</v>
      </c>
      <c r="M49">
        <v>931.2</v>
      </c>
      <c r="N49">
        <v>1080.2</v>
      </c>
      <c r="O49">
        <v>1105.9000000000001</v>
      </c>
      <c r="P49">
        <v>1252.4000000000001</v>
      </c>
      <c r="Q49">
        <v>1432.6</v>
      </c>
      <c r="R49">
        <v>1220.8</v>
      </c>
      <c r="S49">
        <v>1120.7</v>
      </c>
      <c r="T49">
        <v>1055</v>
      </c>
      <c r="U49">
        <v>941.2</v>
      </c>
      <c r="V49">
        <v>845.4</v>
      </c>
      <c r="W49">
        <v>946.7</v>
      </c>
      <c r="X49">
        <v>906.6</v>
      </c>
      <c r="Y49">
        <v>940.2</v>
      </c>
      <c r="Z49">
        <v>1106.2</v>
      </c>
      <c r="AA49">
        <v>913.5</v>
      </c>
      <c r="AB49">
        <v>1067.4000000000001</v>
      </c>
    </row>
    <row r="50" spans="1:28">
      <c r="B50" t="s">
        <v>257</v>
      </c>
      <c r="C50" t="s">
        <v>52</v>
      </c>
      <c r="D50">
        <v>42</v>
      </c>
      <c r="E50">
        <v>31.9</v>
      </c>
      <c r="F50">
        <v>58.1</v>
      </c>
      <c r="G50">
        <v>93.5</v>
      </c>
      <c r="H50">
        <v>138.6</v>
      </c>
      <c r="I50">
        <v>163</v>
      </c>
      <c r="J50">
        <v>165.3</v>
      </c>
      <c r="K50">
        <v>168</v>
      </c>
      <c r="L50">
        <v>189.4</v>
      </c>
      <c r="M50">
        <v>170.9</v>
      </c>
      <c r="N50">
        <v>210.2</v>
      </c>
      <c r="O50">
        <v>160.4</v>
      </c>
      <c r="P50">
        <v>223</v>
      </c>
      <c r="Q50">
        <v>283.60000000000002</v>
      </c>
      <c r="R50">
        <v>281.10000000000002</v>
      </c>
      <c r="S50">
        <v>413.7</v>
      </c>
      <c r="T50">
        <v>523.1</v>
      </c>
      <c r="U50">
        <v>463.4</v>
      </c>
      <c r="V50">
        <v>489.4</v>
      </c>
      <c r="W50">
        <v>520</v>
      </c>
      <c r="X50">
        <v>533.29999999999995</v>
      </c>
      <c r="Y50">
        <v>494.3</v>
      </c>
      <c r="Z50">
        <v>661.8</v>
      </c>
      <c r="AA50">
        <v>757.7</v>
      </c>
      <c r="AB50">
        <v>779.3</v>
      </c>
    </row>
    <row r="51" spans="1:28">
      <c r="B51" t="s">
        <v>218</v>
      </c>
      <c r="C51" t="s">
        <v>52</v>
      </c>
      <c r="D51">
        <v>43</v>
      </c>
      <c r="E51">
        <v>11.4</v>
      </c>
      <c r="F51">
        <v>14.4</v>
      </c>
      <c r="G51">
        <v>15.8</v>
      </c>
      <c r="H51">
        <v>14.4</v>
      </c>
      <c r="I51">
        <v>25.7</v>
      </c>
      <c r="J51">
        <v>27.9</v>
      </c>
      <c r="K51">
        <v>28.1</v>
      </c>
      <c r="L51">
        <v>31.6</v>
      </c>
      <c r="M51">
        <v>33.6</v>
      </c>
      <c r="N51">
        <v>42</v>
      </c>
      <c r="O51">
        <v>45.8</v>
      </c>
      <c r="P51">
        <v>43.2</v>
      </c>
      <c r="Q51">
        <v>60.1</v>
      </c>
      <c r="R51">
        <v>64.099999999999994</v>
      </c>
      <c r="S51">
        <v>103.4</v>
      </c>
      <c r="T51">
        <v>149</v>
      </c>
      <c r="U51">
        <v>126.2</v>
      </c>
      <c r="V51">
        <v>139.30000000000001</v>
      </c>
      <c r="W51">
        <v>240.3</v>
      </c>
      <c r="X51">
        <v>286.60000000000002</v>
      </c>
      <c r="Y51">
        <v>351.1</v>
      </c>
      <c r="Z51">
        <v>442.8</v>
      </c>
      <c r="AA51">
        <v>535</v>
      </c>
      <c r="AB51">
        <v>724.3</v>
      </c>
    </row>
    <row r="52" spans="1:28">
      <c r="B52" t="s">
        <v>117</v>
      </c>
      <c r="C52" t="s">
        <v>52</v>
      </c>
      <c r="D52">
        <v>44</v>
      </c>
      <c r="E52">
        <v>322.8</v>
      </c>
      <c r="F52">
        <v>371.4</v>
      </c>
      <c r="G52">
        <v>335.5</v>
      </c>
      <c r="H52">
        <v>324.7</v>
      </c>
      <c r="I52">
        <v>328.8</v>
      </c>
      <c r="J52">
        <v>340.2</v>
      </c>
      <c r="K52">
        <v>393.9</v>
      </c>
      <c r="L52">
        <v>375.6</v>
      </c>
      <c r="M52">
        <v>310.89999999999998</v>
      </c>
      <c r="N52">
        <v>341.3</v>
      </c>
      <c r="O52">
        <v>281.39999999999998</v>
      </c>
      <c r="P52">
        <v>334.3</v>
      </c>
      <c r="Q52">
        <v>349.1</v>
      </c>
      <c r="R52">
        <v>394.6</v>
      </c>
      <c r="S52">
        <v>380.7</v>
      </c>
      <c r="T52">
        <v>396.4</v>
      </c>
      <c r="U52">
        <v>421.4</v>
      </c>
      <c r="V52">
        <v>503.9</v>
      </c>
      <c r="W52">
        <v>478.7</v>
      </c>
      <c r="X52">
        <v>421.4</v>
      </c>
      <c r="Y52">
        <v>431</v>
      </c>
      <c r="Z52">
        <v>404.4</v>
      </c>
      <c r="AA52">
        <v>723.9</v>
      </c>
      <c r="AB52">
        <v>571.5</v>
      </c>
    </row>
    <row r="53" spans="1:28">
      <c r="B53" t="s">
        <v>118</v>
      </c>
      <c r="C53" t="s">
        <v>52</v>
      </c>
      <c r="D53">
        <v>45</v>
      </c>
      <c r="E53">
        <v>82.1</v>
      </c>
      <c r="F53">
        <v>67.400000000000006</v>
      </c>
      <c r="G53">
        <v>120.2</v>
      </c>
      <c r="H53">
        <v>206</v>
      </c>
      <c r="I53">
        <v>271.2</v>
      </c>
      <c r="J53">
        <v>312.5</v>
      </c>
      <c r="K53">
        <v>391.5</v>
      </c>
      <c r="L53">
        <v>544.29999999999995</v>
      </c>
      <c r="M53">
        <v>507.5</v>
      </c>
      <c r="N53">
        <v>515.9</v>
      </c>
      <c r="O53">
        <v>519.5</v>
      </c>
      <c r="P53">
        <v>613.79999999999995</v>
      </c>
      <c r="Q53">
        <v>654.1</v>
      </c>
      <c r="R53">
        <v>739.5</v>
      </c>
      <c r="S53">
        <v>775</v>
      </c>
      <c r="T53">
        <v>814.1</v>
      </c>
      <c r="U53">
        <v>740.2</v>
      </c>
      <c r="V53">
        <v>701.4</v>
      </c>
      <c r="W53">
        <v>789.1</v>
      </c>
      <c r="X53">
        <v>934.2</v>
      </c>
      <c r="Y53">
        <v>474.5</v>
      </c>
      <c r="Z53">
        <v>326.39999999999998</v>
      </c>
      <c r="AA53">
        <v>392.4</v>
      </c>
      <c r="AB53">
        <v>397.5</v>
      </c>
    </row>
    <row r="54" spans="1:28">
      <c r="B54" t="s">
        <v>121</v>
      </c>
      <c r="C54" t="s">
        <v>52</v>
      </c>
      <c r="D54">
        <v>46</v>
      </c>
      <c r="E54">
        <v>88.3</v>
      </c>
      <c r="F54">
        <v>86</v>
      </c>
      <c r="G54">
        <v>92</v>
      </c>
      <c r="H54">
        <v>147.6</v>
      </c>
      <c r="I54">
        <v>157.4</v>
      </c>
      <c r="J54">
        <v>135.69999999999999</v>
      </c>
      <c r="K54">
        <v>133.80000000000001</v>
      </c>
      <c r="L54">
        <v>121.3</v>
      </c>
      <c r="M54">
        <v>103.2</v>
      </c>
      <c r="N54">
        <v>117.9</v>
      </c>
      <c r="O54">
        <v>89.3</v>
      </c>
      <c r="P54">
        <v>93.6</v>
      </c>
      <c r="Q54">
        <v>109.9</v>
      </c>
      <c r="R54">
        <v>125.6</v>
      </c>
      <c r="S54">
        <v>136</v>
      </c>
      <c r="T54">
        <v>136.69999999999999</v>
      </c>
      <c r="U54">
        <v>132.6</v>
      </c>
      <c r="V54">
        <v>111</v>
      </c>
      <c r="W54">
        <v>130.80000000000001</v>
      </c>
      <c r="X54">
        <v>170.2</v>
      </c>
      <c r="Y54">
        <v>165.1</v>
      </c>
      <c r="Z54">
        <v>164.3</v>
      </c>
      <c r="AA54">
        <v>183.6</v>
      </c>
      <c r="AB54">
        <v>260.3</v>
      </c>
    </row>
    <row r="55" spans="1:28">
      <c r="B55" t="s">
        <v>114</v>
      </c>
      <c r="C55" t="s">
        <v>52</v>
      </c>
      <c r="D55">
        <v>47</v>
      </c>
      <c r="E55">
        <v>17.100000000000001</v>
      </c>
      <c r="F55">
        <v>24.5</v>
      </c>
      <c r="G55">
        <v>19.8</v>
      </c>
      <c r="H55">
        <v>27.8</v>
      </c>
      <c r="I55">
        <v>50.4</v>
      </c>
      <c r="J55">
        <v>54.1</v>
      </c>
      <c r="K55">
        <v>58.7</v>
      </c>
      <c r="L55">
        <v>73.099999999999994</v>
      </c>
      <c r="M55">
        <v>80.8</v>
      </c>
      <c r="N55">
        <v>76.7</v>
      </c>
      <c r="O55">
        <v>77.3</v>
      </c>
      <c r="P55">
        <v>61.2</v>
      </c>
      <c r="Q55">
        <v>72.3</v>
      </c>
      <c r="R55">
        <v>66</v>
      </c>
      <c r="S55">
        <v>78.3</v>
      </c>
      <c r="T55">
        <v>80.2</v>
      </c>
      <c r="U55">
        <v>80.3</v>
      </c>
      <c r="V55">
        <v>71.5</v>
      </c>
      <c r="W55">
        <v>92.2</v>
      </c>
      <c r="X55">
        <v>95.4</v>
      </c>
      <c r="Y55">
        <v>90.5</v>
      </c>
      <c r="Z55">
        <v>104.9</v>
      </c>
      <c r="AA55">
        <v>111.1</v>
      </c>
      <c r="AB55">
        <v>145.30000000000001</v>
      </c>
    </row>
    <row r="56" spans="1:28">
      <c r="B56" t="s">
        <v>122</v>
      </c>
      <c r="C56" t="s">
        <v>52</v>
      </c>
      <c r="D56">
        <v>48</v>
      </c>
      <c r="E56">
        <v>380.3</v>
      </c>
      <c r="F56">
        <v>402.8</v>
      </c>
      <c r="G56">
        <v>442.1</v>
      </c>
      <c r="H56">
        <v>450.1</v>
      </c>
      <c r="I56">
        <v>480.2</v>
      </c>
      <c r="J56">
        <v>584.20000000000005</v>
      </c>
      <c r="K56">
        <v>584</v>
      </c>
      <c r="L56">
        <v>606.5</v>
      </c>
      <c r="M56">
        <v>620.5</v>
      </c>
      <c r="N56">
        <v>680.9</v>
      </c>
      <c r="O56">
        <v>668.4</v>
      </c>
      <c r="P56">
        <v>668.6</v>
      </c>
      <c r="Q56">
        <v>743.4</v>
      </c>
      <c r="R56">
        <v>867.4</v>
      </c>
      <c r="S56">
        <v>842.3</v>
      </c>
      <c r="T56">
        <v>874.4</v>
      </c>
      <c r="U56">
        <v>844.3</v>
      </c>
      <c r="V56">
        <v>784.9</v>
      </c>
      <c r="W56">
        <v>906.6</v>
      </c>
      <c r="X56">
        <v>1047.5</v>
      </c>
      <c r="Y56">
        <v>1112.8</v>
      </c>
      <c r="Z56">
        <v>1151.0999999999999</v>
      </c>
      <c r="AA56">
        <v>1350.6</v>
      </c>
      <c r="AB56">
        <v>1473.7</v>
      </c>
    </row>
    <row r="57" spans="1:28">
      <c r="B57" t="s">
        <v>123</v>
      </c>
      <c r="C57" t="s">
        <v>52</v>
      </c>
      <c r="D57">
        <v>49</v>
      </c>
      <c r="E57">
        <v>1758.5</v>
      </c>
      <c r="F57">
        <v>1917.3</v>
      </c>
      <c r="G57">
        <v>1998.2</v>
      </c>
      <c r="H57">
        <v>2240.8000000000002</v>
      </c>
      <c r="I57">
        <v>2401.1</v>
      </c>
      <c r="J57">
        <v>2616.4</v>
      </c>
      <c r="K57">
        <v>2807.2</v>
      </c>
      <c r="L57">
        <v>3171.9</v>
      </c>
      <c r="M57">
        <v>3063.7</v>
      </c>
      <c r="N57">
        <v>3401.7</v>
      </c>
      <c r="O57">
        <v>3234.8</v>
      </c>
      <c r="P57">
        <v>3610</v>
      </c>
      <c r="Q57">
        <v>4070.5</v>
      </c>
      <c r="R57">
        <v>4157.3999999999996</v>
      </c>
      <c r="S57">
        <v>4228</v>
      </c>
      <c r="T57">
        <v>4551.1000000000004</v>
      </c>
      <c r="U57">
        <v>4276.3</v>
      </c>
      <c r="V57">
        <v>4139.7</v>
      </c>
      <c r="W57">
        <v>4732</v>
      </c>
      <c r="X57">
        <v>5099.8</v>
      </c>
      <c r="Y57">
        <v>4712.7</v>
      </c>
      <c r="Z57">
        <v>5166.5</v>
      </c>
      <c r="AA57">
        <v>6013.1</v>
      </c>
      <c r="AB57">
        <v>6530.2</v>
      </c>
    </row>
    <row r="58" spans="1:28">
      <c r="B58" t="s">
        <v>124</v>
      </c>
      <c r="C58" t="s">
        <v>87</v>
      </c>
      <c r="D58">
        <v>50</v>
      </c>
      <c r="E58">
        <v>401.7</v>
      </c>
      <c r="F58">
        <v>418.1</v>
      </c>
      <c r="G58">
        <v>415.3</v>
      </c>
      <c r="H58">
        <v>485.3</v>
      </c>
      <c r="I58">
        <v>559.1</v>
      </c>
      <c r="J58">
        <v>579.79999999999995</v>
      </c>
      <c r="K58">
        <v>602.79999999999995</v>
      </c>
      <c r="L58">
        <v>640.1</v>
      </c>
      <c r="M58">
        <v>589</v>
      </c>
      <c r="N58">
        <v>588.5</v>
      </c>
      <c r="O58">
        <v>608</v>
      </c>
      <c r="P58">
        <v>659.7</v>
      </c>
      <c r="Q58">
        <v>638.9</v>
      </c>
      <c r="R58">
        <v>592.6</v>
      </c>
      <c r="S58">
        <v>591.29999999999995</v>
      </c>
      <c r="T58">
        <v>603.70000000000005</v>
      </c>
      <c r="U58">
        <v>603.20000000000005</v>
      </c>
      <c r="V58">
        <v>604.70000000000005</v>
      </c>
      <c r="W58">
        <v>644.1</v>
      </c>
      <c r="X58">
        <v>669.6</v>
      </c>
      <c r="Y58">
        <v>643.5</v>
      </c>
      <c r="Z58">
        <v>746.7</v>
      </c>
      <c r="AA58">
        <v>732.1</v>
      </c>
      <c r="AB58">
        <v>808.8</v>
      </c>
    </row>
    <row r="60" spans="1:28">
      <c r="A60" t="s">
        <v>303</v>
      </c>
    </row>
    <row r="61" spans="1:28">
      <c r="A61" t="s">
        <v>304</v>
      </c>
    </row>
    <row r="62" spans="1:28">
      <c r="A62" t="s">
        <v>305</v>
      </c>
    </row>
    <row r="63" spans="1:28">
      <c r="A63" t="s">
        <v>306</v>
      </c>
    </row>
    <row r="64" spans="1:28">
      <c r="A64" t="s">
        <v>99</v>
      </c>
    </row>
    <row r="65" spans="1:28">
      <c r="A65" t="s">
        <v>73</v>
      </c>
    </row>
    <row r="68" spans="1:28">
      <c r="A68" s="3" t="s">
        <v>110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6"/>
    </row>
    <row r="69" spans="1:28">
      <c r="A69" s="1"/>
      <c r="B69" s="2"/>
      <c r="C69" s="2"/>
      <c r="D69" s="2"/>
      <c r="E69" s="2">
        <v>1999</v>
      </c>
      <c r="F69" s="2">
        <v>2000</v>
      </c>
      <c r="G69" s="2">
        <v>2001</v>
      </c>
      <c r="H69" s="2">
        <v>2002</v>
      </c>
      <c r="I69" s="2">
        <v>2003</v>
      </c>
      <c r="J69" s="2">
        <v>2004</v>
      </c>
      <c r="K69" s="2">
        <v>2005</v>
      </c>
      <c r="L69" s="2">
        <v>2006</v>
      </c>
      <c r="M69" s="2">
        <v>2007</v>
      </c>
      <c r="N69" s="2">
        <v>2008</v>
      </c>
      <c r="O69" s="2">
        <v>2009</v>
      </c>
      <c r="P69" s="2">
        <v>2010</v>
      </c>
      <c r="Q69" s="2">
        <v>2011</v>
      </c>
      <c r="R69" s="2">
        <v>2012</v>
      </c>
      <c r="S69" s="2">
        <v>2013</v>
      </c>
      <c r="T69" s="2">
        <v>2014</v>
      </c>
      <c r="U69" s="2">
        <v>2015</v>
      </c>
      <c r="V69" s="2">
        <v>2016</v>
      </c>
      <c r="W69" s="2">
        <v>2017</v>
      </c>
      <c r="X69" s="2">
        <v>2018</v>
      </c>
      <c r="Y69" s="2">
        <v>2019</v>
      </c>
      <c r="Z69" s="2">
        <v>2020</v>
      </c>
      <c r="AA69" s="2">
        <v>2021</v>
      </c>
      <c r="AB69" s="5">
        <v>2022</v>
      </c>
    </row>
    <row r="70" spans="1:28">
      <c r="A70" s="3" t="s">
        <v>295</v>
      </c>
      <c r="B70" s="4" t="s">
        <v>117</v>
      </c>
      <c r="C70" s="4" t="s">
        <v>52</v>
      </c>
      <c r="D70" s="4">
        <v>1</v>
      </c>
      <c r="E70" s="4">
        <v>1753.2</v>
      </c>
      <c r="F70" s="4">
        <v>1970.1</v>
      </c>
      <c r="G70" s="4">
        <v>1973.1</v>
      </c>
      <c r="H70" s="4">
        <v>2075.9</v>
      </c>
      <c r="I70" s="4">
        <v>2155.9</v>
      </c>
      <c r="J70" s="4">
        <v>2137.1</v>
      </c>
      <c r="K70" s="4">
        <v>2174.9</v>
      </c>
      <c r="L70" s="4">
        <v>2206.3000000000002</v>
      </c>
      <c r="M70" s="4">
        <v>2226.1</v>
      </c>
      <c r="N70" s="4">
        <v>2278.9</v>
      </c>
      <c r="O70" s="4">
        <v>2023.2</v>
      </c>
      <c r="P70" s="4">
        <v>2328.4</v>
      </c>
      <c r="Q70" s="4">
        <v>2544.5</v>
      </c>
      <c r="R70" s="4">
        <v>2537.9</v>
      </c>
      <c r="S70" s="4">
        <v>2704.1</v>
      </c>
      <c r="T70" s="4">
        <v>2839.8</v>
      </c>
      <c r="U70" s="4">
        <v>3036</v>
      </c>
      <c r="V70" s="4">
        <v>3255.7</v>
      </c>
      <c r="W70" s="4">
        <v>3330.4</v>
      </c>
      <c r="X70" s="4">
        <v>3318.5</v>
      </c>
      <c r="Y70" s="4">
        <v>3445.4</v>
      </c>
      <c r="Z70" s="4">
        <v>3069.1</v>
      </c>
      <c r="AA70" s="4">
        <v>4973</v>
      </c>
      <c r="AB70" s="6">
        <v>4238.1000000000004</v>
      </c>
    </row>
    <row r="71" spans="1:28">
      <c r="A71" s="1"/>
      <c r="B71" s="2" t="s">
        <v>114</v>
      </c>
      <c r="C71" s="2" t="s">
        <v>52</v>
      </c>
      <c r="D71" s="2">
        <v>2</v>
      </c>
      <c r="E71" s="2">
        <v>372.3</v>
      </c>
      <c r="F71" s="2">
        <v>499.2</v>
      </c>
      <c r="G71" s="2">
        <v>483.6</v>
      </c>
      <c r="H71" s="2">
        <v>507.7</v>
      </c>
      <c r="I71" s="2">
        <v>664.7</v>
      </c>
      <c r="J71" s="2">
        <v>668.9</v>
      </c>
      <c r="K71" s="2">
        <v>755.6</v>
      </c>
      <c r="L71" s="2">
        <v>953.1</v>
      </c>
      <c r="M71" s="2">
        <v>1022.4</v>
      </c>
      <c r="N71" s="2">
        <v>981.7</v>
      </c>
      <c r="O71" s="2">
        <v>731.1</v>
      </c>
      <c r="P71" s="2">
        <v>592.4</v>
      </c>
      <c r="Q71" s="2">
        <v>897.2</v>
      </c>
      <c r="R71" s="2">
        <v>1017.9</v>
      </c>
      <c r="S71" s="2">
        <v>1367.3</v>
      </c>
      <c r="T71" s="2">
        <v>1643.6</v>
      </c>
      <c r="U71" s="2">
        <v>1367</v>
      </c>
      <c r="V71" s="2">
        <v>1549.8</v>
      </c>
      <c r="W71" s="2">
        <v>1851.2</v>
      </c>
      <c r="X71" s="2">
        <v>2054.1999999999998</v>
      </c>
      <c r="Y71" s="2">
        <v>2130.9</v>
      </c>
      <c r="Z71" s="2">
        <v>2071.4</v>
      </c>
      <c r="AA71" s="2">
        <v>2707.4</v>
      </c>
      <c r="AB71" s="5">
        <v>3304</v>
      </c>
    </row>
    <row r="72" spans="1:28">
      <c r="A72" s="3"/>
      <c r="B72" s="4" t="s">
        <v>218</v>
      </c>
      <c r="C72" s="4" t="s">
        <v>52</v>
      </c>
      <c r="D72" s="4">
        <v>3</v>
      </c>
      <c r="E72" s="4">
        <v>199.1</v>
      </c>
      <c r="F72" s="4">
        <v>283.60000000000002</v>
      </c>
      <c r="G72" s="4">
        <v>296.10000000000002</v>
      </c>
      <c r="H72" s="4">
        <v>395.8</v>
      </c>
      <c r="I72" s="4">
        <v>452.6</v>
      </c>
      <c r="J72" s="4">
        <v>406.6</v>
      </c>
      <c r="K72" s="4">
        <v>376.1</v>
      </c>
      <c r="L72" s="4">
        <v>321.8</v>
      </c>
      <c r="M72" s="4">
        <v>260.3</v>
      </c>
      <c r="N72" s="4">
        <v>222.7</v>
      </c>
      <c r="O72" s="4">
        <v>232.5</v>
      </c>
      <c r="P72" s="4">
        <v>375.8</v>
      </c>
      <c r="Q72" s="4">
        <v>611</v>
      </c>
      <c r="R72" s="4">
        <v>666.7</v>
      </c>
      <c r="S72" s="4">
        <v>1078.3</v>
      </c>
      <c r="T72" s="4">
        <v>1462</v>
      </c>
      <c r="U72" s="4">
        <v>1350.4</v>
      </c>
      <c r="V72" s="4">
        <v>1580</v>
      </c>
      <c r="W72" s="4">
        <v>2278.5</v>
      </c>
      <c r="X72" s="4">
        <v>2350.6999999999998</v>
      </c>
      <c r="Y72" s="4">
        <v>2713.9</v>
      </c>
      <c r="Z72" s="4">
        <v>2448.6</v>
      </c>
      <c r="AA72" s="4">
        <v>3155.8</v>
      </c>
      <c r="AB72" s="6">
        <v>3016.8</v>
      </c>
    </row>
    <row r="73" spans="1:28">
      <c r="A73" s="1"/>
      <c r="B73" s="2" t="s">
        <v>211</v>
      </c>
      <c r="C73" s="2" t="s">
        <v>52</v>
      </c>
      <c r="D73" s="2">
        <v>4</v>
      </c>
      <c r="E73" s="2">
        <v>306.10000000000002</v>
      </c>
      <c r="F73" s="2">
        <v>361.6</v>
      </c>
      <c r="G73" s="2">
        <v>381.4</v>
      </c>
      <c r="H73" s="2">
        <v>399</v>
      </c>
      <c r="I73" s="2">
        <v>428</v>
      </c>
      <c r="J73" s="2">
        <v>633.5</v>
      </c>
      <c r="K73" s="2">
        <v>728</v>
      </c>
      <c r="L73" s="2">
        <v>777.5</v>
      </c>
      <c r="M73" s="2">
        <v>878.9</v>
      </c>
      <c r="N73" s="2">
        <v>1092.7</v>
      </c>
      <c r="O73" s="2">
        <v>911.9</v>
      </c>
      <c r="P73" s="2">
        <v>990.1</v>
      </c>
      <c r="Q73" s="2">
        <v>1174.9000000000001</v>
      </c>
      <c r="R73" s="2">
        <v>1360.9</v>
      </c>
      <c r="S73" s="2">
        <v>1492.2</v>
      </c>
      <c r="T73" s="2">
        <v>1974.9</v>
      </c>
      <c r="U73" s="2">
        <v>1780.4</v>
      </c>
      <c r="V73" s="2">
        <v>1744.5</v>
      </c>
      <c r="W73" s="2">
        <v>1961.2</v>
      </c>
      <c r="X73" s="2">
        <v>2086.6</v>
      </c>
      <c r="Y73" s="2">
        <v>2041.7</v>
      </c>
      <c r="Z73" s="2">
        <v>2247.6</v>
      </c>
      <c r="AA73" s="2">
        <v>2581.6</v>
      </c>
      <c r="AB73" s="5">
        <v>2831.3</v>
      </c>
    </row>
    <row r="74" spans="1:28">
      <c r="A74" s="3"/>
      <c r="B74" s="4" t="s">
        <v>257</v>
      </c>
      <c r="C74" s="4" t="s">
        <v>52</v>
      </c>
      <c r="D74" s="4">
        <v>5</v>
      </c>
      <c r="E74" s="4">
        <v>139.5</v>
      </c>
      <c r="F74" s="4">
        <v>300.5</v>
      </c>
      <c r="G74" s="4">
        <v>476.5</v>
      </c>
      <c r="H74" s="4">
        <v>616.70000000000005</v>
      </c>
      <c r="I74" s="4">
        <v>730.2</v>
      </c>
      <c r="J74" s="4">
        <v>565.20000000000005</v>
      </c>
      <c r="K74" s="4">
        <v>627.79999999999995</v>
      </c>
      <c r="L74" s="4">
        <v>651</v>
      </c>
      <c r="M74" s="4">
        <v>690.1</v>
      </c>
      <c r="N74" s="4">
        <v>760.5</v>
      </c>
      <c r="O74" s="4">
        <v>676.9</v>
      </c>
      <c r="P74" s="4">
        <v>866.1</v>
      </c>
      <c r="Q74" s="4">
        <v>1072.3</v>
      </c>
      <c r="R74" s="4">
        <v>1141.5</v>
      </c>
      <c r="S74" s="4">
        <v>1368.2</v>
      </c>
      <c r="T74" s="4">
        <v>1664.4</v>
      </c>
      <c r="U74" s="4">
        <v>1384.3</v>
      </c>
      <c r="V74" s="4">
        <v>1471.4</v>
      </c>
      <c r="W74" s="4">
        <v>1470.1</v>
      </c>
      <c r="X74" s="4">
        <v>1672.6</v>
      </c>
      <c r="Y74" s="4">
        <v>1423.6</v>
      </c>
      <c r="Z74" s="4">
        <v>1487.2</v>
      </c>
      <c r="AA74" s="4">
        <v>1986</v>
      </c>
      <c r="AB74" s="6">
        <v>2460.4</v>
      </c>
    </row>
    <row r="75" spans="1:28">
      <c r="A75" s="1"/>
      <c r="B75" s="2" t="s">
        <v>118</v>
      </c>
      <c r="C75" s="2" t="s">
        <v>52</v>
      </c>
      <c r="D75" s="2">
        <v>6</v>
      </c>
      <c r="E75" s="2">
        <v>430.8</v>
      </c>
      <c r="F75" s="2">
        <v>579.79999999999995</v>
      </c>
      <c r="G75" s="2">
        <v>655.8</v>
      </c>
      <c r="H75" s="2">
        <v>864.7</v>
      </c>
      <c r="I75" s="2">
        <v>1144.2</v>
      </c>
      <c r="J75" s="2">
        <v>1236.8</v>
      </c>
      <c r="K75" s="2">
        <v>1440.6</v>
      </c>
      <c r="L75" s="2">
        <v>1921.5</v>
      </c>
      <c r="M75" s="2">
        <v>1998.9</v>
      </c>
      <c r="N75" s="2">
        <v>2152.1999999999998</v>
      </c>
      <c r="O75" s="2">
        <v>2018.6</v>
      </c>
      <c r="P75" s="2">
        <v>2369.1999999999998</v>
      </c>
      <c r="Q75" s="2">
        <v>2626.9</v>
      </c>
      <c r="R75" s="2">
        <v>2638.8</v>
      </c>
      <c r="S75" s="2">
        <v>2667.5</v>
      </c>
      <c r="T75" s="2">
        <v>2856.4</v>
      </c>
      <c r="U75" s="2">
        <v>2581.6999999999998</v>
      </c>
      <c r="V75" s="2">
        <v>2499.6</v>
      </c>
      <c r="W75" s="2">
        <v>2761</v>
      </c>
      <c r="X75" s="2">
        <v>2964.5</v>
      </c>
      <c r="Y75" s="2">
        <v>1917.2</v>
      </c>
      <c r="Z75" s="2">
        <v>1643.9</v>
      </c>
      <c r="AA75" s="2">
        <v>1693.5</v>
      </c>
      <c r="AB75" s="5">
        <v>1918.8</v>
      </c>
    </row>
    <row r="76" spans="1:28">
      <c r="A76" s="3"/>
      <c r="B76" s="4" t="s">
        <v>121</v>
      </c>
      <c r="C76" s="4" t="s">
        <v>52</v>
      </c>
      <c r="D76" s="4">
        <v>7</v>
      </c>
      <c r="E76" s="4">
        <v>549.9</v>
      </c>
      <c r="F76" s="4">
        <v>365.2</v>
      </c>
      <c r="G76" s="4">
        <v>391.3</v>
      </c>
      <c r="H76" s="4">
        <v>434.8</v>
      </c>
      <c r="I76" s="4">
        <v>486.8</v>
      </c>
      <c r="J76" s="4">
        <v>454.7</v>
      </c>
      <c r="K76" s="4">
        <v>523.9</v>
      </c>
      <c r="L76" s="4">
        <v>570.5</v>
      </c>
      <c r="M76" s="4">
        <v>570.20000000000005</v>
      </c>
      <c r="N76" s="4">
        <v>601</v>
      </c>
      <c r="O76" s="4">
        <v>572</v>
      </c>
      <c r="P76" s="4">
        <v>648.4</v>
      </c>
      <c r="Q76" s="4">
        <v>782.7</v>
      </c>
      <c r="R76" s="4">
        <v>876.3</v>
      </c>
      <c r="S76" s="4">
        <v>933.1</v>
      </c>
      <c r="T76" s="4">
        <v>1160.2</v>
      </c>
      <c r="U76" s="4">
        <v>903.2</v>
      </c>
      <c r="V76" s="4">
        <v>803</v>
      </c>
      <c r="W76" s="4">
        <v>806.5</v>
      </c>
      <c r="X76" s="4">
        <v>820.2</v>
      </c>
      <c r="Y76" s="4">
        <v>815.6</v>
      </c>
      <c r="Z76" s="4">
        <v>1017</v>
      </c>
      <c r="AA76" s="4">
        <v>1641.4</v>
      </c>
      <c r="AB76" s="6">
        <v>1872.9</v>
      </c>
    </row>
    <row r="77" spans="1:28">
      <c r="A77" s="1"/>
      <c r="B77" s="2" t="s">
        <v>122</v>
      </c>
      <c r="C77" s="2" t="s">
        <v>52</v>
      </c>
      <c r="D77" s="2">
        <v>8</v>
      </c>
      <c r="E77" s="2">
        <v>5163.5</v>
      </c>
      <c r="F77" s="2">
        <v>5586.7</v>
      </c>
      <c r="G77" s="2">
        <v>5039.7</v>
      </c>
      <c r="H77" s="2">
        <v>4706.3</v>
      </c>
      <c r="I77" s="2">
        <v>4830.3</v>
      </c>
      <c r="J77" s="2">
        <v>5035.8999999999996</v>
      </c>
      <c r="K77" s="2">
        <v>5249.5</v>
      </c>
      <c r="L77" s="2">
        <v>5744</v>
      </c>
      <c r="M77" s="2">
        <v>5819.5</v>
      </c>
      <c r="N77" s="2">
        <v>5860.8</v>
      </c>
      <c r="O77" s="2">
        <v>5787.8</v>
      </c>
      <c r="P77" s="2">
        <v>6375.5</v>
      </c>
      <c r="Q77" s="2">
        <v>6799.8</v>
      </c>
      <c r="R77" s="2">
        <v>6552.6</v>
      </c>
      <c r="S77" s="2">
        <v>6448.9</v>
      </c>
      <c r="T77" s="2">
        <v>6762</v>
      </c>
      <c r="U77" s="2">
        <v>6474.9</v>
      </c>
      <c r="V77" s="2">
        <v>6734.4</v>
      </c>
      <c r="W77" s="2">
        <v>7466</v>
      </c>
      <c r="X77" s="2">
        <v>7633.6</v>
      </c>
      <c r="Y77" s="2">
        <v>7980.8</v>
      </c>
      <c r="Z77" s="2">
        <v>7847.4</v>
      </c>
      <c r="AA77" s="2">
        <v>9754.2999999999993</v>
      </c>
      <c r="AB77" s="5">
        <v>10883.2</v>
      </c>
    </row>
    <row r="78" spans="1:28">
      <c r="A78" s="3"/>
      <c r="B78" s="4" t="s">
        <v>123</v>
      </c>
      <c r="C78" s="4" t="s">
        <v>52</v>
      </c>
      <c r="D78" s="4">
        <v>9</v>
      </c>
      <c r="E78" s="4">
        <v>8914.4</v>
      </c>
      <c r="F78" s="4">
        <v>9946.7000000000007</v>
      </c>
      <c r="G78" s="4">
        <v>9697.5</v>
      </c>
      <c r="H78" s="4">
        <v>10000.9</v>
      </c>
      <c r="I78" s="4">
        <v>10892.7</v>
      </c>
      <c r="J78" s="4">
        <v>11138.7</v>
      </c>
      <c r="K78" s="4">
        <v>11876.4</v>
      </c>
      <c r="L78" s="4">
        <v>13145.7</v>
      </c>
      <c r="M78" s="4">
        <v>13466.4</v>
      </c>
      <c r="N78" s="4">
        <v>13950.5</v>
      </c>
      <c r="O78" s="4">
        <v>12954</v>
      </c>
      <c r="P78" s="4">
        <v>14545.9</v>
      </c>
      <c r="Q78" s="4">
        <v>16509.3</v>
      </c>
      <c r="R78" s="4">
        <v>16792.599999999999</v>
      </c>
      <c r="S78" s="4">
        <v>18059.599999999999</v>
      </c>
      <c r="T78" s="4">
        <v>20363.3</v>
      </c>
      <c r="U78" s="4">
        <v>18877.900000000001</v>
      </c>
      <c r="V78" s="4">
        <v>19638.400000000001</v>
      </c>
      <c r="W78" s="4">
        <v>21924.9</v>
      </c>
      <c r="X78" s="4">
        <v>22900.9</v>
      </c>
      <c r="Y78" s="4">
        <v>22469.1</v>
      </c>
      <c r="Z78" s="4">
        <v>21832.2</v>
      </c>
      <c r="AA78" s="4">
        <v>28493</v>
      </c>
      <c r="AB78" s="6">
        <v>30525.5</v>
      </c>
    </row>
    <row r="79" spans="1:28">
      <c r="A79" s="1"/>
      <c r="B79" s="2" t="s">
        <v>124</v>
      </c>
      <c r="C79" s="2" t="s">
        <v>87</v>
      </c>
      <c r="D79" s="2">
        <v>10</v>
      </c>
      <c r="E79" s="2">
        <v>1689.8</v>
      </c>
      <c r="F79" s="2">
        <v>1717.2</v>
      </c>
      <c r="G79" s="2">
        <v>1759</v>
      </c>
      <c r="H79" s="2">
        <v>1903.5</v>
      </c>
      <c r="I79" s="2">
        <v>2082.4</v>
      </c>
      <c r="J79" s="2">
        <v>2119.9</v>
      </c>
      <c r="K79" s="2">
        <v>2199.5</v>
      </c>
      <c r="L79" s="2">
        <v>2317.1</v>
      </c>
      <c r="M79" s="2">
        <v>2288.1</v>
      </c>
      <c r="N79" s="2">
        <v>2254.5</v>
      </c>
      <c r="O79" s="2">
        <v>2248.8000000000002</v>
      </c>
      <c r="P79" s="2">
        <v>2345</v>
      </c>
      <c r="Q79" s="2">
        <v>2349.4</v>
      </c>
      <c r="R79" s="2">
        <v>2384.4</v>
      </c>
      <c r="S79" s="2">
        <v>2399.6999999999998</v>
      </c>
      <c r="T79" s="2">
        <v>2474.1999999999998</v>
      </c>
      <c r="U79" s="2">
        <v>2525</v>
      </c>
      <c r="V79" s="2">
        <v>2585</v>
      </c>
      <c r="W79" s="2">
        <v>2669.9</v>
      </c>
      <c r="X79" s="2">
        <v>2773.4</v>
      </c>
      <c r="Y79" s="2">
        <v>2704.9</v>
      </c>
      <c r="Z79" s="2">
        <v>2778.2</v>
      </c>
      <c r="AA79" s="2">
        <v>3111.5</v>
      </c>
      <c r="AB79" s="5">
        <v>3158.7</v>
      </c>
    </row>
    <row r="80" spans="1:28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6"/>
    </row>
    <row r="81" spans="1:28">
      <c r="A81" s="1" t="s">
        <v>296</v>
      </c>
      <c r="B81" s="2" t="s">
        <v>117</v>
      </c>
      <c r="C81" s="2" t="s">
        <v>52</v>
      </c>
      <c r="D81" s="2">
        <v>11</v>
      </c>
      <c r="E81" s="2">
        <v>417.6</v>
      </c>
      <c r="F81" s="2">
        <v>417.3</v>
      </c>
      <c r="G81" s="2">
        <v>434.9</v>
      </c>
      <c r="H81" s="2">
        <v>467.5</v>
      </c>
      <c r="I81" s="2">
        <v>425.3</v>
      </c>
      <c r="J81" s="2">
        <v>415</v>
      </c>
      <c r="K81" s="2">
        <v>487.8</v>
      </c>
      <c r="L81" s="2">
        <v>593</v>
      </c>
      <c r="M81" s="2">
        <v>586.29999999999995</v>
      </c>
      <c r="N81" s="2">
        <v>585.5</v>
      </c>
      <c r="O81" s="2">
        <v>547.79999999999995</v>
      </c>
      <c r="P81" s="2">
        <v>634.70000000000005</v>
      </c>
      <c r="Q81" s="2">
        <v>634.4</v>
      </c>
      <c r="R81" s="2">
        <v>654.9</v>
      </c>
      <c r="S81" s="2">
        <v>628.20000000000005</v>
      </c>
      <c r="T81" s="2">
        <v>587.29999999999995</v>
      </c>
      <c r="U81" s="2">
        <v>692.6</v>
      </c>
      <c r="V81" s="2">
        <v>831.4</v>
      </c>
      <c r="W81" s="2">
        <v>798</v>
      </c>
      <c r="X81" s="2">
        <v>794.8</v>
      </c>
      <c r="Y81" s="2">
        <v>759.3</v>
      </c>
      <c r="Z81" s="2">
        <v>680.5</v>
      </c>
      <c r="AA81" s="2">
        <v>875.1</v>
      </c>
      <c r="AB81" s="5">
        <v>938.4</v>
      </c>
    </row>
    <row r="82" spans="1:28">
      <c r="A82" s="3"/>
      <c r="B82" s="4" t="s">
        <v>297</v>
      </c>
      <c r="C82" s="4" t="s">
        <v>52</v>
      </c>
      <c r="D82" s="4">
        <v>12</v>
      </c>
      <c r="E82" s="4">
        <v>32</v>
      </c>
      <c r="F82" s="4">
        <v>28.8</v>
      </c>
      <c r="G82" s="4">
        <v>22.1</v>
      </c>
      <c r="H82" s="4">
        <v>26.4</v>
      </c>
      <c r="I82" s="4">
        <v>24.5</v>
      </c>
      <c r="J82" s="4">
        <v>20</v>
      </c>
      <c r="K82" s="4">
        <v>26.6</v>
      </c>
      <c r="L82" s="4">
        <v>42.8</v>
      </c>
      <c r="M82" s="4">
        <v>56.5</v>
      </c>
      <c r="N82" s="4">
        <v>41.5</v>
      </c>
      <c r="O82" s="4">
        <v>38.200000000000003</v>
      </c>
      <c r="P82" s="4">
        <v>53.7</v>
      </c>
      <c r="Q82" s="4">
        <v>61.4</v>
      </c>
      <c r="R82" s="4">
        <v>65.400000000000006</v>
      </c>
      <c r="S82" s="4">
        <v>86.7</v>
      </c>
      <c r="T82" s="4">
        <v>94.9</v>
      </c>
      <c r="U82" s="4">
        <v>127.5</v>
      </c>
      <c r="V82" s="4">
        <v>155.19999999999999</v>
      </c>
      <c r="W82" s="4">
        <v>210.4</v>
      </c>
      <c r="X82" s="4">
        <v>269.8</v>
      </c>
      <c r="Y82" s="4">
        <v>253.2</v>
      </c>
      <c r="Z82" s="4">
        <v>193.4</v>
      </c>
      <c r="AA82" s="4">
        <v>225.4</v>
      </c>
      <c r="AB82" s="6">
        <v>333.8</v>
      </c>
    </row>
    <row r="83" spans="1:28">
      <c r="A83" s="1"/>
      <c r="B83" s="2" t="s">
        <v>114</v>
      </c>
      <c r="C83" s="2" t="s">
        <v>52</v>
      </c>
      <c r="D83" s="2">
        <v>13</v>
      </c>
      <c r="E83" s="2">
        <v>67.900000000000006</v>
      </c>
      <c r="F83" s="2">
        <v>72</v>
      </c>
      <c r="G83" s="2">
        <v>55.2</v>
      </c>
      <c r="H83" s="2">
        <v>44.3</v>
      </c>
      <c r="I83" s="2">
        <v>57.2</v>
      </c>
      <c r="J83" s="2">
        <v>49</v>
      </c>
      <c r="K83" s="2">
        <v>45.2</v>
      </c>
      <c r="L83" s="2">
        <v>46.1</v>
      </c>
      <c r="M83" s="2">
        <v>45.1</v>
      </c>
      <c r="N83" s="2">
        <v>38.1</v>
      </c>
      <c r="O83" s="2">
        <v>36.9</v>
      </c>
      <c r="P83" s="2">
        <v>42.7</v>
      </c>
      <c r="Q83" s="2">
        <v>42.8</v>
      </c>
      <c r="R83" s="2">
        <v>29.7</v>
      </c>
      <c r="S83" s="2">
        <v>38.200000000000003</v>
      </c>
      <c r="T83" s="2">
        <v>71</v>
      </c>
      <c r="U83" s="2">
        <v>43.1</v>
      </c>
      <c r="V83" s="2">
        <v>59.1</v>
      </c>
      <c r="W83" s="2">
        <v>68.099999999999994</v>
      </c>
      <c r="X83" s="2">
        <v>103.1</v>
      </c>
      <c r="Y83" s="2">
        <v>105.3</v>
      </c>
      <c r="Z83" s="2">
        <v>112</v>
      </c>
      <c r="AA83" s="2">
        <v>161</v>
      </c>
      <c r="AB83" s="5">
        <v>219.4</v>
      </c>
    </row>
    <row r="84" spans="1:28">
      <c r="A84" s="3"/>
      <c r="B84" s="4" t="s">
        <v>112</v>
      </c>
      <c r="C84" s="4" t="s">
        <v>52</v>
      </c>
      <c r="D84" s="4">
        <v>14</v>
      </c>
      <c r="E84" s="4">
        <v>44.3</v>
      </c>
      <c r="F84" s="4">
        <v>52.6</v>
      </c>
      <c r="G84" s="4">
        <v>37</v>
      </c>
      <c r="H84" s="4">
        <v>35.9</v>
      </c>
      <c r="I84" s="4">
        <v>39.700000000000003</v>
      </c>
      <c r="J84" s="4">
        <v>45.5</v>
      </c>
      <c r="K84" s="4">
        <v>54.4</v>
      </c>
      <c r="L84" s="4">
        <v>51.6</v>
      </c>
      <c r="M84" s="4">
        <v>56.7</v>
      </c>
      <c r="N84" s="4">
        <v>53.8</v>
      </c>
      <c r="O84" s="4">
        <v>54.1</v>
      </c>
      <c r="P84" s="4">
        <v>61.1</v>
      </c>
      <c r="Q84" s="4">
        <v>71.599999999999994</v>
      </c>
      <c r="R84" s="4">
        <v>82.5</v>
      </c>
      <c r="S84" s="4">
        <v>95.3</v>
      </c>
      <c r="T84" s="4">
        <v>98.5</v>
      </c>
      <c r="U84" s="4">
        <v>101.1</v>
      </c>
      <c r="V84" s="4">
        <v>119.5</v>
      </c>
      <c r="W84" s="4">
        <v>126.4</v>
      </c>
      <c r="X84" s="4">
        <v>136.1</v>
      </c>
      <c r="Y84" s="4">
        <v>147.5</v>
      </c>
      <c r="Z84" s="4">
        <v>138.4</v>
      </c>
      <c r="AA84" s="4">
        <v>184.9</v>
      </c>
      <c r="AB84" s="6">
        <v>202.5</v>
      </c>
    </row>
    <row r="85" spans="1:28">
      <c r="A85" s="1"/>
      <c r="B85" s="2" t="s">
        <v>119</v>
      </c>
      <c r="C85" s="2" t="s">
        <v>52</v>
      </c>
      <c r="D85" s="2">
        <v>15</v>
      </c>
      <c r="E85" s="2">
        <v>19.2</v>
      </c>
      <c r="F85" s="2">
        <v>21.6</v>
      </c>
      <c r="G85" s="2">
        <v>27</v>
      </c>
      <c r="H85" s="2">
        <v>33.200000000000003</v>
      </c>
      <c r="I85" s="2">
        <v>36.4</v>
      </c>
      <c r="J85" s="2">
        <v>38.5</v>
      </c>
      <c r="K85" s="2">
        <v>40.799999999999997</v>
      </c>
      <c r="L85" s="2">
        <v>37.9</v>
      </c>
      <c r="M85" s="2">
        <v>32.799999999999997</v>
      </c>
      <c r="N85" s="2">
        <v>19.8</v>
      </c>
      <c r="O85" s="2">
        <v>17.899999999999999</v>
      </c>
      <c r="P85" s="2">
        <v>25.4</v>
      </c>
      <c r="Q85" s="2">
        <v>19.3</v>
      </c>
      <c r="R85" s="2">
        <v>26.8</v>
      </c>
      <c r="S85" s="2">
        <v>31.4</v>
      </c>
      <c r="T85" s="2">
        <v>30.4</v>
      </c>
      <c r="U85" s="2">
        <v>46.3</v>
      </c>
      <c r="V85" s="2">
        <v>65</v>
      </c>
      <c r="W85" s="2">
        <v>58</v>
      </c>
      <c r="X85" s="2">
        <v>77.900000000000006</v>
      </c>
      <c r="Y85" s="2">
        <v>81.099999999999994</v>
      </c>
      <c r="Z85" s="2">
        <v>79.7</v>
      </c>
      <c r="AA85" s="2">
        <v>122.2</v>
      </c>
      <c r="AB85" s="5">
        <v>158.1</v>
      </c>
    </row>
    <row r="86" spans="1:28">
      <c r="A86" s="3"/>
      <c r="B86" s="4" t="s">
        <v>298</v>
      </c>
      <c r="C86" s="4" t="s">
        <v>52</v>
      </c>
      <c r="D86" s="4">
        <v>16</v>
      </c>
      <c r="E86" s="4">
        <v>6.6</v>
      </c>
      <c r="F86" s="4">
        <v>11</v>
      </c>
      <c r="G86" s="4">
        <v>2.4</v>
      </c>
      <c r="H86" s="4">
        <v>2.2999999999999998</v>
      </c>
      <c r="I86" s="4">
        <v>6.5</v>
      </c>
      <c r="J86" s="4">
        <v>3</v>
      </c>
      <c r="K86" s="4">
        <v>2.2000000000000002</v>
      </c>
      <c r="L86" s="4">
        <v>1</v>
      </c>
      <c r="M86" s="4">
        <v>6.4</v>
      </c>
      <c r="N86" s="4">
        <v>14</v>
      </c>
      <c r="O86" s="4">
        <v>55.1</v>
      </c>
      <c r="P86" s="4">
        <v>64.5</v>
      </c>
      <c r="Q86" s="4">
        <v>61.5</v>
      </c>
      <c r="R86" s="4">
        <v>42.6</v>
      </c>
      <c r="S86" s="4">
        <v>81.8</v>
      </c>
      <c r="T86" s="4">
        <v>87.4</v>
      </c>
      <c r="U86" s="4">
        <v>65.099999999999994</v>
      </c>
      <c r="V86" s="4">
        <v>96.3</v>
      </c>
      <c r="W86" s="4">
        <v>85.3</v>
      </c>
      <c r="X86" s="4">
        <v>83.6</v>
      </c>
      <c r="Y86" s="4">
        <v>115.2</v>
      </c>
      <c r="Z86" s="4">
        <v>95.5</v>
      </c>
      <c r="AA86" s="4">
        <v>122.4</v>
      </c>
      <c r="AB86" s="6">
        <v>148.80000000000001</v>
      </c>
    </row>
    <row r="87" spans="1:28">
      <c r="A87" s="1"/>
      <c r="B87" s="2" t="s">
        <v>122</v>
      </c>
      <c r="C87" s="2" t="s">
        <v>52</v>
      </c>
      <c r="D87" s="2">
        <v>17</v>
      </c>
      <c r="E87" s="2">
        <v>661.6</v>
      </c>
      <c r="F87" s="2">
        <v>647.70000000000005</v>
      </c>
      <c r="G87" s="2">
        <v>602.1</v>
      </c>
      <c r="H87" s="2">
        <v>579.6</v>
      </c>
      <c r="I87" s="2">
        <v>639.20000000000005</v>
      </c>
      <c r="J87" s="2">
        <v>643.5</v>
      </c>
      <c r="K87" s="2">
        <v>719.1</v>
      </c>
      <c r="L87" s="2">
        <v>800</v>
      </c>
      <c r="M87" s="2">
        <v>806.9</v>
      </c>
      <c r="N87" s="2">
        <v>830.6</v>
      </c>
      <c r="O87" s="2">
        <v>755.9</v>
      </c>
      <c r="P87" s="2">
        <v>788.4</v>
      </c>
      <c r="Q87" s="2">
        <v>845.4</v>
      </c>
      <c r="R87" s="2">
        <v>851.9</v>
      </c>
      <c r="S87" s="2">
        <v>928.2</v>
      </c>
      <c r="T87" s="2">
        <v>947.1</v>
      </c>
      <c r="U87" s="2">
        <v>974.9</v>
      </c>
      <c r="V87" s="2">
        <v>1031.3</v>
      </c>
      <c r="W87" s="2">
        <v>1127.3</v>
      </c>
      <c r="X87" s="2">
        <v>1222.0999999999999</v>
      </c>
      <c r="Y87" s="2">
        <v>1250.0999999999999</v>
      </c>
      <c r="Z87" s="2">
        <v>999.2</v>
      </c>
      <c r="AA87" s="2">
        <v>1433.6</v>
      </c>
      <c r="AB87" s="5">
        <v>1581.5</v>
      </c>
    </row>
    <row r="88" spans="1:28">
      <c r="A88" s="3"/>
      <c r="B88" s="4" t="s">
        <v>123</v>
      </c>
      <c r="C88" s="4" t="s">
        <v>52</v>
      </c>
      <c r="D88" s="4">
        <v>18</v>
      </c>
      <c r="E88" s="4">
        <v>1249.2</v>
      </c>
      <c r="F88" s="4">
        <v>1251</v>
      </c>
      <c r="G88" s="4">
        <v>1180.7</v>
      </c>
      <c r="H88" s="4">
        <v>1189.2</v>
      </c>
      <c r="I88" s="4">
        <v>1228.8</v>
      </c>
      <c r="J88" s="4">
        <v>1214.5</v>
      </c>
      <c r="K88" s="4">
        <v>1376.1</v>
      </c>
      <c r="L88" s="4">
        <v>1572.4</v>
      </c>
      <c r="M88" s="4">
        <v>1590.7</v>
      </c>
      <c r="N88" s="4">
        <v>1583.3</v>
      </c>
      <c r="O88" s="4">
        <v>1505.9</v>
      </c>
      <c r="P88" s="4">
        <v>1670.5</v>
      </c>
      <c r="Q88" s="4">
        <v>1736.4</v>
      </c>
      <c r="R88" s="4">
        <v>1753.8</v>
      </c>
      <c r="S88" s="4">
        <v>1889.8</v>
      </c>
      <c r="T88" s="4">
        <v>1916.6</v>
      </c>
      <c r="U88" s="4">
        <v>2050.6</v>
      </c>
      <c r="V88" s="4">
        <v>2357.8000000000002</v>
      </c>
      <c r="W88" s="4">
        <v>2473.5</v>
      </c>
      <c r="X88" s="4">
        <v>2687.4</v>
      </c>
      <c r="Y88" s="4">
        <v>2711.7</v>
      </c>
      <c r="Z88" s="4">
        <v>2298.6999999999998</v>
      </c>
      <c r="AA88" s="4">
        <v>3124.6</v>
      </c>
      <c r="AB88" s="6">
        <v>3582.5</v>
      </c>
    </row>
    <row r="89" spans="1:28">
      <c r="A89" s="1"/>
      <c r="B89" s="2" t="s">
        <v>124</v>
      </c>
      <c r="C89" s="2" t="s">
        <v>87</v>
      </c>
      <c r="D89" s="2">
        <v>19</v>
      </c>
      <c r="E89" s="2">
        <v>394</v>
      </c>
      <c r="F89" s="2">
        <v>363.7</v>
      </c>
      <c r="G89" s="2">
        <v>358.4</v>
      </c>
      <c r="H89" s="2">
        <v>349.5</v>
      </c>
      <c r="I89" s="2">
        <v>347.7</v>
      </c>
      <c r="J89" s="2">
        <v>336.1</v>
      </c>
      <c r="K89" s="2">
        <v>351.2</v>
      </c>
      <c r="L89" s="2">
        <v>362.8</v>
      </c>
      <c r="M89" s="2">
        <v>354.4</v>
      </c>
      <c r="N89" s="2">
        <v>349.8</v>
      </c>
      <c r="O89" s="2">
        <v>343.3</v>
      </c>
      <c r="P89" s="2">
        <v>349.2</v>
      </c>
      <c r="Q89" s="2">
        <v>332.8</v>
      </c>
      <c r="R89" s="2">
        <v>336.8</v>
      </c>
      <c r="S89" s="2">
        <v>345.1</v>
      </c>
      <c r="T89" s="2">
        <v>329.5</v>
      </c>
      <c r="U89" s="2">
        <v>365</v>
      </c>
      <c r="V89" s="2">
        <v>399.3</v>
      </c>
      <c r="W89" s="2">
        <v>402.4</v>
      </c>
      <c r="X89" s="2">
        <v>423.1</v>
      </c>
      <c r="Y89" s="2">
        <v>424.1</v>
      </c>
      <c r="Z89" s="2">
        <v>393.9</v>
      </c>
      <c r="AA89" s="2">
        <v>461.3</v>
      </c>
      <c r="AB89" s="5">
        <v>444.4</v>
      </c>
    </row>
    <row r="90" spans="1:28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6"/>
    </row>
    <row r="91" spans="1:28">
      <c r="A91" s="1" t="s">
        <v>299</v>
      </c>
      <c r="B91" s="2" t="s">
        <v>114</v>
      </c>
      <c r="C91" s="2" t="s">
        <v>52</v>
      </c>
      <c r="D91" s="2">
        <v>20</v>
      </c>
      <c r="E91" s="2">
        <v>263.5</v>
      </c>
      <c r="F91" s="2">
        <v>377</v>
      </c>
      <c r="G91" s="2">
        <v>395.9</v>
      </c>
      <c r="H91" s="2">
        <v>422.8</v>
      </c>
      <c r="I91" s="2">
        <v>546.29999999999995</v>
      </c>
      <c r="J91" s="2">
        <v>551.70000000000005</v>
      </c>
      <c r="K91" s="2">
        <v>635.4</v>
      </c>
      <c r="L91" s="2">
        <v>816</v>
      </c>
      <c r="M91" s="2">
        <v>881.9</v>
      </c>
      <c r="N91" s="2">
        <v>846.8</v>
      </c>
      <c r="O91" s="2">
        <v>591.29999999999995</v>
      </c>
      <c r="P91" s="2">
        <v>468.2</v>
      </c>
      <c r="Q91" s="2">
        <v>751.3</v>
      </c>
      <c r="R91" s="2">
        <v>884.8</v>
      </c>
      <c r="S91" s="2">
        <v>1219.5</v>
      </c>
      <c r="T91" s="2">
        <v>1459.7</v>
      </c>
      <c r="U91" s="2">
        <v>1214.5999999999999</v>
      </c>
      <c r="V91" s="2">
        <v>1385.8</v>
      </c>
      <c r="W91" s="2">
        <v>1652</v>
      </c>
      <c r="X91" s="2">
        <v>1820.1</v>
      </c>
      <c r="Y91" s="2">
        <v>1893.8</v>
      </c>
      <c r="Z91" s="2">
        <v>1823.8</v>
      </c>
      <c r="AA91" s="2">
        <v>2400.3000000000002</v>
      </c>
      <c r="AB91" s="5">
        <v>2895.7</v>
      </c>
    </row>
    <row r="92" spans="1:28">
      <c r="A92" s="3"/>
      <c r="B92" s="4" t="s">
        <v>118</v>
      </c>
      <c r="C92" s="4" t="s">
        <v>52</v>
      </c>
      <c r="D92" s="4">
        <v>21</v>
      </c>
      <c r="E92" s="4">
        <v>192.4</v>
      </c>
      <c r="F92" s="4">
        <v>255.2</v>
      </c>
      <c r="G92" s="4">
        <v>241.8</v>
      </c>
      <c r="H92" s="4">
        <v>330.7</v>
      </c>
      <c r="I92" s="4">
        <v>392.2</v>
      </c>
      <c r="J92" s="4">
        <v>517</v>
      </c>
      <c r="K92" s="4">
        <v>716</v>
      </c>
      <c r="L92" s="4">
        <v>941.2</v>
      </c>
      <c r="M92" s="4">
        <v>1116.4000000000001</v>
      </c>
      <c r="N92" s="4">
        <v>1210.5</v>
      </c>
      <c r="O92" s="4">
        <v>1165.8</v>
      </c>
      <c r="P92" s="4">
        <v>1319.7</v>
      </c>
      <c r="Q92" s="4">
        <v>1466.4</v>
      </c>
      <c r="R92" s="4">
        <v>1475.8</v>
      </c>
      <c r="S92" s="4">
        <v>1451</v>
      </c>
      <c r="T92" s="4">
        <v>1585.7</v>
      </c>
      <c r="U92" s="4">
        <v>1410.9</v>
      </c>
      <c r="V92" s="4">
        <v>1259.9000000000001</v>
      </c>
      <c r="W92" s="4">
        <v>1290.9000000000001</v>
      </c>
      <c r="X92" s="4">
        <v>1372</v>
      </c>
      <c r="Y92" s="4">
        <v>1139.5</v>
      </c>
      <c r="Z92" s="4">
        <v>1084.5999999999999</v>
      </c>
      <c r="AA92" s="4">
        <v>982.2</v>
      </c>
      <c r="AB92" s="6">
        <v>1239.2</v>
      </c>
    </row>
    <row r="93" spans="1:28">
      <c r="A93" s="1"/>
      <c r="B93" s="2" t="s">
        <v>257</v>
      </c>
      <c r="C93" s="2" t="s">
        <v>52</v>
      </c>
      <c r="D93" s="2">
        <v>22</v>
      </c>
      <c r="E93" s="2">
        <v>15.6</v>
      </c>
      <c r="F93" s="2">
        <v>32.6</v>
      </c>
      <c r="G93" s="2">
        <v>41.7</v>
      </c>
      <c r="H93" s="2">
        <v>69.2</v>
      </c>
      <c r="I93" s="2">
        <v>56.5</v>
      </c>
      <c r="J93" s="2">
        <v>78.2</v>
      </c>
      <c r="K93" s="2">
        <v>61.3</v>
      </c>
      <c r="L93" s="2">
        <v>80.599999999999994</v>
      </c>
      <c r="M93" s="2">
        <v>89.9</v>
      </c>
      <c r="N93" s="2">
        <v>110.4</v>
      </c>
      <c r="O93" s="2">
        <v>146.5</v>
      </c>
      <c r="P93" s="2">
        <v>179.8</v>
      </c>
      <c r="Q93" s="2">
        <v>348.7</v>
      </c>
      <c r="R93" s="2">
        <v>453.5</v>
      </c>
      <c r="S93" s="2">
        <v>431.9</v>
      </c>
      <c r="T93" s="2">
        <v>424.9</v>
      </c>
      <c r="U93" s="2">
        <v>475.5</v>
      </c>
      <c r="V93" s="2">
        <v>557.4</v>
      </c>
      <c r="W93" s="2">
        <v>589</v>
      </c>
      <c r="X93" s="2">
        <v>817.7</v>
      </c>
      <c r="Y93" s="2">
        <v>718.4</v>
      </c>
      <c r="Z93" s="2">
        <v>516.29999999999995</v>
      </c>
      <c r="AA93" s="2">
        <v>688.2</v>
      </c>
      <c r="AB93" s="5">
        <v>1237.0999999999999</v>
      </c>
    </row>
    <row r="94" spans="1:28">
      <c r="A94" s="3"/>
      <c r="B94" s="4" t="s">
        <v>297</v>
      </c>
      <c r="C94" s="4" t="s">
        <v>52</v>
      </c>
      <c r="D94" s="4">
        <v>23</v>
      </c>
      <c r="E94" s="4">
        <v>101.9</v>
      </c>
      <c r="F94" s="4">
        <v>81.2</v>
      </c>
      <c r="G94" s="4">
        <v>62.1</v>
      </c>
      <c r="H94" s="4">
        <v>62.6</v>
      </c>
      <c r="I94" s="4">
        <v>61.6</v>
      </c>
      <c r="J94" s="4">
        <v>46.5</v>
      </c>
      <c r="K94" s="4">
        <v>38.5</v>
      </c>
      <c r="L94" s="4">
        <v>66.599999999999994</v>
      </c>
      <c r="M94" s="4">
        <v>68</v>
      </c>
      <c r="N94" s="4">
        <v>50</v>
      </c>
      <c r="O94" s="4">
        <v>237.9</v>
      </c>
      <c r="P94" s="4">
        <v>398.9</v>
      </c>
      <c r="Q94" s="4">
        <v>225.6</v>
      </c>
      <c r="R94" s="4">
        <v>149.19999999999999</v>
      </c>
      <c r="S94" s="4">
        <v>188.2</v>
      </c>
      <c r="T94" s="4">
        <v>279.89999999999998</v>
      </c>
      <c r="U94" s="4">
        <v>295.8</v>
      </c>
      <c r="V94" s="4">
        <v>383.9</v>
      </c>
      <c r="W94" s="4">
        <v>492.5</v>
      </c>
      <c r="X94" s="4">
        <v>519.4</v>
      </c>
      <c r="Y94" s="4">
        <v>524.70000000000005</v>
      </c>
      <c r="Z94" s="4">
        <v>531.1</v>
      </c>
      <c r="AA94" s="4">
        <v>695</v>
      </c>
      <c r="AB94" s="6">
        <v>880.2</v>
      </c>
    </row>
    <row r="95" spans="1:28">
      <c r="A95" s="1"/>
      <c r="B95" s="2" t="s">
        <v>211</v>
      </c>
      <c r="C95" s="2" t="s">
        <v>52</v>
      </c>
      <c r="D95" s="2">
        <v>24</v>
      </c>
      <c r="E95" s="2">
        <v>29.1</v>
      </c>
      <c r="F95" s="2">
        <v>49.5</v>
      </c>
      <c r="G95" s="2">
        <v>56.9</v>
      </c>
      <c r="H95" s="2">
        <v>62.1</v>
      </c>
      <c r="I95" s="2">
        <v>72.3</v>
      </c>
      <c r="J95" s="2">
        <v>72.599999999999994</v>
      </c>
      <c r="K95" s="2">
        <v>99.7</v>
      </c>
      <c r="L95" s="2">
        <v>105.6</v>
      </c>
      <c r="M95" s="2">
        <v>136.6</v>
      </c>
      <c r="N95" s="2">
        <v>162.4</v>
      </c>
      <c r="O95" s="2">
        <v>170.5</v>
      </c>
      <c r="P95" s="2">
        <v>203.7</v>
      </c>
      <c r="Q95" s="2">
        <v>178.9</v>
      </c>
      <c r="R95" s="2">
        <v>350.6</v>
      </c>
      <c r="S95" s="2">
        <v>309.60000000000002</v>
      </c>
      <c r="T95" s="2">
        <v>316.7</v>
      </c>
      <c r="U95" s="2">
        <v>343.4</v>
      </c>
      <c r="V95" s="2">
        <v>305.5</v>
      </c>
      <c r="W95" s="2">
        <v>342.4</v>
      </c>
      <c r="X95" s="2">
        <v>406.6</v>
      </c>
      <c r="Y95" s="2">
        <v>504.5</v>
      </c>
      <c r="Z95" s="2">
        <v>433.4</v>
      </c>
      <c r="AA95" s="2">
        <v>444.9</v>
      </c>
      <c r="AB95" s="5">
        <v>659.6</v>
      </c>
    </row>
    <row r="96" spans="1:28">
      <c r="A96" s="3"/>
      <c r="B96" s="4" t="s">
        <v>117</v>
      </c>
      <c r="C96" s="4" t="s">
        <v>52</v>
      </c>
      <c r="D96" s="4">
        <v>25</v>
      </c>
      <c r="E96" s="4">
        <v>287</v>
      </c>
      <c r="F96" s="4">
        <v>298.3</v>
      </c>
      <c r="G96" s="4">
        <v>315.7</v>
      </c>
      <c r="H96" s="4">
        <v>326.8</v>
      </c>
      <c r="I96" s="4">
        <v>315.7</v>
      </c>
      <c r="J96" s="4">
        <v>294</v>
      </c>
      <c r="K96" s="4">
        <v>276.10000000000002</v>
      </c>
      <c r="L96" s="4">
        <v>221.6</v>
      </c>
      <c r="M96" s="4">
        <v>215.1</v>
      </c>
      <c r="N96" s="4">
        <v>241.1</v>
      </c>
      <c r="O96" s="4">
        <v>221</v>
      </c>
      <c r="P96" s="4">
        <v>267.3</v>
      </c>
      <c r="Q96" s="4">
        <v>247.3</v>
      </c>
      <c r="R96" s="4">
        <v>220.3</v>
      </c>
      <c r="S96" s="4">
        <v>238.6</v>
      </c>
      <c r="T96" s="4">
        <v>226.7</v>
      </c>
      <c r="U96" s="4">
        <v>239.2</v>
      </c>
      <c r="V96" s="4">
        <v>289</v>
      </c>
      <c r="W96" s="4">
        <v>287</v>
      </c>
      <c r="X96" s="4">
        <v>299.5</v>
      </c>
      <c r="Y96" s="4">
        <v>275.2</v>
      </c>
      <c r="Z96" s="4">
        <v>263.8</v>
      </c>
      <c r="AA96" s="4">
        <v>335.2</v>
      </c>
      <c r="AB96" s="6">
        <v>332.6</v>
      </c>
    </row>
    <row r="97" spans="1:28">
      <c r="A97" s="1"/>
      <c r="B97" s="2" t="s">
        <v>122</v>
      </c>
      <c r="C97" s="2" t="s">
        <v>52</v>
      </c>
      <c r="D97" s="2">
        <v>26</v>
      </c>
      <c r="E97" s="2">
        <v>812.4</v>
      </c>
      <c r="F97" s="2">
        <v>765.2</v>
      </c>
      <c r="G97" s="2">
        <v>661.3</v>
      </c>
      <c r="H97" s="2">
        <v>696.8</v>
      </c>
      <c r="I97" s="2">
        <v>680.1</v>
      </c>
      <c r="J97" s="2">
        <v>745.9</v>
      </c>
      <c r="K97" s="2">
        <v>759.7</v>
      </c>
      <c r="L97" s="2">
        <v>754.2</v>
      </c>
      <c r="M97" s="2">
        <v>821</v>
      </c>
      <c r="N97" s="2">
        <v>817.1</v>
      </c>
      <c r="O97" s="2">
        <v>843.1</v>
      </c>
      <c r="P97" s="2">
        <v>924.4</v>
      </c>
      <c r="Q97" s="2">
        <v>1026.5999999999999</v>
      </c>
      <c r="R97" s="2">
        <v>1397.3</v>
      </c>
      <c r="S97" s="2">
        <v>1158.2</v>
      </c>
      <c r="T97" s="2">
        <v>1262.5999999999999</v>
      </c>
      <c r="U97" s="2">
        <v>1353.8</v>
      </c>
      <c r="V97" s="2">
        <v>1379.5</v>
      </c>
      <c r="W97" s="2">
        <v>1426</v>
      </c>
      <c r="X97" s="2">
        <v>1412.6</v>
      </c>
      <c r="Y97" s="2">
        <v>1376.9</v>
      </c>
      <c r="Z97" s="2">
        <v>1315.1</v>
      </c>
      <c r="AA97" s="2">
        <v>1708.1</v>
      </c>
      <c r="AB97" s="5">
        <v>2285.4</v>
      </c>
    </row>
    <row r="98" spans="1:28">
      <c r="A98" s="3"/>
      <c r="B98" s="4" t="s">
        <v>123</v>
      </c>
      <c r="C98" s="4" t="s">
        <v>52</v>
      </c>
      <c r="D98" s="4">
        <v>27</v>
      </c>
      <c r="E98" s="4">
        <v>1701.9</v>
      </c>
      <c r="F98" s="4">
        <v>1859</v>
      </c>
      <c r="G98" s="4">
        <v>1775.4</v>
      </c>
      <c r="H98" s="4">
        <v>1971</v>
      </c>
      <c r="I98" s="4">
        <v>2124.6999999999998</v>
      </c>
      <c r="J98" s="4">
        <v>2305.9</v>
      </c>
      <c r="K98" s="4">
        <v>2586.6999999999998</v>
      </c>
      <c r="L98" s="4">
        <v>2985.8</v>
      </c>
      <c r="M98" s="4">
        <v>3328.9</v>
      </c>
      <c r="N98" s="4">
        <v>3438.3</v>
      </c>
      <c r="O98" s="4">
        <v>3376.1</v>
      </c>
      <c r="P98" s="4">
        <v>3762</v>
      </c>
      <c r="Q98" s="4">
        <v>4244.8</v>
      </c>
      <c r="R98" s="4">
        <v>4931.5</v>
      </c>
      <c r="S98" s="4">
        <v>4997</v>
      </c>
      <c r="T98" s="4">
        <v>5556.2</v>
      </c>
      <c r="U98" s="4">
        <v>5333.2</v>
      </c>
      <c r="V98" s="4">
        <v>5561</v>
      </c>
      <c r="W98" s="4">
        <v>6079.8</v>
      </c>
      <c r="X98" s="4">
        <v>6647.9</v>
      </c>
      <c r="Y98" s="4">
        <v>6433</v>
      </c>
      <c r="Z98" s="4">
        <v>5968.1</v>
      </c>
      <c r="AA98" s="4">
        <v>7253.9</v>
      </c>
      <c r="AB98" s="6">
        <v>9529.7999999999993</v>
      </c>
    </row>
    <row r="99" spans="1:28">
      <c r="A99" s="1"/>
      <c r="B99" s="2" t="s">
        <v>124</v>
      </c>
      <c r="C99" s="2" t="s">
        <v>87</v>
      </c>
      <c r="D99" s="2">
        <v>28</v>
      </c>
      <c r="E99" s="2">
        <v>403.4</v>
      </c>
      <c r="F99" s="2">
        <v>425.9</v>
      </c>
      <c r="G99" s="2">
        <v>427.3</v>
      </c>
      <c r="H99" s="2">
        <v>487.8</v>
      </c>
      <c r="I99" s="2">
        <v>511.2</v>
      </c>
      <c r="J99" s="2">
        <v>547.5</v>
      </c>
      <c r="K99" s="2">
        <v>583.6</v>
      </c>
      <c r="L99" s="2">
        <v>603.79999999999995</v>
      </c>
      <c r="M99" s="2">
        <v>646.79999999999995</v>
      </c>
      <c r="N99" s="2">
        <v>622.29999999999995</v>
      </c>
      <c r="O99" s="2">
        <v>633.29999999999995</v>
      </c>
      <c r="P99" s="2">
        <v>662.4</v>
      </c>
      <c r="Q99" s="2">
        <v>684.3</v>
      </c>
      <c r="R99" s="2">
        <v>771.4</v>
      </c>
      <c r="S99" s="2">
        <v>782.2</v>
      </c>
      <c r="T99" s="2">
        <v>797.6</v>
      </c>
      <c r="U99" s="2">
        <v>809.7</v>
      </c>
      <c r="V99" s="2">
        <v>816.9</v>
      </c>
      <c r="W99" s="2">
        <v>797.1</v>
      </c>
      <c r="X99" s="2">
        <v>838.3</v>
      </c>
      <c r="Y99" s="2">
        <v>791.4</v>
      </c>
      <c r="Z99" s="2">
        <v>803.3</v>
      </c>
      <c r="AA99" s="2">
        <v>864.9</v>
      </c>
      <c r="AB99" s="5">
        <v>961.7</v>
      </c>
    </row>
    <row r="100" spans="1:28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6"/>
    </row>
    <row r="101" spans="1:28">
      <c r="A101" s="1" t="s">
        <v>300</v>
      </c>
      <c r="B101" s="2" t="s">
        <v>117</v>
      </c>
      <c r="C101" s="2" t="s">
        <v>52</v>
      </c>
      <c r="D101" s="2">
        <v>29</v>
      </c>
      <c r="E101" s="2">
        <v>725.8</v>
      </c>
      <c r="F101" s="2">
        <v>883.1</v>
      </c>
      <c r="G101" s="2">
        <v>886.9</v>
      </c>
      <c r="H101" s="2">
        <v>956.9</v>
      </c>
      <c r="I101" s="2">
        <v>1086</v>
      </c>
      <c r="J101" s="2">
        <v>1087.9000000000001</v>
      </c>
      <c r="K101" s="2">
        <v>1017.1</v>
      </c>
      <c r="L101" s="2">
        <v>1016.2</v>
      </c>
      <c r="M101" s="2">
        <v>1113.7</v>
      </c>
      <c r="N101" s="2">
        <v>1111</v>
      </c>
      <c r="O101" s="2">
        <v>972.9</v>
      </c>
      <c r="P101" s="2">
        <v>1092</v>
      </c>
      <c r="Q101" s="2">
        <v>1313.8</v>
      </c>
      <c r="R101" s="2">
        <v>1268</v>
      </c>
      <c r="S101" s="2">
        <v>1456.6</v>
      </c>
      <c r="T101" s="2">
        <v>1629.5</v>
      </c>
      <c r="U101" s="2">
        <v>1682.8</v>
      </c>
      <c r="V101" s="2">
        <v>1631.5</v>
      </c>
      <c r="W101" s="2">
        <v>1766.6</v>
      </c>
      <c r="X101" s="2">
        <v>1802.8</v>
      </c>
      <c r="Y101" s="2">
        <v>1980</v>
      </c>
      <c r="Z101" s="2">
        <v>1720.3</v>
      </c>
      <c r="AA101" s="2">
        <v>3038.9</v>
      </c>
      <c r="AB101" s="5">
        <v>2395.6</v>
      </c>
    </row>
    <row r="102" spans="1:28">
      <c r="A102" s="3"/>
      <c r="B102" s="4" t="s">
        <v>218</v>
      </c>
      <c r="C102" s="4" t="s">
        <v>52</v>
      </c>
      <c r="D102" s="4">
        <v>30</v>
      </c>
      <c r="E102" s="4">
        <v>171.4</v>
      </c>
      <c r="F102" s="4">
        <v>251.1</v>
      </c>
      <c r="G102" s="4">
        <v>266</v>
      </c>
      <c r="H102" s="4">
        <v>369.1</v>
      </c>
      <c r="I102" s="4">
        <v>415.9</v>
      </c>
      <c r="J102" s="4">
        <v>364.9</v>
      </c>
      <c r="K102" s="4">
        <v>327.8</v>
      </c>
      <c r="L102" s="4">
        <v>273</v>
      </c>
      <c r="M102" s="4">
        <v>207.6</v>
      </c>
      <c r="N102" s="4">
        <v>162.1</v>
      </c>
      <c r="O102" s="4">
        <v>166.5</v>
      </c>
      <c r="P102" s="4">
        <v>317.5</v>
      </c>
      <c r="Q102" s="4">
        <v>534.5</v>
      </c>
      <c r="R102" s="4">
        <v>584.9</v>
      </c>
      <c r="S102" s="4">
        <v>960</v>
      </c>
      <c r="T102" s="4">
        <v>1297.4000000000001</v>
      </c>
      <c r="U102" s="4">
        <v>1210.5999999999999</v>
      </c>
      <c r="V102" s="4">
        <v>1421.2</v>
      </c>
      <c r="W102" s="4">
        <v>2014.6</v>
      </c>
      <c r="X102" s="4">
        <v>2035.1</v>
      </c>
      <c r="Y102" s="4">
        <v>2343.8000000000002</v>
      </c>
      <c r="Z102" s="4">
        <v>1986.9</v>
      </c>
      <c r="AA102" s="4">
        <v>2591.6999999999998</v>
      </c>
      <c r="AB102" s="6">
        <v>2250.1999999999998</v>
      </c>
    </row>
    <row r="103" spans="1:28">
      <c r="A103" s="1"/>
      <c r="B103" s="2" t="s">
        <v>121</v>
      </c>
      <c r="C103" s="2" t="s">
        <v>52</v>
      </c>
      <c r="D103" s="2">
        <v>31</v>
      </c>
      <c r="E103" s="2">
        <v>409</v>
      </c>
      <c r="F103" s="2">
        <v>195</v>
      </c>
      <c r="G103" s="2">
        <v>218.9</v>
      </c>
      <c r="H103" s="2">
        <v>194.5</v>
      </c>
      <c r="I103" s="2">
        <v>208.4</v>
      </c>
      <c r="J103" s="2">
        <v>206.4</v>
      </c>
      <c r="K103" s="2">
        <v>264.3</v>
      </c>
      <c r="L103" s="2">
        <v>317.60000000000002</v>
      </c>
      <c r="M103" s="2">
        <v>306.10000000000002</v>
      </c>
      <c r="N103" s="2">
        <v>336.6</v>
      </c>
      <c r="O103" s="2">
        <v>326.10000000000002</v>
      </c>
      <c r="P103" s="2">
        <v>404.3</v>
      </c>
      <c r="Q103" s="2">
        <v>523.4</v>
      </c>
      <c r="R103" s="2">
        <v>549.20000000000005</v>
      </c>
      <c r="S103" s="2">
        <v>642.29999999999995</v>
      </c>
      <c r="T103" s="2">
        <v>882.4</v>
      </c>
      <c r="U103" s="2">
        <v>615.6</v>
      </c>
      <c r="V103" s="2">
        <v>575</v>
      </c>
      <c r="W103" s="2">
        <v>564.29999999999995</v>
      </c>
      <c r="X103" s="2">
        <v>506.2</v>
      </c>
      <c r="Y103" s="2">
        <v>526.4</v>
      </c>
      <c r="Z103" s="2">
        <v>744.6</v>
      </c>
      <c r="AA103" s="2">
        <v>1308.4000000000001</v>
      </c>
      <c r="AB103" s="5">
        <v>1425.1</v>
      </c>
    </row>
    <row r="104" spans="1:28">
      <c r="A104" s="3"/>
      <c r="B104" s="4" t="s">
        <v>211</v>
      </c>
      <c r="C104" s="4" t="s">
        <v>52</v>
      </c>
      <c r="D104" s="4">
        <v>32</v>
      </c>
      <c r="E104" s="4">
        <v>161.6</v>
      </c>
      <c r="F104" s="4">
        <v>186.2</v>
      </c>
      <c r="G104" s="4">
        <v>154.80000000000001</v>
      </c>
      <c r="H104" s="4">
        <v>143.1</v>
      </c>
      <c r="I104" s="4">
        <v>169.3</v>
      </c>
      <c r="J104" s="4">
        <v>332.6</v>
      </c>
      <c r="K104" s="4">
        <v>349.7</v>
      </c>
      <c r="L104" s="4">
        <v>374.6</v>
      </c>
      <c r="M104" s="4">
        <v>400.8</v>
      </c>
      <c r="N104" s="4">
        <v>562.1</v>
      </c>
      <c r="O104" s="4">
        <v>423.8</v>
      </c>
      <c r="P104" s="4">
        <v>440.1</v>
      </c>
      <c r="Q104" s="4">
        <v>607.4</v>
      </c>
      <c r="R104" s="4">
        <v>588.6</v>
      </c>
      <c r="S104" s="4">
        <v>784.1</v>
      </c>
      <c r="T104" s="4">
        <v>1121.4000000000001</v>
      </c>
      <c r="U104" s="4">
        <v>891.3</v>
      </c>
      <c r="V104" s="4">
        <v>925.5</v>
      </c>
      <c r="W104" s="4">
        <v>964.2</v>
      </c>
      <c r="X104" s="4">
        <v>954.1</v>
      </c>
      <c r="Y104" s="4">
        <v>869.3</v>
      </c>
      <c r="Z104" s="4">
        <v>998.1</v>
      </c>
      <c r="AA104" s="4">
        <v>1068.8</v>
      </c>
      <c r="AB104" s="6">
        <v>1028.8</v>
      </c>
    </row>
    <row r="105" spans="1:28">
      <c r="A105" s="1"/>
      <c r="B105" s="2" t="s">
        <v>301</v>
      </c>
      <c r="C105" s="2" t="s">
        <v>52</v>
      </c>
      <c r="D105" s="2">
        <v>33</v>
      </c>
      <c r="E105" s="2">
        <v>152.4</v>
      </c>
      <c r="F105" s="2">
        <v>160.80000000000001</v>
      </c>
      <c r="G105" s="2">
        <v>164.7</v>
      </c>
      <c r="H105" s="2">
        <v>222.4</v>
      </c>
      <c r="I105" s="2">
        <v>205</v>
      </c>
      <c r="J105" s="2">
        <v>183.5</v>
      </c>
      <c r="K105" s="2">
        <v>269.3</v>
      </c>
      <c r="L105" s="2">
        <v>333.6</v>
      </c>
      <c r="M105" s="2">
        <v>379.7</v>
      </c>
      <c r="N105" s="2">
        <v>271.39999999999998</v>
      </c>
      <c r="O105" s="2">
        <v>266.8</v>
      </c>
      <c r="P105" s="2">
        <v>217.8</v>
      </c>
      <c r="Q105" s="2">
        <v>207.3</v>
      </c>
      <c r="R105" s="2">
        <v>175.4</v>
      </c>
      <c r="S105" s="2">
        <v>233</v>
      </c>
      <c r="T105" s="2">
        <v>259.7</v>
      </c>
      <c r="U105" s="2">
        <v>255.8</v>
      </c>
      <c r="V105" s="2">
        <v>342.5</v>
      </c>
      <c r="W105" s="2">
        <v>384</v>
      </c>
      <c r="X105" s="2">
        <v>469.1</v>
      </c>
      <c r="Y105" s="2">
        <v>591.79999999999995</v>
      </c>
      <c r="Z105" s="2">
        <v>821.6</v>
      </c>
      <c r="AA105" s="2">
        <v>1102.9000000000001</v>
      </c>
      <c r="AB105" s="5">
        <v>857.7</v>
      </c>
    </row>
    <row r="106" spans="1:28">
      <c r="A106" s="3"/>
      <c r="B106" s="4" t="s">
        <v>135</v>
      </c>
      <c r="C106" s="4" t="s">
        <v>52</v>
      </c>
      <c r="D106" s="4">
        <v>34</v>
      </c>
      <c r="E106" s="4">
        <v>15.8</v>
      </c>
      <c r="F106" s="4">
        <v>23.3</v>
      </c>
      <c r="G106" s="4">
        <v>45.9</v>
      </c>
      <c r="H106" s="4">
        <v>39.1</v>
      </c>
      <c r="I106" s="4">
        <v>28.5</v>
      </c>
      <c r="J106" s="4">
        <v>18</v>
      </c>
      <c r="K106" s="4">
        <v>10</v>
      </c>
      <c r="L106" s="4">
        <v>27.2</v>
      </c>
      <c r="M106" s="4">
        <v>32.6</v>
      </c>
      <c r="N106" s="4">
        <v>19.3</v>
      </c>
      <c r="O106" s="4">
        <v>21.5</v>
      </c>
      <c r="P106" s="4">
        <v>11.4</v>
      </c>
      <c r="Q106" s="4">
        <v>26.8</v>
      </c>
      <c r="R106" s="4">
        <v>44.5</v>
      </c>
      <c r="S106" s="4">
        <v>70.3</v>
      </c>
      <c r="T106" s="4">
        <v>103</v>
      </c>
      <c r="U106" s="4">
        <v>106.1</v>
      </c>
      <c r="V106" s="4">
        <v>122.5</v>
      </c>
      <c r="W106" s="4">
        <v>209.8</v>
      </c>
      <c r="X106" s="4">
        <v>195.6</v>
      </c>
      <c r="Y106" s="4">
        <v>197</v>
      </c>
      <c r="Z106" s="4">
        <v>266.60000000000002</v>
      </c>
      <c r="AA106" s="4">
        <v>298</v>
      </c>
      <c r="AB106" s="6">
        <v>372.6</v>
      </c>
    </row>
    <row r="107" spans="1:28">
      <c r="A107" s="1"/>
      <c r="B107" s="2" t="s">
        <v>112</v>
      </c>
      <c r="C107" s="2" t="s">
        <v>52</v>
      </c>
      <c r="D107" s="2">
        <v>35</v>
      </c>
      <c r="E107" s="2">
        <v>418</v>
      </c>
      <c r="F107" s="2">
        <v>447.3</v>
      </c>
      <c r="G107" s="2">
        <v>412.6</v>
      </c>
      <c r="H107" s="2">
        <v>302.2</v>
      </c>
      <c r="I107" s="2">
        <v>320.2</v>
      </c>
      <c r="J107" s="2">
        <v>352.4</v>
      </c>
      <c r="K107" s="2">
        <v>351.4</v>
      </c>
      <c r="L107" s="2">
        <v>348.8</v>
      </c>
      <c r="M107" s="2">
        <v>379.6</v>
      </c>
      <c r="N107" s="2">
        <v>369.8</v>
      </c>
      <c r="O107" s="2">
        <v>352.2</v>
      </c>
      <c r="P107" s="2">
        <v>259.89999999999998</v>
      </c>
      <c r="Q107" s="2">
        <v>345.6</v>
      </c>
      <c r="R107" s="2">
        <v>296.10000000000002</v>
      </c>
      <c r="S107" s="2">
        <v>317.2</v>
      </c>
      <c r="T107" s="2">
        <v>343</v>
      </c>
      <c r="U107" s="2">
        <v>354</v>
      </c>
      <c r="V107" s="2">
        <v>320.5</v>
      </c>
      <c r="W107" s="2">
        <v>369.8</v>
      </c>
      <c r="X107" s="2">
        <v>362.9</v>
      </c>
      <c r="Y107" s="2">
        <v>374.5</v>
      </c>
      <c r="Z107" s="2">
        <v>315.5</v>
      </c>
      <c r="AA107" s="2">
        <v>346.1</v>
      </c>
      <c r="AB107" s="5">
        <v>364.8</v>
      </c>
    </row>
    <row r="108" spans="1:28">
      <c r="A108" s="3"/>
      <c r="B108" s="4" t="s">
        <v>216</v>
      </c>
      <c r="C108" s="4" t="s">
        <v>52</v>
      </c>
      <c r="D108" s="4">
        <v>36</v>
      </c>
      <c r="E108" s="4">
        <v>53</v>
      </c>
      <c r="F108" s="4">
        <v>43.4</v>
      </c>
      <c r="G108" s="4">
        <v>27.9</v>
      </c>
      <c r="H108" s="4">
        <v>39.9</v>
      </c>
      <c r="I108" s="4">
        <v>60.7</v>
      </c>
      <c r="J108" s="4">
        <v>36.299999999999997</v>
      </c>
      <c r="K108" s="4">
        <v>70.8</v>
      </c>
      <c r="L108" s="4">
        <v>71.8</v>
      </c>
      <c r="M108" s="4">
        <v>71</v>
      </c>
      <c r="N108" s="4">
        <v>101.4</v>
      </c>
      <c r="O108" s="4">
        <v>100</v>
      </c>
      <c r="P108" s="4">
        <v>73.599999999999994</v>
      </c>
      <c r="Q108" s="4">
        <v>68</v>
      </c>
      <c r="R108" s="4">
        <v>91.1</v>
      </c>
      <c r="S108" s="4">
        <v>126.8</v>
      </c>
      <c r="T108" s="4">
        <v>148.6</v>
      </c>
      <c r="U108" s="4">
        <v>126.9</v>
      </c>
      <c r="V108" s="4">
        <v>106.2</v>
      </c>
      <c r="W108" s="4">
        <v>145</v>
      </c>
      <c r="X108" s="4">
        <v>95.9</v>
      </c>
      <c r="Y108" s="4">
        <v>128.69999999999999</v>
      </c>
      <c r="Z108" s="4">
        <v>78.099999999999994</v>
      </c>
      <c r="AA108" s="4">
        <v>198.4</v>
      </c>
      <c r="AB108" s="6">
        <v>347.7</v>
      </c>
    </row>
    <row r="109" spans="1:28">
      <c r="A109" s="1"/>
      <c r="B109" s="2" t="s">
        <v>122</v>
      </c>
      <c r="C109" s="2" t="s">
        <v>52</v>
      </c>
      <c r="D109" s="2">
        <v>37</v>
      </c>
      <c r="E109" s="2">
        <v>2097.8000000000002</v>
      </c>
      <c r="F109" s="2">
        <v>2729.2</v>
      </c>
      <c r="G109" s="2">
        <v>2565.6</v>
      </c>
      <c r="H109" s="2">
        <v>2332.8000000000002</v>
      </c>
      <c r="I109" s="2">
        <v>2644</v>
      </c>
      <c r="J109" s="2">
        <v>2419.9</v>
      </c>
      <c r="K109" s="2">
        <v>2446</v>
      </c>
      <c r="L109" s="2">
        <v>2652.7</v>
      </c>
      <c r="M109" s="2">
        <v>2592</v>
      </c>
      <c r="N109" s="2">
        <v>2593.5</v>
      </c>
      <c r="O109" s="2">
        <v>2207.4</v>
      </c>
      <c r="P109" s="2">
        <v>2686.8</v>
      </c>
      <c r="Q109" s="2">
        <v>2830.9</v>
      </c>
      <c r="R109" s="2">
        <v>2352.1</v>
      </c>
      <c r="S109" s="2">
        <v>2354.5</v>
      </c>
      <c r="T109" s="2">
        <v>2554.4</v>
      </c>
      <c r="U109" s="2">
        <v>1974.6</v>
      </c>
      <c r="V109" s="2">
        <v>2135.1</v>
      </c>
      <c r="W109" s="2">
        <v>2221.1999999999998</v>
      </c>
      <c r="X109" s="2">
        <v>2044.2</v>
      </c>
      <c r="Y109" s="2">
        <v>1600.2</v>
      </c>
      <c r="Z109" s="2">
        <v>1467.2</v>
      </c>
      <c r="AA109" s="2">
        <v>2148.1</v>
      </c>
      <c r="AB109" s="5">
        <v>1840.4</v>
      </c>
    </row>
    <row r="110" spans="1:28">
      <c r="A110" s="3"/>
      <c r="B110" s="4" t="s">
        <v>123</v>
      </c>
      <c r="C110" s="4" t="s">
        <v>52</v>
      </c>
      <c r="D110" s="4">
        <v>38</v>
      </c>
      <c r="E110" s="4">
        <v>4204.8</v>
      </c>
      <c r="F110" s="4">
        <v>4919.3999999999996</v>
      </c>
      <c r="G110" s="4">
        <v>4743.3</v>
      </c>
      <c r="H110" s="4">
        <v>4600</v>
      </c>
      <c r="I110" s="4">
        <v>5138</v>
      </c>
      <c r="J110" s="4">
        <v>5001.8999999999996</v>
      </c>
      <c r="K110" s="4">
        <v>5106.3999999999996</v>
      </c>
      <c r="L110" s="4">
        <v>5415.5</v>
      </c>
      <c r="M110" s="4">
        <v>5483.1</v>
      </c>
      <c r="N110" s="4">
        <v>5527.2</v>
      </c>
      <c r="O110" s="4">
        <v>4837.2</v>
      </c>
      <c r="P110" s="4">
        <v>5503.4</v>
      </c>
      <c r="Q110" s="4">
        <v>6457.7</v>
      </c>
      <c r="R110" s="4">
        <v>5949.9</v>
      </c>
      <c r="S110" s="4">
        <v>6944.8</v>
      </c>
      <c r="T110" s="4">
        <v>8339.4</v>
      </c>
      <c r="U110" s="4">
        <v>7217.7</v>
      </c>
      <c r="V110" s="4">
        <v>7580</v>
      </c>
      <c r="W110" s="4">
        <v>8639.5</v>
      </c>
      <c r="X110" s="4">
        <v>8465.9</v>
      </c>
      <c r="Y110" s="4">
        <v>8611.7000000000007</v>
      </c>
      <c r="Z110" s="4">
        <v>8398.9</v>
      </c>
      <c r="AA110" s="4">
        <v>12101.3</v>
      </c>
      <c r="AB110" s="6">
        <v>10882.9</v>
      </c>
    </row>
    <row r="111" spans="1:28">
      <c r="A111" s="1"/>
      <c r="B111" s="2" t="s">
        <v>124</v>
      </c>
      <c r="C111" s="2" t="s">
        <v>87</v>
      </c>
      <c r="D111" s="2">
        <v>39</v>
      </c>
      <c r="E111" s="2">
        <v>490.6</v>
      </c>
      <c r="F111" s="2">
        <v>509.6</v>
      </c>
      <c r="G111" s="2">
        <v>558.1</v>
      </c>
      <c r="H111" s="2">
        <v>580.9</v>
      </c>
      <c r="I111" s="2">
        <v>664.3</v>
      </c>
      <c r="J111" s="2">
        <v>656.5</v>
      </c>
      <c r="K111" s="2">
        <v>661.8</v>
      </c>
      <c r="L111" s="2">
        <v>710.3</v>
      </c>
      <c r="M111" s="2">
        <v>697.9</v>
      </c>
      <c r="N111" s="2">
        <v>693.8</v>
      </c>
      <c r="O111" s="2">
        <v>664.3</v>
      </c>
      <c r="P111" s="2">
        <v>673.7</v>
      </c>
      <c r="Q111" s="2">
        <v>693.5</v>
      </c>
      <c r="R111" s="2">
        <v>683.6</v>
      </c>
      <c r="S111" s="2">
        <v>681.1</v>
      </c>
      <c r="T111" s="2">
        <v>743.4</v>
      </c>
      <c r="U111" s="2">
        <v>747.1</v>
      </c>
      <c r="V111" s="2">
        <v>764.1</v>
      </c>
      <c r="W111" s="2">
        <v>826.3</v>
      </c>
      <c r="X111" s="2">
        <v>842.4</v>
      </c>
      <c r="Y111" s="2">
        <v>845.9</v>
      </c>
      <c r="Z111" s="2">
        <v>834.3</v>
      </c>
      <c r="AA111" s="2">
        <v>1053.0999999999999</v>
      </c>
      <c r="AB111" s="5">
        <v>943.8</v>
      </c>
    </row>
    <row r="112" spans="1:28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6"/>
    </row>
    <row r="113" spans="1:28">
      <c r="A113" s="1" t="s">
        <v>302</v>
      </c>
      <c r="B113" s="2" t="s">
        <v>211</v>
      </c>
      <c r="C113" s="2" t="s">
        <v>52</v>
      </c>
      <c r="D113" s="2">
        <v>40</v>
      </c>
      <c r="E113" s="2">
        <v>96.4</v>
      </c>
      <c r="F113" s="2">
        <v>99.4</v>
      </c>
      <c r="G113" s="2">
        <v>141.6</v>
      </c>
      <c r="H113" s="2">
        <v>164.8</v>
      </c>
      <c r="I113" s="2">
        <v>157</v>
      </c>
      <c r="J113" s="2">
        <v>191</v>
      </c>
      <c r="K113" s="2">
        <v>226.9</v>
      </c>
      <c r="L113" s="2">
        <v>263.7</v>
      </c>
      <c r="M113" s="2">
        <v>305.10000000000002</v>
      </c>
      <c r="N113" s="2">
        <v>336.6</v>
      </c>
      <c r="O113" s="2">
        <v>286.8</v>
      </c>
      <c r="P113" s="2">
        <v>319.89999999999998</v>
      </c>
      <c r="Q113" s="2">
        <v>365.4</v>
      </c>
      <c r="R113" s="2">
        <v>398.3</v>
      </c>
      <c r="S113" s="2">
        <v>377.9</v>
      </c>
      <c r="T113" s="2">
        <v>522.20000000000005</v>
      </c>
      <c r="U113" s="2">
        <v>526.70000000000005</v>
      </c>
      <c r="V113" s="2">
        <v>492.9</v>
      </c>
      <c r="W113" s="2">
        <v>627.6</v>
      </c>
      <c r="X113" s="2">
        <v>704.6</v>
      </c>
      <c r="Y113" s="2">
        <v>653.20000000000005</v>
      </c>
      <c r="Z113" s="2">
        <v>804.6</v>
      </c>
      <c r="AA113" s="2">
        <v>1045.3</v>
      </c>
      <c r="AB113" s="5">
        <v>1110.9000000000001</v>
      </c>
    </row>
    <row r="114" spans="1:28">
      <c r="A114" s="3"/>
      <c r="B114" s="4" t="s">
        <v>120</v>
      </c>
      <c r="C114" s="4" t="s">
        <v>52</v>
      </c>
      <c r="D114" s="4">
        <v>41</v>
      </c>
      <c r="E114" s="4">
        <v>728.2</v>
      </c>
      <c r="F114" s="4">
        <v>793.3</v>
      </c>
      <c r="G114" s="4">
        <v>737.7</v>
      </c>
      <c r="H114" s="4">
        <v>766.8</v>
      </c>
      <c r="I114" s="4">
        <v>767.4</v>
      </c>
      <c r="J114" s="4">
        <v>805.5</v>
      </c>
      <c r="K114" s="4">
        <v>822.3</v>
      </c>
      <c r="L114" s="4">
        <v>966.4</v>
      </c>
      <c r="M114" s="4">
        <v>931.2</v>
      </c>
      <c r="N114" s="4">
        <v>1080.2</v>
      </c>
      <c r="O114" s="4">
        <v>1105.9000000000001</v>
      </c>
      <c r="P114" s="4">
        <v>1252.4000000000001</v>
      </c>
      <c r="Q114" s="4">
        <v>1432.6</v>
      </c>
      <c r="R114" s="4">
        <v>1220.8</v>
      </c>
      <c r="S114" s="4">
        <v>1120.7</v>
      </c>
      <c r="T114" s="4">
        <v>1055</v>
      </c>
      <c r="U114" s="4">
        <v>941.2</v>
      </c>
      <c r="V114" s="4">
        <v>845.4</v>
      </c>
      <c r="W114" s="4">
        <v>946.7</v>
      </c>
      <c r="X114" s="4">
        <v>906.6</v>
      </c>
      <c r="Y114" s="4">
        <v>940.2</v>
      </c>
      <c r="Z114" s="4">
        <v>1106.2</v>
      </c>
      <c r="AA114" s="4">
        <v>913.5</v>
      </c>
      <c r="AB114" s="6">
        <v>1067.4000000000001</v>
      </c>
    </row>
    <row r="115" spans="1:28">
      <c r="A115" s="1"/>
      <c r="B115" s="2" t="s">
        <v>257</v>
      </c>
      <c r="C115" s="2" t="s">
        <v>52</v>
      </c>
      <c r="D115" s="2">
        <v>42</v>
      </c>
      <c r="E115" s="2">
        <v>31.9</v>
      </c>
      <c r="F115" s="2">
        <v>58.1</v>
      </c>
      <c r="G115" s="2">
        <v>93.5</v>
      </c>
      <c r="H115" s="2">
        <v>138.6</v>
      </c>
      <c r="I115" s="2">
        <v>163</v>
      </c>
      <c r="J115" s="2">
        <v>165.3</v>
      </c>
      <c r="K115" s="2">
        <v>168</v>
      </c>
      <c r="L115" s="2">
        <v>189.4</v>
      </c>
      <c r="M115" s="2">
        <v>170.9</v>
      </c>
      <c r="N115" s="2">
        <v>210.2</v>
      </c>
      <c r="O115" s="2">
        <v>160.4</v>
      </c>
      <c r="P115" s="2">
        <v>223</v>
      </c>
      <c r="Q115" s="2">
        <v>283.60000000000002</v>
      </c>
      <c r="R115" s="2">
        <v>281.10000000000002</v>
      </c>
      <c r="S115" s="2">
        <v>413.7</v>
      </c>
      <c r="T115" s="2">
        <v>523.1</v>
      </c>
      <c r="U115" s="2">
        <v>463.4</v>
      </c>
      <c r="V115" s="2">
        <v>489.4</v>
      </c>
      <c r="W115" s="2">
        <v>520</v>
      </c>
      <c r="X115" s="2">
        <v>533.29999999999995</v>
      </c>
      <c r="Y115" s="2">
        <v>494.3</v>
      </c>
      <c r="Z115" s="2">
        <v>661.8</v>
      </c>
      <c r="AA115" s="2">
        <v>757.7</v>
      </c>
      <c r="AB115" s="5">
        <v>779.3</v>
      </c>
    </row>
    <row r="116" spans="1:28">
      <c r="A116" s="3"/>
      <c r="B116" s="4" t="s">
        <v>218</v>
      </c>
      <c r="C116" s="4" t="s">
        <v>52</v>
      </c>
      <c r="D116" s="4">
        <v>43</v>
      </c>
      <c r="E116" s="4">
        <v>11.4</v>
      </c>
      <c r="F116" s="4">
        <v>14.4</v>
      </c>
      <c r="G116" s="4">
        <v>15.8</v>
      </c>
      <c r="H116" s="4">
        <v>14.4</v>
      </c>
      <c r="I116" s="4">
        <v>25.7</v>
      </c>
      <c r="J116" s="4">
        <v>27.9</v>
      </c>
      <c r="K116" s="4">
        <v>28.1</v>
      </c>
      <c r="L116" s="4">
        <v>31.6</v>
      </c>
      <c r="M116" s="4">
        <v>33.6</v>
      </c>
      <c r="N116" s="4">
        <v>42</v>
      </c>
      <c r="O116" s="4">
        <v>45.8</v>
      </c>
      <c r="P116" s="4">
        <v>43.2</v>
      </c>
      <c r="Q116" s="4">
        <v>60.1</v>
      </c>
      <c r="R116" s="4">
        <v>64.099999999999994</v>
      </c>
      <c r="S116" s="4">
        <v>103.4</v>
      </c>
      <c r="T116" s="4">
        <v>149</v>
      </c>
      <c r="U116" s="4">
        <v>126.2</v>
      </c>
      <c r="V116" s="4">
        <v>139.30000000000001</v>
      </c>
      <c r="W116" s="4">
        <v>240.3</v>
      </c>
      <c r="X116" s="4">
        <v>286.60000000000002</v>
      </c>
      <c r="Y116" s="4">
        <v>351.1</v>
      </c>
      <c r="Z116" s="4">
        <v>442.8</v>
      </c>
      <c r="AA116" s="4">
        <v>535</v>
      </c>
      <c r="AB116" s="6">
        <v>724.3</v>
      </c>
    </row>
    <row r="117" spans="1:28">
      <c r="A117" s="1"/>
      <c r="B117" s="2" t="s">
        <v>117</v>
      </c>
      <c r="C117" s="2" t="s">
        <v>52</v>
      </c>
      <c r="D117" s="2">
        <v>44</v>
      </c>
      <c r="E117" s="2">
        <v>322.8</v>
      </c>
      <c r="F117" s="2">
        <v>371.4</v>
      </c>
      <c r="G117" s="2">
        <v>335.5</v>
      </c>
      <c r="H117" s="2">
        <v>324.7</v>
      </c>
      <c r="I117" s="2">
        <v>328.8</v>
      </c>
      <c r="J117" s="2">
        <v>340.2</v>
      </c>
      <c r="K117" s="2">
        <v>393.9</v>
      </c>
      <c r="L117" s="2">
        <v>375.6</v>
      </c>
      <c r="M117" s="2">
        <v>310.89999999999998</v>
      </c>
      <c r="N117" s="2">
        <v>341.3</v>
      </c>
      <c r="O117" s="2">
        <v>281.39999999999998</v>
      </c>
      <c r="P117" s="2">
        <v>334.3</v>
      </c>
      <c r="Q117" s="2">
        <v>349.1</v>
      </c>
      <c r="R117" s="2">
        <v>394.6</v>
      </c>
      <c r="S117" s="2">
        <v>380.7</v>
      </c>
      <c r="T117" s="2">
        <v>396.4</v>
      </c>
      <c r="U117" s="2">
        <v>421.4</v>
      </c>
      <c r="V117" s="2">
        <v>503.9</v>
      </c>
      <c r="W117" s="2">
        <v>478.7</v>
      </c>
      <c r="X117" s="2">
        <v>421.4</v>
      </c>
      <c r="Y117" s="2">
        <v>431</v>
      </c>
      <c r="Z117" s="2">
        <v>404.4</v>
      </c>
      <c r="AA117" s="2">
        <v>723.9</v>
      </c>
      <c r="AB117" s="5">
        <v>571.5</v>
      </c>
    </row>
    <row r="118" spans="1:28">
      <c r="A118" s="3"/>
      <c r="B118" s="4" t="s">
        <v>118</v>
      </c>
      <c r="C118" s="4" t="s">
        <v>52</v>
      </c>
      <c r="D118" s="4">
        <v>45</v>
      </c>
      <c r="E118" s="4">
        <v>82.1</v>
      </c>
      <c r="F118" s="4">
        <v>67.400000000000006</v>
      </c>
      <c r="G118" s="4">
        <v>120.2</v>
      </c>
      <c r="H118" s="4">
        <v>206</v>
      </c>
      <c r="I118" s="4">
        <v>271.2</v>
      </c>
      <c r="J118" s="4">
        <v>312.5</v>
      </c>
      <c r="K118" s="4">
        <v>391.5</v>
      </c>
      <c r="L118" s="4">
        <v>544.29999999999995</v>
      </c>
      <c r="M118" s="4">
        <v>507.5</v>
      </c>
      <c r="N118" s="4">
        <v>515.9</v>
      </c>
      <c r="O118" s="4">
        <v>519.5</v>
      </c>
      <c r="P118" s="4">
        <v>613.79999999999995</v>
      </c>
      <c r="Q118" s="4">
        <v>654.1</v>
      </c>
      <c r="R118" s="4">
        <v>739.5</v>
      </c>
      <c r="S118" s="4">
        <v>775</v>
      </c>
      <c r="T118" s="4">
        <v>814.1</v>
      </c>
      <c r="U118" s="4">
        <v>740.2</v>
      </c>
      <c r="V118" s="4">
        <v>701.4</v>
      </c>
      <c r="W118" s="4">
        <v>789.1</v>
      </c>
      <c r="X118" s="4">
        <v>934.2</v>
      </c>
      <c r="Y118" s="4">
        <v>474.5</v>
      </c>
      <c r="Z118" s="4">
        <v>326.39999999999998</v>
      </c>
      <c r="AA118" s="4">
        <v>392.4</v>
      </c>
      <c r="AB118" s="6">
        <v>397.5</v>
      </c>
    </row>
    <row r="119" spans="1:28">
      <c r="A119" s="1"/>
      <c r="B119" s="2" t="s">
        <v>121</v>
      </c>
      <c r="C119" s="2" t="s">
        <v>52</v>
      </c>
      <c r="D119" s="2">
        <v>46</v>
      </c>
      <c r="E119" s="2">
        <v>88.3</v>
      </c>
      <c r="F119" s="2">
        <v>86</v>
      </c>
      <c r="G119" s="2">
        <v>92</v>
      </c>
      <c r="H119" s="2">
        <v>147.6</v>
      </c>
      <c r="I119" s="2">
        <v>157.4</v>
      </c>
      <c r="J119" s="2">
        <v>135.69999999999999</v>
      </c>
      <c r="K119" s="2">
        <v>133.80000000000001</v>
      </c>
      <c r="L119" s="2">
        <v>121.3</v>
      </c>
      <c r="M119" s="2">
        <v>103.2</v>
      </c>
      <c r="N119" s="2">
        <v>117.9</v>
      </c>
      <c r="O119" s="2">
        <v>89.3</v>
      </c>
      <c r="P119" s="2">
        <v>93.6</v>
      </c>
      <c r="Q119" s="2">
        <v>109.9</v>
      </c>
      <c r="R119" s="2">
        <v>125.6</v>
      </c>
      <c r="S119" s="2">
        <v>136</v>
      </c>
      <c r="T119" s="2">
        <v>136.69999999999999</v>
      </c>
      <c r="U119" s="2">
        <v>132.6</v>
      </c>
      <c r="V119" s="2">
        <v>111</v>
      </c>
      <c r="W119" s="2">
        <v>130.80000000000001</v>
      </c>
      <c r="X119" s="2">
        <v>170.2</v>
      </c>
      <c r="Y119" s="2">
        <v>165.1</v>
      </c>
      <c r="Z119" s="2">
        <v>164.3</v>
      </c>
      <c r="AA119" s="2">
        <v>183.6</v>
      </c>
      <c r="AB119" s="5">
        <v>260.3</v>
      </c>
    </row>
    <row r="120" spans="1:28">
      <c r="A120" s="3"/>
      <c r="B120" s="4" t="s">
        <v>114</v>
      </c>
      <c r="C120" s="4" t="s">
        <v>52</v>
      </c>
      <c r="D120" s="4">
        <v>47</v>
      </c>
      <c r="E120" s="4">
        <v>17.100000000000001</v>
      </c>
      <c r="F120" s="4">
        <v>24.5</v>
      </c>
      <c r="G120" s="4">
        <v>19.8</v>
      </c>
      <c r="H120" s="4">
        <v>27.8</v>
      </c>
      <c r="I120" s="4">
        <v>50.4</v>
      </c>
      <c r="J120" s="4">
        <v>54.1</v>
      </c>
      <c r="K120" s="4">
        <v>58.7</v>
      </c>
      <c r="L120" s="4">
        <v>73.099999999999994</v>
      </c>
      <c r="M120" s="4">
        <v>80.8</v>
      </c>
      <c r="N120" s="4">
        <v>76.7</v>
      </c>
      <c r="O120" s="4">
        <v>77.3</v>
      </c>
      <c r="P120" s="4">
        <v>61.2</v>
      </c>
      <c r="Q120" s="4">
        <v>72.3</v>
      </c>
      <c r="R120" s="4">
        <v>66</v>
      </c>
      <c r="S120" s="4">
        <v>78.3</v>
      </c>
      <c r="T120" s="4">
        <v>80.2</v>
      </c>
      <c r="U120" s="4">
        <v>80.3</v>
      </c>
      <c r="V120" s="4">
        <v>71.5</v>
      </c>
      <c r="W120" s="4">
        <v>92.2</v>
      </c>
      <c r="X120" s="4">
        <v>95.4</v>
      </c>
      <c r="Y120" s="4">
        <v>90.5</v>
      </c>
      <c r="Z120" s="4">
        <v>104.9</v>
      </c>
      <c r="AA120" s="4">
        <v>111.1</v>
      </c>
      <c r="AB120" s="6">
        <v>145.30000000000001</v>
      </c>
    </row>
    <row r="121" spans="1:28">
      <c r="A121" s="1"/>
      <c r="B121" s="2" t="s">
        <v>122</v>
      </c>
      <c r="C121" s="2" t="s">
        <v>52</v>
      </c>
      <c r="D121" s="2">
        <v>48</v>
      </c>
      <c r="E121" s="2">
        <v>380.3</v>
      </c>
      <c r="F121" s="2">
        <v>402.8</v>
      </c>
      <c r="G121" s="2">
        <v>442.1</v>
      </c>
      <c r="H121" s="2">
        <v>450.1</v>
      </c>
      <c r="I121" s="2">
        <v>480.2</v>
      </c>
      <c r="J121" s="2">
        <v>584.20000000000005</v>
      </c>
      <c r="K121" s="2">
        <v>584</v>
      </c>
      <c r="L121" s="2">
        <v>606.5</v>
      </c>
      <c r="M121" s="2">
        <v>620.5</v>
      </c>
      <c r="N121" s="2">
        <v>680.9</v>
      </c>
      <c r="O121" s="2">
        <v>668.4</v>
      </c>
      <c r="P121" s="2">
        <v>668.6</v>
      </c>
      <c r="Q121" s="2">
        <v>743.4</v>
      </c>
      <c r="R121" s="2">
        <v>867.4</v>
      </c>
      <c r="S121" s="2">
        <v>842.3</v>
      </c>
      <c r="T121" s="2">
        <v>874.4</v>
      </c>
      <c r="U121" s="2">
        <v>844.3</v>
      </c>
      <c r="V121" s="2">
        <v>784.9</v>
      </c>
      <c r="W121" s="2">
        <v>906.6</v>
      </c>
      <c r="X121" s="2">
        <v>1047.5</v>
      </c>
      <c r="Y121" s="2">
        <v>1112.8</v>
      </c>
      <c r="Z121" s="2">
        <v>1151.0999999999999</v>
      </c>
      <c r="AA121" s="2">
        <v>1350.6</v>
      </c>
      <c r="AB121" s="5">
        <v>1473.7</v>
      </c>
    </row>
    <row r="122" spans="1:28">
      <c r="A122" s="3"/>
      <c r="B122" s="4" t="s">
        <v>123</v>
      </c>
      <c r="C122" s="4" t="s">
        <v>52</v>
      </c>
      <c r="D122" s="4">
        <v>49</v>
      </c>
      <c r="E122" s="4">
        <v>1758.5</v>
      </c>
      <c r="F122" s="4">
        <v>1917.3</v>
      </c>
      <c r="G122" s="4">
        <v>1998.2</v>
      </c>
      <c r="H122" s="4">
        <v>2240.8000000000002</v>
      </c>
      <c r="I122" s="4">
        <v>2401.1</v>
      </c>
      <c r="J122" s="4">
        <v>2616.4</v>
      </c>
      <c r="K122" s="4">
        <v>2807.2</v>
      </c>
      <c r="L122" s="4">
        <v>3171.9</v>
      </c>
      <c r="M122" s="4">
        <v>3063.7</v>
      </c>
      <c r="N122" s="4">
        <v>3401.7</v>
      </c>
      <c r="O122" s="4">
        <v>3234.8</v>
      </c>
      <c r="P122" s="4">
        <v>3610</v>
      </c>
      <c r="Q122" s="4">
        <v>4070.5</v>
      </c>
      <c r="R122" s="4">
        <v>4157.3999999999996</v>
      </c>
      <c r="S122" s="4">
        <v>4228</v>
      </c>
      <c r="T122" s="4">
        <v>4551.1000000000004</v>
      </c>
      <c r="U122" s="4">
        <v>4276.3</v>
      </c>
      <c r="V122" s="4">
        <v>4139.7</v>
      </c>
      <c r="W122" s="4">
        <v>4732</v>
      </c>
      <c r="X122" s="4">
        <v>5099.8</v>
      </c>
      <c r="Y122" s="4">
        <v>4712.7</v>
      </c>
      <c r="Z122" s="4">
        <v>5166.5</v>
      </c>
      <c r="AA122" s="4">
        <v>6013.1</v>
      </c>
      <c r="AB122" s="6">
        <v>6530.2</v>
      </c>
    </row>
    <row r="123" spans="1:28">
      <c r="A123" s="1"/>
      <c r="B123" s="2" t="s">
        <v>124</v>
      </c>
      <c r="C123" s="2" t="s">
        <v>87</v>
      </c>
      <c r="D123" s="2">
        <v>50</v>
      </c>
      <c r="E123" s="2">
        <v>401.7</v>
      </c>
      <c r="F123" s="2">
        <v>418.1</v>
      </c>
      <c r="G123" s="2">
        <v>415.3</v>
      </c>
      <c r="H123" s="2">
        <v>485.3</v>
      </c>
      <c r="I123" s="2">
        <v>559.1</v>
      </c>
      <c r="J123" s="2">
        <v>579.79999999999995</v>
      </c>
      <c r="K123" s="2">
        <v>602.79999999999995</v>
      </c>
      <c r="L123" s="2">
        <v>640.1</v>
      </c>
      <c r="M123" s="2">
        <v>589</v>
      </c>
      <c r="N123" s="2">
        <v>588.5</v>
      </c>
      <c r="O123" s="2">
        <v>608</v>
      </c>
      <c r="P123" s="2">
        <v>659.7</v>
      </c>
      <c r="Q123" s="2">
        <v>638.9</v>
      </c>
      <c r="R123" s="2">
        <v>592.6</v>
      </c>
      <c r="S123" s="2">
        <v>591.29999999999995</v>
      </c>
      <c r="T123" s="2">
        <v>603.70000000000005</v>
      </c>
      <c r="U123" s="2">
        <v>603.20000000000005</v>
      </c>
      <c r="V123" s="2">
        <v>604.70000000000005</v>
      </c>
      <c r="W123" s="2">
        <v>644.1</v>
      </c>
      <c r="X123" s="2">
        <v>669.6</v>
      </c>
      <c r="Y123" s="2">
        <v>643.5</v>
      </c>
      <c r="Z123" s="2">
        <v>746.7</v>
      </c>
      <c r="AA123" s="2">
        <v>732.1</v>
      </c>
      <c r="AB123" s="5">
        <v>808.8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BA47-3567-433E-9AA5-B8000F421976}">
  <sheetPr>
    <tabColor theme="4" tint="0.59999389629810485"/>
  </sheetPr>
  <dimension ref="A1:AB120"/>
  <sheetViews>
    <sheetView topLeftCell="A33" workbookViewId="0">
      <selection activeCell="A74" sqref="A74:AB133"/>
    </sheetView>
  </sheetViews>
  <sheetFormatPr defaultRowHeight="15"/>
  <cols>
    <col min="1" max="1" width="81.140625" bestFit="1" customWidth="1"/>
    <col min="2" max="2" width="22.425781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307</v>
      </c>
      <c r="B5" t="s">
        <v>213</v>
      </c>
      <c r="C5" t="s">
        <v>52</v>
      </c>
      <c r="D5">
        <v>1</v>
      </c>
      <c r="E5">
        <v>146</v>
      </c>
      <c r="F5">
        <v>145.30000000000001</v>
      </c>
      <c r="G5">
        <v>162.5</v>
      </c>
      <c r="H5">
        <v>165.3</v>
      </c>
      <c r="I5">
        <v>210.7</v>
      </c>
      <c r="J5">
        <v>224.2</v>
      </c>
      <c r="K5">
        <v>221.5</v>
      </c>
      <c r="L5">
        <v>242.8</v>
      </c>
      <c r="M5">
        <v>302.8</v>
      </c>
      <c r="N5">
        <v>327.5</v>
      </c>
      <c r="O5">
        <v>267.60000000000002</v>
      </c>
      <c r="P5">
        <v>277.39999999999998</v>
      </c>
      <c r="Q5">
        <v>311.8</v>
      </c>
      <c r="R5">
        <v>301.7</v>
      </c>
      <c r="S5">
        <v>310.39999999999998</v>
      </c>
      <c r="T5">
        <v>308.3</v>
      </c>
      <c r="U5">
        <v>304.89999999999998</v>
      </c>
      <c r="V5">
        <v>308</v>
      </c>
      <c r="W5">
        <v>304.3</v>
      </c>
      <c r="X5">
        <v>327.2</v>
      </c>
      <c r="Y5">
        <v>375.4</v>
      </c>
      <c r="Z5">
        <v>294</v>
      </c>
      <c r="AA5">
        <v>424.1</v>
      </c>
      <c r="AB5">
        <v>450.1</v>
      </c>
    </row>
    <row r="6" spans="1:28">
      <c r="B6" t="s">
        <v>308</v>
      </c>
      <c r="C6" t="s">
        <v>52</v>
      </c>
      <c r="D6">
        <v>2</v>
      </c>
      <c r="E6">
        <v>42.6</v>
      </c>
      <c r="F6">
        <v>34.9</v>
      </c>
      <c r="G6">
        <v>23.1</v>
      </c>
      <c r="H6">
        <v>28.7</v>
      </c>
      <c r="I6">
        <v>28.6</v>
      </c>
      <c r="J6">
        <v>41.3</v>
      </c>
      <c r="K6">
        <v>44.5</v>
      </c>
      <c r="L6">
        <v>40.6</v>
      </c>
      <c r="M6">
        <v>43.9</v>
      </c>
      <c r="N6">
        <v>46.5</v>
      </c>
      <c r="O6">
        <v>39.200000000000003</v>
      </c>
      <c r="P6">
        <v>41.3</v>
      </c>
      <c r="Q6">
        <v>42.8</v>
      </c>
      <c r="R6">
        <v>54.6</v>
      </c>
      <c r="S6">
        <v>57.2</v>
      </c>
      <c r="T6">
        <v>75.099999999999994</v>
      </c>
      <c r="U6">
        <v>91.1</v>
      </c>
      <c r="V6">
        <v>110.3</v>
      </c>
      <c r="W6">
        <v>146.19999999999999</v>
      </c>
      <c r="X6">
        <v>224.6</v>
      </c>
      <c r="Y6">
        <v>260.3</v>
      </c>
      <c r="Z6">
        <v>252.9</v>
      </c>
      <c r="AA6">
        <v>345</v>
      </c>
      <c r="AB6">
        <v>399.6</v>
      </c>
    </row>
    <row r="7" spans="1:28">
      <c r="B7" t="s">
        <v>272</v>
      </c>
      <c r="C7" t="s">
        <v>52</v>
      </c>
      <c r="D7">
        <v>3</v>
      </c>
      <c r="E7">
        <v>165.2</v>
      </c>
      <c r="F7">
        <v>156.80000000000001</v>
      </c>
      <c r="G7">
        <v>214.5</v>
      </c>
      <c r="H7">
        <v>188.9</v>
      </c>
      <c r="I7">
        <v>205</v>
      </c>
      <c r="J7">
        <v>242.9</v>
      </c>
      <c r="K7">
        <v>251.6</v>
      </c>
      <c r="L7">
        <v>277.8</v>
      </c>
      <c r="M7">
        <v>256.2</v>
      </c>
      <c r="N7">
        <v>313</v>
      </c>
      <c r="O7">
        <v>261</v>
      </c>
      <c r="P7">
        <v>238.8</v>
      </c>
      <c r="Q7">
        <v>270.10000000000002</v>
      </c>
      <c r="R7">
        <v>343.9</v>
      </c>
      <c r="S7">
        <v>256.10000000000002</v>
      </c>
      <c r="T7">
        <v>344.5</v>
      </c>
      <c r="U7">
        <v>371.1</v>
      </c>
      <c r="V7">
        <v>340.3</v>
      </c>
      <c r="W7">
        <v>286.89999999999998</v>
      </c>
      <c r="X7">
        <v>249.9</v>
      </c>
      <c r="Y7">
        <v>243.7</v>
      </c>
      <c r="Z7">
        <v>263.39999999999998</v>
      </c>
      <c r="AA7">
        <v>280.10000000000002</v>
      </c>
      <c r="AB7">
        <v>332.7</v>
      </c>
    </row>
    <row r="8" spans="1:28">
      <c r="B8" t="s">
        <v>283</v>
      </c>
      <c r="C8" t="s">
        <v>52</v>
      </c>
      <c r="D8">
        <v>4</v>
      </c>
      <c r="E8">
        <v>74.900000000000006</v>
      </c>
      <c r="F8">
        <v>71.900000000000006</v>
      </c>
      <c r="G8">
        <v>73.2</v>
      </c>
      <c r="H8">
        <v>91.8</v>
      </c>
      <c r="I8">
        <v>109.9</v>
      </c>
      <c r="J8">
        <v>134.5</v>
      </c>
      <c r="K8">
        <v>126.2</v>
      </c>
      <c r="L8">
        <v>136.30000000000001</v>
      </c>
      <c r="M8">
        <v>152.30000000000001</v>
      </c>
      <c r="N8">
        <v>157.6</v>
      </c>
      <c r="O8">
        <v>143.5</v>
      </c>
      <c r="P8">
        <v>144.9</v>
      </c>
      <c r="Q8">
        <v>186.1</v>
      </c>
      <c r="R8">
        <v>169.8</v>
      </c>
      <c r="S8">
        <v>199.8</v>
      </c>
      <c r="T8">
        <v>213.5</v>
      </c>
      <c r="U8">
        <v>188</v>
      </c>
      <c r="V8">
        <v>196.1</v>
      </c>
      <c r="W8">
        <v>190.3</v>
      </c>
      <c r="X8">
        <v>227.2</v>
      </c>
      <c r="Y8">
        <v>216.4</v>
      </c>
      <c r="Z8">
        <v>199.4</v>
      </c>
      <c r="AA8">
        <v>239.3</v>
      </c>
      <c r="AB8">
        <v>251.1</v>
      </c>
    </row>
    <row r="9" spans="1:28">
      <c r="B9" t="s">
        <v>117</v>
      </c>
      <c r="C9" t="s">
        <v>52</v>
      </c>
      <c r="D9">
        <v>5</v>
      </c>
      <c r="E9">
        <v>71.599999999999994</v>
      </c>
      <c r="F9">
        <v>53.3</v>
      </c>
      <c r="G9">
        <v>80.900000000000006</v>
      </c>
      <c r="H9">
        <v>67.5</v>
      </c>
      <c r="I9">
        <v>58.4</v>
      </c>
      <c r="J9">
        <v>92.3</v>
      </c>
      <c r="K9">
        <v>89.8</v>
      </c>
      <c r="L9">
        <v>80</v>
      </c>
      <c r="M9">
        <v>92.2</v>
      </c>
      <c r="N9">
        <v>70.5</v>
      </c>
      <c r="O9">
        <v>66.900000000000006</v>
      </c>
      <c r="P9">
        <v>90</v>
      </c>
      <c r="Q9">
        <v>89.3</v>
      </c>
      <c r="R9">
        <v>104.8</v>
      </c>
      <c r="S9">
        <v>122.4</v>
      </c>
      <c r="T9">
        <v>125.1</v>
      </c>
      <c r="U9">
        <v>96</v>
      </c>
      <c r="V9">
        <v>99.5</v>
      </c>
      <c r="W9">
        <v>147.4</v>
      </c>
      <c r="X9">
        <v>153.80000000000001</v>
      </c>
      <c r="Y9">
        <v>185.1</v>
      </c>
      <c r="Z9">
        <v>218.3</v>
      </c>
      <c r="AA9">
        <v>201.5</v>
      </c>
      <c r="AB9">
        <v>182.9</v>
      </c>
    </row>
    <row r="10" spans="1:28">
      <c r="B10" t="s">
        <v>112</v>
      </c>
      <c r="C10" t="s">
        <v>52</v>
      </c>
      <c r="D10">
        <v>6</v>
      </c>
      <c r="E10">
        <v>4.8</v>
      </c>
      <c r="F10">
        <v>8.1999999999999993</v>
      </c>
      <c r="G10">
        <v>8.1</v>
      </c>
      <c r="H10">
        <v>10.3</v>
      </c>
      <c r="I10">
        <v>23.6</v>
      </c>
      <c r="J10">
        <v>31.6</v>
      </c>
      <c r="K10">
        <v>44.8</v>
      </c>
      <c r="L10">
        <v>51.7</v>
      </c>
      <c r="M10">
        <v>51.8</v>
      </c>
      <c r="N10">
        <v>64.099999999999994</v>
      </c>
      <c r="O10">
        <v>57.5</v>
      </c>
      <c r="P10">
        <v>65.099999999999994</v>
      </c>
      <c r="Q10">
        <v>69.7</v>
      </c>
      <c r="R10">
        <v>77.2</v>
      </c>
      <c r="S10">
        <v>79.400000000000006</v>
      </c>
      <c r="T10">
        <v>83.1</v>
      </c>
      <c r="U10">
        <v>86.8</v>
      </c>
      <c r="V10">
        <v>101.3</v>
      </c>
      <c r="W10">
        <v>91.9</v>
      </c>
      <c r="X10">
        <v>112.7</v>
      </c>
      <c r="Y10">
        <v>133.6</v>
      </c>
      <c r="Z10">
        <v>148.19999999999999</v>
      </c>
      <c r="AA10">
        <v>121</v>
      </c>
      <c r="AB10">
        <v>173.5</v>
      </c>
    </row>
    <row r="11" spans="1:28">
      <c r="B11" t="s">
        <v>288</v>
      </c>
      <c r="C11" t="s">
        <v>52</v>
      </c>
      <c r="D11">
        <v>7</v>
      </c>
      <c r="E11">
        <v>44.7</v>
      </c>
      <c r="F11">
        <v>55.8</v>
      </c>
      <c r="G11">
        <v>47.9</v>
      </c>
      <c r="H11">
        <v>49.2</v>
      </c>
      <c r="I11">
        <v>56</v>
      </c>
      <c r="J11">
        <v>57.6</v>
      </c>
      <c r="K11">
        <v>61.7</v>
      </c>
      <c r="L11">
        <v>66</v>
      </c>
      <c r="M11">
        <v>67</v>
      </c>
      <c r="N11">
        <v>74.8</v>
      </c>
      <c r="O11">
        <v>58.9</v>
      </c>
      <c r="P11">
        <v>63.4</v>
      </c>
      <c r="Q11">
        <v>80.2</v>
      </c>
      <c r="R11">
        <v>77.599999999999994</v>
      </c>
      <c r="S11">
        <v>82.9</v>
      </c>
      <c r="T11">
        <v>107.1</v>
      </c>
      <c r="U11">
        <v>98.2</v>
      </c>
      <c r="V11">
        <v>98.9</v>
      </c>
      <c r="W11">
        <v>97.1</v>
      </c>
      <c r="X11">
        <v>95.5</v>
      </c>
      <c r="Y11">
        <v>103.5</v>
      </c>
      <c r="Z11">
        <v>116.3</v>
      </c>
      <c r="AA11">
        <v>124</v>
      </c>
      <c r="AB11">
        <v>137.19999999999999</v>
      </c>
    </row>
    <row r="12" spans="1:28">
      <c r="B12" t="s">
        <v>309</v>
      </c>
      <c r="C12" t="s">
        <v>52</v>
      </c>
      <c r="D12">
        <v>8</v>
      </c>
      <c r="E12">
        <v>32</v>
      </c>
      <c r="F12">
        <v>33</v>
      </c>
      <c r="G12">
        <v>31.8</v>
      </c>
      <c r="H12">
        <v>35.6</v>
      </c>
      <c r="I12">
        <v>43.1</v>
      </c>
      <c r="J12">
        <v>48.2</v>
      </c>
      <c r="K12">
        <v>49.1</v>
      </c>
      <c r="L12">
        <v>46.6</v>
      </c>
      <c r="M12">
        <v>52</v>
      </c>
      <c r="N12">
        <v>57.3</v>
      </c>
      <c r="O12">
        <v>49.9</v>
      </c>
      <c r="P12">
        <v>61.9</v>
      </c>
      <c r="Q12">
        <v>60.9</v>
      </c>
      <c r="R12">
        <v>65.5</v>
      </c>
      <c r="S12">
        <v>82.1</v>
      </c>
      <c r="T12">
        <v>82.6</v>
      </c>
      <c r="U12">
        <v>88.9</v>
      </c>
      <c r="V12">
        <v>77.400000000000006</v>
      </c>
      <c r="W12">
        <v>75.8</v>
      </c>
      <c r="X12">
        <v>92.3</v>
      </c>
      <c r="Y12">
        <v>89.5</v>
      </c>
      <c r="Z12">
        <v>100.6</v>
      </c>
      <c r="AA12">
        <v>118.2</v>
      </c>
      <c r="AB12">
        <v>117.2</v>
      </c>
    </row>
    <row r="13" spans="1:28">
      <c r="B13" t="s">
        <v>122</v>
      </c>
      <c r="C13" t="s">
        <v>52</v>
      </c>
      <c r="D13">
        <v>9</v>
      </c>
      <c r="E13">
        <v>349.6</v>
      </c>
      <c r="F13">
        <v>366.4</v>
      </c>
      <c r="G13">
        <v>358.4</v>
      </c>
      <c r="H13">
        <v>376.6</v>
      </c>
      <c r="I13">
        <v>383.4</v>
      </c>
      <c r="J13">
        <v>431.1</v>
      </c>
      <c r="K13">
        <v>515.29999999999995</v>
      </c>
      <c r="L13">
        <v>487.7</v>
      </c>
      <c r="M13">
        <v>522.6</v>
      </c>
      <c r="N13">
        <v>511.2</v>
      </c>
      <c r="O13">
        <v>421.7</v>
      </c>
      <c r="P13">
        <v>380.3</v>
      </c>
      <c r="Q13">
        <v>413.6</v>
      </c>
      <c r="R13">
        <v>441.6</v>
      </c>
      <c r="S13">
        <v>521.79999999999995</v>
      </c>
      <c r="T13">
        <v>532.29999999999995</v>
      </c>
      <c r="U13">
        <v>586.5</v>
      </c>
      <c r="V13">
        <v>575.4</v>
      </c>
      <c r="W13">
        <v>537</v>
      </c>
      <c r="X13">
        <v>579.9</v>
      </c>
      <c r="Y13">
        <v>588.20000000000005</v>
      </c>
      <c r="Z13">
        <v>547.70000000000005</v>
      </c>
      <c r="AA13">
        <v>606.29999999999995</v>
      </c>
      <c r="AB13">
        <v>677.1</v>
      </c>
    </row>
    <row r="14" spans="1:28">
      <c r="B14" t="s">
        <v>123</v>
      </c>
      <c r="C14" t="s">
        <v>52</v>
      </c>
      <c r="D14">
        <v>10</v>
      </c>
      <c r="E14">
        <v>931.4</v>
      </c>
      <c r="F14">
        <v>925.6</v>
      </c>
      <c r="G14">
        <v>1000.4</v>
      </c>
      <c r="H14">
        <v>1013.9</v>
      </c>
      <c r="I14">
        <v>1118.7</v>
      </c>
      <c r="J14">
        <v>1303.7</v>
      </c>
      <c r="K14">
        <v>1404.5</v>
      </c>
      <c r="L14">
        <v>1429.5</v>
      </c>
      <c r="M14">
        <v>1540.8</v>
      </c>
      <c r="N14">
        <v>1622.5</v>
      </c>
      <c r="O14">
        <v>1366.2</v>
      </c>
      <c r="P14">
        <v>1363.1</v>
      </c>
      <c r="Q14">
        <v>1524.5</v>
      </c>
      <c r="R14">
        <v>1636.7</v>
      </c>
      <c r="S14">
        <v>1712.1</v>
      </c>
      <c r="T14">
        <v>1871.6</v>
      </c>
      <c r="U14">
        <v>1911.5</v>
      </c>
      <c r="V14">
        <v>1907.2</v>
      </c>
      <c r="W14">
        <v>1876.9</v>
      </c>
      <c r="X14">
        <v>2063.1</v>
      </c>
      <c r="Y14">
        <v>2195.6999999999998</v>
      </c>
      <c r="Z14">
        <v>2140.8000000000002</v>
      </c>
      <c r="AA14">
        <v>2459.5</v>
      </c>
      <c r="AB14">
        <v>2721.4</v>
      </c>
    </row>
    <row r="15" spans="1:28">
      <c r="B15" t="s">
        <v>124</v>
      </c>
      <c r="C15" t="s">
        <v>87</v>
      </c>
      <c r="D15">
        <v>11</v>
      </c>
      <c r="E15">
        <v>299.2</v>
      </c>
      <c r="F15">
        <v>298.89999999999998</v>
      </c>
      <c r="G15">
        <v>326.7</v>
      </c>
      <c r="H15">
        <v>332.8</v>
      </c>
      <c r="I15">
        <v>339</v>
      </c>
      <c r="J15">
        <v>346.4</v>
      </c>
      <c r="K15">
        <v>382.4</v>
      </c>
      <c r="L15">
        <v>375.6</v>
      </c>
      <c r="M15">
        <v>370.8</v>
      </c>
      <c r="N15">
        <v>309.8</v>
      </c>
      <c r="O15">
        <v>289.39999999999998</v>
      </c>
      <c r="P15">
        <v>249.7</v>
      </c>
      <c r="Q15">
        <v>248.6</v>
      </c>
      <c r="R15">
        <v>292</v>
      </c>
      <c r="S15">
        <v>293.60000000000002</v>
      </c>
      <c r="T15">
        <v>302.5</v>
      </c>
      <c r="U15">
        <v>359.3</v>
      </c>
      <c r="V15">
        <v>395.6</v>
      </c>
      <c r="W15">
        <v>382.3</v>
      </c>
      <c r="X15">
        <v>379.9</v>
      </c>
      <c r="Y15">
        <v>408.1</v>
      </c>
      <c r="Z15">
        <v>392.8</v>
      </c>
      <c r="AA15">
        <v>396.7</v>
      </c>
      <c r="AB15">
        <v>407.2</v>
      </c>
    </row>
    <row r="17" spans="1:28">
      <c r="A17" t="s">
        <v>310</v>
      </c>
      <c r="B17" t="s">
        <v>213</v>
      </c>
      <c r="C17" t="s">
        <v>52</v>
      </c>
      <c r="D17">
        <v>12</v>
      </c>
      <c r="E17">
        <v>146</v>
      </c>
      <c r="F17">
        <v>145.30000000000001</v>
      </c>
      <c r="G17">
        <v>162.5</v>
      </c>
      <c r="H17">
        <v>165.3</v>
      </c>
      <c r="I17">
        <v>210.4</v>
      </c>
      <c r="J17">
        <v>223.1</v>
      </c>
      <c r="K17">
        <v>220.3</v>
      </c>
      <c r="L17">
        <v>241</v>
      </c>
      <c r="M17">
        <v>300.89999999999998</v>
      </c>
      <c r="N17">
        <v>325.7</v>
      </c>
      <c r="O17">
        <v>266.89999999999998</v>
      </c>
      <c r="P17">
        <v>277.2</v>
      </c>
      <c r="Q17">
        <v>311.5</v>
      </c>
      <c r="R17">
        <v>301.3</v>
      </c>
      <c r="S17">
        <v>309.7</v>
      </c>
      <c r="T17">
        <v>307.39999999999998</v>
      </c>
      <c r="U17">
        <v>303.8</v>
      </c>
      <c r="V17">
        <v>307</v>
      </c>
      <c r="W17">
        <v>302.3</v>
      </c>
      <c r="X17">
        <v>324.39999999999998</v>
      </c>
      <c r="Y17">
        <v>372.6</v>
      </c>
      <c r="Z17">
        <v>291.2</v>
      </c>
      <c r="AA17">
        <v>421</v>
      </c>
      <c r="AB17">
        <v>446.5</v>
      </c>
    </row>
    <row r="18" spans="1:28">
      <c r="B18" t="s">
        <v>283</v>
      </c>
      <c r="C18" t="s">
        <v>52</v>
      </c>
      <c r="D18">
        <v>13</v>
      </c>
      <c r="E18">
        <v>73.099999999999994</v>
      </c>
      <c r="F18">
        <v>68.5</v>
      </c>
      <c r="G18">
        <v>71.2</v>
      </c>
      <c r="H18">
        <v>89.6</v>
      </c>
      <c r="I18">
        <v>107.9</v>
      </c>
      <c r="J18">
        <v>131.19999999999999</v>
      </c>
      <c r="K18">
        <v>123.6</v>
      </c>
      <c r="L18">
        <v>134.1</v>
      </c>
      <c r="M18">
        <v>149</v>
      </c>
      <c r="N18">
        <v>154.19999999999999</v>
      </c>
      <c r="O18">
        <v>140.69999999999999</v>
      </c>
      <c r="P18">
        <v>142</v>
      </c>
      <c r="Q18">
        <v>182.7</v>
      </c>
      <c r="R18">
        <v>165.9</v>
      </c>
      <c r="S18">
        <v>193.5</v>
      </c>
      <c r="T18">
        <v>198.2</v>
      </c>
      <c r="U18">
        <v>166.1</v>
      </c>
      <c r="V18">
        <v>169.2</v>
      </c>
      <c r="W18">
        <v>164.6</v>
      </c>
      <c r="X18">
        <v>190.9</v>
      </c>
      <c r="Y18">
        <v>173.8</v>
      </c>
      <c r="Z18">
        <v>156.4</v>
      </c>
      <c r="AA18">
        <v>176.2</v>
      </c>
      <c r="AB18">
        <v>194.2</v>
      </c>
    </row>
    <row r="19" spans="1:28">
      <c r="B19" t="s">
        <v>309</v>
      </c>
      <c r="C19" t="s">
        <v>52</v>
      </c>
      <c r="D19">
        <v>14</v>
      </c>
      <c r="E19">
        <v>31.8</v>
      </c>
      <c r="F19">
        <v>30</v>
      </c>
      <c r="G19">
        <v>30.8</v>
      </c>
      <c r="H19">
        <v>35</v>
      </c>
      <c r="I19">
        <v>42.1</v>
      </c>
      <c r="J19">
        <v>46.8</v>
      </c>
      <c r="K19">
        <v>47.2</v>
      </c>
      <c r="L19">
        <v>44.9</v>
      </c>
      <c r="M19">
        <v>51.9</v>
      </c>
      <c r="N19">
        <v>57.2</v>
      </c>
      <c r="O19">
        <v>49.8</v>
      </c>
      <c r="P19">
        <v>61.8</v>
      </c>
      <c r="Q19">
        <v>60.8</v>
      </c>
      <c r="R19">
        <v>65.3</v>
      </c>
      <c r="S19">
        <v>82</v>
      </c>
      <c r="T19">
        <v>82.6</v>
      </c>
      <c r="U19">
        <v>88.8</v>
      </c>
      <c r="V19">
        <v>76.400000000000006</v>
      </c>
      <c r="W19">
        <v>75.8</v>
      </c>
      <c r="X19">
        <v>92.3</v>
      </c>
      <c r="Y19">
        <v>89.2</v>
      </c>
      <c r="Z19">
        <v>100.3</v>
      </c>
      <c r="AA19">
        <v>118.1</v>
      </c>
      <c r="AB19">
        <v>117.2</v>
      </c>
    </row>
    <row r="20" spans="1:28">
      <c r="B20" t="s">
        <v>288</v>
      </c>
      <c r="C20" t="s">
        <v>52</v>
      </c>
      <c r="D20">
        <v>15</v>
      </c>
      <c r="E20">
        <v>35.700000000000003</v>
      </c>
      <c r="F20">
        <v>40.5</v>
      </c>
      <c r="G20">
        <v>43.5</v>
      </c>
      <c r="H20">
        <v>42.3</v>
      </c>
      <c r="I20">
        <v>51.8</v>
      </c>
      <c r="J20">
        <v>55.6</v>
      </c>
      <c r="K20">
        <v>59.6</v>
      </c>
      <c r="L20">
        <v>64.2</v>
      </c>
      <c r="M20">
        <v>64.400000000000006</v>
      </c>
      <c r="N20">
        <v>71.8</v>
      </c>
      <c r="O20">
        <v>55.9</v>
      </c>
      <c r="P20">
        <v>59.3</v>
      </c>
      <c r="Q20">
        <v>75.5</v>
      </c>
      <c r="R20">
        <v>71.900000000000006</v>
      </c>
      <c r="S20">
        <v>76</v>
      </c>
      <c r="T20">
        <v>97.8</v>
      </c>
      <c r="U20">
        <v>88.6</v>
      </c>
      <c r="V20">
        <v>84.4</v>
      </c>
      <c r="W20">
        <v>85.1</v>
      </c>
      <c r="X20">
        <v>87</v>
      </c>
      <c r="Y20">
        <v>90.3</v>
      </c>
      <c r="Z20">
        <v>94.3</v>
      </c>
      <c r="AA20">
        <v>109</v>
      </c>
      <c r="AB20">
        <v>116.2</v>
      </c>
    </row>
    <row r="21" spans="1:28">
      <c r="B21" t="s">
        <v>212</v>
      </c>
      <c r="C21" t="s">
        <v>52</v>
      </c>
      <c r="D21">
        <v>16</v>
      </c>
      <c r="E21">
        <v>5.0999999999999996</v>
      </c>
      <c r="F21">
        <v>7</v>
      </c>
      <c r="G21">
        <v>8.5</v>
      </c>
      <c r="H21">
        <v>11.5</v>
      </c>
      <c r="I21">
        <v>16.5</v>
      </c>
      <c r="J21">
        <v>21.1</v>
      </c>
      <c r="K21">
        <v>25.8</v>
      </c>
      <c r="L21">
        <v>31.6</v>
      </c>
      <c r="M21">
        <v>37.1</v>
      </c>
      <c r="N21">
        <v>42.5</v>
      </c>
      <c r="O21">
        <v>40.5</v>
      </c>
      <c r="P21">
        <v>45.8</v>
      </c>
      <c r="Q21">
        <v>56.7</v>
      </c>
      <c r="R21">
        <v>59.3</v>
      </c>
      <c r="S21">
        <v>79.099999999999994</v>
      </c>
      <c r="T21">
        <v>96.3</v>
      </c>
      <c r="U21">
        <v>100.1</v>
      </c>
      <c r="V21">
        <v>93.2</v>
      </c>
      <c r="W21">
        <v>97.7</v>
      </c>
      <c r="X21">
        <v>107.9</v>
      </c>
      <c r="Y21">
        <v>98.9</v>
      </c>
      <c r="Z21">
        <v>88.6</v>
      </c>
      <c r="AA21">
        <v>99.2</v>
      </c>
      <c r="AB21">
        <v>111.5</v>
      </c>
    </row>
    <row r="22" spans="1:28">
      <c r="B22" t="s">
        <v>311</v>
      </c>
      <c r="C22" t="s">
        <v>52</v>
      </c>
      <c r="D22">
        <v>17</v>
      </c>
      <c r="E22">
        <v>27.2</v>
      </c>
      <c r="F22">
        <v>19</v>
      </c>
      <c r="G22">
        <v>25.4</v>
      </c>
      <c r="H22">
        <v>28.4</v>
      </c>
      <c r="I22">
        <v>26.5</v>
      </c>
      <c r="J22">
        <v>33.299999999999997</v>
      </c>
      <c r="K22">
        <v>33.6</v>
      </c>
      <c r="L22">
        <v>37.4</v>
      </c>
      <c r="M22">
        <v>43</v>
      </c>
      <c r="N22">
        <v>43.3</v>
      </c>
      <c r="O22">
        <v>28.4</v>
      </c>
      <c r="P22">
        <v>32.299999999999997</v>
      </c>
      <c r="Q22">
        <v>39.9</v>
      </c>
      <c r="R22">
        <v>42.3</v>
      </c>
      <c r="S22">
        <v>50.1</v>
      </c>
      <c r="T22">
        <v>62.2</v>
      </c>
      <c r="U22">
        <v>64.5</v>
      </c>
      <c r="V22">
        <v>62.6</v>
      </c>
      <c r="W22">
        <v>44.3</v>
      </c>
      <c r="X22">
        <v>60.5</v>
      </c>
      <c r="Y22">
        <v>59.3</v>
      </c>
      <c r="Z22">
        <v>39.6</v>
      </c>
      <c r="AA22">
        <v>55.5</v>
      </c>
      <c r="AB22">
        <v>68.7</v>
      </c>
    </row>
    <row r="23" spans="1:28">
      <c r="B23" t="s">
        <v>308</v>
      </c>
      <c r="C23" t="s">
        <v>52</v>
      </c>
      <c r="D23">
        <v>18</v>
      </c>
      <c r="E23">
        <v>10.1</v>
      </c>
      <c r="F23">
        <v>12.7</v>
      </c>
      <c r="G23">
        <v>14.9</v>
      </c>
      <c r="H23">
        <v>16.899999999999999</v>
      </c>
      <c r="I23">
        <v>17.899999999999999</v>
      </c>
      <c r="J23">
        <v>21</v>
      </c>
      <c r="K23">
        <v>27.3</v>
      </c>
      <c r="L23">
        <v>24.8</v>
      </c>
      <c r="M23">
        <v>29</v>
      </c>
      <c r="N23">
        <v>29.5</v>
      </c>
      <c r="O23">
        <v>29.6</v>
      </c>
      <c r="P23">
        <v>33.1</v>
      </c>
      <c r="Q23">
        <v>31.7</v>
      </c>
      <c r="R23">
        <v>42.8</v>
      </c>
      <c r="S23">
        <v>38.6</v>
      </c>
      <c r="T23">
        <v>42.7</v>
      </c>
      <c r="U23">
        <v>42.5</v>
      </c>
      <c r="V23">
        <v>39.700000000000003</v>
      </c>
      <c r="W23">
        <v>33.299999999999997</v>
      </c>
      <c r="X23">
        <v>41.9</v>
      </c>
      <c r="Y23">
        <v>45.9</v>
      </c>
      <c r="Z23">
        <v>39.9</v>
      </c>
      <c r="AA23">
        <v>69.7</v>
      </c>
      <c r="AB23">
        <v>58.7</v>
      </c>
    </row>
    <row r="24" spans="1:28">
      <c r="B24" t="s">
        <v>122</v>
      </c>
      <c r="C24" t="s">
        <v>52</v>
      </c>
      <c r="D24">
        <v>19</v>
      </c>
      <c r="E24">
        <v>376.2</v>
      </c>
      <c r="F24">
        <v>362.3</v>
      </c>
      <c r="G24">
        <v>389.1</v>
      </c>
      <c r="H24">
        <v>399</v>
      </c>
      <c r="I24">
        <v>409.1</v>
      </c>
      <c r="J24">
        <v>449.7</v>
      </c>
      <c r="K24">
        <v>469.3</v>
      </c>
      <c r="L24">
        <v>451.4</v>
      </c>
      <c r="M24">
        <v>432</v>
      </c>
      <c r="N24">
        <v>444</v>
      </c>
      <c r="O24">
        <v>392.6</v>
      </c>
      <c r="P24">
        <v>315.5</v>
      </c>
      <c r="Q24">
        <v>314.2</v>
      </c>
      <c r="R24">
        <v>344.2</v>
      </c>
      <c r="S24">
        <v>316</v>
      </c>
      <c r="T24">
        <v>387.5</v>
      </c>
      <c r="U24">
        <v>436.4</v>
      </c>
      <c r="V24">
        <v>430.3</v>
      </c>
      <c r="W24">
        <v>376</v>
      </c>
      <c r="X24">
        <v>374.1</v>
      </c>
      <c r="Y24">
        <v>378</v>
      </c>
      <c r="Z24">
        <v>383.6</v>
      </c>
      <c r="AA24">
        <v>431.3</v>
      </c>
      <c r="AB24">
        <v>455.7</v>
      </c>
    </row>
    <row r="25" spans="1:28">
      <c r="B25" t="s">
        <v>123</v>
      </c>
      <c r="C25" t="s">
        <v>52</v>
      </c>
      <c r="D25">
        <v>20</v>
      </c>
      <c r="E25">
        <v>705.2</v>
      </c>
      <c r="F25">
        <v>685.3</v>
      </c>
      <c r="G25">
        <v>745.9</v>
      </c>
      <c r="H25">
        <v>788</v>
      </c>
      <c r="I25">
        <v>882.2</v>
      </c>
      <c r="J25">
        <v>981.8</v>
      </c>
      <c r="K25">
        <v>1006.7</v>
      </c>
      <c r="L25">
        <v>1029.4000000000001</v>
      </c>
      <c r="M25">
        <v>1107.3</v>
      </c>
      <c r="N25">
        <v>1168.2</v>
      </c>
      <c r="O25">
        <v>1004.4</v>
      </c>
      <c r="P25">
        <v>967</v>
      </c>
      <c r="Q25">
        <v>1073</v>
      </c>
      <c r="R25">
        <v>1093</v>
      </c>
      <c r="S25">
        <v>1145</v>
      </c>
      <c r="T25">
        <v>1274.7</v>
      </c>
      <c r="U25">
        <v>1290.8</v>
      </c>
      <c r="V25">
        <v>1262.8</v>
      </c>
      <c r="W25">
        <v>1179.0999999999999</v>
      </c>
      <c r="X25">
        <v>1279</v>
      </c>
      <c r="Y25">
        <v>1308</v>
      </c>
      <c r="Z25">
        <v>1193.9000000000001</v>
      </c>
      <c r="AA25">
        <v>1480</v>
      </c>
      <c r="AB25">
        <v>1568.7</v>
      </c>
    </row>
    <row r="26" spans="1:28">
      <c r="B26" t="s">
        <v>124</v>
      </c>
      <c r="C26" t="s">
        <v>87</v>
      </c>
      <c r="D26">
        <v>21</v>
      </c>
      <c r="E26">
        <v>197.6</v>
      </c>
      <c r="F26">
        <v>188.7</v>
      </c>
      <c r="G26">
        <v>201.8</v>
      </c>
      <c r="H26">
        <v>215.7</v>
      </c>
      <c r="I26">
        <v>215.4</v>
      </c>
      <c r="J26">
        <v>213.9</v>
      </c>
      <c r="K26">
        <v>208.7</v>
      </c>
      <c r="L26">
        <v>206.2</v>
      </c>
      <c r="M26">
        <v>197.5</v>
      </c>
      <c r="N26">
        <v>170.3</v>
      </c>
      <c r="O26">
        <v>161.9</v>
      </c>
      <c r="P26">
        <v>138.5</v>
      </c>
      <c r="Q26">
        <v>142.19999999999999</v>
      </c>
      <c r="R26">
        <v>154</v>
      </c>
      <c r="S26">
        <v>147.19999999999999</v>
      </c>
      <c r="T26">
        <v>164.8</v>
      </c>
      <c r="U26">
        <v>197.8</v>
      </c>
      <c r="V26">
        <v>205.3</v>
      </c>
      <c r="W26">
        <v>182.4</v>
      </c>
      <c r="X26">
        <v>176.2</v>
      </c>
      <c r="Y26">
        <v>179.8</v>
      </c>
      <c r="Z26">
        <v>166</v>
      </c>
      <c r="AA26">
        <v>187.7</v>
      </c>
      <c r="AB26">
        <v>188.7</v>
      </c>
    </row>
    <row r="28" spans="1:28">
      <c r="A28" t="s">
        <v>312</v>
      </c>
      <c r="B28" t="s">
        <v>272</v>
      </c>
      <c r="C28" t="s">
        <v>52</v>
      </c>
      <c r="D28">
        <v>22</v>
      </c>
      <c r="E28">
        <v>47.6</v>
      </c>
      <c r="F28">
        <v>68.099999999999994</v>
      </c>
      <c r="G28">
        <v>76.599999999999994</v>
      </c>
      <c r="H28">
        <v>75.8</v>
      </c>
      <c r="I28">
        <v>100.6</v>
      </c>
      <c r="J28">
        <v>111.9</v>
      </c>
      <c r="K28">
        <v>143.5</v>
      </c>
      <c r="L28">
        <v>172.3</v>
      </c>
      <c r="M28">
        <v>168</v>
      </c>
      <c r="N28">
        <v>236.3</v>
      </c>
      <c r="O28">
        <v>183.3</v>
      </c>
      <c r="P28">
        <v>213.7</v>
      </c>
      <c r="Q28">
        <v>224.5</v>
      </c>
      <c r="R28">
        <v>266.5</v>
      </c>
      <c r="S28">
        <v>240.9</v>
      </c>
      <c r="T28">
        <v>285.2</v>
      </c>
      <c r="U28">
        <v>286.8</v>
      </c>
      <c r="V28">
        <v>243.3</v>
      </c>
      <c r="W28">
        <v>222.7</v>
      </c>
      <c r="X28">
        <v>204.7</v>
      </c>
      <c r="Y28">
        <v>204.8</v>
      </c>
      <c r="Z28">
        <v>228.9</v>
      </c>
      <c r="AA28">
        <v>241.1</v>
      </c>
      <c r="AB28">
        <v>263.39999999999998</v>
      </c>
    </row>
    <row r="29" spans="1:28">
      <c r="B29" t="s">
        <v>117</v>
      </c>
      <c r="C29" t="s">
        <v>52</v>
      </c>
      <c r="D29">
        <v>23</v>
      </c>
      <c r="E29">
        <v>13.9</v>
      </c>
      <c r="F29">
        <v>15.3</v>
      </c>
      <c r="G29">
        <v>12.3</v>
      </c>
      <c r="H29">
        <v>10.3</v>
      </c>
      <c r="I29">
        <v>12.7</v>
      </c>
      <c r="J29">
        <v>21.3</v>
      </c>
      <c r="K29">
        <v>30</v>
      </c>
      <c r="L29">
        <v>33.700000000000003</v>
      </c>
      <c r="M29">
        <v>41.5</v>
      </c>
      <c r="N29">
        <v>40.9</v>
      </c>
      <c r="O29">
        <v>37</v>
      </c>
      <c r="P29">
        <v>46.2</v>
      </c>
      <c r="Q29">
        <v>61.1</v>
      </c>
      <c r="R29">
        <v>72.3</v>
      </c>
      <c r="S29">
        <v>85.4</v>
      </c>
      <c r="T29">
        <v>89.1</v>
      </c>
      <c r="U29">
        <v>59.6</v>
      </c>
      <c r="V29">
        <v>61.4</v>
      </c>
      <c r="W29">
        <v>104</v>
      </c>
      <c r="X29">
        <v>105.5</v>
      </c>
      <c r="Y29">
        <v>131.80000000000001</v>
      </c>
      <c r="Z29">
        <v>134.30000000000001</v>
      </c>
      <c r="AA29">
        <v>122.9</v>
      </c>
      <c r="AB29">
        <v>104.1</v>
      </c>
    </row>
    <row r="30" spans="1:28">
      <c r="B30" t="s">
        <v>283</v>
      </c>
      <c r="C30" t="s">
        <v>52</v>
      </c>
      <c r="D30">
        <v>24</v>
      </c>
      <c r="E30">
        <v>0.9</v>
      </c>
      <c r="F30">
        <v>2.6</v>
      </c>
      <c r="G30">
        <v>0.8</v>
      </c>
      <c r="H30">
        <v>0.5</v>
      </c>
      <c r="I30">
        <v>0</v>
      </c>
      <c r="J30">
        <v>1.7</v>
      </c>
      <c r="K30">
        <v>0.7</v>
      </c>
      <c r="L30">
        <v>0.1</v>
      </c>
      <c r="M30">
        <v>0.1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16.5</v>
      </c>
      <c r="W30">
        <v>13.5</v>
      </c>
      <c r="X30">
        <v>21.2</v>
      </c>
      <c r="Y30">
        <v>28.1</v>
      </c>
      <c r="Z30">
        <v>29.9</v>
      </c>
      <c r="AA30">
        <v>45</v>
      </c>
      <c r="AB30">
        <v>34.5</v>
      </c>
    </row>
    <row r="31" spans="1:28">
      <c r="B31" t="s">
        <v>244</v>
      </c>
      <c r="C31" t="s">
        <v>52</v>
      </c>
      <c r="D31">
        <v>25</v>
      </c>
      <c r="E31">
        <v>11.5</v>
      </c>
      <c r="F31">
        <v>15</v>
      </c>
      <c r="G31">
        <v>2.6</v>
      </c>
      <c r="H31">
        <v>8</v>
      </c>
      <c r="I31">
        <v>4.7</v>
      </c>
      <c r="J31">
        <v>0.6</v>
      </c>
      <c r="K31">
        <v>0.1</v>
      </c>
      <c r="L31">
        <v>0.4</v>
      </c>
      <c r="M31">
        <v>0.7</v>
      </c>
      <c r="N31">
        <v>1</v>
      </c>
      <c r="O31">
        <v>0.3</v>
      </c>
      <c r="P31">
        <v>0.7</v>
      </c>
      <c r="Q31">
        <v>2.4</v>
      </c>
      <c r="R31">
        <v>18.5</v>
      </c>
      <c r="S31">
        <v>67.5</v>
      </c>
      <c r="T31">
        <v>4.5</v>
      </c>
      <c r="U31">
        <v>2.4</v>
      </c>
      <c r="V31">
        <v>6.3</v>
      </c>
      <c r="W31">
        <v>5.6</v>
      </c>
      <c r="X31">
        <v>3.9</v>
      </c>
      <c r="Y31">
        <v>11.2</v>
      </c>
      <c r="Z31">
        <v>8.3000000000000007</v>
      </c>
      <c r="AA31">
        <v>8.4</v>
      </c>
      <c r="AB31">
        <v>18.899999999999999</v>
      </c>
    </row>
    <row r="32" spans="1:28">
      <c r="B32" t="s">
        <v>313</v>
      </c>
      <c r="C32" t="s">
        <v>52</v>
      </c>
      <c r="D32">
        <v>26</v>
      </c>
      <c r="E32">
        <v>0.3</v>
      </c>
      <c r="F32">
        <v>2.4</v>
      </c>
      <c r="G32">
        <v>1</v>
      </c>
      <c r="H32">
        <v>3</v>
      </c>
      <c r="I32">
        <v>3</v>
      </c>
      <c r="J32">
        <v>4.5</v>
      </c>
      <c r="K32">
        <v>6.3</v>
      </c>
      <c r="L32">
        <v>2.4</v>
      </c>
      <c r="M32">
        <v>3.2</v>
      </c>
      <c r="N32">
        <v>2.5</v>
      </c>
      <c r="O32">
        <v>3.3</v>
      </c>
      <c r="P32">
        <v>2.5</v>
      </c>
      <c r="Q32">
        <v>2.1</v>
      </c>
      <c r="R32">
        <v>1.4</v>
      </c>
      <c r="S32">
        <v>2.4</v>
      </c>
      <c r="T32">
        <v>2.1</v>
      </c>
      <c r="U32">
        <v>2</v>
      </c>
      <c r="V32">
        <v>1.3</v>
      </c>
      <c r="W32">
        <v>4.5</v>
      </c>
      <c r="X32">
        <v>7</v>
      </c>
      <c r="Y32">
        <v>10.5</v>
      </c>
      <c r="Z32">
        <v>10.4</v>
      </c>
      <c r="AA32">
        <v>14.9</v>
      </c>
      <c r="AB32">
        <v>18.2</v>
      </c>
    </row>
    <row r="33" spans="1:28">
      <c r="B33" t="s">
        <v>112</v>
      </c>
      <c r="C33" t="s">
        <v>52</v>
      </c>
      <c r="D33">
        <v>27</v>
      </c>
      <c r="E33">
        <v>0.3</v>
      </c>
      <c r="F33">
        <v>1</v>
      </c>
      <c r="G33">
        <v>1.1000000000000001</v>
      </c>
      <c r="H33">
        <v>0.4</v>
      </c>
      <c r="I33">
        <v>1</v>
      </c>
      <c r="J33">
        <v>0.8</v>
      </c>
      <c r="K33">
        <v>0.1</v>
      </c>
      <c r="L33">
        <v>0.2</v>
      </c>
      <c r="M33">
        <v>0.7</v>
      </c>
      <c r="N33">
        <v>0.6</v>
      </c>
      <c r="O33">
        <v>1.6</v>
      </c>
      <c r="P33">
        <v>0.9</v>
      </c>
      <c r="Q33">
        <v>0.8</v>
      </c>
      <c r="R33">
        <v>1.5</v>
      </c>
      <c r="S33">
        <v>1.1000000000000001</v>
      </c>
      <c r="T33">
        <v>0.6</v>
      </c>
      <c r="U33">
        <v>0.7</v>
      </c>
      <c r="V33">
        <v>7.5</v>
      </c>
      <c r="W33">
        <v>7</v>
      </c>
      <c r="X33">
        <v>4.5999999999999996</v>
      </c>
      <c r="Y33">
        <v>5.8</v>
      </c>
      <c r="Z33">
        <v>5</v>
      </c>
      <c r="AA33">
        <v>7</v>
      </c>
      <c r="AB33">
        <v>11.6</v>
      </c>
    </row>
    <row r="34" spans="1:28">
      <c r="B34" t="s">
        <v>114</v>
      </c>
      <c r="C34" t="s">
        <v>52</v>
      </c>
      <c r="D34">
        <v>28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2.2000000000000002</v>
      </c>
      <c r="W34">
        <v>1.9</v>
      </c>
      <c r="X34">
        <v>3.6</v>
      </c>
      <c r="Y34">
        <v>5</v>
      </c>
      <c r="Z34">
        <v>7.2</v>
      </c>
      <c r="AA34">
        <v>6.6</v>
      </c>
      <c r="AB34">
        <v>5</v>
      </c>
    </row>
    <row r="35" spans="1:28">
      <c r="B35" t="s">
        <v>122</v>
      </c>
      <c r="C35" t="s">
        <v>52</v>
      </c>
      <c r="D35">
        <v>29</v>
      </c>
      <c r="E35">
        <v>60.8</v>
      </c>
      <c r="F35">
        <v>71.3</v>
      </c>
      <c r="G35">
        <v>31.3</v>
      </c>
      <c r="H35">
        <v>39.700000000000003</v>
      </c>
      <c r="I35">
        <v>29.4</v>
      </c>
      <c r="J35">
        <v>42.2</v>
      </c>
      <c r="K35">
        <v>47.4</v>
      </c>
      <c r="L35">
        <v>53.3</v>
      </c>
      <c r="M35">
        <v>86</v>
      </c>
      <c r="N35">
        <v>51.7</v>
      </c>
      <c r="O35">
        <v>15.3</v>
      </c>
      <c r="P35">
        <v>8.3000000000000096</v>
      </c>
      <c r="Q35">
        <v>11</v>
      </c>
      <c r="R35">
        <v>10.7</v>
      </c>
      <c r="S35">
        <v>15.4</v>
      </c>
      <c r="T35">
        <v>8.5</v>
      </c>
      <c r="U35">
        <v>8.1999999999999904</v>
      </c>
      <c r="V35">
        <v>15.3</v>
      </c>
      <c r="W35">
        <v>9.5</v>
      </c>
      <c r="X35">
        <v>6.3999999999999799</v>
      </c>
      <c r="Y35">
        <v>5.0999999999999703</v>
      </c>
      <c r="Z35">
        <v>5.8000000000000096</v>
      </c>
      <c r="AA35">
        <v>9.4000000000000306</v>
      </c>
      <c r="AB35">
        <v>13.4</v>
      </c>
    </row>
    <row r="36" spans="1:28">
      <c r="B36" t="s">
        <v>123</v>
      </c>
      <c r="C36" t="s">
        <v>52</v>
      </c>
      <c r="D36">
        <v>30</v>
      </c>
      <c r="E36">
        <v>135.30000000000001</v>
      </c>
      <c r="F36">
        <v>175.7</v>
      </c>
      <c r="G36">
        <v>125.7</v>
      </c>
      <c r="H36">
        <v>137.69999999999999</v>
      </c>
      <c r="I36">
        <v>151.4</v>
      </c>
      <c r="J36">
        <v>183</v>
      </c>
      <c r="K36">
        <v>228.1</v>
      </c>
      <c r="L36">
        <v>262.39999999999998</v>
      </c>
      <c r="M36">
        <v>300.2</v>
      </c>
      <c r="N36">
        <v>333</v>
      </c>
      <c r="O36">
        <v>240.8</v>
      </c>
      <c r="P36">
        <v>272.3</v>
      </c>
      <c r="Q36">
        <v>301.89999999999998</v>
      </c>
      <c r="R36">
        <v>370.9</v>
      </c>
      <c r="S36">
        <v>412.7</v>
      </c>
      <c r="T36">
        <v>390</v>
      </c>
      <c r="U36">
        <v>359.7</v>
      </c>
      <c r="V36">
        <v>353.8</v>
      </c>
      <c r="W36">
        <v>368.7</v>
      </c>
      <c r="X36">
        <v>356.9</v>
      </c>
      <c r="Y36">
        <v>402.3</v>
      </c>
      <c r="Z36">
        <v>429.8</v>
      </c>
      <c r="AA36">
        <v>455.3</v>
      </c>
      <c r="AB36">
        <v>469.1</v>
      </c>
    </row>
    <row r="37" spans="1:28">
      <c r="B37" t="s">
        <v>124</v>
      </c>
      <c r="C37" t="s">
        <v>87</v>
      </c>
      <c r="D37">
        <v>31</v>
      </c>
      <c r="E37">
        <v>56.8</v>
      </c>
      <c r="F37">
        <v>72.099999999999994</v>
      </c>
      <c r="G37">
        <v>54.7</v>
      </c>
      <c r="H37">
        <v>62.6</v>
      </c>
      <c r="I37">
        <v>73.900000000000006</v>
      </c>
      <c r="J37">
        <v>63.4</v>
      </c>
      <c r="K37">
        <v>93.2</v>
      </c>
      <c r="L37">
        <v>99</v>
      </c>
      <c r="M37">
        <v>102</v>
      </c>
      <c r="N37">
        <v>85.2</v>
      </c>
      <c r="O37">
        <v>65.5</v>
      </c>
      <c r="P37">
        <v>62.7</v>
      </c>
      <c r="Q37">
        <v>61.7</v>
      </c>
      <c r="R37">
        <v>82.5</v>
      </c>
      <c r="S37">
        <v>99.2</v>
      </c>
      <c r="T37">
        <v>78.5</v>
      </c>
      <c r="U37">
        <v>83.2</v>
      </c>
      <c r="V37">
        <v>97.7</v>
      </c>
      <c r="W37">
        <v>104.2</v>
      </c>
      <c r="X37">
        <v>101.9</v>
      </c>
      <c r="Y37">
        <v>122.8</v>
      </c>
      <c r="Z37">
        <v>113.1</v>
      </c>
      <c r="AA37">
        <v>114.6</v>
      </c>
      <c r="AB37">
        <v>97.4</v>
      </c>
    </row>
    <row r="39" spans="1:28">
      <c r="A39" t="s">
        <v>314</v>
      </c>
      <c r="B39" t="s">
        <v>112</v>
      </c>
      <c r="C39" t="s">
        <v>52</v>
      </c>
      <c r="D39">
        <v>32</v>
      </c>
      <c r="E39">
        <v>3.5</v>
      </c>
      <c r="F39">
        <v>6.4</v>
      </c>
      <c r="G39">
        <v>5.6</v>
      </c>
      <c r="H39">
        <v>8.4</v>
      </c>
      <c r="I39">
        <v>20.7</v>
      </c>
      <c r="J39">
        <v>25.3</v>
      </c>
      <c r="K39">
        <v>36.200000000000003</v>
      </c>
      <c r="L39">
        <v>39.799999999999997</v>
      </c>
      <c r="M39">
        <v>37.4</v>
      </c>
      <c r="N39">
        <v>46.2</v>
      </c>
      <c r="O39">
        <v>40.6</v>
      </c>
      <c r="P39">
        <v>49.2</v>
      </c>
      <c r="Q39">
        <v>51.5</v>
      </c>
      <c r="R39">
        <v>56.7</v>
      </c>
      <c r="S39">
        <v>56.8</v>
      </c>
      <c r="T39">
        <v>55.8</v>
      </c>
      <c r="U39">
        <v>39.5</v>
      </c>
      <c r="V39">
        <v>29.2</v>
      </c>
      <c r="W39">
        <v>35.6</v>
      </c>
      <c r="X39">
        <v>44.4</v>
      </c>
      <c r="Y39">
        <v>53.6</v>
      </c>
      <c r="Z39">
        <v>88.4</v>
      </c>
      <c r="AA39">
        <v>82.6</v>
      </c>
      <c r="AB39">
        <v>110.9</v>
      </c>
    </row>
    <row r="40" spans="1:28">
      <c r="B40" t="s">
        <v>114</v>
      </c>
      <c r="C40" t="s">
        <v>52</v>
      </c>
      <c r="D40">
        <v>33</v>
      </c>
      <c r="E40">
        <v>3</v>
      </c>
      <c r="F40">
        <v>3.3</v>
      </c>
      <c r="G40">
        <v>4.5999999999999996</v>
      </c>
      <c r="H40">
        <v>4.2</v>
      </c>
      <c r="I40">
        <v>0.4</v>
      </c>
      <c r="J40">
        <v>1.8</v>
      </c>
      <c r="K40">
        <v>2.7</v>
      </c>
      <c r="L40">
        <v>5.2</v>
      </c>
      <c r="M40">
        <v>5.8</v>
      </c>
      <c r="N40">
        <v>8.1999999999999993</v>
      </c>
      <c r="O40">
        <v>10</v>
      </c>
      <c r="P40">
        <v>10.3</v>
      </c>
      <c r="Q40">
        <v>10.7</v>
      </c>
      <c r="R40">
        <v>8.6999999999999993</v>
      </c>
      <c r="S40">
        <v>9.8000000000000007</v>
      </c>
      <c r="T40">
        <v>8.3000000000000007</v>
      </c>
      <c r="U40">
        <v>19.3</v>
      </c>
      <c r="V40">
        <v>19.399999999999999</v>
      </c>
      <c r="W40">
        <v>19.5</v>
      </c>
      <c r="X40">
        <v>23.3</v>
      </c>
      <c r="Y40">
        <v>21.7</v>
      </c>
      <c r="Z40">
        <v>22.7</v>
      </c>
      <c r="AA40">
        <v>13.7</v>
      </c>
      <c r="AB40">
        <v>36.299999999999997</v>
      </c>
    </row>
    <row r="41" spans="1:28">
      <c r="B41" t="s">
        <v>288</v>
      </c>
      <c r="C41" t="s">
        <v>52</v>
      </c>
      <c r="D41">
        <v>34</v>
      </c>
      <c r="E41">
        <v>0.9</v>
      </c>
      <c r="F41">
        <v>1.3</v>
      </c>
      <c r="G41">
        <v>1.3</v>
      </c>
      <c r="H41">
        <v>1.5</v>
      </c>
      <c r="I41">
        <v>1.2</v>
      </c>
      <c r="J41">
        <v>1.6</v>
      </c>
      <c r="K41">
        <v>1.9</v>
      </c>
      <c r="L41">
        <v>1.4</v>
      </c>
      <c r="M41">
        <v>2.4</v>
      </c>
      <c r="N41">
        <v>2.6</v>
      </c>
      <c r="O41">
        <v>2.8</v>
      </c>
      <c r="P41">
        <v>4</v>
      </c>
      <c r="Q41">
        <v>4.7</v>
      </c>
      <c r="R41">
        <v>5.7</v>
      </c>
      <c r="S41">
        <v>6.8</v>
      </c>
      <c r="T41">
        <v>7.8</v>
      </c>
      <c r="U41">
        <v>9.3000000000000007</v>
      </c>
      <c r="V41">
        <v>10.8</v>
      </c>
      <c r="W41">
        <v>9.9</v>
      </c>
      <c r="X41">
        <v>7.7</v>
      </c>
      <c r="Y41">
        <v>11.6</v>
      </c>
      <c r="Z41">
        <v>21</v>
      </c>
      <c r="AA41">
        <v>13.4</v>
      </c>
      <c r="AB41">
        <v>19.7</v>
      </c>
    </row>
    <row r="42" spans="1:28">
      <c r="B42" t="s">
        <v>117</v>
      </c>
      <c r="C42" t="s">
        <v>52</v>
      </c>
      <c r="D42">
        <v>35</v>
      </c>
      <c r="E42">
        <v>15.8</v>
      </c>
      <c r="F42">
        <v>8.9</v>
      </c>
      <c r="G42">
        <v>16.399999999999999</v>
      </c>
      <c r="H42">
        <v>11.1</v>
      </c>
      <c r="I42">
        <v>3.2</v>
      </c>
      <c r="J42">
        <v>2.4</v>
      </c>
      <c r="K42">
        <v>2.7</v>
      </c>
      <c r="L42">
        <v>1.7</v>
      </c>
      <c r="M42">
        <v>2.6</v>
      </c>
      <c r="N42">
        <v>1.3</v>
      </c>
      <c r="O42">
        <v>1.9</v>
      </c>
      <c r="P42">
        <v>2.8</v>
      </c>
      <c r="Q42">
        <v>4.5</v>
      </c>
      <c r="R42">
        <v>5.2</v>
      </c>
      <c r="S42">
        <v>4</v>
      </c>
      <c r="T42">
        <v>4.8</v>
      </c>
      <c r="U42">
        <v>3.5</v>
      </c>
      <c r="V42">
        <v>4.0999999999999996</v>
      </c>
      <c r="W42">
        <v>7.5</v>
      </c>
      <c r="X42">
        <v>7.2</v>
      </c>
      <c r="Y42">
        <v>9.8000000000000007</v>
      </c>
      <c r="Z42">
        <v>25.1</v>
      </c>
      <c r="AA42">
        <v>26.6</v>
      </c>
      <c r="AB42">
        <v>19</v>
      </c>
    </row>
    <row r="43" spans="1:28">
      <c r="B43" t="s">
        <v>272</v>
      </c>
      <c r="C43" t="s">
        <v>52</v>
      </c>
      <c r="D43">
        <v>36</v>
      </c>
      <c r="E43">
        <v>13.3</v>
      </c>
      <c r="F43">
        <v>7.3</v>
      </c>
      <c r="G43">
        <v>11.2</v>
      </c>
      <c r="H43">
        <v>8.9</v>
      </c>
      <c r="I43">
        <v>10.1</v>
      </c>
      <c r="J43">
        <v>10.9</v>
      </c>
      <c r="K43">
        <v>11</v>
      </c>
      <c r="L43">
        <v>6.6</v>
      </c>
      <c r="M43">
        <v>6.1</v>
      </c>
      <c r="N43">
        <v>2.1</v>
      </c>
      <c r="O43">
        <v>8</v>
      </c>
      <c r="P43">
        <v>2.9</v>
      </c>
      <c r="Q43">
        <v>8.5</v>
      </c>
      <c r="R43">
        <v>9.8000000000000007</v>
      </c>
      <c r="S43">
        <v>3</v>
      </c>
      <c r="T43">
        <v>7.1</v>
      </c>
      <c r="U43">
        <v>7.6</v>
      </c>
      <c r="V43">
        <v>6.8</v>
      </c>
      <c r="W43">
        <v>5.8</v>
      </c>
      <c r="X43">
        <v>5</v>
      </c>
      <c r="Y43">
        <v>3.9</v>
      </c>
      <c r="Z43">
        <v>6.4</v>
      </c>
      <c r="AA43">
        <v>2.8</v>
      </c>
      <c r="AB43">
        <v>5</v>
      </c>
    </row>
    <row r="44" spans="1:28">
      <c r="B44" t="s">
        <v>113</v>
      </c>
      <c r="C44" t="s">
        <v>52</v>
      </c>
      <c r="D44">
        <v>37</v>
      </c>
      <c r="E44">
        <v>0.1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</v>
      </c>
      <c r="P44">
        <v>3</v>
      </c>
      <c r="Q44">
        <v>4.4000000000000004</v>
      </c>
      <c r="R44">
        <v>5.9</v>
      </c>
      <c r="S44">
        <v>9.3000000000000007</v>
      </c>
      <c r="T44">
        <v>12.3</v>
      </c>
      <c r="U44">
        <v>18.3</v>
      </c>
      <c r="V44">
        <v>18.5</v>
      </c>
      <c r="W44">
        <v>16.7</v>
      </c>
      <c r="X44">
        <v>18.3</v>
      </c>
      <c r="Y44">
        <v>11.4</v>
      </c>
      <c r="Z44">
        <v>0.6</v>
      </c>
      <c r="AA44">
        <v>0.8</v>
      </c>
      <c r="AB44">
        <v>4.0999999999999996</v>
      </c>
    </row>
    <row r="45" spans="1:28">
      <c r="B45" t="s">
        <v>122</v>
      </c>
      <c r="C45" t="s">
        <v>52</v>
      </c>
      <c r="D45">
        <v>38</v>
      </c>
      <c r="E45">
        <v>6.6</v>
      </c>
      <c r="F45">
        <v>7.5</v>
      </c>
      <c r="G45">
        <v>4.6000000000000103</v>
      </c>
      <c r="H45">
        <v>7.6</v>
      </c>
      <c r="I45">
        <v>7.8</v>
      </c>
      <c r="J45">
        <v>7.8</v>
      </c>
      <c r="K45">
        <v>26.3</v>
      </c>
      <c r="L45">
        <v>20</v>
      </c>
      <c r="M45">
        <v>14.3</v>
      </c>
      <c r="N45">
        <v>11.9</v>
      </c>
      <c r="O45">
        <v>12.4</v>
      </c>
      <c r="P45">
        <v>5.8</v>
      </c>
      <c r="Q45">
        <v>8.1000000000000103</v>
      </c>
      <c r="R45">
        <v>18.600000000000001</v>
      </c>
      <c r="S45">
        <v>12.7</v>
      </c>
      <c r="T45">
        <v>17</v>
      </c>
      <c r="U45">
        <v>12.5</v>
      </c>
      <c r="V45">
        <v>15.2</v>
      </c>
      <c r="W45">
        <v>21.3</v>
      </c>
      <c r="X45">
        <v>12.2</v>
      </c>
      <c r="Y45">
        <v>13.9</v>
      </c>
      <c r="Z45">
        <v>16.600000000000001</v>
      </c>
      <c r="AA45">
        <v>21.3</v>
      </c>
      <c r="AB45">
        <v>20.6</v>
      </c>
    </row>
    <row r="46" spans="1:28">
      <c r="B46" t="s">
        <v>123</v>
      </c>
      <c r="C46" t="s">
        <v>52</v>
      </c>
      <c r="D46">
        <v>39</v>
      </c>
      <c r="E46">
        <v>43.2</v>
      </c>
      <c r="F46">
        <v>34.700000000000003</v>
      </c>
      <c r="G46">
        <v>43.7</v>
      </c>
      <c r="H46">
        <v>41.7</v>
      </c>
      <c r="I46">
        <v>43.4</v>
      </c>
      <c r="J46">
        <v>49.8</v>
      </c>
      <c r="K46">
        <v>80.8</v>
      </c>
      <c r="L46">
        <v>74.7</v>
      </c>
      <c r="M46">
        <v>68.599999999999994</v>
      </c>
      <c r="N46">
        <v>72.3</v>
      </c>
      <c r="O46">
        <v>77</v>
      </c>
      <c r="P46">
        <v>78</v>
      </c>
      <c r="Q46">
        <v>92.4</v>
      </c>
      <c r="R46">
        <v>110.6</v>
      </c>
      <c r="S46">
        <v>102.4</v>
      </c>
      <c r="T46">
        <v>113.1</v>
      </c>
      <c r="U46">
        <v>110</v>
      </c>
      <c r="V46">
        <v>104</v>
      </c>
      <c r="W46">
        <v>116.3</v>
      </c>
      <c r="X46">
        <v>118.1</v>
      </c>
      <c r="Y46">
        <v>125.9</v>
      </c>
      <c r="Z46">
        <v>180.8</v>
      </c>
      <c r="AA46">
        <v>161.19999999999999</v>
      </c>
      <c r="AB46">
        <v>215.6</v>
      </c>
    </row>
    <row r="47" spans="1:28">
      <c r="B47" t="s">
        <v>124</v>
      </c>
      <c r="C47" t="s">
        <v>87</v>
      </c>
      <c r="D47">
        <v>40</v>
      </c>
      <c r="E47">
        <v>18.600000000000001</v>
      </c>
      <c r="F47">
        <v>18.899999999999999</v>
      </c>
      <c r="G47">
        <v>20.3</v>
      </c>
      <c r="H47">
        <v>23.5</v>
      </c>
      <c r="I47">
        <v>23.4</v>
      </c>
      <c r="J47">
        <v>27.8</v>
      </c>
      <c r="K47">
        <v>41.3</v>
      </c>
      <c r="L47">
        <v>38.700000000000003</v>
      </c>
      <c r="M47">
        <v>42.1</v>
      </c>
      <c r="N47">
        <v>38.700000000000003</v>
      </c>
      <c r="O47">
        <v>43.5</v>
      </c>
      <c r="P47">
        <v>33.200000000000003</v>
      </c>
      <c r="Q47">
        <v>33.299999999999997</v>
      </c>
      <c r="R47">
        <v>39.9</v>
      </c>
      <c r="S47">
        <v>36.299999999999997</v>
      </c>
      <c r="T47">
        <v>39.4</v>
      </c>
      <c r="U47">
        <v>43</v>
      </c>
      <c r="V47">
        <v>49.7</v>
      </c>
      <c r="W47">
        <v>56.9</v>
      </c>
      <c r="X47">
        <v>47.1</v>
      </c>
      <c r="Y47">
        <v>44.6</v>
      </c>
      <c r="Z47">
        <v>49.3</v>
      </c>
      <c r="AA47">
        <v>35.200000000000003</v>
      </c>
      <c r="AB47">
        <v>53.5</v>
      </c>
    </row>
    <row r="49" spans="1:28">
      <c r="A49" t="s">
        <v>315</v>
      </c>
      <c r="B49" t="s">
        <v>308</v>
      </c>
      <c r="C49" t="s">
        <v>52</v>
      </c>
      <c r="D49">
        <v>41</v>
      </c>
      <c r="E49">
        <v>0.6</v>
      </c>
      <c r="F49">
        <v>0.4</v>
      </c>
      <c r="G49">
        <v>0.6</v>
      </c>
      <c r="H49">
        <v>1</v>
      </c>
      <c r="I49">
        <v>1.1000000000000001</v>
      </c>
      <c r="J49">
        <v>2.4</v>
      </c>
      <c r="K49">
        <v>3.5</v>
      </c>
      <c r="L49">
        <v>3.5</v>
      </c>
      <c r="M49">
        <v>3.9</v>
      </c>
      <c r="N49">
        <v>5.6</v>
      </c>
      <c r="O49">
        <v>4</v>
      </c>
      <c r="P49">
        <v>7.8</v>
      </c>
      <c r="Q49">
        <v>10.6</v>
      </c>
      <c r="R49">
        <v>11.8</v>
      </c>
      <c r="S49">
        <v>18.600000000000001</v>
      </c>
      <c r="T49">
        <v>31.9</v>
      </c>
      <c r="U49">
        <v>47.8</v>
      </c>
      <c r="V49">
        <v>69</v>
      </c>
      <c r="W49">
        <v>111.6</v>
      </c>
      <c r="X49">
        <v>181.2</v>
      </c>
      <c r="Y49">
        <v>213.4</v>
      </c>
      <c r="Z49">
        <v>212.5</v>
      </c>
      <c r="AA49">
        <v>272.39999999999998</v>
      </c>
      <c r="AB49">
        <v>334</v>
      </c>
    </row>
    <row r="50" spans="1:28">
      <c r="B50" t="s">
        <v>272</v>
      </c>
      <c r="C50" t="s">
        <v>52</v>
      </c>
      <c r="D50">
        <v>42</v>
      </c>
      <c r="E50">
        <v>19.5</v>
      </c>
      <c r="F50">
        <v>14.2</v>
      </c>
      <c r="G50">
        <v>32.200000000000003</v>
      </c>
      <c r="H50">
        <v>14.1</v>
      </c>
      <c r="I50">
        <v>14.1</v>
      </c>
      <c r="J50">
        <v>23</v>
      </c>
      <c r="K50">
        <v>20.9</v>
      </c>
      <c r="L50">
        <v>18.3</v>
      </c>
      <c r="M50">
        <v>14.6</v>
      </c>
      <c r="N50">
        <v>25.8</v>
      </c>
      <c r="O50">
        <v>18.8</v>
      </c>
      <c r="P50">
        <v>9.8000000000000007</v>
      </c>
      <c r="Q50">
        <v>31.2</v>
      </c>
      <c r="R50">
        <v>25.7</v>
      </c>
      <c r="S50">
        <v>7.5</v>
      </c>
      <c r="T50">
        <v>24.5</v>
      </c>
      <c r="U50">
        <v>26.2</v>
      </c>
      <c r="V50">
        <v>27.4</v>
      </c>
      <c r="W50">
        <v>30.3</v>
      </c>
      <c r="X50">
        <v>32.700000000000003</v>
      </c>
      <c r="Y50">
        <v>23.1</v>
      </c>
      <c r="Z50">
        <v>19.3</v>
      </c>
      <c r="AA50">
        <v>30.6</v>
      </c>
      <c r="AB50">
        <v>58.5</v>
      </c>
    </row>
    <row r="51" spans="1:28">
      <c r="B51" t="s">
        <v>283</v>
      </c>
      <c r="C51" t="s">
        <v>52</v>
      </c>
      <c r="D51">
        <v>43</v>
      </c>
      <c r="E51">
        <v>0.9</v>
      </c>
      <c r="F51">
        <v>0.8</v>
      </c>
      <c r="G51">
        <v>1.2</v>
      </c>
      <c r="H51">
        <v>1.7</v>
      </c>
      <c r="I51">
        <v>1.9</v>
      </c>
      <c r="J51">
        <v>1.6</v>
      </c>
      <c r="K51">
        <v>2</v>
      </c>
      <c r="L51">
        <v>2.1</v>
      </c>
      <c r="M51">
        <v>3.1</v>
      </c>
      <c r="N51">
        <v>3.2</v>
      </c>
      <c r="O51">
        <v>2.7</v>
      </c>
      <c r="P51">
        <v>2.9</v>
      </c>
      <c r="Q51">
        <v>2.5</v>
      </c>
      <c r="R51">
        <v>3.5</v>
      </c>
      <c r="S51">
        <v>5.5</v>
      </c>
      <c r="T51">
        <v>14</v>
      </c>
      <c r="U51">
        <v>20.7</v>
      </c>
      <c r="V51">
        <v>10.1</v>
      </c>
      <c r="W51">
        <v>12.1</v>
      </c>
      <c r="X51">
        <v>15</v>
      </c>
      <c r="Y51">
        <v>14.1</v>
      </c>
      <c r="Z51">
        <v>13</v>
      </c>
      <c r="AA51">
        <v>18</v>
      </c>
      <c r="AB51">
        <v>22.1</v>
      </c>
    </row>
    <row r="52" spans="1:28">
      <c r="B52" t="s">
        <v>112</v>
      </c>
      <c r="C52" t="s">
        <v>52</v>
      </c>
      <c r="D52">
        <v>44</v>
      </c>
      <c r="E52">
        <v>0</v>
      </c>
      <c r="F52">
        <v>0</v>
      </c>
      <c r="G52">
        <v>0.2</v>
      </c>
      <c r="H52">
        <v>0</v>
      </c>
      <c r="I52">
        <v>0</v>
      </c>
      <c r="J52">
        <v>2</v>
      </c>
      <c r="K52">
        <v>1.8</v>
      </c>
      <c r="L52">
        <v>1.2</v>
      </c>
      <c r="M52">
        <v>1.1000000000000001</v>
      </c>
      <c r="N52">
        <v>0</v>
      </c>
      <c r="O52">
        <v>0</v>
      </c>
      <c r="P52">
        <v>0</v>
      </c>
      <c r="Q52">
        <v>0</v>
      </c>
      <c r="R52">
        <v>3.8</v>
      </c>
      <c r="S52">
        <v>6.5</v>
      </c>
      <c r="T52">
        <v>7.1</v>
      </c>
      <c r="U52">
        <v>29.4</v>
      </c>
      <c r="V52">
        <v>47.3</v>
      </c>
      <c r="W52">
        <v>33.4</v>
      </c>
      <c r="X52">
        <v>47</v>
      </c>
      <c r="Y52">
        <v>57.2</v>
      </c>
      <c r="Z52">
        <v>36.1</v>
      </c>
      <c r="AA52">
        <v>7.9</v>
      </c>
      <c r="AB52">
        <v>14.5</v>
      </c>
    </row>
    <row r="53" spans="1:28">
      <c r="B53" t="s">
        <v>218</v>
      </c>
      <c r="C53" t="s">
        <v>52</v>
      </c>
      <c r="D53">
        <v>45</v>
      </c>
      <c r="E53">
        <v>0.1</v>
      </c>
      <c r="F53">
        <v>0.2</v>
      </c>
      <c r="G53">
        <v>0.2</v>
      </c>
      <c r="H53">
        <v>0.3</v>
      </c>
      <c r="I53">
        <v>0.3</v>
      </c>
      <c r="J53">
        <v>0.6</v>
      </c>
      <c r="K53">
        <v>0.6</v>
      </c>
      <c r="L53">
        <v>0.2</v>
      </c>
      <c r="M53">
        <v>0.8</v>
      </c>
      <c r="N53">
        <v>0.9</v>
      </c>
      <c r="O53">
        <v>0.8</v>
      </c>
      <c r="P53">
        <v>1.5</v>
      </c>
      <c r="Q53">
        <v>1.4</v>
      </c>
      <c r="R53">
        <v>0.9</v>
      </c>
      <c r="S53">
        <v>0.8</v>
      </c>
      <c r="T53">
        <v>1.6</v>
      </c>
      <c r="U53">
        <v>1.3</v>
      </c>
      <c r="V53">
        <v>1.3</v>
      </c>
      <c r="W53">
        <v>3.2</v>
      </c>
      <c r="X53">
        <v>7.3</v>
      </c>
      <c r="Y53">
        <v>6.6</v>
      </c>
      <c r="Z53">
        <v>13</v>
      </c>
      <c r="AA53">
        <v>7.4</v>
      </c>
      <c r="AB53">
        <v>12.9</v>
      </c>
    </row>
    <row r="54" spans="1:28">
      <c r="B54" t="s">
        <v>114</v>
      </c>
      <c r="C54" t="s">
        <v>52</v>
      </c>
      <c r="D54">
        <v>46</v>
      </c>
      <c r="E54">
        <v>0</v>
      </c>
      <c r="F54">
        <v>0</v>
      </c>
      <c r="G54">
        <v>0</v>
      </c>
      <c r="H54">
        <v>0</v>
      </c>
      <c r="I54">
        <v>0</v>
      </c>
      <c r="J54">
        <v>0.2</v>
      </c>
      <c r="K54">
        <v>1</v>
      </c>
      <c r="L54">
        <v>0.5</v>
      </c>
      <c r="M54">
        <v>1.5</v>
      </c>
      <c r="N54">
        <v>0</v>
      </c>
      <c r="O54">
        <v>0</v>
      </c>
      <c r="P54">
        <v>0</v>
      </c>
      <c r="Q54">
        <v>0</v>
      </c>
      <c r="R54">
        <v>0.2</v>
      </c>
      <c r="S54">
        <v>0</v>
      </c>
      <c r="T54">
        <v>0.1</v>
      </c>
      <c r="U54">
        <v>2.6</v>
      </c>
      <c r="V54">
        <v>3.8</v>
      </c>
      <c r="W54">
        <v>4.8</v>
      </c>
      <c r="X54">
        <v>0.4</v>
      </c>
      <c r="Y54">
        <v>7.7</v>
      </c>
      <c r="Z54">
        <v>6.3</v>
      </c>
      <c r="AA54">
        <v>1.9</v>
      </c>
      <c r="AB54">
        <v>5</v>
      </c>
    </row>
    <row r="55" spans="1:28">
      <c r="B55" t="s">
        <v>122</v>
      </c>
      <c r="C55" t="s">
        <v>52</v>
      </c>
      <c r="D55">
        <v>47</v>
      </c>
      <c r="E55">
        <v>26.6</v>
      </c>
      <c r="F55">
        <v>14.3</v>
      </c>
      <c r="G55">
        <v>50.7</v>
      </c>
      <c r="H55">
        <v>29.4</v>
      </c>
      <c r="I55">
        <v>24.4</v>
      </c>
      <c r="J55">
        <v>59.3</v>
      </c>
      <c r="K55">
        <v>59.2</v>
      </c>
      <c r="L55">
        <v>37.1</v>
      </c>
      <c r="M55">
        <v>39.700000000000003</v>
      </c>
      <c r="N55">
        <v>13.5</v>
      </c>
      <c r="O55">
        <v>17.899999999999999</v>
      </c>
      <c r="P55">
        <v>23.8</v>
      </c>
      <c r="Q55">
        <v>11.6</v>
      </c>
      <c r="R55">
        <v>16.3</v>
      </c>
      <c r="S55">
        <v>13.1</v>
      </c>
      <c r="T55">
        <v>14.6</v>
      </c>
      <c r="U55">
        <v>23</v>
      </c>
      <c r="V55">
        <v>27.7</v>
      </c>
      <c r="W55">
        <v>17.399999999999999</v>
      </c>
      <c r="X55">
        <v>25.4</v>
      </c>
      <c r="Y55">
        <v>37.4</v>
      </c>
      <c r="Z55">
        <v>36.1</v>
      </c>
      <c r="AA55">
        <v>24.8</v>
      </c>
      <c r="AB55">
        <v>20.9</v>
      </c>
    </row>
    <row r="56" spans="1:28">
      <c r="B56" t="s">
        <v>123</v>
      </c>
      <c r="C56" t="s">
        <v>52</v>
      </c>
      <c r="D56">
        <v>48</v>
      </c>
      <c r="E56">
        <v>47.7</v>
      </c>
      <c r="F56">
        <v>29.9</v>
      </c>
      <c r="G56">
        <v>85.1</v>
      </c>
      <c r="H56">
        <v>46.5</v>
      </c>
      <c r="I56">
        <v>41.8</v>
      </c>
      <c r="J56">
        <v>89.1</v>
      </c>
      <c r="K56">
        <v>89</v>
      </c>
      <c r="L56">
        <v>62.9</v>
      </c>
      <c r="M56">
        <v>64.7</v>
      </c>
      <c r="N56">
        <v>49</v>
      </c>
      <c r="O56">
        <v>44.2</v>
      </c>
      <c r="P56">
        <v>45.8</v>
      </c>
      <c r="Q56">
        <v>57.3</v>
      </c>
      <c r="R56">
        <v>62.2</v>
      </c>
      <c r="S56">
        <v>52</v>
      </c>
      <c r="T56">
        <v>93.8</v>
      </c>
      <c r="U56">
        <v>151</v>
      </c>
      <c r="V56">
        <v>186.6</v>
      </c>
      <c r="W56">
        <v>212.8</v>
      </c>
      <c r="X56">
        <v>309</v>
      </c>
      <c r="Y56">
        <v>359.5</v>
      </c>
      <c r="Z56">
        <v>336.3</v>
      </c>
      <c r="AA56">
        <v>363</v>
      </c>
      <c r="AB56">
        <v>467.9</v>
      </c>
    </row>
    <row r="57" spans="1:28">
      <c r="B57" t="s">
        <v>124</v>
      </c>
      <c r="C57" t="s">
        <v>87</v>
      </c>
      <c r="D57">
        <v>49</v>
      </c>
      <c r="E57">
        <v>26.2</v>
      </c>
      <c r="F57">
        <v>19.2</v>
      </c>
      <c r="G57">
        <v>49.9</v>
      </c>
      <c r="H57">
        <v>31</v>
      </c>
      <c r="I57">
        <v>26.3</v>
      </c>
      <c r="J57">
        <v>41.3</v>
      </c>
      <c r="K57">
        <v>39.299999999999997</v>
      </c>
      <c r="L57">
        <v>31.7</v>
      </c>
      <c r="M57">
        <v>29.1</v>
      </c>
      <c r="N57">
        <v>15.5</v>
      </c>
      <c r="O57">
        <v>18.5</v>
      </c>
      <c r="P57">
        <v>15.2</v>
      </c>
      <c r="Q57">
        <v>11.5</v>
      </c>
      <c r="R57">
        <v>15.6</v>
      </c>
      <c r="S57">
        <v>10.9</v>
      </c>
      <c r="T57">
        <v>19.8</v>
      </c>
      <c r="U57">
        <v>35.299999999999997</v>
      </c>
      <c r="V57">
        <v>42.9</v>
      </c>
      <c r="W57">
        <v>38.799999999999997</v>
      </c>
      <c r="X57">
        <v>54.7</v>
      </c>
      <c r="Y57">
        <v>61</v>
      </c>
      <c r="Z57">
        <v>64.400000000000006</v>
      </c>
      <c r="AA57">
        <v>59.2</v>
      </c>
      <c r="AB57">
        <v>67.599999999999994</v>
      </c>
    </row>
    <row r="59" spans="1:28">
      <c r="A59" t="s">
        <v>316</v>
      </c>
    </row>
    <row r="60" spans="1:28">
      <c r="A60" t="s">
        <v>317</v>
      </c>
    </row>
    <row r="61" spans="1:28">
      <c r="A61" t="s">
        <v>318</v>
      </c>
    </row>
    <row r="62" spans="1:28">
      <c r="A62" t="s">
        <v>99</v>
      </c>
    </row>
    <row r="63" spans="1:28">
      <c r="A63" t="s">
        <v>73</v>
      </c>
    </row>
    <row r="66" spans="1:28">
      <c r="A66" s="3" t="s">
        <v>110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6"/>
    </row>
    <row r="67" spans="1:28">
      <c r="A67" s="1"/>
      <c r="B67" s="2"/>
      <c r="C67" s="2"/>
      <c r="D67" s="2"/>
      <c r="E67" s="2">
        <v>1999</v>
      </c>
      <c r="F67" s="2">
        <v>2000</v>
      </c>
      <c r="G67" s="2">
        <v>2001</v>
      </c>
      <c r="H67" s="2">
        <v>2002</v>
      </c>
      <c r="I67" s="2">
        <v>2003</v>
      </c>
      <c r="J67" s="2">
        <v>2004</v>
      </c>
      <c r="K67" s="2">
        <v>2005</v>
      </c>
      <c r="L67" s="2">
        <v>2006</v>
      </c>
      <c r="M67" s="2">
        <v>2007</v>
      </c>
      <c r="N67" s="2">
        <v>2008</v>
      </c>
      <c r="O67" s="2">
        <v>2009</v>
      </c>
      <c r="P67" s="2">
        <v>2010</v>
      </c>
      <c r="Q67" s="2">
        <v>2011</v>
      </c>
      <c r="R67" s="2">
        <v>2012</v>
      </c>
      <c r="S67" s="2">
        <v>2013</v>
      </c>
      <c r="T67" s="2">
        <v>2014</v>
      </c>
      <c r="U67" s="2">
        <v>2015</v>
      </c>
      <c r="V67" s="2">
        <v>2016</v>
      </c>
      <c r="W67" s="2">
        <v>2017</v>
      </c>
      <c r="X67" s="2">
        <v>2018</v>
      </c>
      <c r="Y67" s="2">
        <v>2019</v>
      </c>
      <c r="Z67" s="2">
        <v>2020</v>
      </c>
      <c r="AA67" s="2">
        <v>2021</v>
      </c>
      <c r="AB67" s="5">
        <v>2022</v>
      </c>
    </row>
    <row r="68" spans="1:28">
      <c r="A68" s="3" t="s">
        <v>307</v>
      </c>
      <c r="B68" s="4" t="s">
        <v>213</v>
      </c>
      <c r="C68" s="4" t="s">
        <v>52</v>
      </c>
      <c r="D68" s="4">
        <v>1</v>
      </c>
      <c r="E68" s="4">
        <v>146</v>
      </c>
      <c r="F68" s="4">
        <v>145.30000000000001</v>
      </c>
      <c r="G68" s="4">
        <v>162.5</v>
      </c>
      <c r="H68" s="4">
        <v>165.3</v>
      </c>
      <c r="I68" s="4">
        <v>210.7</v>
      </c>
      <c r="J68" s="4">
        <v>224.2</v>
      </c>
      <c r="K68" s="4">
        <v>221.5</v>
      </c>
      <c r="L68" s="4">
        <v>242.8</v>
      </c>
      <c r="M68" s="4">
        <v>302.8</v>
      </c>
      <c r="N68" s="4">
        <v>327.5</v>
      </c>
      <c r="O68" s="4">
        <v>267.60000000000002</v>
      </c>
      <c r="P68" s="4">
        <v>277.39999999999998</v>
      </c>
      <c r="Q68" s="4">
        <v>311.8</v>
      </c>
      <c r="R68" s="4">
        <v>301.7</v>
      </c>
      <c r="S68" s="4">
        <v>310.39999999999998</v>
      </c>
      <c r="T68" s="4">
        <v>308.3</v>
      </c>
      <c r="U68" s="4">
        <v>304.89999999999998</v>
      </c>
      <c r="V68" s="4">
        <v>308</v>
      </c>
      <c r="W68" s="4">
        <v>304.3</v>
      </c>
      <c r="X68" s="4">
        <v>327.2</v>
      </c>
      <c r="Y68" s="4">
        <v>375.4</v>
      </c>
      <c r="Z68" s="4">
        <v>294</v>
      </c>
      <c r="AA68" s="4">
        <v>424.1</v>
      </c>
      <c r="AB68" s="6">
        <v>450.1</v>
      </c>
    </row>
    <row r="69" spans="1:28">
      <c r="A69" s="1"/>
      <c r="B69" s="2" t="s">
        <v>308</v>
      </c>
      <c r="C69" s="2" t="s">
        <v>52</v>
      </c>
      <c r="D69" s="2">
        <v>2</v>
      </c>
      <c r="E69" s="2">
        <v>42.6</v>
      </c>
      <c r="F69" s="2">
        <v>34.9</v>
      </c>
      <c r="G69" s="2">
        <v>23.1</v>
      </c>
      <c r="H69" s="2">
        <v>28.7</v>
      </c>
      <c r="I69" s="2">
        <v>28.6</v>
      </c>
      <c r="J69" s="2">
        <v>41.3</v>
      </c>
      <c r="K69" s="2">
        <v>44.5</v>
      </c>
      <c r="L69" s="2">
        <v>40.6</v>
      </c>
      <c r="M69" s="2">
        <v>43.9</v>
      </c>
      <c r="N69" s="2">
        <v>46.5</v>
      </c>
      <c r="O69" s="2">
        <v>39.200000000000003</v>
      </c>
      <c r="P69" s="2">
        <v>41.3</v>
      </c>
      <c r="Q69" s="2">
        <v>42.8</v>
      </c>
      <c r="R69" s="2">
        <v>54.6</v>
      </c>
      <c r="S69" s="2">
        <v>57.2</v>
      </c>
      <c r="T69" s="2">
        <v>75.099999999999994</v>
      </c>
      <c r="U69" s="2">
        <v>91.1</v>
      </c>
      <c r="V69" s="2">
        <v>110.3</v>
      </c>
      <c r="W69" s="2">
        <v>146.19999999999999</v>
      </c>
      <c r="X69" s="2">
        <v>224.6</v>
      </c>
      <c r="Y69" s="2">
        <v>260.3</v>
      </c>
      <c r="Z69" s="2">
        <v>252.9</v>
      </c>
      <c r="AA69" s="2">
        <v>345</v>
      </c>
      <c r="AB69" s="5">
        <v>399.6</v>
      </c>
    </row>
    <row r="70" spans="1:28">
      <c r="A70" s="3"/>
      <c r="B70" s="4" t="s">
        <v>272</v>
      </c>
      <c r="C70" s="4" t="s">
        <v>52</v>
      </c>
      <c r="D70" s="4">
        <v>3</v>
      </c>
      <c r="E70" s="4">
        <v>165.2</v>
      </c>
      <c r="F70" s="4">
        <v>156.80000000000001</v>
      </c>
      <c r="G70" s="4">
        <v>214.5</v>
      </c>
      <c r="H70" s="4">
        <v>188.9</v>
      </c>
      <c r="I70" s="4">
        <v>205</v>
      </c>
      <c r="J70" s="4">
        <v>242.9</v>
      </c>
      <c r="K70" s="4">
        <v>251.6</v>
      </c>
      <c r="L70" s="4">
        <v>277.8</v>
      </c>
      <c r="M70" s="4">
        <v>256.2</v>
      </c>
      <c r="N70" s="4">
        <v>313</v>
      </c>
      <c r="O70" s="4">
        <v>261</v>
      </c>
      <c r="P70" s="4">
        <v>238.8</v>
      </c>
      <c r="Q70" s="4">
        <v>270.10000000000002</v>
      </c>
      <c r="R70" s="4">
        <v>343.9</v>
      </c>
      <c r="S70" s="4">
        <v>256.10000000000002</v>
      </c>
      <c r="T70" s="4">
        <v>344.5</v>
      </c>
      <c r="U70" s="4">
        <v>371.1</v>
      </c>
      <c r="V70" s="4">
        <v>340.3</v>
      </c>
      <c r="W70" s="4">
        <v>286.89999999999998</v>
      </c>
      <c r="X70" s="4">
        <v>249.9</v>
      </c>
      <c r="Y70" s="4">
        <v>243.7</v>
      </c>
      <c r="Z70" s="4">
        <v>263.39999999999998</v>
      </c>
      <c r="AA70" s="4">
        <v>280.10000000000002</v>
      </c>
      <c r="AB70" s="6">
        <v>332.7</v>
      </c>
    </row>
    <row r="71" spans="1:28">
      <c r="A71" s="1"/>
      <c r="B71" s="2" t="s">
        <v>283</v>
      </c>
      <c r="C71" s="2" t="s">
        <v>52</v>
      </c>
      <c r="D71" s="2">
        <v>4</v>
      </c>
      <c r="E71" s="2">
        <v>74.900000000000006</v>
      </c>
      <c r="F71" s="2">
        <v>71.900000000000006</v>
      </c>
      <c r="G71" s="2">
        <v>73.2</v>
      </c>
      <c r="H71" s="2">
        <v>91.8</v>
      </c>
      <c r="I71" s="2">
        <v>109.9</v>
      </c>
      <c r="J71" s="2">
        <v>134.5</v>
      </c>
      <c r="K71" s="2">
        <v>126.2</v>
      </c>
      <c r="L71" s="2">
        <v>136.30000000000001</v>
      </c>
      <c r="M71" s="2">
        <v>152.30000000000001</v>
      </c>
      <c r="N71" s="2">
        <v>157.6</v>
      </c>
      <c r="O71" s="2">
        <v>143.5</v>
      </c>
      <c r="P71" s="2">
        <v>144.9</v>
      </c>
      <c r="Q71" s="2">
        <v>186.1</v>
      </c>
      <c r="R71" s="2">
        <v>169.8</v>
      </c>
      <c r="S71" s="2">
        <v>199.8</v>
      </c>
      <c r="T71" s="2">
        <v>213.5</v>
      </c>
      <c r="U71" s="2">
        <v>188</v>
      </c>
      <c r="V71" s="2">
        <v>196.1</v>
      </c>
      <c r="W71" s="2">
        <v>190.3</v>
      </c>
      <c r="X71" s="2">
        <v>227.2</v>
      </c>
      <c r="Y71" s="2">
        <v>216.4</v>
      </c>
      <c r="Z71" s="2">
        <v>199.4</v>
      </c>
      <c r="AA71" s="2">
        <v>239.3</v>
      </c>
      <c r="AB71" s="5">
        <v>251.1</v>
      </c>
    </row>
    <row r="72" spans="1:28">
      <c r="A72" s="3"/>
      <c r="B72" s="4" t="s">
        <v>117</v>
      </c>
      <c r="C72" s="4" t="s">
        <v>52</v>
      </c>
      <c r="D72" s="4">
        <v>5</v>
      </c>
      <c r="E72" s="4">
        <v>71.599999999999994</v>
      </c>
      <c r="F72" s="4">
        <v>53.3</v>
      </c>
      <c r="G72" s="4">
        <v>80.900000000000006</v>
      </c>
      <c r="H72" s="4">
        <v>67.5</v>
      </c>
      <c r="I72" s="4">
        <v>58.4</v>
      </c>
      <c r="J72" s="4">
        <v>92.3</v>
      </c>
      <c r="K72" s="4">
        <v>89.8</v>
      </c>
      <c r="L72" s="4">
        <v>80</v>
      </c>
      <c r="M72" s="4">
        <v>92.2</v>
      </c>
      <c r="N72" s="4">
        <v>70.5</v>
      </c>
      <c r="O72" s="4">
        <v>66.900000000000006</v>
      </c>
      <c r="P72" s="4">
        <v>90</v>
      </c>
      <c r="Q72" s="4">
        <v>89.3</v>
      </c>
      <c r="R72" s="4">
        <v>104.8</v>
      </c>
      <c r="S72" s="4">
        <v>122.4</v>
      </c>
      <c r="T72" s="4">
        <v>125.1</v>
      </c>
      <c r="U72" s="4">
        <v>96</v>
      </c>
      <c r="V72" s="4">
        <v>99.5</v>
      </c>
      <c r="W72" s="4">
        <v>147.4</v>
      </c>
      <c r="X72" s="4">
        <v>153.80000000000001</v>
      </c>
      <c r="Y72" s="4">
        <v>185.1</v>
      </c>
      <c r="Z72" s="4">
        <v>218.3</v>
      </c>
      <c r="AA72" s="4">
        <v>201.5</v>
      </c>
      <c r="AB72" s="6">
        <v>182.9</v>
      </c>
    </row>
    <row r="73" spans="1:28">
      <c r="A73" s="1"/>
      <c r="B73" s="2" t="s">
        <v>112</v>
      </c>
      <c r="C73" s="2" t="s">
        <v>52</v>
      </c>
      <c r="D73" s="2">
        <v>6</v>
      </c>
      <c r="E73" s="2">
        <v>4.8</v>
      </c>
      <c r="F73" s="2">
        <v>8.1999999999999993</v>
      </c>
      <c r="G73" s="2">
        <v>8.1</v>
      </c>
      <c r="H73" s="2">
        <v>10.3</v>
      </c>
      <c r="I73" s="2">
        <v>23.6</v>
      </c>
      <c r="J73" s="2">
        <v>31.6</v>
      </c>
      <c r="K73" s="2">
        <v>44.8</v>
      </c>
      <c r="L73" s="2">
        <v>51.7</v>
      </c>
      <c r="M73" s="2">
        <v>51.8</v>
      </c>
      <c r="N73" s="2">
        <v>64.099999999999994</v>
      </c>
      <c r="O73" s="2">
        <v>57.5</v>
      </c>
      <c r="P73" s="2">
        <v>65.099999999999994</v>
      </c>
      <c r="Q73" s="2">
        <v>69.7</v>
      </c>
      <c r="R73" s="2">
        <v>77.2</v>
      </c>
      <c r="S73" s="2">
        <v>79.400000000000006</v>
      </c>
      <c r="T73" s="2">
        <v>83.1</v>
      </c>
      <c r="U73" s="2">
        <v>86.8</v>
      </c>
      <c r="V73" s="2">
        <v>101.3</v>
      </c>
      <c r="W73" s="2">
        <v>91.9</v>
      </c>
      <c r="X73" s="2">
        <v>112.7</v>
      </c>
      <c r="Y73" s="2">
        <v>133.6</v>
      </c>
      <c r="Z73" s="2">
        <v>148.19999999999999</v>
      </c>
      <c r="AA73" s="2">
        <v>121</v>
      </c>
      <c r="AB73" s="5">
        <v>173.5</v>
      </c>
    </row>
    <row r="74" spans="1:28">
      <c r="A74" s="3"/>
      <c r="B74" s="4" t="s">
        <v>288</v>
      </c>
      <c r="C74" s="4" t="s">
        <v>52</v>
      </c>
      <c r="D74" s="4">
        <v>7</v>
      </c>
      <c r="E74" s="4">
        <v>44.7</v>
      </c>
      <c r="F74" s="4">
        <v>55.8</v>
      </c>
      <c r="G74" s="4">
        <v>47.9</v>
      </c>
      <c r="H74" s="4">
        <v>49.2</v>
      </c>
      <c r="I74" s="4">
        <v>56</v>
      </c>
      <c r="J74" s="4">
        <v>57.6</v>
      </c>
      <c r="K74" s="4">
        <v>61.7</v>
      </c>
      <c r="L74" s="4">
        <v>66</v>
      </c>
      <c r="M74" s="4">
        <v>67</v>
      </c>
      <c r="N74" s="4">
        <v>74.8</v>
      </c>
      <c r="O74" s="4">
        <v>58.9</v>
      </c>
      <c r="P74" s="4">
        <v>63.4</v>
      </c>
      <c r="Q74" s="4">
        <v>80.2</v>
      </c>
      <c r="R74" s="4">
        <v>77.599999999999994</v>
      </c>
      <c r="S74" s="4">
        <v>82.9</v>
      </c>
      <c r="T74" s="4">
        <v>107.1</v>
      </c>
      <c r="U74" s="4">
        <v>98.2</v>
      </c>
      <c r="V74" s="4">
        <v>98.9</v>
      </c>
      <c r="W74" s="4">
        <v>97.1</v>
      </c>
      <c r="X74" s="4">
        <v>95.5</v>
      </c>
      <c r="Y74" s="4">
        <v>103.5</v>
      </c>
      <c r="Z74" s="4">
        <v>116.3</v>
      </c>
      <c r="AA74" s="4">
        <v>124</v>
      </c>
      <c r="AB74" s="6">
        <v>137.19999999999999</v>
      </c>
    </row>
    <row r="75" spans="1:28">
      <c r="A75" s="1"/>
      <c r="B75" s="2" t="s">
        <v>309</v>
      </c>
      <c r="C75" s="2" t="s">
        <v>52</v>
      </c>
      <c r="D75" s="2">
        <v>8</v>
      </c>
      <c r="E75" s="2">
        <v>32</v>
      </c>
      <c r="F75" s="2">
        <v>33</v>
      </c>
      <c r="G75" s="2">
        <v>31.8</v>
      </c>
      <c r="H75" s="2">
        <v>35.6</v>
      </c>
      <c r="I75" s="2">
        <v>43.1</v>
      </c>
      <c r="J75" s="2">
        <v>48.2</v>
      </c>
      <c r="K75" s="2">
        <v>49.1</v>
      </c>
      <c r="L75" s="2">
        <v>46.6</v>
      </c>
      <c r="M75" s="2">
        <v>52</v>
      </c>
      <c r="N75" s="2">
        <v>57.3</v>
      </c>
      <c r="O75" s="2">
        <v>49.9</v>
      </c>
      <c r="P75" s="2">
        <v>61.9</v>
      </c>
      <c r="Q75" s="2">
        <v>60.9</v>
      </c>
      <c r="R75" s="2">
        <v>65.5</v>
      </c>
      <c r="S75" s="2">
        <v>82.1</v>
      </c>
      <c r="T75" s="2">
        <v>82.6</v>
      </c>
      <c r="U75" s="2">
        <v>88.9</v>
      </c>
      <c r="V75" s="2">
        <v>77.400000000000006</v>
      </c>
      <c r="W75" s="2">
        <v>75.8</v>
      </c>
      <c r="X75" s="2">
        <v>92.3</v>
      </c>
      <c r="Y75" s="2">
        <v>89.5</v>
      </c>
      <c r="Z75" s="2">
        <v>100.6</v>
      </c>
      <c r="AA75" s="2">
        <v>118.2</v>
      </c>
      <c r="AB75" s="5">
        <v>117.2</v>
      </c>
    </row>
    <row r="76" spans="1:28">
      <c r="A76" s="3"/>
      <c r="B76" s="4" t="s">
        <v>122</v>
      </c>
      <c r="C76" s="4" t="s">
        <v>52</v>
      </c>
      <c r="D76" s="4">
        <v>9</v>
      </c>
      <c r="E76" s="4">
        <v>349.6</v>
      </c>
      <c r="F76" s="4">
        <v>366.4</v>
      </c>
      <c r="G76" s="4">
        <v>358.4</v>
      </c>
      <c r="H76" s="4">
        <v>376.6</v>
      </c>
      <c r="I76" s="4">
        <v>383.4</v>
      </c>
      <c r="J76" s="4">
        <v>431.1</v>
      </c>
      <c r="K76" s="4">
        <v>515.29999999999995</v>
      </c>
      <c r="L76" s="4">
        <v>487.7</v>
      </c>
      <c r="M76" s="4">
        <v>522.6</v>
      </c>
      <c r="N76" s="4">
        <v>511.2</v>
      </c>
      <c r="O76" s="4">
        <v>421.7</v>
      </c>
      <c r="P76" s="4">
        <v>380.3</v>
      </c>
      <c r="Q76" s="4">
        <v>413.6</v>
      </c>
      <c r="R76" s="4">
        <v>441.6</v>
      </c>
      <c r="S76" s="4">
        <v>521.79999999999995</v>
      </c>
      <c r="T76" s="4">
        <v>532.29999999999995</v>
      </c>
      <c r="U76" s="4">
        <v>586.5</v>
      </c>
      <c r="V76" s="4">
        <v>575.4</v>
      </c>
      <c r="W76" s="4">
        <v>537</v>
      </c>
      <c r="X76" s="4">
        <v>579.9</v>
      </c>
      <c r="Y76" s="4">
        <v>588.20000000000005</v>
      </c>
      <c r="Z76" s="4">
        <v>547.70000000000005</v>
      </c>
      <c r="AA76" s="4">
        <v>606.29999999999995</v>
      </c>
      <c r="AB76" s="6">
        <v>677.1</v>
      </c>
    </row>
    <row r="77" spans="1:28">
      <c r="A77" s="1"/>
      <c r="B77" s="2" t="s">
        <v>123</v>
      </c>
      <c r="C77" s="2" t="s">
        <v>52</v>
      </c>
      <c r="D77" s="2">
        <v>10</v>
      </c>
      <c r="E77" s="2">
        <v>931.4</v>
      </c>
      <c r="F77" s="2">
        <v>925.6</v>
      </c>
      <c r="G77" s="2">
        <v>1000.4</v>
      </c>
      <c r="H77" s="2">
        <v>1013.9</v>
      </c>
      <c r="I77" s="2">
        <v>1118.7</v>
      </c>
      <c r="J77" s="2">
        <v>1303.7</v>
      </c>
      <c r="K77" s="2">
        <v>1404.5</v>
      </c>
      <c r="L77" s="2">
        <v>1429.5</v>
      </c>
      <c r="M77" s="2">
        <v>1540.8</v>
      </c>
      <c r="N77" s="2">
        <v>1622.5</v>
      </c>
      <c r="O77" s="2">
        <v>1366.2</v>
      </c>
      <c r="P77" s="2">
        <v>1363.1</v>
      </c>
      <c r="Q77" s="2">
        <v>1524.5</v>
      </c>
      <c r="R77" s="2">
        <v>1636.7</v>
      </c>
      <c r="S77" s="2">
        <v>1712.1</v>
      </c>
      <c r="T77" s="2">
        <v>1871.6</v>
      </c>
      <c r="U77" s="2">
        <v>1911.5</v>
      </c>
      <c r="V77" s="2">
        <v>1907.2</v>
      </c>
      <c r="W77" s="2">
        <v>1876.9</v>
      </c>
      <c r="X77" s="2">
        <v>2063.1</v>
      </c>
      <c r="Y77" s="2">
        <v>2195.6999999999998</v>
      </c>
      <c r="Z77" s="2">
        <v>2140.8000000000002</v>
      </c>
      <c r="AA77" s="2">
        <v>2459.5</v>
      </c>
      <c r="AB77" s="5">
        <v>2721.4</v>
      </c>
    </row>
    <row r="78" spans="1:28">
      <c r="A78" s="3"/>
      <c r="B78" s="4" t="s">
        <v>124</v>
      </c>
      <c r="C78" s="4" t="s">
        <v>87</v>
      </c>
      <c r="D78" s="4">
        <v>11</v>
      </c>
      <c r="E78" s="4">
        <v>299.2</v>
      </c>
      <c r="F78" s="4">
        <v>298.89999999999998</v>
      </c>
      <c r="G78" s="4">
        <v>326.7</v>
      </c>
      <c r="H78" s="4">
        <v>332.8</v>
      </c>
      <c r="I78" s="4">
        <v>339</v>
      </c>
      <c r="J78" s="4">
        <v>346.4</v>
      </c>
      <c r="K78" s="4">
        <v>382.4</v>
      </c>
      <c r="L78" s="4">
        <v>375.6</v>
      </c>
      <c r="M78" s="4">
        <v>370.8</v>
      </c>
      <c r="N78" s="4">
        <v>309.8</v>
      </c>
      <c r="O78" s="4">
        <v>289.39999999999998</v>
      </c>
      <c r="P78" s="4">
        <v>249.7</v>
      </c>
      <c r="Q78" s="4">
        <v>248.6</v>
      </c>
      <c r="R78" s="4">
        <v>292</v>
      </c>
      <c r="S78" s="4">
        <v>293.60000000000002</v>
      </c>
      <c r="T78" s="4">
        <v>302.5</v>
      </c>
      <c r="U78" s="4">
        <v>359.3</v>
      </c>
      <c r="V78" s="4">
        <v>395.6</v>
      </c>
      <c r="W78" s="4">
        <v>382.3</v>
      </c>
      <c r="X78" s="4">
        <v>379.9</v>
      </c>
      <c r="Y78" s="4">
        <v>408.1</v>
      </c>
      <c r="Z78" s="4">
        <v>392.8</v>
      </c>
      <c r="AA78" s="4">
        <v>396.7</v>
      </c>
      <c r="AB78" s="6">
        <v>407.2</v>
      </c>
    </row>
    <row r="79" spans="1:28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5"/>
    </row>
    <row r="80" spans="1:28">
      <c r="A80" s="3" t="s">
        <v>310</v>
      </c>
      <c r="B80" s="4" t="s">
        <v>213</v>
      </c>
      <c r="C80" s="4" t="s">
        <v>52</v>
      </c>
      <c r="D80" s="4">
        <v>12</v>
      </c>
      <c r="E80" s="4">
        <v>146</v>
      </c>
      <c r="F80" s="4">
        <v>145.30000000000001</v>
      </c>
      <c r="G80" s="4">
        <v>162.5</v>
      </c>
      <c r="H80" s="4">
        <v>165.3</v>
      </c>
      <c r="I80" s="4">
        <v>210.4</v>
      </c>
      <c r="J80" s="4">
        <v>223.1</v>
      </c>
      <c r="K80" s="4">
        <v>220.3</v>
      </c>
      <c r="L80" s="4">
        <v>241</v>
      </c>
      <c r="M80" s="4">
        <v>300.89999999999998</v>
      </c>
      <c r="N80" s="4">
        <v>325.7</v>
      </c>
      <c r="O80" s="4">
        <v>266.89999999999998</v>
      </c>
      <c r="P80" s="4">
        <v>277.2</v>
      </c>
      <c r="Q80" s="4">
        <v>311.5</v>
      </c>
      <c r="R80" s="4">
        <v>301.3</v>
      </c>
      <c r="S80" s="4">
        <v>309.7</v>
      </c>
      <c r="T80" s="4">
        <v>307.39999999999998</v>
      </c>
      <c r="U80" s="4">
        <v>303.8</v>
      </c>
      <c r="V80" s="4">
        <v>307</v>
      </c>
      <c r="W80" s="4">
        <v>302.3</v>
      </c>
      <c r="X80" s="4">
        <v>324.39999999999998</v>
      </c>
      <c r="Y80" s="4">
        <v>372.6</v>
      </c>
      <c r="Z80" s="4">
        <v>291.2</v>
      </c>
      <c r="AA80" s="4">
        <v>421</v>
      </c>
      <c r="AB80" s="6">
        <v>446.5</v>
      </c>
    </row>
    <row r="81" spans="1:28">
      <c r="A81" s="1"/>
      <c r="B81" s="2" t="s">
        <v>283</v>
      </c>
      <c r="C81" s="2" t="s">
        <v>52</v>
      </c>
      <c r="D81" s="2">
        <v>13</v>
      </c>
      <c r="E81" s="2">
        <v>73.099999999999994</v>
      </c>
      <c r="F81" s="2">
        <v>68.5</v>
      </c>
      <c r="G81" s="2">
        <v>71.2</v>
      </c>
      <c r="H81" s="2">
        <v>89.6</v>
      </c>
      <c r="I81" s="2">
        <v>107.9</v>
      </c>
      <c r="J81" s="2">
        <v>131.19999999999999</v>
      </c>
      <c r="K81" s="2">
        <v>123.6</v>
      </c>
      <c r="L81" s="2">
        <v>134.1</v>
      </c>
      <c r="M81" s="2">
        <v>149</v>
      </c>
      <c r="N81" s="2">
        <v>154.19999999999999</v>
      </c>
      <c r="O81" s="2">
        <v>140.69999999999999</v>
      </c>
      <c r="P81" s="2">
        <v>142</v>
      </c>
      <c r="Q81" s="2">
        <v>182.7</v>
      </c>
      <c r="R81" s="2">
        <v>165.9</v>
      </c>
      <c r="S81" s="2">
        <v>193.5</v>
      </c>
      <c r="T81" s="2">
        <v>198.2</v>
      </c>
      <c r="U81" s="2">
        <v>166.1</v>
      </c>
      <c r="V81" s="2">
        <v>169.2</v>
      </c>
      <c r="W81" s="2">
        <v>164.6</v>
      </c>
      <c r="X81" s="2">
        <v>190.9</v>
      </c>
      <c r="Y81" s="2">
        <v>173.8</v>
      </c>
      <c r="Z81" s="2">
        <v>156.4</v>
      </c>
      <c r="AA81" s="2">
        <v>176.2</v>
      </c>
      <c r="AB81" s="5">
        <v>194.2</v>
      </c>
    </row>
    <row r="82" spans="1:28">
      <c r="A82" s="3"/>
      <c r="B82" s="4" t="s">
        <v>309</v>
      </c>
      <c r="C82" s="4" t="s">
        <v>52</v>
      </c>
      <c r="D82" s="4">
        <v>14</v>
      </c>
      <c r="E82" s="4">
        <v>31.8</v>
      </c>
      <c r="F82" s="4">
        <v>30</v>
      </c>
      <c r="G82" s="4">
        <v>30.8</v>
      </c>
      <c r="H82" s="4">
        <v>35</v>
      </c>
      <c r="I82" s="4">
        <v>42.1</v>
      </c>
      <c r="J82" s="4">
        <v>46.8</v>
      </c>
      <c r="K82" s="4">
        <v>47.2</v>
      </c>
      <c r="L82" s="4">
        <v>44.9</v>
      </c>
      <c r="M82" s="4">
        <v>51.9</v>
      </c>
      <c r="N82" s="4">
        <v>57.2</v>
      </c>
      <c r="O82" s="4">
        <v>49.8</v>
      </c>
      <c r="P82" s="4">
        <v>61.8</v>
      </c>
      <c r="Q82" s="4">
        <v>60.8</v>
      </c>
      <c r="R82" s="4">
        <v>65.3</v>
      </c>
      <c r="S82" s="4">
        <v>82</v>
      </c>
      <c r="T82" s="4">
        <v>82.6</v>
      </c>
      <c r="U82" s="4">
        <v>88.8</v>
      </c>
      <c r="V82" s="4">
        <v>76.400000000000006</v>
      </c>
      <c r="W82" s="4">
        <v>75.8</v>
      </c>
      <c r="X82" s="4">
        <v>92.3</v>
      </c>
      <c r="Y82" s="4">
        <v>89.2</v>
      </c>
      <c r="Z82" s="4">
        <v>100.3</v>
      </c>
      <c r="AA82" s="4">
        <v>118.1</v>
      </c>
      <c r="AB82" s="6">
        <v>117.2</v>
      </c>
    </row>
    <row r="83" spans="1:28">
      <c r="A83" s="1"/>
      <c r="B83" s="2" t="s">
        <v>288</v>
      </c>
      <c r="C83" s="2" t="s">
        <v>52</v>
      </c>
      <c r="D83" s="2">
        <v>15</v>
      </c>
      <c r="E83" s="2">
        <v>35.700000000000003</v>
      </c>
      <c r="F83" s="2">
        <v>40.5</v>
      </c>
      <c r="G83" s="2">
        <v>43.5</v>
      </c>
      <c r="H83" s="2">
        <v>42.3</v>
      </c>
      <c r="I83" s="2">
        <v>51.8</v>
      </c>
      <c r="J83" s="2">
        <v>55.6</v>
      </c>
      <c r="K83" s="2">
        <v>59.6</v>
      </c>
      <c r="L83" s="2">
        <v>64.2</v>
      </c>
      <c r="M83" s="2">
        <v>64.400000000000006</v>
      </c>
      <c r="N83" s="2">
        <v>71.8</v>
      </c>
      <c r="O83" s="2">
        <v>55.9</v>
      </c>
      <c r="P83" s="2">
        <v>59.3</v>
      </c>
      <c r="Q83" s="2">
        <v>75.5</v>
      </c>
      <c r="R83" s="2">
        <v>71.900000000000006</v>
      </c>
      <c r="S83" s="2">
        <v>76</v>
      </c>
      <c r="T83" s="2">
        <v>97.8</v>
      </c>
      <c r="U83" s="2">
        <v>88.6</v>
      </c>
      <c r="V83" s="2">
        <v>84.4</v>
      </c>
      <c r="W83" s="2">
        <v>85.1</v>
      </c>
      <c r="X83" s="2">
        <v>87</v>
      </c>
      <c r="Y83" s="2">
        <v>90.3</v>
      </c>
      <c r="Z83" s="2">
        <v>94.3</v>
      </c>
      <c r="AA83" s="2">
        <v>109</v>
      </c>
      <c r="AB83" s="5">
        <v>116.2</v>
      </c>
    </row>
    <row r="84" spans="1:28">
      <c r="A84" s="3"/>
      <c r="B84" s="4" t="s">
        <v>212</v>
      </c>
      <c r="C84" s="4" t="s">
        <v>52</v>
      </c>
      <c r="D84" s="4">
        <v>16</v>
      </c>
      <c r="E84" s="4">
        <v>5.0999999999999996</v>
      </c>
      <c r="F84" s="4">
        <v>7</v>
      </c>
      <c r="G84" s="4">
        <v>8.5</v>
      </c>
      <c r="H84" s="4">
        <v>11.5</v>
      </c>
      <c r="I84" s="4">
        <v>16.5</v>
      </c>
      <c r="J84" s="4">
        <v>21.1</v>
      </c>
      <c r="K84" s="4">
        <v>25.8</v>
      </c>
      <c r="L84" s="4">
        <v>31.6</v>
      </c>
      <c r="M84" s="4">
        <v>37.1</v>
      </c>
      <c r="N84" s="4">
        <v>42.5</v>
      </c>
      <c r="O84" s="4">
        <v>40.5</v>
      </c>
      <c r="P84" s="4">
        <v>45.8</v>
      </c>
      <c r="Q84" s="4">
        <v>56.7</v>
      </c>
      <c r="R84" s="4">
        <v>59.3</v>
      </c>
      <c r="S84" s="4">
        <v>79.099999999999994</v>
      </c>
      <c r="T84" s="4">
        <v>96.3</v>
      </c>
      <c r="U84" s="4">
        <v>100.1</v>
      </c>
      <c r="V84" s="4">
        <v>93.2</v>
      </c>
      <c r="W84" s="4">
        <v>97.7</v>
      </c>
      <c r="X84" s="4">
        <v>107.9</v>
      </c>
      <c r="Y84" s="4">
        <v>98.9</v>
      </c>
      <c r="Z84" s="4">
        <v>88.6</v>
      </c>
      <c r="AA84" s="4">
        <v>99.2</v>
      </c>
      <c r="AB84" s="6">
        <v>111.5</v>
      </c>
    </row>
    <row r="85" spans="1:28">
      <c r="A85" s="1"/>
      <c r="B85" s="2" t="s">
        <v>311</v>
      </c>
      <c r="C85" s="2" t="s">
        <v>52</v>
      </c>
      <c r="D85" s="2">
        <v>17</v>
      </c>
      <c r="E85" s="2">
        <v>27.2</v>
      </c>
      <c r="F85" s="2">
        <v>19</v>
      </c>
      <c r="G85" s="2">
        <v>25.4</v>
      </c>
      <c r="H85" s="2">
        <v>28.4</v>
      </c>
      <c r="I85" s="2">
        <v>26.5</v>
      </c>
      <c r="J85" s="2">
        <v>33.299999999999997</v>
      </c>
      <c r="K85" s="2">
        <v>33.6</v>
      </c>
      <c r="L85" s="2">
        <v>37.4</v>
      </c>
      <c r="M85" s="2">
        <v>43</v>
      </c>
      <c r="N85" s="2">
        <v>43.3</v>
      </c>
      <c r="O85" s="2">
        <v>28.4</v>
      </c>
      <c r="P85" s="2">
        <v>32.299999999999997</v>
      </c>
      <c r="Q85" s="2">
        <v>39.9</v>
      </c>
      <c r="R85" s="2">
        <v>42.3</v>
      </c>
      <c r="S85" s="2">
        <v>50.1</v>
      </c>
      <c r="T85" s="2">
        <v>62.2</v>
      </c>
      <c r="U85" s="2">
        <v>64.5</v>
      </c>
      <c r="V85" s="2">
        <v>62.6</v>
      </c>
      <c r="W85" s="2">
        <v>44.3</v>
      </c>
      <c r="X85" s="2">
        <v>60.5</v>
      </c>
      <c r="Y85" s="2">
        <v>59.3</v>
      </c>
      <c r="Z85" s="2">
        <v>39.6</v>
      </c>
      <c r="AA85" s="2">
        <v>55.5</v>
      </c>
      <c r="AB85" s="5">
        <v>68.7</v>
      </c>
    </row>
    <row r="86" spans="1:28">
      <c r="A86" s="3"/>
      <c r="B86" s="4" t="s">
        <v>308</v>
      </c>
      <c r="C86" s="4" t="s">
        <v>52</v>
      </c>
      <c r="D86" s="4">
        <v>18</v>
      </c>
      <c r="E86" s="4">
        <v>10.1</v>
      </c>
      <c r="F86" s="4">
        <v>12.7</v>
      </c>
      <c r="G86" s="4">
        <v>14.9</v>
      </c>
      <c r="H86" s="4">
        <v>16.899999999999999</v>
      </c>
      <c r="I86" s="4">
        <v>17.899999999999999</v>
      </c>
      <c r="J86" s="4">
        <v>21</v>
      </c>
      <c r="K86" s="4">
        <v>27.3</v>
      </c>
      <c r="L86" s="4">
        <v>24.8</v>
      </c>
      <c r="M86" s="4">
        <v>29</v>
      </c>
      <c r="N86" s="4">
        <v>29.5</v>
      </c>
      <c r="O86" s="4">
        <v>29.6</v>
      </c>
      <c r="P86" s="4">
        <v>33.1</v>
      </c>
      <c r="Q86" s="4">
        <v>31.7</v>
      </c>
      <c r="R86" s="4">
        <v>42.8</v>
      </c>
      <c r="S86" s="4">
        <v>38.6</v>
      </c>
      <c r="T86" s="4">
        <v>42.7</v>
      </c>
      <c r="U86" s="4">
        <v>42.5</v>
      </c>
      <c r="V86" s="4">
        <v>39.700000000000003</v>
      </c>
      <c r="W86" s="4">
        <v>33.299999999999997</v>
      </c>
      <c r="X86" s="4">
        <v>41.9</v>
      </c>
      <c r="Y86" s="4">
        <v>45.9</v>
      </c>
      <c r="Z86" s="4">
        <v>39.9</v>
      </c>
      <c r="AA86" s="4">
        <v>69.7</v>
      </c>
      <c r="AB86" s="6">
        <v>58.7</v>
      </c>
    </row>
    <row r="87" spans="1:28">
      <c r="A87" s="1"/>
      <c r="B87" s="2" t="s">
        <v>122</v>
      </c>
      <c r="C87" s="2" t="s">
        <v>52</v>
      </c>
      <c r="D87" s="2">
        <v>19</v>
      </c>
      <c r="E87" s="2">
        <v>376.2</v>
      </c>
      <c r="F87" s="2">
        <v>362.3</v>
      </c>
      <c r="G87" s="2">
        <v>389.1</v>
      </c>
      <c r="H87" s="2">
        <v>399</v>
      </c>
      <c r="I87" s="2">
        <v>409.1</v>
      </c>
      <c r="J87" s="2">
        <v>449.7</v>
      </c>
      <c r="K87" s="2">
        <v>469.3</v>
      </c>
      <c r="L87" s="2">
        <v>451.4</v>
      </c>
      <c r="M87" s="2">
        <v>432</v>
      </c>
      <c r="N87" s="2">
        <v>444</v>
      </c>
      <c r="O87" s="2">
        <v>392.6</v>
      </c>
      <c r="P87" s="2">
        <v>315.5</v>
      </c>
      <c r="Q87" s="2">
        <v>314.2</v>
      </c>
      <c r="R87" s="2">
        <v>344.2</v>
      </c>
      <c r="S87" s="2">
        <v>316</v>
      </c>
      <c r="T87" s="2">
        <v>387.5</v>
      </c>
      <c r="U87" s="2">
        <v>436.4</v>
      </c>
      <c r="V87" s="2">
        <v>430.3</v>
      </c>
      <c r="W87" s="2">
        <v>376</v>
      </c>
      <c r="X87" s="2">
        <v>374.1</v>
      </c>
      <c r="Y87" s="2">
        <v>378</v>
      </c>
      <c r="Z87" s="2">
        <v>383.6</v>
      </c>
      <c r="AA87" s="2">
        <v>431.3</v>
      </c>
      <c r="AB87" s="5">
        <v>455.7</v>
      </c>
    </row>
    <row r="88" spans="1:28">
      <c r="A88" s="3"/>
      <c r="B88" s="4" t="s">
        <v>123</v>
      </c>
      <c r="C88" s="4" t="s">
        <v>52</v>
      </c>
      <c r="D88" s="4">
        <v>20</v>
      </c>
      <c r="E88" s="4">
        <v>705.2</v>
      </c>
      <c r="F88" s="4">
        <v>685.3</v>
      </c>
      <c r="G88" s="4">
        <v>745.9</v>
      </c>
      <c r="H88" s="4">
        <v>788</v>
      </c>
      <c r="I88" s="4">
        <v>882.2</v>
      </c>
      <c r="J88" s="4">
        <v>981.8</v>
      </c>
      <c r="K88" s="4">
        <v>1006.7</v>
      </c>
      <c r="L88" s="4">
        <v>1029.4000000000001</v>
      </c>
      <c r="M88" s="4">
        <v>1107.3</v>
      </c>
      <c r="N88" s="4">
        <v>1168.2</v>
      </c>
      <c r="O88" s="4">
        <v>1004.4</v>
      </c>
      <c r="P88" s="4">
        <v>967</v>
      </c>
      <c r="Q88" s="4">
        <v>1073</v>
      </c>
      <c r="R88" s="4">
        <v>1093</v>
      </c>
      <c r="S88" s="4">
        <v>1145</v>
      </c>
      <c r="T88" s="4">
        <v>1274.7</v>
      </c>
      <c r="U88" s="4">
        <v>1290.8</v>
      </c>
      <c r="V88" s="4">
        <v>1262.8</v>
      </c>
      <c r="W88" s="4">
        <v>1179.0999999999999</v>
      </c>
      <c r="X88" s="4">
        <v>1279</v>
      </c>
      <c r="Y88" s="4">
        <v>1308</v>
      </c>
      <c r="Z88" s="4">
        <v>1193.9000000000001</v>
      </c>
      <c r="AA88" s="4">
        <v>1480</v>
      </c>
      <c r="AB88" s="6">
        <v>1568.7</v>
      </c>
    </row>
    <row r="89" spans="1:28">
      <c r="A89" s="1"/>
      <c r="B89" s="2" t="s">
        <v>124</v>
      </c>
      <c r="C89" s="2" t="s">
        <v>87</v>
      </c>
      <c r="D89" s="2">
        <v>21</v>
      </c>
      <c r="E89" s="2">
        <v>197.6</v>
      </c>
      <c r="F89" s="2">
        <v>188.7</v>
      </c>
      <c r="G89" s="2">
        <v>201.8</v>
      </c>
      <c r="H89" s="2">
        <v>215.7</v>
      </c>
      <c r="I89" s="2">
        <v>215.4</v>
      </c>
      <c r="J89" s="2">
        <v>213.9</v>
      </c>
      <c r="K89" s="2">
        <v>208.7</v>
      </c>
      <c r="L89" s="2">
        <v>206.2</v>
      </c>
      <c r="M89" s="2">
        <v>197.5</v>
      </c>
      <c r="N89" s="2">
        <v>170.3</v>
      </c>
      <c r="O89" s="2">
        <v>161.9</v>
      </c>
      <c r="P89" s="2">
        <v>138.5</v>
      </c>
      <c r="Q89" s="2">
        <v>142.19999999999999</v>
      </c>
      <c r="R89" s="2">
        <v>154</v>
      </c>
      <c r="S89" s="2">
        <v>147.19999999999999</v>
      </c>
      <c r="T89" s="2">
        <v>164.8</v>
      </c>
      <c r="U89" s="2">
        <v>197.8</v>
      </c>
      <c r="V89" s="2">
        <v>205.3</v>
      </c>
      <c r="W89" s="2">
        <v>182.4</v>
      </c>
      <c r="X89" s="2">
        <v>176.2</v>
      </c>
      <c r="Y89" s="2">
        <v>179.8</v>
      </c>
      <c r="Z89" s="2">
        <v>166</v>
      </c>
      <c r="AA89" s="2">
        <v>187.7</v>
      </c>
      <c r="AB89" s="5">
        <v>188.7</v>
      </c>
    </row>
    <row r="90" spans="1:28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6"/>
    </row>
    <row r="91" spans="1:28">
      <c r="A91" s="1" t="s">
        <v>312</v>
      </c>
      <c r="B91" s="2" t="s">
        <v>272</v>
      </c>
      <c r="C91" s="2" t="s">
        <v>52</v>
      </c>
      <c r="D91" s="2">
        <v>22</v>
      </c>
      <c r="E91" s="2">
        <v>47.6</v>
      </c>
      <c r="F91" s="2">
        <v>68.099999999999994</v>
      </c>
      <c r="G91" s="2">
        <v>76.599999999999994</v>
      </c>
      <c r="H91" s="2">
        <v>75.8</v>
      </c>
      <c r="I91" s="2">
        <v>100.6</v>
      </c>
      <c r="J91" s="2">
        <v>111.9</v>
      </c>
      <c r="K91" s="2">
        <v>143.5</v>
      </c>
      <c r="L91" s="2">
        <v>172.3</v>
      </c>
      <c r="M91" s="2">
        <v>168</v>
      </c>
      <c r="N91" s="2">
        <v>236.3</v>
      </c>
      <c r="O91" s="2">
        <v>183.3</v>
      </c>
      <c r="P91" s="2">
        <v>213.7</v>
      </c>
      <c r="Q91" s="2">
        <v>224.5</v>
      </c>
      <c r="R91" s="2">
        <v>266.5</v>
      </c>
      <c r="S91" s="2">
        <v>240.9</v>
      </c>
      <c r="T91" s="2">
        <v>285.2</v>
      </c>
      <c r="U91" s="2">
        <v>286.8</v>
      </c>
      <c r="V91" s="2">
        <v>243.3</v>
      </c>
      <c r="W91" s="2">
        <v>222.7</v>
      </c>
      <c r="X91" s="2">
        <v>204.7</v>
      </c>
      <c r="Y91" s="2">
        <v>204.8</v>
      </c>
      <c r="Z91" s="2">
        <v>228.9</v>
      </c>
      <c r="AA91" s="2">
        <v>241.1</v>
      </c>
      <c r="AB91" s="5">
        <v>263.39999999999998</v>
      </c>
    </row>
    <row r="92" spans="1:28">
      <c r="A92" s="3"/>
      <c r="B92" s="4" t="s">
        <v>117</v>
      </c>
      <c r="C92" s="4" t="s">
        <v>52</v>
      </c>
      <c r="D92" s="4">
        <v>23</v>
      </c>
      <c r="E92" s="4">
        <v>13.9</v>
      </c>
      <c r="F92" s="4">
        <v>15.3</v>
      </c>
      <c r="G92" s="4">
        <v>12.3</v>
      </c>
      <c r="H92" s="4">
        <v>10.3</v>
      </c>
      <c r="I92" s="4">
        <v>12.7</v>
      </c>
      <c r="J92" s="4">
        <v>21.3</v>
      </c>
      <c r="K92" s="4">
        <v>30</v>
      </c>
      <c r="L92" s="4">
        <v>33.700000000000003</v>
      </c>
      <c r="M92" s="4">
        <v>41.5</v>
      </c>
      <c r="N92" s="4">
        <v>40.9</v>
      </c>
      <c r="O92" s="4">
        <v>37</v>
      </c>
      <c r="P92" s="4">
        <v>46.2</v>
      </c>
      <c r="Q92" s="4">
        <v>61.1</v>
      </c>
      <c r="R92" s="4">
        <v>72.3</v>
      </c>
      <c r="S92" s="4">
        <v>85.4</v>
      </c>
      <c r="T92" s="4">
        <v>89.1</v>
      </c>
      <c r="U92" s="4">
        <v>59.6</v>
      </c>
      <c r="V92" s="4">
        <v>61.4</v>
      </c>
      <c r="W92" s="4">
        <v>104</v>
      </c>
      <c r="X92" s="4">
        <v>105.5</v>
      </c>
      <c r="Y92" s="4">
        <v>131.80000000000001</v>
      </c>
      <c r="Z92" s="4">
        <v>134.30000000000001</v>
      </c>
      <c r="AA92" s="4">
        <v>122.9</v>
      </c>
      <c r="AB92" s="6">
        <v>104.1</v>
      </c>
    </row>
    <row r="93" spans="1:28">
      <c r="A93" s="1"/>
      <c r="B93" s="2" t="s">
        <v>283</v>
      </c>
      <c r="C93" s="2" t="s">
        <v>52</v>
      </c>
      <c r="D93" s="2">
        <v>24</v>
      </c>
      <c r="E93" s="2">
        <v>0.9</v>
      </c>
      <c r="F93" s="2">
        <v>2.6</v>
      </c>
      <c r="G93" s="2">
        <v>0.8</v>
      </c>
      <c r="H93" s="2">
        <v>0.5</v>
      </c>
      <c r="I93" s="2">
        <v>0</v>
      </c>
      <c r="J93" s="2">
        <v>1.7</v>
      </c>
      <c r="K93" s="2">
        <v>0.7</v>
      </c>
      <c r="L93" s="2">
        <v>0.1</v>
      </c>
      <c r="M93" s="2">
        <v>0.1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16.5</v>
      </c>
      <c r="W93" s="2">
        <v>13.5</v>
      </c>
      <c r="X93" s="2">
        <v>21.2</v>
      </c>
      <c r="Y93" s="2">
        <v>28.1</v>
      </c>
      <c r="Z93" s="2">
        <v>29.9</v>
      </c>
      <c r="AA93" s="2">
        <v>45</v>
      </c>
      <c r="AB93" s="5">
        <v>34.5</v>
      </c>
    </row>
    <row r="94" spans="1:28">
      <c r="A94" s="3"/>
      <c r="B94" s="4" t="s">
        <v>244</v>
      </c>
      <c r="C94" s="4" t="s">
        <v>52</v>
      </c>
      <c r="D94" s="4">
        <v>25</v>
      </c>
      <c r="E94" s="4">
        <v>11.5</v>
      </c>
      <c r="F94" s="4">
        <v>15</v>
      </c>
      <c r="G94" s="4">
        <v>2.6</v>
      </c>
      <c r="H94" s="4">
        <v>8</v>
      </c>
      <c r="I94" s="4">
        <v>4.7</v>
      </c>
      <c r="J94" s="4">
        <v>0.6</v>
      </c>
      <c r="K94" s="4">
        <v>0.1</v>
      </c>
      <c r="L94" s="4">
        <v>0.4</v>
      </c>
      <c r="M94" s="4">
        <v>0.7</v>
      </c>
      <c r="N94" s="4">
        <v>1</v>
      </c>
      <c r="O94" s="4">
        <v>0.3</v>
      </c>
      <c r="P94" s="4">
        <v>0.7</v>
      </c>
      <c r="Q94" s="4">
        <v>2.4</v>
      </c>
      <c r="R94" s="4">
        <v>18.5</v>
      </c>
      <c r="S94" s="4">
        <v>67.5</v>
      </c>
      <c r="T94" s="4">
        <v>4.5</v>
      </c>
      <c r="U94" s="4">
        <v>2.4</v>
      </c>
      <c r="V94" s="4">
        <v>6.3</v>
      </c>
      <c r="W94" s="4">
        <v>5.6</v>
      </c>
      <c r="X94" s="4">
        <v>3.9</v>
      </c>
      <c r="Y94" s="4">
        <v>11.2</v>
      </c>
      <c r="Z94" s="4">
        <v>8.3000000000000007</v>
      </c>
      <c r="AA94" s="4">
        <v>8.4</v>
      </c>
      <c r="AB94" s="6">
        <v>18.899999999999999</v>
      </c>
    </row>
    <row r="95" spans="1:28">
      <c r="A95" s="1"/>
      <c r="B95" s="2" t="s">
        <v>313</v>
      </c>
      <c r="C95" s="2" t="s">
        <v>52</v>
      </c>
      <c r="D95" s="2">
        <v>26</v>
      </c>
      <c r="E95" s="2">
        <v>0.3</v>
      </c>
      <c r="F95" s="2">
        <v>2.4</v>
      </c>
      <c r="G95" s="2">
        <v>1</v>
      </c>
      <c r="H95" s="2">
        <v>3</v>
      </c>
      <c r="I95" s="2">
        <v>3</v>
      </c>
      <c r="J95" s="2">
        <v>4.5</v>
      </c>
      <c r="K95" s="2">
        <v>6.3</v>
      </c>
      <c r="L95" s="2">
        <v>2.4</v>
      </c>
      <c r="M95" s="2">
        <v>3.2</v>
      </c>
      <c r="N95" s="2">
        <v>2.5</v>
      </c>
      <c r="O95" s="2">
        <v>3.3</v>
      </c>
      <c r="P95" s="2">
        <v>2.5</v>
      </c>
      <c r="Q95" s="2">
        <v>2.1</v>
      </c>
      <c r="R95" s="2">
        <v>1.4</v>
      </c>
      <c r="S95" s="2">
        <v>2.4</v>
      </c>
      <c r="T95" s="2">
        <v>2.1</v>
      </c>
      <c r="U95" s="2">
        <v>2</v>
      </c>
      <c r="V95" s="2">
        <v>1.3</v>
      </c>
      <c r="W95" s="2">
        <v>4.5</v>
      </c>
      <c r="X95" s="2">
        <v>7</v>
      </c>
      <c r="Y95" s="2">
        <v>10.5</v>
      </c>
      <c r="Z95" s="2">
        <v>10.4</v>
      </c>
      <c r="AA95" s="2">
        <v>14.9</v>
      </c>
      <c r="AB95" s="5">
        <v>18.2</v>
      </c>
    </row>
    <row r="96" spans="1:28">
      <c r="A96" s="3"/>
      <c r="B96" s="4" t="s">
        <v>112</v>
      </c>
      <c r="C96" s="4" t="s">
        <v>52</v>
      </c>
      <c r="D96" s="4">
        <v>27</v>
      </c>
      <c r="E96" s="4">
        <v>0.3</v>
      </c>
      <c r="F96" s="4">
        <v>1</v>
      </c>
      <c r="G96" s="4">
        <v>1.1000000000000001</v>
      </c>
      <c r="H96" s="4">
        <v>0.4</v>
      </c>
      <c r="I96" s="4">
        <v>1</v>
      </c>
      <c r="J96" s="4">
        <v>0.8</v>
      </c>
      <c r="K96" s="4">
        <v>0.1</v>
      </c>
      <c r="L96" s="4">
        <v>0.2</v>
      </c>
      <c r="M96" s="4">
        <v>0.7</v>
      </c>
      <c r="N96" s="4">
        <v>0.6</v>
      </c>
      <c r="O96" s="4">
        <v>1.6</v>
      </c>
      <c r="P96" s="4">
        <v>0.9</v>
      </c>
      <c r="Q96" s="4">
        <v>0.8</v>
      </c>
      <c r="R96" s="4">
        <v>1.5</v>
      </c>
      <c r="S96" s="4">
        <v>1.1000000000000001</v>
      </c>
      <c r="T96" s="4">
        <v>0.6</v>
      </c>
      <c r="U96" s="4">
        <v>0.7</v>
      </c>
      <c r="V96" s="4">
        <v>7.5</v>
      </c>
      <c r="W96" s="4">
        <v>7</v>
      </c>
      <c r="X96" s="4">
        <v>4.5999999999999996</v>
      </c>
      <c r="Y96" s="4">
        <v>5.8</v>
      </c>
      <c r="Z96" s="4">
        <v>5</v>
      </c>
      <c r="AA96" s="4">
        <v>7</v>
      </c>
      <c r="AB96" s="6">
        <v>11.6</v>
      </c>
    </row>
    <row r="97" spans="1:28">
      <c r="A97" s="1"/>
      <c r="B97" s="2" t="s">
        <v>114</v>
      </c>
      <c r="C97" s="2" t="s">
        <v>52</v>
      </c>
      <c r="D97" s="2">
        <v>28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2.2000000000000002</v>
      </c>
      <c r="W97" s="2">
        <v>1.9</v>
      </c>
      <c r="X97" s="2">
        <v>3.6</v>
      </c>
      <c r="Y97" s="2">
        <v>5</v>
      </c>
      <c r="Z97" s="2">
        <v>7.2</v>
      </c>
      <c r="AA97" s="2">
        <v>6.6</v>
      </c>
      <c r="AB97" s="5">
        <v>5</v>
      </c>
    </row>
    <row r="98" spans="1:28">
      <c r="A98" s="3"/>
      <c r="B98" s="4" t="s">
        <v>122</v>
      </c>
      <c r="C98" s="4" t="s">
        <v>52</v>
      </c>
      <c r="D98" s="4">
        <v>29</v>
      </c>
      <c r="E98" s="4">
        <v>60.8</v>
      </c>
      <c r="F98" s="4">
        <v>71.3</v>
      </c>
      <c r="G98" s="4">
        <v>31.3</v>
      </c>
      <c r="H98" s="4">
        <v>39.700000000000003</v>
      </c>
      <c r="I98" s="4">
        <v>29.4</v>
      </c>
      <c r="J98" s="4">
        <v>42.2</v>
      </c>
      <c r="K98" s="4">
        <v>47.4</v>
      </c>
      <c r="L98" s="4">
        <v>53.3</v>
      </c>
      <c r="M98" s="4">
        <v>86</v>
      </c>
      <c r="N98" s="4">
        <v>51.7</v>
      </c>
      <c r="O98" s="4">
        <v>15.3</v>
      </c>
      <c r="P98" s="4">
        <v>8.3000000000000096</v>
      </c>
      <c r="Q98" s="4">
        <v>11</v>
      </c>
      <c r="R98" s="4">
        <v>10.7</v>
      </c>
      <c r="S98" s="4">
        <v>15.4</v>
      </c>
      <c r="T98" s="4">
        <v>8.5</v>
      </c>
      <c r="U98" s="4">
        <v>8.1999999999999904</v>
      </c>
      <c r="V98" s="4">
        <v>15.3</v>
      </c>
      <c r="W98" s="4">
        <v>9.5</v>
      </c>
      <c r="X98" s="4">
        <v>6.3999999999999799</v>
      </c>
      <c r="Y98" s="4">
        <v>5.0999999999999703</v>
      </c>
      <c r="Z98" s="4">
        <v>5.8000000000000096</v>
      </c>
      <c r="AA98" s="4">
        <v>9.4000000000000306</v>
      </c>
      <c r="AB98" s="6">
        <v>13.4</v>
      </c>
    </row>
    <row r="99" spans="1:28">
      <c r="A99" s="1"/>
      <c r="B99" s="2" t="s">
        <v>123</v>
      </c>
      <c r="C99" s="2" t="s">
        <v>52</v>
      </c>
      <c r="D99" s="2">
        <v>30</v>
      </c>
      <c r="E99" s="2">
        <v>135.30000000000001</v>
      </c>
      <c r="F99" s="2">
        <v>175.7</v>
      </c>
      <c r="G99" s="2">
        <v>125.7</v>
      </c>
      <c r="H99" s="2">
        <v>137.69999999999999</v>
      </c>
      <c r="I99" s="2">
        <v>151.4</v>
      </c>
      <c r="J99" s="2">
        <v>183</v>
      </c>
      <c r="K99" s="2">
        <v>228.1</v>
      </c>
      <c r="L99" s="2">
        <v>262.39999999999998</v>
      </c>
      <c r="M99" s="2">
        <v>300.2</v>
      </c>
      <c r="N99" s="2">
        <v>333</v>
      </c>
      <c r="O99" s="2">
        <v>240.8</v>
      </c>
      <c r="P99" s="2">
        <v>272.3</v>
      </c>
      <c r="Q99" s="2">
        <v>301.89999999999998</v>
      </c>
      <c r="R99" s="2">
        <v>370.9</v>
      </c>
      <c r="S99" s="2">
        <v>412.7</v>
      </c>
      <c r="T99" s="2">
        <v>390</v>
      </c>
      <c r="U99" s="2">
        <v>359.7</v>
      </c>
      <c r="V99" s="2">
        <v>353.8</v>
      </c>
      <c r="W99" s="2">
        <v>368.7</v>
      </c>
      <c r="X99" s="2">
        <v>356.9</v>
      </c>
      <c r="Y99" s="2">
        <v>402.3</v>
      </c>
      <c r="Z99" s="2">
        <v>429.8</v>
      </c>
      <c r="AA99" s="2">
        <v>455.3</v>
      </c>
      <c r="AB99" s="5">
        <v>469.1</v>
      </c>
    </row>
    <row r="100" spans="1:28">
      <c r="A100" s="3"/>
      <c r="B100" s="4" t="s">
        <v>124</v>
      </c>
      <c r="C100" s="4" t="s">
        <v>87</v>
      </c>
      <c r="D100" s="4">
        <v>31</v>
      </c>
      <c r="E100" s="4">
        <v>56.8</v>
      </c>
      <c r="F100" s="4">
        <v>72.099999999999994</v>
      </c>
      <c r="G100" s="4">
        <v>54.7</v>
      </c>
      <c r="H100" s="4">
        <v>62.6</v>
      </c>
      <c r="I100" s="4">
        <v>73.900000000000006</v>
      </c>
      <c r="J100" s="4">
        <v>63.4</v>
      </c>
      <c r="K100" s="4">
        <v>93.2</v>
      </c>
      <c r="L100" s="4">
        <v>99</v>
      </c>
      <c r="M100" s="4">
        <v>102</v>
      </c>
      <c r="N100" s="4">
        <v>85.2</v>
      </c>
      <c r="O100" s="4">
        <v>65.5</v>
      </c>
      <c r="P100" s="4">
        <v>62.7</v>
      </c>
      <c r="Q100" s="4">
        <v>61.7</v>
      </c>
      <c r="R100" s="4">
        <v>82.5</v>
      </c>
      <c r="S100" s="4">
        <v>99.2</v>
      </c>
      <c r="T100" s="4">
        <v>78.5</v>
      </c>
      <c r="U100" s="4">
        <v>83.2</v>
      </c>
      <c r="V100" s="4">
        <v>97.7</v>
      </c>
      <c r="W100" s="4">
        <v>104.2</v>
      </c>
      <c r="X100" s="4">
        <v>101.9</v>
      </c>
      <c r="Y100" s="4">
        <v>122.8</v>
      </c>
      <c r="Z100" s="4">
        <v>113.1</v>
      </c>
      <c r="AA100" s="4">
        <v>114.6</v>
      </c>
      <c r="AB100" s="6">
        <v>97.4</v>
      </c>
    </row>
    <row r="101" spans="1:28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5"/>
    </row>
    <row r="102" spans="1:28">
      <c r="A102" s="3" t="s">
        <v>314</v>
      </c>
      <c r="B102" s="4" t="s">
        <v>112</v>
      </c>
      <c r="C102" s="4" t="s">
        <v>52</v>
      </c>
      <c r="D102" s="4">
        <v>32</v>
      </c>
      <c r="E102" s="4">
        <v>3.5</v>
      </c>
      <c r="F102" s="4">
        <v>6.4</v>
      </c>
      <c r="G102" s="4">
        <v>5.6</v>
      </c>
      <c r="H102" s="4">
        <v>8.4</v>
      </c>
      <c r="I102" s="4">
        <v>20.7</v>
      </c>
      <c r="J102" s="4">
        <v>25.3</v>
      </c>
      <c r="K102" s="4">
        <v>36.200000000000003</v>
      </c>
      <c r="L102" s="4">
        <v>39.799999999999997</v>
      </c>
      <c r="M102" s="4">
        <v>37.4</v>
      </c>
      <c r="N102" s="4">
        <v>46.2</v>
      </c>
      <c r="O102" s="4">
        <v>40.6</v>
      </c>
      <c r="P102" s="4">
        <v>49.2</v>
      </c>
      <c r="Q102" s="4">
        <v>51.5</v>
      </c>
      <c r="R102" s="4">
        <v>56.7</v>
      </c>
      <c r="S102" s="4">
        <v>56.8</v>
      </c>
      <c r="T102" s="4">
        <v>55.8</v>
      </c>
      <c r="U102" s="4">
        <v>39.5</v>
      </c>
      <c r="V102" s="4">
        <v>29.2</v>
      </c>
      <c r="W102" s="4">
        <v>35.6</v>
      </c>
      <c r="X102" s="4">
        <v>44.4</v>
      </c>
      <c r="Y102" s="4">
        <v>53.6</v>
      </c>
      <c r="Z102" s="4">
        <v>88.4</v>
      </c>
      <c r="AA102" s="4">
        <v>82.6</v>
      </c>
      <c r="AB102" s="6">
        <v>110.9</v>
      </c>
    </row>
    <row r="103" spans="1:28">
      <c r="A103" s="1"/>
      <c r="B103" s="2" t="s">
        <v>114</v>
      </c>
      <c r="C103" s="2" t="s">
        <v>52</v>
      </c>
      <c r="D103" s="2">
        <v>33</v>
      </c>
      <c r="E103" s="2">
        <v>3</v>
      </c>
      <c r="F103" s="2">
        <v>3.3</v>
      </c>
      <c r="G103" s="2">
        <v>4.5999999999999996</v>
      </c>
      <c r="H103" s="2">
        <v>4.2</v>
      </c>
      <c r="I103" s="2">
        <v>0.4</v>
      </c>
      <c r="J103" s="2">
        <v>1.8</v>
      </c>
      <c r="K103" s="2">
        <v>2.7</v>
      </c>
      <c r="L103" s="2">
        <v>5.2</v>
      </c>
      <c r="M103" s="2">
        <v>5.8</v>
      </c>
      <c r="N103" s="2">
        <v>8.1999999999999993</v>
      </c>
      <c r="O103" s="2">
        <v>10</v>
      </c>
      <c r="P103" s="2">
        <v>10.3</v>
      </c>
      <c r="Q103" s="2">
        <v>10.7</v>
      </c>
      <c r="R103" s="2">
        <v>8.6999999999999993</v>
      </c>
      <c r="S103" s="2">
        <v>9.8000000000000007</v>
      </c>
      <c r="T103" s="2">
        <v>8.3000000000000007</v>
      </c>
      <c r="U103" s="2">
        <v>19.3</v>
      </c>
      <c r="V103" s="2">
        <v>19.399999999999999</v>
      </c>
      <c r="W103" s="2">
        <v>19.5</v>
      </c>
      <c r="X103" s="2">
        <v>23.3</v>
      </c>
      <c r="Y103" s="2">
        <v>21.7</v>
      </c>
      <c r="Z103" s="2">
        <v>22.7</v>
      </c>
      <c r="AA103" s="2">
        <v>13.7</v>
      </c>
      <c r="AB103" s="5">
        <v>36.299999999999997</v>
      </c>
    </row>
    <row r="104" spans="1:28">
      <c r="A104" s="3"/>
      <c r="B104" s="4" t="s">
        <v>288</v>
      </c>
      <c r="C104" s="4" t="s">
        <v>52</v>
      </c>
      <c r="D104" s="4">
        <v>34</v>
      </c>
      <c r="E104" s="4">
        <v>0.9</v>
      </c>
      <c r="F104" s="4">
        <v>1.3</v>
      </c>
      <c r="G104" s="4">
        <v>1.3</v>
      </c>
      <c r="H104" s="4">
        <v>1.5</v>
      </c>
      <c r="I104" s="4">
        <v>1.2</v>
      </c>
      <c r="J104" s="4">
        <v>1.6</v>
      </c>
      <c r="K104" s="4">
        <v>1.9</v>
      </c>
      <c r="L104" s="4">
        <v>1.4</v>
      </c>
      <c r="M104" s="4">
        <v>2.4</v>
      </c>
      <c r="N104" s="4">
        <v>2.6</v>
      </c>
      <c r="O104" s="4">
        <v>2.8</v>
      </c>
      <c r="P104" s="4">
        <v>4</v>
      </c>
      <c r="Q104" s="4">
        <v>4.7</v>
      </c>
      <c r="R104" s="4">
        <v>5.7</v>
      </c>
      <c r="S104" s="4">
        <v>6.8</v>
      </c>
      <c r="T104" s="4">
        <v>7.8</v>
      </c>
      <c r="U104" s="4">
        <v>9.3000000000000007</v>
      </c>
      <c r="V104" s="4">
        <v>10.8</v>
      </c>
      <c r="W104" s="4">
        <v>9.9</v>
      </c>
      <c r="X104" s="4">
        <v>7.7</v>
      </c>
      <c r="Y104" s="4">
        <v>11.6</v>
      </c>
      <c r="Z104" s="4">
        <v>21</v>
      </c>
      <c r="AA104" s="4">
        <v>13.4</v>
      </c>
      <c r="AB104" s="6">
        <v>19.7</v>
      </c>
    </row>
    <row r="105" spans="1:28">
      <c r="A105" s="1"/>
      <c r="B105" s="2" t="s">
        <v>117</v>
      </c>
      <c r="C105" s="2" t="s">
        <v>52</v>
      </c>
      <c r="D105" s="2">
        <v>35</v>
      </c>
      <c r="E105" s="2">
        <v>15.8</v>
      </c>
      <c r="F105" s="2">
        <v>8.9</v>
      </c>
      <c r="G105" s="2">
        <v>16.399999999999999</v>
      </c>
      <c r="H105" s="2">
        <v>11.1</v>
      </c>
      <c r="I105" s="2">
        <v>3.2</v>
      </c>
      <c r="J105" s="2">
        <v>2.4</v>
      </c>
      <c r="K105" s="2">
        <v>2.7</v>
      </c>
      <c r="L105" s="2">
        <v>1.7</v>
      </c>
      <c r="M105" s="2">
        <v>2.6</v>
      </c>
      <c r="N105" s="2">
        <v>1.3</v>
      </c>
      <c r="O105" s="2">
        <v>1.9</v>
      </c>
      <c r="P105" s="2">
        <v>2.8</v>
      </c>
      <c r="Q105" s="2">
        <v>4.5</v>
      </c>
      <c r="R105" s="2">
        <v>5.2</v>
      </c>
      <c r="S105" s="2">
        <v>4</v>
      </c>
      <c r="T105" s="2">
        <v>4.8</v>
      </c>
      <c r="U105" s="2">
        <v>3.5</v>
      </c>
      <c r="V105" s="2">
        <v>4.0999999999999996</v>
      </c>
      <c r="W105" s="2">
        <v>7.5</v>
      </c>
      <c r="X105" s="2">
        <v>7.2</v>
      </c>
      <c r="Y105" s="2">
        <v>9.8000000000000007</v>
      </c>
      <c r="Z105" s="2">
        <v>25.1</v>
      </c>
      <c r="AA105" s="2">
        <v>26.6</v>
      </c>
      <c r="AB105" s="5">
        <v>19</v>
      </c>
    </row>
    <row r="106" spans="1:28">
      <c r="A106" s="3"/>
      <c r="B106" s="4" t="s">
        <v>272</v>
      </c>
      <c r="C106" s="4" t="s">
        <v>52</v>
      </c>
      <c r="D106" s="4">
        <v>36</v>
      </c>
      <c r="E106" s="4">
        <v>13.3</v>
      </c>
      <c r="F106" s="4">
        <v>7.3</v>
      </c>
      <c r="G106" s="4">
        <v>11.2</v>
      </c>
      <c r="H106" s="4">
        <v>8.9</v>
      </c>
      <c r="I106" s="4">
        <v>10.1</v>
      </c>
      <c r="J106" s="4">
        <v>10.9</v>
      </c>
      <c r="K106" s="4">
        <v>11</v>
      </c>
      <c r="L106" s="4">
        <v>6.6</v>
      </c>
      <c r="M106" s="4">
        <v>6.1</v>
      </c>
      <c r="N106" s="4">
        <v>2.1</v>
      </c>
      <c r="O106" s="4">
        <v>8</v>
      </c>
      <c r="P106" s="4">
        <v>2.9</v>
      </c>
      <c r="Q106" s="4">
        <v>8.5</v>
      </c>
      <c r="R106" s="4">
        <v>9.8000000000000007</v>
      </c>
      <c r="S106" s="4">
        <v>3</v>
      </c>
      <c r="T106" s="4">
        <v>7.1</v>
      </c>
      <c r="U106" s="4">
        <v>7.6</v>
      </c>
      <c r="V106" s="4">
        <v>6.8</v>
      </c>
      <c r="W106" s="4">
        <v>5.8</v>
      </c>
      <c r="X106" s="4">
        <v>5</v>
      </c>
      <c r="Y106" s="4">
        <v>3.9</v>
      </c>
      <c r="Z106" s="4">
        <v>6.4</v>
      </c>
      <c r="AA106" s="4">
        <v>2.8</v>
      </c>
      <c r="AB106" s="6">
        <v>5</v>
      </c>
    </row>
    <row r="107" spans="1:28">
      <c r="A107" s="1"/>
      <c r="B107" s="2" t="s">
        <v>113</v>
      </c>
      <c r="C107" s="2" t="s">
        <v>52</v>
      </c>
      <c r="D107" s="2">
        <v>37</v>
      </c>
      <c r="E107" s="2">
        <v>0.1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1.3</v>
      </c>
      <c r="P107" s="2">
        <v>3</v>
      </c>
      <c r="Q107" s="2">
        <v>4.4000000000000004</v>
      </c>
      <c r="R107" s="2">
        <v>5.9</v>
      </c>
      <c r="S107" s="2">
        <v>9.3000000000000007</v>
      </c>
      <c r="T107" s="2">
        <v>12.3</v>
      </c>
      <c r="U107" s="2">
        <v>18.3</v>
      </c>
      <c r="V107" s="2">
        <v>18.5</v>
      </c>
      <c r="W107" s="2">
        <v>16.7</v>
      </c>
      <c r="X107" s="2">
        <v>18.3</v>
      </c>
      <c r="Y107" s="2">
        <v>11.4</v>
      </c>
      <c r="Z107" s="2">
        <v>0.6</v>
      </c>
      <c r="AA107" s="2">
        <v>0.8</v>
      </c>
      <c r="AB107" s="5">
        <v>4.0999999999999996</v>
      </c>
    </row>
    <row r="108" spans="1:28">
      <c r="A108" s="3"/>
      <c r="B108" s="4" t="s">
        <v>122</v>
      </c>
      <c r="C108" s="4" t="s">
        <v>52</v>
      </c>
      <c r="D108" s="4">
        <v>38</v>
      </c>
      <c r="E108" s="4">
        <v>6.6</v>
      </c>
      <c r="F108" s="4">
        <v>7.5</v>
      </c>
      <c r="G108" s="4">
        <v>4.6000000000000103</v>
      </c>
      <c r="H108" s="4">
        <v>7.6</v>
      </c>
      <c r="I108" s="4">
        <v>7.8</v>
      </c>
      <c r="J108" s="4">
        <v>7.8</v>
      </c>
      <c r="K108" s="4">
        <v>26.3</v>
      </c>
      <c r="L108" s="4">
        <v>20</v>
      </c>
      <c r="M108" s="4">
        <v>14.3</v>
      </c>
      <c r="N108" s="4">
        <v>11.9</v>
      </c>
      <c r="O108" s="4">
        <v>12.4</v>
      </c>
      <c r="P108" s="4">
        <v>5.8</v>
      </c>
      <c r="Q108" s="4">
        <v>8.1000000000000103</v>
      </c>
      <c r="R108" s="4">
        <v>18.600000000000001</v>
      </c>
      <c r="S108" s="4">
        <v>12.7</v>
      </c>
      <c r="T108" s="4">
        <v>17</v>
      </c>
      <c r="U108" s="4">
        <v>12.5</v>
      </c>
      <c r="V108" s="4">
        <v>15.2</v>
      </c>
      <c r="W108" s="4">
        <v>21.3</v>
      </c>
      <c r="X108" s="4">
        <v>12.2</v>
      </c>
      <c r="Y108" s="4">
        <v>13.9</v>
      </c>
      <c r="Z108" s="4">
        <v>16.600000000000001</v>
      </c>
      <c r="AA108" s="4">
        <v>21.3</v>
      </c>
      <c r="AB108" s="6">
        <v>20.6</v>
      </c>
    </row>
    <row r="109" spans="1:28">
      <c r="A109" s="1"/>
      <c r="B109" s="2" t="s">
        <v>123</v>
      </c>
      <c r="C109" s="2" t="s">
        <v>52</v>
      </c>
      <c r="D109" s="2">
        <v>39</v>
      </c>
      <c r="E109" s="2">
        <v>43.2</v>
      </c>
      <c r="F109" s="2">
        <v>34.700000000000003</v>
      </c>
      <c r="G109" s="2">
        <v>43.7</v>
      </c>
      <c r="H109" s="2">
        <v>41.7</v>
      </c>
      <c r="I109" s="2">
        <v>43.4</v>
      </c>
      <c r="J109" s="2">
        <v>49.8</v>
      </c>
      <c r="K109" s="2">
        <v>80.8</v>
      </c>
      <c r="L109" s="2">
        <v>74.7</v>
      </c>
      <c r="M109" s="2">
        <v>68.599999999999994</v>
      </c>
      <c r="N109" s="2">
        <v>72.3</v>
      </c>
      <c r="O109" s="2">
        <v>77</v>
      </c>
      <c r="P109" s="2">
        <v>78</v>
      </c>
      <c r="Q109" s="2">
        <v>92.4</v>
      </c>
      <c r="R109" s="2">
        <v>110.6</v>
      </c>
      <c r="S109" s="2">
        <v>102.4</v>
      </c>
      <c r="T109" s="2">
        <v>113.1</v>
      </c>
      <c r="U109" s="2">
        <v>110</v>
      </c>
      <c r="V109" s="2">
        <v>104</v>
      </c>
      <c r="W109" s="2">
        <v>116.3</v>
      </c>
      <c r="X109" s="2">
        <v>118.1</v>
      </c>
      <c r="Y109" s="2">
        <v>125.9</v>
      </c>
      <c r="Z109" s="2">
        <v>180.8</v>
      </c>
      <c r="AA109" s="2">
        <v>161.19999999999999</v>
      </c>
      <c r="AB109" s="5">
        <v>215.6</v>
      </c>
    </row>
    <row r="110" spans="1:28">
      <c r="A110" s="3"/>
      <c r="B110" s="4" t="s">
        <v>124</v>
      </c>
      <c r="C110" s="4" t="s">
        <v>87</v>
      </c>
      <c r="D110" s="4">
        <v>40</v>
      </c>
      <c r="E110" s="4">
        <v>18.600000000000001</v>
      </c>
      <c r="F110" s="4">
        <v>18.899999999999999</v>
      </c>
      <c r="G110" s="4">
        <v>20.3</v>
      </c>
      <c r="H110" s="4">
        <v>23.5</v>
      </c>
      <c r="I110" s="4">
        <v>23.4</v>
      </c>
      <c r="J110" s="4">
        <v>27.8</v>
      </c>
      <c r="K110" s="4">
        <v>41.3</v>
      </c>
      <c r="L110" s="4">
        <v>38.700000000000003</v>
      </c>
      <c r="M110" s="4">
        <v>42.1</v>
      </c>
      <c r="N110" s="4">
        <v>38.700000000000003</v>
      </c>
      <c r="O110" s="4">
        <v>43.5</v>
      </c>
      <c r="P110" s="4">
        <v>33.200000000000003</v>
      </c>
      <c r="Q110" s="4">
        <v>33.299999999999997</v>
      </c>
      <c r="R110" s="4">
        <v>39.9</v>
      </c>
      <c r="S110" s="4">
        <v>36.299999999999997</v>
      </c>
      <c r="T110" s="4">
        <v>39.4</v>
      </c>
      <c r="U110" s="4">
        <v>43</v>
      </c>
      <c r="V110" s="4">
        <v>49.7</v>
      </c>
      <c r="W110" s="4">
        <v>56.9</v>
      </c>
      <c r="X110" s="4">
        <v>47.1</v>
      </c>
      <c r="Y110" s="4">
        <v>44.6</v>
      </c>
      <c r="Z110" s="4">
        <v>49.3</v>
      </c>
      <c r="AA110" s="4">
        <v>35.200000000000003</v>
      </c>
      <c r="AB110" s="6">
        <v>53.5</v>
      </c>
    </row>
    <row r="111" spans="1:28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5"/>
    </row>
    <row r="112" spans="1:28">
      <c r="A112" s="3" t="s">
        <v>315</v>
      </c>
      <c r="B112" s="4" t="s">
        <v>308</v>
      </c>
      <c r="C112" s="4" t="s">
        <v>52</v>
      </c>
      <c r="D112" s="4">
        <v>41</v>
      </c>
      <c r="E112" s="4">
        <v>0.6</v>
      </c>
      <c r="F112" s="4">
        <v>0.4</v>
      </c>
      <c r="G112" s="4">
        <v>0.6</v>
      </c>
      <c r="H112" s="4">
        <v>1</v>
      </c>
      <c r="I112" s="4">
        <v>1.1000000000000001</v>
      </c>
      <c r="J112" s="4">
        <v>2.4</v>
      </c>
      <c r="K112" s="4">
        <v>3.5</v>
      </c>
      <c r="L112" s="4">
        <v>3.5</v>
      </c>
      <c r="M112" s="4">
        <v>3.9</v>
      </c>
      <c r="N112" s="4">
        <v>5.6</v>
      </c>
      <c r="O112" s="4">
        <v>4</v>
      </c>
      <c r="P112" s="4">
        <v>7.8</v>
      </c>
      <c r="Q112" s="4">
        <v>10.6</v>
      </c>
      <c r="R112" s="4">
        <v>11.8</v>
      </c>
      <c r="S112" s="4">
        <v>18.600000000000001</v>
      </c>
      <c r="T112" s="4">
        <v>31.9</v>
      </c>
      <c r="U112" s="4">
        <v>47.8</v>
      </c>
      <c r="V112" s="4">
        <v>69</v>
      </c>
      <c r="W112" s="4">
        <v>111.6</v>
      </c>
      <c r="X112" s="4">
        <v>181.2</v>
      </c>
      <c r="Y112" s="4">
        <v>213.4</v>
      </c>
      <c r="Z112" s="4">
        <v>212.5</v>
      </c>
      <c r="AA112" s="4">
        <v>272.39999999999998</v>
      </c>
      <c r="AB112" s="6">
        <v>334</v>
      </c>
    </row>
    <row r="113" spans="1:28">
      <c r="A113" s="1"/>
      <c r="B113" s="2" t="s">
        <v>272</v>
      </c>
      <c r="C113" s="2" t="s">
        <v>52</v>
      </c>
      <c r="D113" s="2">
        <v>42</v>
      </c>
      <c r="E113" s="2">
        <v>19.5</v>
      </c>
      <c r="F113" s="2">
        <v>14.2</v>
      </c>
      <c r="G113" s="2">
        <v>32.200000000000003</v>
      </c>
      <c r="H113" s="2">
        <v>14.1</v>
      </c>
      <c r="I113" s="2">
        <v>14.1</v>
      </c>
      <c r="J113" s="2">
        <v>23</v>
      </c>
      <c r="K113" s="2">
        <v>20.9</v>
      </c>
      <c r="L113" s="2">
        <v>18.3</v>
      </c>
      <c r="M113" s="2">
        <v>14.6</v>
      </c>
      <c r="N113" s="2">
        <v>25.8</v>
      </c>
      <c r="O113" s="2">
        <v>18.8</v>
      </c>
      <c r="P113" s="2">
        <v>9.8000000000000007</v>
      </c>
      <c r="Q113" s="2">
        <v>31.2</v>
      </c>
      <c r="R113" s="2">
        <v>25.7</v>
      </c>
      <c r="S113" s="2">
        <v>7.5</v>
      </c>
      <c r="T113" s="2">
        <v>24.5</v>
      </c>
      <c r="U113" s="2">
        <v>26.2</v>
      </c>
      <c r="V113" s="2">
        <v>27.4</v>
      </c>
      <c r="W113" s="2">
        <v>30.3</v>
      </c>
      <c r="X113" s="2">
        <v>32.700000000000003</v>
      </c>
      <c r="Y113" s="2">
        <v>23.1</v>
      </c>
      <c r="Z113" s="2">
        <v>19.3</v>
      </c>
      <c r="AA113" s="2">
        <v>30.6</v>
      </c>
      <c r="AB113" s="5">
        <v>58.5</v>
      </c>
    </row>
    <row r="114" spans="1:28">
      <c r="A114" s="3"/>
      <c r="B114" s="4" t="s">
        <v>283</v>
      </c>
      <c r="C114" s="4" t="s">
        <v>52</v>
      </c>
      <c r="D114" s="4">
        <v>43</v>
      </c>
      <c r="E114" s="4">
        <v>0.9</v>
      </c>
      <c r="F114" s="4">
        <v>0.8</v>
      </c>
      <c r="G114" s="4">
        <v>1.2</v>
      </c>
      <c r="H114" s="4">
        <v>1.7</v>
      </c>
      <c r="I114" s="4">
        <v>1.9</v>
      </c>
      <c r="J114" s="4">
        <v>1.6</v>
      </c>
      <c r="K114" s="4">
        <v>2</v>
      </c>
      <c r="L114" s="4">
        <v>2.1</v>
      </c>
      <c r="M114" s="4">
        <v>3.1</v>
      </c>
      <c r="N114" s="4">
        <v>3.2</v>
      </c>
      <c r="O114" s="4">
        <v>2.7</v>
      </c>
      <c r="P114" s="4">
        <v>2.9</v>
      </c>
      <c r="Q114" s="4">
        <v>2.5</v>
      </c>
      <c r="R114" s="4">
        <v>3.5</v>
      </c>
      <c r="S114" s="4">
        <v>5.5</v>
      </c>
      <c r="T114" s="4">
        <v>14</v>
      </c>
      <c r="U114" s="4">
        <v>20.7</v>
      </c>
      <c r="V114" s="4">
        <v>10.1</v>
      </c>
      <c r="W114" s="4">
        <v>12.1</v>
      </c>
      <c r="X114" s="4">
        <v>15</v>
      </c>
      <c r="Y114" s="4">
        <v>14.1</v>
      </c>
      <c r="Z114" s="4">
        <v>13</v>
      </c>
      <c r="AA114" s="4">
        <v>18</v>
      </c>
      <c r="AB114" s="6">
        <v>22.1</v>
      </c>
    </row>
    <row r="115" spans="1:28">
      <c r="A115" s="1"/>
      <c r="B115" s="2" t="s">
        <v>112</v>
      </c>
      <c r="C115" s="2" t="s">
        <v>52</v>
      </c>
      <c r="D115" s="2">
        <v>44</v>
      </c>
      <c r="E115" s="2">
        <v>0</v>
      </c>
      <c r="F115" s="2">
        <v>0</v>
      </c>
      <c r="G115" s="2">
        <v>0.2</v>
      </c>
      <c r="H115" s="2">
        <v>0</v>
      </c>
      <c r="I115" s="2">
        <v>0</v>
      </c>
      <c r="J115" s="2">
        <v>2</v>
      </c>
      <c r="K115" s="2">
        <v>1.8</v>
      </c>
      <c r="L115" s="2">
        <v>1.2</v>
      </c>
      <c r="M115" s="2">
        <v>1.1000000000000001</v>
      </c>
      <c r="N115" s="2">
        <v>0</v>
      </c>
      <c r="O115" s="2">
        <v>0</v>
      </c>
      <c r="P115" s="2">
        <v>0</v>
      </c>
      <c r="Q115" s="2">
        <v>0</v>
      </c>
      <c r="R115" s="2">
        <v>3.8</v>
      </c>
      <c r="S115" s="2">
        <v>6.5</v>
      </c>
      <c r="T115" s="2">
        <v>7.1</v>
      </c>
      <c r="U115" s="2">
        <v>29.4</v>
      </c>
      <c r="V115" s="2">
        <v>47.3</v>
      </c>
      <c r="W115" s="2">
        <v>33.4</v>
      </c>
      <c r="X115" s="2">
        <v>47</v>
      </c>
      <c r="Y115" s="2">
        <v>57.2</v>
      </c>
      <c r="Z115" s="2">
        <v>36.1</v>
      </c>
      <c r="AA115" s="2">
        <v>7.9</v>
      </c>
      <c r="AB115" s="5">
        <v>14.5</v>
      </c>
    </row>
    <row r="116" spans="1:28">
      <c r="A116" s="3"/>
      <c r="B116" s="4" t="s">
        <v>218</v>
      </c>
      <c r="C116" s="4" t="s">
        <v>52</v>
      </c>
      <c r="D116" s="4">
        <v>45</v>
      </c>
      <c r="E116" s="4">
        <v>0.1</v>
      </c>
      <c r="F116" s="4">
        <v>0.2</v>
      </c>
      <c r="G116" s="4">
        <v>0.2</v>
      </c>
      <c r="H116" s="4">
        <v>0.3</v>
      </c>
      <c r="I116" s="4">
        <v>0.3</v>
      </c>
      <c r="J116" s="4">
        <v>0.6</v>
      </c>
      <c r="K116" s="4">
        <v>0.6</v>
      </c>
      <c r="L116" s="4">
        <v>0.2</v>
      </c>
      <c r="M116" s="4">
        <v>0.8</v>
      </c>
      <c r="N116" s="4">
        <v>0.9</v>
      </c>
      <c r="O116" s="4">
        <v>0.8</v>
      </c>
      <c r="P116" s="4">
        <v>1.5</v>
      </c>
      <c r="Q116" s="4">
        <v>1.4</v>
      </c>
      <c r="R116" s="4">
        <v>0.9</v>
      </c>
      <c r="S116" s="4">
        <v>0.8</v>
      </c>
      <c r="T116" s="4">
        <v>1.6</v>
      </c>
      <c r="U116" s="4">
        <v>1.3</v>
      </c>
      <c r="V116" s="4">
        <v>1.3</v>
      </c>
      <c r="W116" s="4">
        <v>3.2</v>
      </c>
      <c r="X116" s="4">
        <v>7.3</v>
      </c>
      <c r="Y116" s="4">
        <v>6.6</v>
      </c>
      <c r="Z116" s="4">
        <v>13</v>
      </c>
      <c r="AA116" s="4">
        <v>7.4</v>
      </c>
      <c r="AB116" s="6">
        <v>12.9</v>
      </c>
    </row>
    <row r="117" spans="1:28">
      <c r="A117" s="1"/>
      <c r="B117" s="2" t="s">
        <v>114</v>
      </c>
      <c r="C117" s="2" t="s">
        <v>52</v>
      </c>
      <c r="D117" s="2">
        <v>46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0.2</v>
      </c>
      <c r="K117" s="2">
        <v>1</v>
      </c>
      <c r="L117" s="2">
        <v>0.5</v>
      </c>
      <c r="M117" s="2">
        <v>1.5</v>
      </c>
      <c r="N117" s="2">
        <v>0</v>
      </c>
      <c r="O117" s="2">
        <v>0</v>
      </c>
      <c r="P117" s="2">
        <v>0</v>
      </c>
      <c r="Q117" s="2">
        <v>0</v>
      </c>
      <c r="R117" s="2">
        <v>0.2</v>
      </c>
      <c r="S117" s="2">
        <v>0</v>
      </c>
      <c r="T117" s="2">
        <v>0.1</v>
      </c>
      <c r="U117" s="2">
        <v>2.6</v>
      </c>
      <c r="V117" s="2">
        <v>3.8</v>
      </c>
      <c r="W117" s="2">
        <v>4.8</v>
      </c>
      <c r="X117" s="2">
        <v>0.4</v>
      </c>
      <c r="Y117" s="2">
        <v>7.7</v>
      </c>
      <c r="Z117" s="2">
        <v>6.3</v>
      </c>
      <c r="AA117" s="2">
        <v>1.9</v>
      </c>
      <c r="AB117" s="5">
        <v>5</v>
      </c>
    </row>
    <row r="118" spans="1:28">
      <c r="A118" s="3"/>
      <c r="B118" s="4" t="s">
        <v>122</v>
      </c>
      <c r="C118" s="4" t="s">
        <v>52</v>
      </c>
      <c r="D118" s="4">
        <v>47</v>
      </c>
      <c r="E118" s="4">
        <v>26.6</v>
      </c>
      <c r="F118" s="4">
        <v>14.3</v>
      </c>
      <c r="G118" s="4">
        <v>50.7</v>
      </c>
      <c r="H118" s="4">
        <v>29.4</v>
      </c>
      <c r="I118" s="4">
        <v>24.4</v>
      </c>
      <c r="J118" s="4">
        <v>59.3</v>
      </c>
      <c r="K118" s="4">
        <v>59.2</v>
      </c>
      <c r="L118" s="4">
        <v>37.1</v>
      </c>
      <c r="M118" s="4">
        <v>39.700000000000003</v>
      </c>
      <c r="N118" s="4">
        <v>13.5</v>
      </c>
      <c r="O118" s="4">
        <v>17.899999999999999</v>
      </c>
      <c r="P118" s="4">
        <v>23.8</v>
      </c>
      <c r="Q118" s="4">
        <v>11.6</v>
      </c>
      <c r="R118" s="4">
        <v>16.3</v>
      </c>
      <c r="S118" s="4">
        <v>13.1</v>
      </c>
      <c r="T118" s="4">
        <v>14.6</v>
      </c>
      <c r="U118" s="4">
        <v>23</v>
      </c>
      <c r="V118" s="4">
        <v>27.7</v>
      </c>
      <c r="W118" s="4">
        <v>17.399999999999999</v>
      </c>
      <c r="X118" s="4">
        <v>25.4</v>
      </c>
      <c r="Y118" s="4">
        <v>37.4</v>
      </c>
      <c r="Z118" s="4">
        <v>36.1</v>
      </c>
      <c r="AA118" s="4">
        <v>24.8</v>
      </c>
      <c r="AB118" s="6">
        <v>20.9</v>
      </c>
    </row>
    <row r="119" spans="1:28">
      <c r="A119" s="1"/>
      <c r="B119" s="2" t="s">
        <v>123</v>
      </c>
      <c r="C119" s="2" t="s">
        <v>52</v>
      </c>
      <c r="D119" s="2">
        <v>48</v>
      </c>
      <c r="E119" s="2">
        <v>47.7</v>
      </c>
      <c r="F119" s="2">
        <v>29.9</v>
      </c>
      <c r="G119" s="2">
        <v>85.1</v>
      </c>
      <c r="H119" s="2">
        <v>46.5</v>
      </c>
      <c r="I119" s="2">
        <v>41.8</v>
      </c>
      <c r="J119" s="2">
        <v>89.1</v>
      </c>
      <c r="K119" s="2">
        <v>89</v>
      </c>
      <c r="L119" s="2">
        <v>62.9</v>
      </c>
      <c r="M119" s="2">
        <v>64.7</v>
      </c>
      <c r="N119" s="2">
        <v>49</v>
      </c>
      <c r="O119" s="2">
        <v>44.2</v>
      </c>
      <c r="P119" s="2">
        <v>45.8</v>
      </c>
      <c r="Q119" s="2">
        <v>57.3</v>
      </c>
      <c r="R119" s="2">
        <v>62.2</v>
      </c>
      <c r="S119" s="2">
        <v>52</v>
      </c>
      <c r="T119" s="2">
        <v>93.8</v>
      </c>
      <c r="U119" s="2">
        <v>151</v>
      </c>
      <c r="V119" s="2">
        <v>186.6</v>
      </c>
      <c r="W119" s="2">
        <v>212.8</v>
      </c>
      <c r="X119" s="2">
        <v>309</v>
      </c>
      <c r="Y119" s="2">
        <v>359.5</v>
      </c>
      <c r="Z119" s="2">
        <v>336.3</v>
      </c>
      <c r="AA119" s="2">
        <v>363</v>
      </c>
      <c r="AB119" s="5">
        <v>467.9</v>
      </c>
    </row>
    <row r="120" spans="1:28">
      <c r="A120" s="3"/>
      <c r="B120" s="4" t="s">
        <v>124</v>
      </c>
      <c r="C120" s="4" t="s">
        <v>87</v>
      </c>
      <c r="D120" s="4">
        <v>49</v>
      </c>
      <c r="E120" s="4">
        <v>26.2</v>
      </c>
      <c r="F120" s="4">
        <v>19.2</v>
      </c>
      <c r="G120" s="4">
        <v>49.9</v>
      </c>
      <c r="H120" s="4">
        <v>31</v>
      </c>
      <c r="I120" s="4">
        <v>26.3</v>
      </c>
      <c r="J120" s="4">
        <v>41.3</v>
      </c>
      <c r="K120" s="4">
        <v>39.299999999999997</v>
      </c>
      <c r="L120" s="4">
        <v>31.7</v>
      </c>
      <c r="M120" s="4">
        <v>29.1</v>
      </c>
      <c r="N120" s="4">
        <v>15.5</v>
      </c>
      <c r="O120" s="4">
        <v>18.5</v>
      </c>
      <c r="P120" s="4">
        <v>15.2</v>
      </c>
      <c r="Q120" s="4">
        <v>11.5</v>
      </c>
      <c r="R120" s="4">
        <v>15.6</v>
      </c>
      <c r="S120" s="4">
        <v>10.9</v>
      </c>
      <c r="T120" s="4">
        <v>19.8</v>
      </c>
      <c r="U120" s="4">
        <v>35.299999999999997</v>
      </c>
      <c r="V120" s="4">
        <v>42.9</v>
      </c>
      <c r="W120" s="4">
        <v>38.799999999999997</v>
      </c>
      <c r="X120" s="4">
        <v>54.7</v>
      </c>
      <c r="Y120" s="4">
        <v>61</v>
      </c>
      <c r="Z120" s="4">
        <v>64.400000000000006</v>
      </c>
      <c r="AA120" s="4">
        <v>59.2</v>
      </c>
      <c r="AB120" s="6">
        <v>67.599999999999994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614C-8B35-4568-A847-58DD1A43C2B5}">
  <sheetPr>
    <tabColor theme="4" tint="0.59999389629810485"/>
  </sheetPr>
  <dimension ref="A1:AB128"/>
  <sheetViews>
    <sheetView topLeftCell="A43" workbookViewId="0">
      <selection activeCell="A74" sqref="A74:AB133"/>
    </sheetView>
  </sheetViews>
  <sheetFormatPr defaultRowHeight="15"/>
  <cols>
    <col min="1" max="1" width="80.28515625" bestFit="1" customWidth="1"/>
    <col min="2" max="2" width="21.710937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319</v>
      </c>
      <c r="B5" t="s">
        <v>119</v>
      </c>
      <c r="C5" t="s">
        <v>52</v>
      </c>
      <c r="D5">
        <v>1</v>
      </c>
      <c r="E5">
        <v>553.29999999999995</v>
      </c>
      <c r="F5">
        <v>336.4</v>
      </c>
      <c r="G5">
        <v>233.3</v>
      </c>
      <c r="H5">
        <v>259.8</v>
      </c>
      <c r="I5">
        <v>339.5</v>
      </c>
      <c r="J5">
        <v>394</v>
      </c>
      <c r="K5">
        <v>562.5</v>
      </c>
      <c r="L5">
        <v>642</v>
      </c>
      <c r="M5">
        <v>746</v>
      </c>
      <c r="N5">
        <v>863.2</v>
      </c>
      <c r="O5">
        <v>867</v>
      </c>
      <c r="P5">
        <v>1209.9000000000001</v>
      </c>
      <c r="Q5">
        <v>2111.4</v>
      </c>
      <c r="R5">
        <v>1515.4</v>
      </c>
      <c r="S5">
        <v>1291.0999999999999</v>
      </c>
      <c r="T5">
        <v>1552.7</v>
      </c>
      <c r="U5">
        <v>1585.6</v>
      </c>
      <c r="V5">
        <v>1277.8</v>
      </c>
      <c r="W5">
        <v>1258.5999999999999</v>
      </c>
      <c r="X5">
        <v>1122.4000000000001</v>
      </c>
      <c r="Y5">
        <v>1171.5999999999999</v>
      </c>
      <c r="Z5">
        <v>1216.7</v>
      </c>
      <c r="AA5">
        <v>1378.7</v>
      </c>
      <c r="AB5">
        <v>2266.3000000000002</v>
      </c>
    </row>
    <row r="6" spans="1:28">
      <c r="B6" t="s">
        <v>127</v>
      </c>
      <c r="C6" t="s">
        <v>52</v>
      </c>
      <c r="D6">
        <v>2</v>
      </c>
      <c r="E6">
        <v>519.29999999999995</v>
      </c>
      <c r="F6">
        <v>451.6</v>
      </c>
      <c r="G6">
        <v>318.8</v>
      </c>
      <c r="H6">
        <v>331.4</v>
      </c>
      <c r="I6">
        <v>377.3</v>
      </c>
      <c r="J6">
        <v>410</v>
      </c>
      <c r="K6">
        <v>632.70000000000005</v>
      </c>
      <c r="L6">
        <v>629.9</v>
      </c>
      <c r="M6">
        <v>706.8</v>
      </c>
      <c r="N6">
        <v>853.7</v>
      </c>
      <c r="O6">
        <v>789</v>
      </c>
      <c r="P6">
        <v>918.1</v>
      </c>
      <c r="Q6">
        <v>1441.9</v>
      </c>
      <c r="R6">
        <v>999.5</v>
      </c>
      <c r="S6">
        <v>1026.2</v>
      </c>
      <c r="T6">
        <v>1243.7</v>
      </c>
      <c r="U6">
        <v>1311.2</v>
      </c>
      <c r="V6">
        <v>1194.9000000000001</v>
      </c>
      <c r="W6">
        <v>1367.9</v>
      </c>
      <c r="X6">
        <v>1254</v>
      </c>
      <c r="Y6">
        <v>1267.9000000000001</v>
      </c>
      <c r="Z6">
        <v>1221.8</v>
      </c>
      <c r="AA6">
        <v>1485.3</v>
      </c>
      <c r="AB6">
        <v>2132</v>
      </c>
    </row>
    <row r="7" spans="1:28">
      <c r="B7" t="s">
        <v>309</v>
      </c>
      <c r="C7" t="s">
        <v>52</v>
      </c>
      <c r="D7">
        <v>3</v>
      </c>
      <c r="E7">
        <v>4</v>
      </c>
      <c r="F7">
        <v>10</v>
      </c>
      <c r="G7">
        <v>17.899999999999999</v>
      </c>
      <c r="H7">
        <v>22.2</v>
      </c>
      <c r="I7">
        <v>28.7</v>
      </c>
      <c r="J7">
        <v>36.200000000000003</v>
      </c>
      <c r="K7">
        <v>38.4</v>
      </c>
      <c r="L7">
        <v>37.9</v>
      </c>
      <c r="M7">
        <v>35.5</v>
      </c>
      <c r="N7">
        <v>38.6</v>
      </c>
      <c r="O7">
        <v>54.5</v>
      </c>
      <c r="P7">
        <v>62.2</v>
      </c>
      <c r="Q7">
        <v>84.7</v>
      </c>
      <c r="R7">
        <v>66.400000000000006</v>
      </c>
      <c r="S7">
        <v>49.1</v>
      </c>
      <c r="T7">
        <v>59.5</v>
      </c>
      <c r="U7">
        <v>118.4</v>
      </c>
      <c r="V7">
        <v>115.4</v>
      </c>
      <c r="W7">
        <v>186</v>
      </c>
      <c r="X7">
        <v>238.2</v>
      </c>
      <c r="Y7">
        <v>360.9</v>
      </c>
      <c r="Z7">
        <v>454.5</v>
      </c>
      <c r="AA7">
        <v>790.8</v>
      </c>
      <c r="AB7">
        <v>854.1</v>
      </c>
    </row>
    <row r="8" spans="1:28">
      <c r="B8" t="s">
        <v>257</v>
      </c>
      <c r="C8" t="s">
        <v>52</v>
      </c>
      <c r="D8">
        <v>4</v>
      </c>
      <c r="E8">
        <v>118.1</v>
      </c>
      <c r="F8">
        <v>132.80000000000001</v>
      </c>
      <c r="G8">
        <v>89.8</v>
      </c>
      <c r="H8">
        <v>73.2</v>
      </c>
      <c r="I8">
        <v>98.3</v>
      </c>
      <c r="J8">
        <v>144.5</v>
      </c>
      <c r="K8">
        <v>190.7</v>
      </c>
      <c r="L8">
        <v>243.1</v>
      </c>
      <c r="M8">
        <v>341.5</v>
      </c>
      <c r="N8">
        <v>350.9</v>
      </c>
      <c r="O8">
        <v>326.7</v>
      </c>
      <c r="P8">
        <v>439.7</v>
      </c>
      <c r="Q8">
        <v>635.9</v>
      </c>
      <c r="R8">
        <v>731.3</v>
      </c>
      <c r="S8">
        <v>674.7</v>
      </c>
      <c r="T8">
        <v>809.8</v>
      </c>
      <c r="U8">
        <v>684.4</v>
      </c>
      <c r="V8">
        <v>864.4</v>
      </c>
      <c r="W8">
        <v>803.4</v>
      </c>
      <c r="X8">
        <v>618.1</v>
      </c>
      <c r="Y8">
        <v>497.7</v>
      </c>
      <c r="Z8">
        <v>511.6</v>
      </c>
      <c r="AA8">
        <v>602.79999999999995</v>
      </c>
      <c r="AB8">
        <v>765.8</v>
      </c>
    </row>
    <row r="9" spans="1:28">
      <c r="B9" t="s">
        <v>112</v>
      </c>
      <c r="C9" t="s">
        <v>52</v>
      </c>
      <c r="D9">
        <v>5</v>
      </c>
      <c r="E9">
        <v>480.6</v>
      </c>
      <c r="F9">
        <v>501.3</v>
      </c>
      <c r="G9">
        <v>221.2</v>
      </c>
      <c r="H9">
        <v>226.8</v>
      </c>
      <c r="I9">
        <v>196.6</v>
      </c>
      <c r="J9">
        <v>215.3</v>
      </c>
      <c r="K9">
        <v>251.8</v>
      </c>
      <c r="L9">
        <v>295.89999999999998</v>
      </c>
      <c r="M9">
        <v>332.3</v>
      </c>
      <c r="N9">
        <v>365.4</v>
      </c>
      <c r="O9">
        <v>379.1</v>
      </c>
      <c r="P9">
        <v>389.7</v>
      </c>
      <c r="Q9">
        <v>653.20000000000005</v>
      </c>
      <c r="R9">
        <v>647.29999999999995</v>
      </c>
      <c r="S9">
        <v>539.6</v>
      </c>
      <c r="T9">
        <v>463.4</v>
      </c>
      <c r="U9">
        <v>413.3</v>
      </c>
      <c r="V9">
        <v>338.6</v>
      </c>
      <c r="W9">
        <v>387.1</v>
      </c>
      <c r="X9">
        <v>403.1</v>
      </c>
      <c r="Y9">
        <v>385.3</v>
      </c>
      <c r="Z9">
        <v>405.8</v>
      </c>
      <c r="AA9">
        <v>486.9</v>
      </c>
      <c r="AB9">
        <v>729.8</v>
      </c>
    </row>
    <row r="10" spans="1:28">
      <c r="B10" t="s">
        <v>117</v>
      </c>
      <c r="C10" t="s">
        <v>52</v>
      </c>
      <c r="D10">
        <v>6</v>
      </c>
      <c r="E10">
        <v>172.3</v>
      </c>
      <c r="F10">
        <v>176.4</v>
      </c>
      <c r="G10">
        <v>169.4</v>
      </c>
      <c r="H10">
        <v>171.7</v>
      </c>
      <c r="I10">
        <v>167</v>
      </c>
      <c r="J10">
        <v>181</v>
      </c>
      <c r="K10">
        <v>196.8</v>
      </c>
      <c r="L10">
        <v>201.4</v>
      </c>
      <c r="M10">
        <v>200.8</v>
      </c>
      <c r="N10">
        <v>224</v>
      </c>
      <c r="O10">
        <v>279.10000000000002</v>
      </c>
      <c r="P10">
        <v>384</v>
      </c>
      <c r="Q10">
        <v>520</v>
      </c>
      <c r="R10">
        <v>524.6</v>
      </c>
      <c r="S10">
        <v>503.1</v>
      </c>
      <c r="T10">
        <v>498.8</v>
      </c>
      <c r="U10">
        <v>541</v>
      </c>
      <c r="V10">
        <v>582.70000000000005</v>
      </c>
      <c r="W10">
        <v>647.9</v>
      </c>
      <c r="X10">
        <v>519.4</v>
      </c>
      <c r="Y10">
        <v>511</v>
      </c>
      <c r="Z10">
        <v>483.9</v>
      </c>
      <c r="AA10">
        <v>533.70000000000005</v>
      </c>
      <c r="AB10">
        <v>716.4</v>
      </c>
    </row>
    <row r="11" spans="1:28">
      <c r="B11" t="s">
        <v>115</v>
      </c>
      <c r="C11" t="s">
        <v>52</v>
      </c>
      <c r="D11">
        <v>7</v>
      </c>
      <c r="E11">
        <v>304.5</v>
      </c>
      <c r="F11">
        <v>306.89999999999998</v>
      </c>
      <c r="G11">
        <v>180.5</v>
      </c>
      <c r="H11">
        <v>172.8</v>
      </c>
      <c r="I11">
        <v>216.1</v>
      </c>
      <c r="J11">
        <v>216.4</v>
      </c>
      <c r="K11">
        <v>287.10000000000002</v>
      </c>
      <c r="L11">
        <v>280.5</v>
      </c>
      <c r="M11">
        <v>313.39999999999998</v>
      </c>
      <c r="N11">
        <v>376.8</v>
      </c>
      <c r="O11">
        <v>345.9</v>
      </c>
      <c r="P11">
        <v>307.39999999999998</v>
      </c>
      <c r="Q11">
        <v>593.5</v>
      </c>
      <c r="R11">
        <v>577.20000000000005</v>
      </c>
      <c r="S11">
        <v>420.9</v>
      </c>
      <c r="T11">
        <v>368.4</v>
      </c>
      <c r="U11">
        <v>333.8</v>
      </c>
      <c r="V11">
        <v>268.7</v>
      </c>
      <c r="W11">
        <v>341.7</v>
      </c>
      <c r="X11">
        <v>340.1</v>
      </c>
      <c r="Y11">
        <v>331.9</v>
      </c>
      <c r="Z11">
        <v>329.2</v>
      </c>
      <c r="AA11">
        <v>436.5</v>
      </c>
      <c r="AB11">
        <v>555.9</v>
      </c>
    </row>
    <row r="12" spans="1:28">
      <c r="B12" t="s">
        <v>122</v>
      </c>
      <c r="C12" t="s">
        <v>52</v>
      </c>
      <c r="D12">
        <v>8</v>
      </c>
      <c r="E12">
        <v>1453.8</v>
      </c>
      <c r="F12">
        <v>1528.9</v>
      </c>
      <c r="G12">
        <v>1172.5</v>
      </c>
      <c r="H12">
        <v>1199.9000000000001</v>
      </c>
      <c r="I12">
        <v>1452</v>
      </c>
      <c r="J12">
        <v>1551.4</v>
      </c>
      <c r="K12">
        <v>1615.7</v>
      </c>
      <c r="L12">
        <v>1869.7</v>
      </c>
      <c r="M12">
        <v>2114.9</v>
      </c>
      <c r="N12">
        <v>2508.1999999999998</v>
      </c>
      <c r="O12">
        <v>2119</v>
      </c>
      <c r="P12">
        <v>2554</v>
      </c>
      <c r="Q12">
        <v>3675.2</v>
      </c>
      <c r="R12">
        <v>3664</v>
      </c>
      <c r="S12">
        <v>3128.5</v>
      </c>
      <c r="T12">
        <v>3302.5</v>
      </c>
      <c r="U12">
        <v>3548.5</v>
      </c>
      <c r="V12">
        <v>3668.8</v>
      </c>
      <c r="W12">
        <v>4074.1</v>
      </c>
      <c r="X12">
        <v>3959.4</v>
      </c>
      <c r="Y12">
        <v>3901</v>
      </c>
      <c r="Z12">
        <v>3722.7</v>
      </c>
      <c r="AA12">
        <v>4104</v>
      </c>
      <c r="AB12">
        <v>4960.3</v>
      </c>
    </row>
    <row r="13" spans="1:28">
      <c r="B13" t="s">
        <v>123</v>
      </c>
      <c r="C13" t="s">
        <v>52</v>
      </c>
      <c r="D13">
        <v>9</v>
      </c>
      <c r="E13">
        <v>3605.9</v>
      </c>
      <c r="F13">
        <v>3444.3</v>
      </c>
      <c r="G13">
        <v>2403.4</v>
      </c>
      <c r="H13">
        <v>2457.8000000000002</v>
      </c>
      <c r="I13">
        <v>2875.5</v>
      </c>
      <c r="J13">
        <v>3148.8</v>
      </c>
      <c r="K13">
        <v>3775.7</v>
      </c>
      <c r="L13">
        <v>4200.3999999999996</v>
      </c>
      <c r="M13">
        <v>4791.2</v>
      </c>
      <c r="N13">
        <v>5580.8</v>
      </c>
      <c r="O13">
        <v>5160.3</v>
      </c>
      <c r="P13">
        <v>6265</v>
      </c>
      <c r="Q13">
        <v>9715.7999999999993</v>
      </c>
      <c r="R13">
        <v>8725.7000000000007</v>
      </c>
      <c r="S13">
        <v>7633.2</v>
      </c>
      <c r="T13">
        <v>8298.7999999999993</v>
      </c>
      <c r="U13">
        <v>8536.2000000000007</v>
      </c>
      <c r="V13">
        <v>8311.2999999999993</v>
      </c>
      <c r="W13">
        <v>9066.7000000000007</v>
      </c>
      <c r="X13">
        <v>8454.7000000000007</v>
      </c>
      <c r="Y13">
        <v>8427.2999999999993</v>
      </c>
      <c r="Z13">
        <v>8346.2000000000007</v>
      </c>
      <c r="AA13">
        <v>9818.7000000000007</v>
      </c>
      <c r="AB13">
        <v>12980.6</v>
      </c>
    </row>
    <row r="14" spans="1:28">
      <c r="B14" t="s">
        <v>124</v>
      </c>
      <c r="C14" t="s">
        <v>87</v>
      </c>
      <c r="D14">
        <v>10</v>
      </c>
      <c r="E14">
        <v>1651.5</v>
      </c>
      <c r="F14">
        <v>1726.1</v>
      </c>
      <c r="G14">
        <v>1600.9</v>
      </c>
      <c r="H14">
        <v>1636.5</v>
      </c>
      <c r="I14">
        <v>1716.3</v>
      </c>
      <c r="J14">
        <v>1758.7</v>
      </c>
      <c r="K14">
        <v>1746.3</v>
      </c>
      <c r="L14">
        <v>1827.4</v>
      </c>
      <c r="M14">
        <v>1850.9</v>
      </c>
      <c r="N14">
        <v>1881.9</v>
      </c>
      <c r="O14">
        <v>1823</v>
      </c>
      <c r="P14">
        <v>1894.6</v>
      </c>
      <c r="Q14">
        <v>2015</v>
      </c>
      <c r="R14">
        <v>2018.8</v>
      </c>
      <c r="S14">
        <v>2087</v>
      </c>
      <c r="T14">
        <v>2112.4</v>
      </c>
      <c r="U14">
        <v>2161</v>
      </c>
      <c r="V14">
        <v>2235.8000000000002</v>
      </c>
      <c r="W14">
        <v>2276.1999999999998</v>
      </c>
      <c r="X14">
        <v>2236.8000000000002</v>
      </c>
      <c r="Y14">
        <v>2371.9</v>
      </c>
      <c r="Z14">
        <v>2254.6</v>
      </c>
      <c r="AA14">
        <v>2344.5</v>
      </c>
      <c r="AB14">
        <v>2414</v>
      </c>
    </row>
    <row r="16" spans="1:28">
      <c r="A16" t="s">
        <v>320</v>
      </c>
      <c r="B16" t="s">
        <v>119</v>
      </c>
      <c r="C16" t="s">
        <v>52</v>
      </c>
      <c r="D16">
        <v>11</v>
      </c>
      <c r="E16">
        <v>466.7</v>
      </c>
      <c r="F16">
        <v>254.7</v>
      </c>
      <c r="G16">
        <v>161.4</v>
      </c>
      <c r="H16">
        <v>201.9</v>
      </c>
      <c r="I16">
        <v>268.60000000000002</v>
      </c>
      <c r="J16">
        <v>318.89999999999998</v>
      </c>
      <c r="K16">
        <v>466.4</v>
      </c>
      <c r="L16">
        <v>530.1</v>
      </c>
      <c r="M16">
        <v>613.79999999999995</v>
      </c>
      <c r="N16">
        <v>724.3</v>
      </c>
      <c r="O16">
        <v>739.1</v>
      </c>
      <c r="P16">
        <v>1083.4000000000001</v>
      </c>
      <c r="Q16">
        <v>1918.4</v>
      </c>
      <c r="R16">
        <v>1334.1</v>
      </c>
      <c r="S16">
        <v>1071.0999999999999</v>
      </c>
      <c r="T16">
        <v>1333.4</v>
      </c>
      <c r="U16">
        <v>1335</v>
      </c>
      <c r="V16">
        <v>1080.8</v>
      </c>
      <c r="W16">
        <v>1073.0999999999999</v>
      </c>
      <c r="X16">
        <v>962.1</v>
      </c>
      <c r="Y16">
        <v>1034.5</v>
      </c>
      <c r="Z16">
        <v>1045.8</v>
      </c>
      <c r="AA16">
        <v>1222.5</v>
      </c>
      <c r="AB16">
        <v>2051.6999999999998</v>
      </c>
    </row>
    <row r="17" spans="1:28">
      <c r="B17" t="s">
        <v>127</v>
      </c>
      <c r="C17" t="s">
        <v>52</v>
      </c>
      <c r="D17">
        <v>12</v>
      </c>
      <c r="E17">
        <v>497.3</v>
      </c>
      <c r="F17">
        <v>436</v>
      </c>
      <c r="G17">
        <v>301.3</v>
      </c>
      <c r="H17">
        <v>315.5</v>
      </c>
      <c r="I17">
        <v>360.6</v>
      </c>
      <c r="J17">
        <v>386.5</v>
      </c>
      <c r="K17">
        <v>598</v>
      </c>
      <c r="L17">
        <v>594.9</v>
      </c>
      <c r="M17">
        <v>677.5</v>
      </c>
      <c r="N17">
        <v>804.9</v>
      </c>
      <c r="O17">
        <v>686.4</v>
      </c>
      <c r="P17">
        <v>772.7</v>
      </c>
      <c r="Q17">
        <v>1262.2</v>
      </c>
      <c r="R17">
        <v>847.5</v>
      </c>
      <c r="S17">
        <v>900.2</v>
      </c>
      <c r="T17">
        <v>1129.7</v>
      </c>
      <c r="U17">
        <v>1196.9000000000001</v>
      </c>
      <c r="V17">
        <v>1093.5999999999999</v>
      </c>
      <c r="W17">
        <v>1253.2</v>
      </c>
      <c r="X17">
        <v>1142.5</v>
      </c>
      <c r="Y17">
        <v>1140.4000000000001</v>
      </c>
      <c r="Z17">
        <v>1065.7</v>
      </c>
      <c r="AA17">
        <v>1309.9000000000001</v>
      </c>
      <c r="AB17">
        <v>1849.9</v>
      </c>
    </row>
    <row r="18" spans="1:28">
      <c r="B18" t="s">
        <v>115</v>
      </c>
      <c r="C18" t="s">
        <v>52</v>
      </c>
      <c r="D18">
        <v>13</v>
      </c>
      <c r="E18">
        <v>301.5</v>
      </c>
      <c r="F18">
        <v>301.8</v>
      </c>
      <c r="G18">
        <v>174.4</v>
      </c>
      <c r="H18">
        <v>167.5</v>
      </c>
      <c r="I18">
        <v>212.2</v>
      </c>
      <c r="J18">
        <v>212.6</v>
      </c>
      <c r="K18">
        <v>284.10000000000002</v>
      </c>
      <c r="L18">
        <v>277.60000000000002</v>
      </c>
      <c r="M18">
        <v>309.2</v>
      </c>
      <c r="N18">
        <v>369.5</v>
      </c>
      <c r="O18">
        <v>339.3</v>
      </c>
      <c r="P18">
        <v>294</v>
      </c>
      <c r="Q18">
        <v>576.79999999999995</v>
      </c>
      <c r="R18">
        <v>565.4</v>
      </c>
      <c r="S18">
        <v>410.5</v>
      </c>
      <c r="T18">
        <v>359.8</v>
      </c>
      <c r="U18">
        <v>323.7</v>
      </c>
      <c r="V18">
        <v>258.2</v>
      </c>
      <c r="W18">
        <v>329.7</v>
      </c>
      <c r="X18">
        <v>326.2</v>
      </c>
      <c r="Y18">
        <v>316.39999999999998</v>
      </c>
      <c r="Z18">
        <v>302.39999999999998</v>
      </c>
      <c r="AA18">
        <v>410.8</v>
      </c>
      <c r="AB18">
        <v>536.6</v>
      </c>
    </row>
    <row r="19" spans="1:28">
      <c r="B19" t="s">
        <v>112</v>
      </c>
      <c r="C19" t="s">
        <v>52</v>
      </c>
      <c r="D19">
        <v>14</v>
      </c>
      <c r="E19">
        <v>411.4</v>
      </c>
      <c r="F19">
        <v>426.1</v>
      </c>
      <c r="G19">
        <v>148.80000000000001</v>
      </c>
      <c r="H19">
        <v>143.80000000000001</v>
      </c>
      <c r="I19">
        <v>115.4</v>
      </c>
      <c r="J19">
        <v>123.2</v>
      </c>
      <c r="K19">
        <v>137</v>
      </c>
      <c r="L19">
        <v>185.5</v>
      </c>
      <c r="M19">
        <v>194.4</v>
      </c>
      <c r="N19">
        <v>221.6</v>
      </c>
      <c r="O19">
        <v>223.3</v>
      </c>
      <c r="P19">
        <v>210.3</v>
      </c>
      <c r="Q19">
        <v>450.8</v>
      </c>
      <c r="R19">
        <v>444.4</v>
      </c>
      <c r="S19">
        <v>308.7</v>
      </c>
      <c r="T19">
        <v>253</v>
      </c>
      <c r="U19">
        <v>200.4</v>
      </c>
      <c r="V19">
        <v>143.6</v>
      </c>
      <c r="W19">
        <v>182.6</v>
      </c>
      <c r="X19">
        <v>192.3</v>
      </c>
      <c r="Y19">
        <v>156.1</v>
      </c>
      <c r="Z19">
        <v>166.7</v>
      </c>
      <c r="AA19">
        <v>233.3</v>
      </c>
      <c r="AB19">
        <v>431.9</v>
      </c>
    </row>
    <row r="20" spans="1:28">
      <c r="B20" t="s">
        <v>126</v>
      </c>
      <c r="C20" t="s">
        <v>52</v>
      </c>
      <c r="D20">
        <v>15</v>
      </c>
      <c r="E20">
        <v>49.3</v>
      </c>
      <c r="F20">
        <v>97.4</v>
      </c>
      <c r="G20">
        <v>35.700000000000003</v>
      </c>
      <c r="H20">
        <v>27.1</v>
      </c>
      <c r="I20">
        <v>24.3</v>
      </c>
      <c r="J20">
        <v>42.6</v>
      </c>
      <c r="K20">
        <v>60.3</v>
      </c>
      <c r="L20">
        <v>58.1</v>
      </c>
      <c r="M20">
        <v>100</v>
      </c>
      <c r="N20">
        <v>131.6</v>
      </c>
      <c r="O20">
        <v>74.400000000000006</v>
      </c>
      <c r="P20">
        <v>77</v>
      </c>
      <c r="Q20">
        <v>230.7</v>
      </c>
      <c r="R20">
        <v>281.7</v>
      </c>
      <c r="S20">
        <v>158.6</v>
      </c>
      <c r="T20">
        <v>198.4</v>
      </c>
      <c r="U20">
        <v>212.9</v>
      </c>
      <c r="V20">
        <v>246.5</v>
      </c>
      <c r="W20">
        <v>294.89999999999998</v>
      </c>
      <c r="X20">
        <v>210.7</v>
      </c>
      <c r="Y20">
        <v>245.8</v>
      </c>
      <c r="Z20">
        <v>237.3</v>
      </c>
      <c r="AA20">
        <v>381.5</v>
      </c>
      <c r="AB20">
        <v>397.5</v>
      </c>
    </row>
    <row r="21" spans="1:28">
      <c r="B21" t="s">
        <v>273</v>
      </c>
      <c r="C21" t="s">
        <v>52</v>
      </c>
      <c r="D21">
        <v>16</v>
      </c>
      <c r="E21">
        <v>24.8</v>
      </c>
      <c r="F21">
        <v>58.9</v>
      </c>
      <c r="G21">
        <v>35.200000000000003</v>
      </c>
      <c r="H21">
        <v>30.1</v>
      </c>
      <c r="I21">
        <v>39.1</v>
      </c>
      <c r="J21">
        <v>51.8</v>
      </c>
      <c r="K21">
        <v>50.8</v>
      </c>
      <c r="L21">
        <v>88.4</v>
      </c>
      <c r="M21">
        <v>82.5</v>
      </c>
      <c r="N21">
        <v>139.80000000000001</v>
      </c>
      <c r="O21">
        <v>111.5</v>
      </c>
      <c r="P21">
        <v>163.1</v>
      </c>
      <c r="Q21">
        <v>221.8</v>
      </c>
      <c r="R21">
        <v>222.6</v>
      </c>
      <c r="S21">
        <v>163.19999999999999</v>
      </c>
      <c r="T21">
        <v>228.1</v>
      </c>
      <c r="U21">
        <v>232.5</v>
      </c>
      <c r="V21">
        <v>256</v>
      </c>
      <c r="W21">
        <v>288.60000000000002</v>
      </c>
      <c r="X21">
        <v>246.7</v>
      </c>
      <c r="Y21">
        <v>263.7</v>
      </c>
      <c r="Z21">
        <v>241.8</v>
      </c>
      <c r="AA21">
        <v>261.7</v>
      </c>
      <c r="AB21">
        <v>369.1</v>
      </c>
    </row>
    <row r="22" spans="1:28">
      <c r="B22" t="s">
        <v>122</v>
      </c>
      <c r="C22" t="s">
        <v>52</v>
      </c>
      <c r="D22">
        <v>17</v>
      </c>
      <c r="E22">
        <v>783</v>
      </c>
      <c r="F22">
        <v>774.6</v>
      </c>
      <c r="G22">
        <v>500.2</v>
      </c>
      <c r="H22">
        <v>483.5</v>
      </c>
      <c r="I22">
        <v>591.9</v>
      </c>
      <c r="J22">
        <v>732.1</v>
      </c>
      <c r="K22">
        <v>905.4</v>
      </c>
      <c r="L22">
        <v>1094.8</v>
      </c>
      <c r="M22">
        <v>1259.4000000000001</v>
      </c>
      <c r="N22">
        <v>1412.7</v>
      </c>
      <c r="O22">
        <v>1201.2</v>
      </c>
      <c r="P22">
        <v>1454.5</v>
      </c>
      <c r="Q22">
        <v>2245.6999999999998</v>
      </c>
      <c r="R22">
        <v>2112</v>
      </c>
      <c r="S22">
        <v>1657.6</v>
      </c>
      <c r="T22">
        <v>1726.2</v>
      </c>
      <c r="U22">
        <v>1617.2</v>
      </c>
      <c r="V22">
        <v>1745.5</v>
      </c>
      <c r="W22">
        <v>1810.8</v>
      </c>
      <c r="X22">
        <v>1660.5</v>
      </c>
      <c r="Y22">
        <v>1461.7</v>
      </c>
      <c r="Z22">
        <v>1365.4</v>
      </c>
      <c r="AA22">
        <v>1373.8</v>
      </c>
      <c r="AB22">
        <v>1978</v>
      </c>
    </row>
    <row r="23" spans="1:28">
      <c r="B23" t="s">
        <v>123</v>
      </c>
      <c r="C23" t="s">
        <v>52</v>
      </c>
      <c r="D23">
        <v>18</v>
      </c>
      <c r="E23">
        <v>2534</v>
      </c>
      <c r="F23">
        <v>2349.5</v>
      </c>
      <c r="G23">
        <v>1357</v>
      </c>
      <c r="H23">
        <v>1369.4</v>
      </c>
      <c r="I23">
        <v>1612.1</v>
      </c>
      <c r="J23">
        <v>1867.7</v>
      </c>
      <c r="K23">
        <v>2502</v>
      </c>
      <c r="L23">
        <v>2829.4</v>
      </c>
      <c r="M23">
        <v>3236.8</v>
      </c>
      <c r="N23">
        <v>3804.4</v>
      </c>
      <c r="O23">
        <v>3375.2</v>
      </c>
      <c r="P23">
        <v>4055</v>
      </c>
      <c r="Q23">
        <v>6906.4</v>
      </c>
      <c r="R23">
        <v>5807.7</v>
      </c>
      <c r="S23">
        <v>4669.8999999999996</v>
      </c>
      <c r="T23">
        <v>5228.6000000000004</v>
      </c>
      <c r="U23">
        <v>5118.6000000000004</v>
      </c>
      <c r="V23">
        <v>4824.2</v>
      </c>
      <c r="W23">
        <v>5232.8999999999996</v>
      </c>
      <c r="X23">
        <v>4741</v>
      </c>
      <c r="Y23">
        <v>4618.6000000000004</v>
      </c>
      <c r="Z23">
        <v>4425.1000000000004</v>
      </c>
      <c r="AA23">
        <v>5193.5</v>
      </c>
      <c r="AB23">
        <v>7614.7</v>
      </c>
    </row>
    <row r="24" spans="1:28">
      <c r="B24" t="s">
        <v>124</v>
      </c>
      <c r="C24" t="s">
        <v>87</v>
      </c>
      <c r="D24">
        <v>19</v>
      </c>
      <c r="E24">
        <v>1233.5999999999999</v>
      </c>
      <c r="F24">
        <v>1297.3</v>
      </c>
      <c r="G24">
        <v>1159</v>
      </c>
      <c r="H24">
        <v>1162.8</v>
      </c>
      <c r="I24">
        <v>1219.7</v>
      </c>
      <c r="J24">
        <v>1239</v>
      </c>
      <c r="K24">
        <v>1213.5999999999999</v>
      </c>
      <c r="L24">
        <v>1276.5999999999999</v>
      </c>
      <c r="M24">
        <v>1312.6</v>
      </c>
      <c r="N24">
        <v>1311</v>
      </c>
      <c r="O24">
        <v>1255.5999999999999</v>
      </c>
      <c r="P24">
        <v>1280.5</v>
      </c>
      <c r="Q24">
        <v>1376.7</v>
      </c>
      <c r="R24">
        <v>1371.1</v>
      </c>
      <c r="S24">
        <v>1423.8</v>
      </c>
      <c r="T24">
        <v>1457.1</v>
      </c>
      <c r="U24">
        <v>1461.3</v>
      </c>
      <c r="V24">
        <v>1515.6</v>
      </c>
      <c r="W24">
        <v>1532.3</v>
      </c>
      <c r="X24">
        <v>1503.2</v>
      </c>
      <c r="Y24">
        <v>1592.5</v>
      </c>
      <c r="Z24">
        <v>1427.7</v>
      </c>
      <c r="AA24">
        <v>1469.4</v>
      </c>
      <c r="AB24">
        <v>1512.8</v>
      </c>
    </row>
    <row r="26" spans="1:28">
      <c r="A26" t="s">
        <v>321</v>
      </c>
      <c r="B26" t="s">
        <v>309</v>
      </c>
      <c r="C26" t="s">
        <v>52</v>
      </c>
      <c r="D26">
        <v>20</v>
      </c>
      <c r="E26">
        <v>0.8</v>
      </c>
      <c r="F26">
        <v>0.7</v>
      </c>
      <c r="G26">
        <v>0.9</v>
      </c>
      <c r="H26">
        <v>1.2</v>
      </c>
      <c r="I26">
        <v>1.6</v>
      </c>
      <c r="J26">
        <v>2.4</v>
      </c>
      <c r="K26">
        <v>3.2</v>
      </c>
      <c r="L26">
        <v>4</v>
      </c>
      <c r="M26">
        <v>20.7</v>
      </c>
      <c r="N26">
        <v>23.9</v>
      </c>
      <c r="O26">
        <v>27.4</v>
      </c>
      <c r="P26">
        <v>41.4</v>
      </c>
      <c r="Q26">
        <v>61.7</v>
      </c>
      <c r="R26">
        <v>36.5</v>
      </c>
      <c r="S26">
        <v>39.799999999999997</v>
      </c>
      <c r="T26">
        <v>53.9</v>
      </c>
      <c r="U26">
        <v>112.3</v>
      </c>
      <c r="V26">
        <v>110.4</v>
      </c>
      <c r="W26">
        <v>182.7</v>
      </c>
      <c r="X26">
        <v>235.9</v>
      </c>
      <c r="Y26">
        <v>360.2</v>
      </c>
      <c r="Z26">
        <v>454</v>
      </c>
      <c r="AA26">
        <v>789.9</v>
      </c>
      <c r="AB26">
        <v>851.9</v>
      </c>
    </row>
    <row r="27" spans="1:28">
      <c r="B27" t="s">
        <v>117</v>
      </c>
      <c r="C27" t="s">
        <v>52</v>
      </c>
      <c r="D27">
        <v>21</v>
      </c>
      <c r="E27">
        <v>83.4</v>
      </c>
      <c r="F27">
        <v>85</v>
      </c>
      <c r="G27">
        <v>79.900000000000006</v>
      </c>
      <c r="H27">
        <v>70.599999999999994</v>
      </c>
      <c r="I27">
        <v>70.900000000000006</v>
      </c>
      <c r="J27">
        <v>81.099999999999994</v>
      </c>
      <c r="K27">
        <v>100.5</v>
      </c>
      <c r="L27">
        <v>99.7</v>
      </c>
      <c r="M27">
        <v>103.9</v>
      </c>
      <c r="N27">
        <v>122.3</v>
      </c>
      <c r="O27">
        <v>169.1</v>
      </c>
      <c r="P27">
        <v>263.10000000000002</v>
      </c>
      <c r="Q27">
        <v>401.2</v>
      </c>
      <c r="R27">
        <v>406.2</v>
      </c>
      <c r="S27">
        <v>386.1</v>
      </c>
      <c r="T27">
        <v>380.2</v>
      </c>
      <c r="U27">
        <v>420</v>
      </c>
      <c r="V27">
        <v>469.6</v>
      </c>
      <c r="W27">
        <v>529.70000000000005</v>
      </c>
      <c r="X27">
        <v>407.1</v>
      </c>
      <c r="Y27">
        <v>394.4</v>
      </c>
      <c r="Z27">
        <v>375.2</v>
      </c>
      <c r="AA27">
        <v>441.1</v>
      </c>
      <c r="AB27">
        <v>613.9</v>
      </c>
    </row>
    <row r="28" spans="1:28">
      <c r="B28" t="s">
        <v>213</v>
      </c>
      <c r="C28" t="s">
        <v>52</v>
      </c>
      <c r="D28">
        <v>22</v>
      </c>
      <c r="E28">
        <v>15.4</v>
      </c>
      <c r="F28">
        <v>16.8</v>
      </c>
      <c r="G28">
        <v>14.6</v>
      </c>
      <c r="H28">
        <v>18.2</v>
      </c>
      <c r="I28">
        <v>22.3</v>
      </c>
      <c r="J28">
        <v>25.9</v>
      </c>
      <c r="K28">
        <v>31.7</v>
      </c>
      <c r="L28">
        <v>36.700000000000003</v>
      </c>
      <c r="M28">
        <v>42</v>
      </c>
      <c r="N28">
        <v>44.1</v>
      </c>
      <c r="O28">
        <v>39.799999999999997</v>
      </c>
      <c r="P28">
        <v>47</v>
      </c>
      <c r="Q28">
        <v>59.5</v>
      </c>
      <c r="R28">
        <v>68</v>
      </c>
      <c r="S28">
        <v>70.900000000000006</v>
      </c>
      <c r="T28">
        <v>81.3</v>
      </c>
      <c r="U28">
        <v>97.5</v>
      </c>
      <c r="V28">
        <v>99.7</v>
      </c>
      <c r="W28">
        <v>107.4</v>
      </c>
      <c r="X28">
        <v>109.4</v>
      </c>
      <c r="Y28">
        <v>120.3</v>
      </c>
      <c r="Z28">
        <v>91.1</v>
      </c>
      <c r="AA28">
        <v>125.4</v>
      </c>
      <c r="AB28">
        <v>136.6</v>
      </c>
    </row>
    <row r="29" spans="1:28">
      <c r="B29" t="s">
        <v>127</v>
      </c>
      <c r="C29" t="s">
        <v>52</v>
      </c>
      <c r="D29">
        <v>23</v>
      </c>
      <c r="E29">
        <v>5.4</v>
      </c>
      <c r="F29">
        <v>3.2</v>
      </c>
      <c r="G29">
        <v>4.8</v>
      </c>
      <c r="H29">
        <v>4.5999999999999996</v>
      </c>
      <c r="I29">
        <v>4.5999999999999996</v>
      </c>
      <c r="J29">
        <v>5.3</v>
      </c>
      <c r="K29">
        <v>6.9</v>
      </c>
      <c r="L29">
        <v>3.9</v>
      </c>
      <c r="M29">
        <v>3.7</v>
      </c>
      <c r="N29">
        <v>11.5</v>
      </c>
      <c r="O29">
        <v>29.9</v>
      </c>
      <c r="P29">
        <v>36</v>
      </c>
      <c r="Q29">
        <v>54.2</v>
      </c>
      <c r="R29">
        <v>54.9</v>
      </c>
      <c r="S29">
        <v>30</v>
      </c>
      <c r="T29">
        <v>35.200000000000003</v>
      </c>
      <c r="U29">
        <v>35.1</v>
      </c>
      <c r="V29">
        <v>32.799999999999997</v>
      </c>
      <c r="W29">
        <v>50.2</v>
      </c>
      <c r="X29">
        <v>43.4</v>
      </c>
      <c r="Y29">
        <v>48.1</v>
      </c>
      <c r="Z29">
        <v>54.2</v>
      </c>
      <c r="AA29">
        <v>54.9</v>
      </c>
      <c r="AB29">
        <v>81.099999999999994</v>
      </c>
    </row>
    <row r="30" spans="1:28">
      <c r="B30" t="s">
        <v>112</v>
      </c>
      <c r="C30" t="s">
        <v>52</v>
      </c>
      <c r="D30">
        <v>24</v>
      </c>
      <c r="E30">
        <v>6.7</v>
      </c>
      <c r="F30">
        <v>6.2</v>
      </c>
      <c r="G30">
        <v>4.3</v>
      </c>
      <c r="H30">
        <v>3.1</v>
      </c>
      <c r="I30">
        <v>3.9</v>
      </c>
      <c r="J30">
        <v>10.1</v>
      </c>
      <c r="K30">
        <v>16.7</v>
      </c>
      <c r="L30">
        <v>4.9000000000000004</v>
      </c>
      <c r="M30">
        <v>3.9</v>
      </c>
      <c r="N30">
        <v>3.8</v>
      </c>
      <c r="O30">
        <v>13.6</v>
      </c>
      <c r="P30">
        <v>32.9</v>
      </c>
      <c r="Q30">
        <v>50.5</v>
      </c>
      <c r="R30">
        <v>27.9</v>
      </c>
      <c r="S30">
        <v>30.8</v>
      </c>
      <c r="T30">
        <v>30.4</v>
      </c>
      <c r="U30">
        <v>43.4</v>
      </c>
      <c r="V30">
        <v>37.1</v>
      </c>
      <c r="W30">
        <v>40.299999999999997</v>
      </c>
      <c r="X30">
        <v>37.9</v>
      </c>
      <c r="Y30">
        <v>38.5</v>
      </c>
      <c r="Z30">
        <v>37.700000000000003</v>
      </c>
      <c r="AA30">
        <v>44.4</v>
      </c>
      <c r="AB30">
        <v>32.299999999999997</v>
      </c>
    </row>
    <row r="31" spans="1:28">
      <c r="B31" t="s">
        <v>122</v>
      </c>
      <c r="C31" t="s">
        <v>52</v>
      </c>
      <c r="D31">
        <v>25</v>
      </c>
      <c r="E31">
        <v>68.400000000000006</v>
      </c>
      <c r="F31">
        <v>67.2</v>
      </c>
      <c r="G31">
        <v>54</v>
      </c>
      <c r="H31">
        <v>57.2</v>
      </c>
      <c r="I31">
        <v>61.2</v>
      </c>
      <c r="J31">
        <v>71.7</v>
      </c>
      <c r="K31">
        <v>94.7</v>
      </c>
      <c r="L31">
        <v>102.1</v>
      </c>
      <c r="M31">
        <v>102</v>
      </c>
      <c r="N31">
        <v>110.6</v>
      </c>
      <c r="O31">
        <v>91.6</v>
      </c>
      <c r="P31">
        <v>84.3</v>
      </c>
      <c r="Q31">
        <v>116.9</v>
      </c>
      <c r="R31">
        <v>130.69999999999999</v>
      </c>
      <c r="S31">
        <v>96</v>
      </c>
      <c r="T31">
        <v>78.3</v>
      </c>
      <c r="U31">
        <v>74.599999999999994</v>
      </c>
      <c r="V31">
        <v>83.5</v>
      </c>
      <c r="W31">
        <v>90.4</v>
      </c>
      <c r="X31">
        <v>94.199999999999903</v>
      </c>
      <c r="Y31">
        <v>117.3</v>
      </c>
      <c r="Z31">
        <v>101.5</v>
      </c>
      <c r="AA31">
        <v>102.6</v>
      </c>
      <c r="AB31">
        <v>138.9</v>
      </c>
    </row>
    <row r="32" spans="1:28">
      <c r="B32" t="s">
        <v>123</v>
      </c>
      <c r="C32" t="s">
        <v>52</v>
      </c>
      <c r="D32">
        <v>26</v>
      </c>
      <c r="E32">
        <v>180.1</v>
      </c>
      <c r="F32">
        <v>179.1</v>
      </c>
      <c r="G32">
        <v>158.5</v>
      </c>
      <c r="H32">
        <v>154.9</v>
      </c>
      <c r="I32">
        <v>164.5</v>
      </c>
      <c r="J32">
        <v>196.5</v>
      </c>
      <c r="K32">
        <v>253.7</v>
      </c>
      <c r="L32">
        <v>251.3</v>
      </c>
      <c r="M32">
        <v>276.2</v>
      </c>
      <c r="N32">
        <v>316.2</v>
      </c>
      <c r="O32">
        <v>371.4</v>
      </c>
      <c r="P32">
        <v>504.7</v>
      </c>
      <c r="Q32">
        <v>744</v>
      </c>
      <c r="R32">
        <v>724.2</v>
      </c>
      <c r="S32">
        <v>653.6</v>
      </c>
      <c r="T32">
        <v>659.3</v>
      </c>
      <c r="U32">
        <v>782.9</v>
      </c>
      <c r="V32">
        <v>833.1</v>
      </c>
      <c r="W32">
        <v>1000.7</v>
      </c>
      <c r="X32">
        <v>927.9</v>
      </c>
      <c r="Y32">
        <v>1078.8</v>
      </c>
      <c r="Z32">
        <v>1113.7</v>
      </c>
      <c r="AA32">
        <v>1558.3</v>
      </c>
      <c r="AB32">
        <v>1854.7</v>
      </c>
    </row>
    <row r="33" spans="1:28">
      <c r="B33" t="s">
        <v>124</v>
      </c>
      <c r="C33" t="s">
        <v>87</v>
      </c>
      <c r="D33">
        <v>27</v>
      </c>
      <c r="E33">
        <v>40.9</v>
      </c>
      <c r="F33">
        <v>41.1</v>
      </c>
      <c r="G33">
        <v>38.200000000000003</v>
      </c>
      <c r="H33">
        <v>39.9</v>
      </c>
      <c r="I33">
        <v>41.2</v>
      </c>
      <c r="J33">
        <v>41.4</v>
      </c>
      <c r="K33">
        <v>46.9</v>
      </c>
      <c r="L33">
        <v>44.8</v>
      </c>
      <c r="M33">
        <v>42.8</v>
      </c>
      <c r="N33">
        <v>42.1</v>
      </c>
      <c r="O33">
        <v>50.9</v>
      </c>
      <c r="P33">
        <v>63.7</v>
      </c>
      <c r="Q33">
        <v>75</v>
      </c>
      <c r="R33">
        <v>74.599999999999994</v>
      </c>
      <c r="S33">
        <v>69.5</v>
      </c>
      <c r="T33">
        <v>68.3</v>
      </c>
      <c r="U33">
        <v>76</v>
      </c>
      <c r="V33">
        <v>85.2</v>
      </c>
      <c r="W33">
        <v>93.2</v>
      </c>
      <c r="X33">
        <v>88.6</v>
      </c>
      <c r="Y33">
        <v>102.7</v>
      </c>
      <c r="Z33">
        <v>97.2</v>
      </c>
      <c r="AA33">
        <v>109.8</v>
      </c>
      <c r="AB33">
        <v>112.3</v>
      </c>
    </row>
    <row r="35" spans="1:28">
      <c r="A35" t="s">
        <v>322</v>
      </c>
      <c r="B35" t="s">
        <v>283</v>
      </c>
      <c r="C35" t="s">
        <v>52</v>
      </c>
      <c r="D35">
        <v>28</v>
      </c>
      <c r="E35">
        <v>1.4</v>
      </c>
      <c r="F35">
        <v>0.9</v>
      </c>
      <c r="G35">
        <v>0.9</v>
      </c>
      <c r="H35">
        <v>0.8</v>
      </c>
      <c r="I35">
        <v>1.1000000000000001</v>
      </c>
      <c r="J35">
        <v>1.1000000000000001</v>
      </c>
      <c r="K35">
        <v>1.1000000000000001</v>
      </c>
      <c r="L35">
        <v>1.1000000000000001</v>
      </c>
      <c r="M35">
        <v>0.8</v>
      </c>
      <c r="N35">
        <v>0.9</v>
      </c>
      <c r="O35">
        <v>0.7</v>
      </c>
      <c r="P35">
        <v>1.2</v>
      </c>
      <c r="Q35">
        <v>1.5</v>
      </c>
      <c r="R35">
        <v>1.2</v>
      </c>
      <c r="S35">
        <v>1.2</v>
      </c>
      <c r="T35">
        <v>1.7</v>
      </c>
      <c r="U35">
        <v>1.5</v>
      </c>
      <c r="V35">
        <v>1.9</v>
      </c>
      <c r="W35">
        <v>1.6</v>
      </c>
      <c r="X35">
        <v>2.1</v>
      </c>
      <c r="Y35">
        <v>2</v>
      </c>
      <c r="Z35">
        <v>2.6</v>
      </c>
      <c r="AA35">
        <v>2.5</v>
      </c>
      <c r="AB35">
        <v>3.2</v>
      </c>
    </row>
    <row r="36" spans="1:28">
      <c r="B36" t="s">
        <v>218</v>
      </c>
      <c r="C36" t="s">
        <v>52</v>
      </c>
      <c r="D36">
        <v>29</v>
      </c>
      <c r="E36">
        <v>0</v>
      </c>
      <c r="F36">
        <v>0</v>
      </c>
      <c r="G36">
        <v>0</v>
      </c>
      <c r="H36">
        <v>0</v>
      </c>
      <c r="I36">
        <v>0</v>
      </c>
      <c r="J36">
        <v>0.1</v>
      </c>
      <c r="K36">
        <v>0</v>
      </c>
      <c r="L36">
        <v>0</v>
      </c>
      <c r="M36">
        <v>0.1</v>
      </c>
      <c r="N36">
        <v>0.1</v>
      </c>
      <c r="O36">
        <v>0.1</v>
      </c>
      <c r="P36">
        <v>0.2</v>
      </c>
      <c r="Q36">
        <v>0.1</v>
      </c>
      <c r="R36">
        <v>0.1</v>
      </c>
      <c r="S36">
        <v>0.3</v>
      </c>
      <c r="T36">
        <v>0.3</v>
      </c>
      <c r="U36">
        <v>0.7</v>
      </c>
      <c r="V36">
        <v>0.2</v>
      </c>
      <c r="W36">
        <v>0.3</v>
      </c>
      <c r="X36">
        <v>0.6</v>
      </c>
      <c r="Y36">
        <v>0.6</v>
      </c>
      <c r="Z36">
        <v>0.5</v>
      </c>
      <c r="AA36">
        <v>0.7</v>
      </c>
      <c r="AB36">
        <v>3.1</v>
      </c>
    </row>
    <row r="37" spans="1:28">
      <c r="B37" t="s">
        <v>279</v>
      </c>
      <c r="C37" t="s">
        <v>52</v>
      </c>
      <c r="D37">
        <v>30</v>
      </c>
      <c r="E37">
        <v>0</v>
      </c>
      <c r="F37">
        <v>0.2</v>
      </c>
      <c r="G37">
        <v>0.6</v>
      </c>
      <c r="H37">
        <v>0.5</v>
      </c>
      <c r="I37">
        <v>0.5</v>
      </c>
      <c r="J37">
        <v>0.5</v>
      </c>
      <c r="K37">
        <v>0.3</v>
      </c>
      <c r="L37">
        <v>0.1</v>
      </c>
      <c r="M37">
        <v>0.2</v>
      </c>
      <c r="N37">
        <v>0.2</v>
      </c>
      <c r="O37">
        <v>0.5</v>
      </c>
      <c r="P37">
        <v>0.3</v>
      </c>
      <c r="Q37">
        <v>0.4</v>
      </c>
      <c r="R37">
        <v>0.7</v>
      </c>
      <c r="S37">
        <v>0.6</v>
      </c>
      <c r="T37">
        <v>1</v>
      </c>
      <c r="U37">
        <v>0.8</v>
      </c>
      <c r="V37">
        <v>0.8</v>
      </c>
      <c r="W37">
        <v>1</v>
      </c>
      <c r="X37">
        <v>1.1000000000000001</v>
      </c>
      <c r="Y37">
        <v>1.4</v>
      </c>
      <c r="Z37">
        <v>2.4</v>
      </c>
      <c r="AA37">
        <v>1.9</v>
      </c>
      <c r="AB37">
        <v>2</v>
      </c>
    </row>
    <row r="38" spans="1:28">
      <c r="B38" t="s">
        <v>323</v>
      </c>
      <c r="C38" t="s">
        <v>52</v>
      </c>
      <c r="D38">
        <v>31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0.5</v>
      </c>
      <c r="Z38">
        <v>1.7</v>
      </c>
      <c r="AA38">
        <v>0.9</v>
      </c>
      <c r="AB38">
        <v>1.2</v>
      </c>
    </row>
    <row r="39" spans="1:28">
      <c r="B39" t="s">
        <v>122</v>
      </c>
      <c r="C39" t="s">
        <v>52</v>
      </c>
      <c r="D39">
        <v>32</v>
      </c>
      <c r="E39">
        <v>1.5</v>
      </c>
      <c r="F39">
        <v>1.4</v>
      </c>
      <c r="G39">
        <v>1.2</v>
      </c>
      <c r="H39">
        <v>1.5</v>
      </c>
      <c r="I39">
        <v>1.6</v>
      </c>
      <c r="J39">
        <v>1.4</v>
      </c>
      <c r="K39">
        <v>1.5</v>
      </c>
      <c r="L39">
        <v>1.7</v>
      </c>
      <c r="M39">
        <v>1.2</v>
      </c>
      <c r="N39">
        <v>2.4</v>
      </c>
      <c r="O39">
        <v>1.9</v>
      </c>
      <c r="P39">
        <v>2</v>
      </c>
      <c r="Q39">
        <v>2.2999999999999998</v>
      </c>
      <c r="R39">
        <v>2.2000000000000002</v>
      </c>
      <c r="S39">
        <v>2.4</v>
      </c>
      <c r="T39">
        <v>2</v>
      </c>
      <c r="U39">
        <v>1.9</v>
      </c>
      <c r="V39">
        <v>2.1</v>
      </c>
      <c r="W39">
        <v>2.1</v>
      </c>
      <c r="X39">
        <v>2.5</v>
      </c>
      <c r="Y39">
        <v>1.4</v>
      </c>
      <c r="Z39">
        <v>1.2</v>
      </c>
      <c r="AA39">
        <v>1.4</v>
      </c>
      <c r="AB39">
        <v>2.7</v>
      </c>
    </row>
    <row r="40" spans="1:28">
      <c r="B40" t="s">
        <v>123</v>
      </c>
      <c r="C40" t="s">
        <v>52</v>
      </c>
      <c r="D40">
        <v>33</v>
      </c>
      <c r="E40">
        <v>2.9</v>
      </c>
      <c r="F40">
        <v>2.5</v>
      </c>
      <c r="G40">
        <v>2.7</v>
      </c>
      <c r="H40">
        <v>2.8</v>
      </c>
      <c r="I40">
        <v>3.2</v>
      </c>
      <c r="J40">
        <v>3.1</v>
      </c>
      <c r="K40">
        <v>2.9</v>
      </c>
      <c r="L40">
        <v>2.9</v>
      </c>
      <c r="M40">
        <v>2.2999999999999998</v>
      </c>
      <c r="N40">
        <v>3.6</v>
      </c>
      <c r="O40">
        <v>3.2</v>
      </c>
      <c r="P40">
        <v>3.7</v>
      </c>
      <c r="Q40">
        <v>4.3</v>
      </c>
      <c r="R40">
        <v>4.2</v>
      </c>
      <c r="S40">
        <v>4.5</v>
      </c>
      <c r="T40">
        <v>5</v>
      </c>
      <c r="U40">
        <v>4.9000000000000004</v>
      </c>
      <c r="V40">
        <v>5</v>
      </c>
      <c r="W40">
        <v>5</v>
      </c>
      <c r="X40">
        <v>6.3</v>
      </c>
      <c r="Y40">
        <v>5.9</v>
      </c>
      <c r="Z40">
        <v>8.4</v>
      </c>
      <c r="AA40">
        <v>7.4</v>
      </c>
      <c r="AB40">
        <v>12.2</v>
      </c>
    </row>
    <row r="41" spans="1:28">
      <c r="B41" t="s">
        <v>124</v>
      </c>
      <c r="C41" t="s">
        <v>87</v>
      </c>
      <c r="D41">
        <v>34</v>
      </c>
      <c r="E41">
        <v>2</v>
      </c>
      <c r="F41">
        <v>1.7</v>
      </c>
      <c r="G41">
        <v>1.9</v>
      </c>
      <c r="H41">
        <v>1.7</v>
      </c>
      <c r="I41">
        <v>2</v>
      </c>
      <c r="J41">
        <v>1.7</v>
      </c>
      <c r="K41">
        <v>1.6</v>
      </c>
      <c r="L41">
        <v>1.6</v>
      </c>
      <c r="M41">
        <v>1.2</v>
      </c>
      <c r="N41">
        <v>1.2</v>
      </c>
      <c r="O41">
        <v>1</v>
      </c>
      <c r="P41">
        <v>1.4</v>
      </c>
      <c r="Q41">
        <v>1.5</v>
      </c>
      <c r="R41">
        <v>1.4</v>
      </c>
      <c r="S41">
        <v>1.6</v>
      </c>
      <c r="T41">
        <v>1.8</v>
      </c>
      <c r="U41">
        <v>2.1</v>
      </c>
      <c r="V41">
        <v>1.8</v>
      </c>
      <c r="W41">
        <v>1.7</v>
      </c>
      <c r="X41">
        <v>2.1</v>
      </c>
      <c r="Y41">
        <v>2.6</v>
      </c>
      <c r="Z41">
        <v>3.4</v>
      </c>
      <c r="AA41">
        <v>3.3</v>
      </c>
      <c r="AB41">
        <v>7.5</v>
      </c>
    </row>
    <row r="43" spans="1:28">
      <c r="A43" t="s">
        <v>324</v>
      </c>
      <c r="B43" t="s">
        <v>118</v>
      </c>
      <c r="C43" t="s">
        <v>52</v>
      </c>
      <c r="D43">
        <v>35</v>
      </c>
      <c r="E43">
        <v>24.5</v>
      </c>
      <c r="F43">
        <v>20.399999999999999</v>
      </c>
      <c r="G43">
        <v>21.4</v>
      </c>
      <c r="H43">
        <v>27.4</v>
      </c>
      <c r="I43">
        <v>35.299999999999997</v>
      </c>
      <c r="J43">
        <v>38.4</v>
      </c>
      <c r="K43">
        <v>47.7</v>
      </c>
      <c r="L43">
        <v>60.7</v>
      </c>
      <c r="M43">
        <v>70.8</v>
      </c>
      <c r="N43">
        <v>80.5</v>
      </c>
      <c r="O43">
        <v>66.8</v>
      </c>
      <c r="P43">
        <v>82.3</v>
      </c>
      <c r="Q43">
        <v>102.6</v>
      </c>
      <c r="R43">
        <v>126</v>
      </c>
      <c r="S43">
        <v>128.1</v>
      </c>
      <c r="T43">
        <v>118.1</v>
      </c>
      <c r="U43">
        <v>124.4</v>
      </c>
      <c r="V43">
        <v>136.80000000000001</v>
      </c>
      <c r="W43">
        <v>125.3</v>
      </c>
      <c r="X43">
        <v>132.9</v>
      </c>
      <c r="Y43">
        <v>125.2</v>
      </c>
      <c r="Z43">
        <v>107.5</v>
      </c>
      <c r="AA43">
        <v>111.6</v>
      </c>
      <c r="AB43">
        <v>116</v>
      </c>
    </row>
    <row r="44" spans="1:28">
      <c r="B44" t="s">
        <v>117</v>
      </c>
      <c r="C44" t="s">
        <v>52</v>
      </c>
      <c r="D44">
        <v>36</v>
      </c>
      <c r="E44">
        <v>37</v>
      </c>
      <c r="F44">
        <v>46</v>
      </c>
      <c r="G44">
        <v>52.5</v>
      </c>
      <c r="H44">
        <v>53.4</v>
      </c>
      <c r="I44">
        <v>53.3</v>
      </c>
      <c r="J44">
        <v>62.9</v>
      </c>
      <c r="K44">
        <v>61.7</v>
      </c>
      <c r="L44">
        <v>65.2</v>
      </c>
      <c r="M44">
        <v>68.3</v>
      </c>
      <c r="N44">
        <v>73.900000000000006</v>
      </c>
      <c r="O44">
        <v>91.4</v>
      </c>
      <c r="P44">
        <v>103.8</v>
      </c>
      <c r="Q44">
        <v>106</v>
      </c>
      <c r="R44">
        <v>105.6</v>
      </c>
      <c r="S44">
        <v>101.3</v>
      </c>
      <c r="T44">
        <v>87.6</v>
      </c>
      <c r="U44">
        <v>86.1</v>
      </c>
      <c r="V44">
        <v>87.6</v>
      </c>
      <c r="W44">
        <v>96.7</v>
      </c>
      <c r="X44">
        <v>85.9</v>
      </c>
      <c r="Y44">
        <v>96.7</v>
      </c>
      <c r="Z44">
        <v>96.2</v>
      </c>
      <c r="AA44">
        <v>81</v>
      </c>
      <c r="AB44">
        <v>88.5</v>
      </c>
    </row>
    <row r="45" spans="1:28">
      <c r="B45" t="s">
        <v>216</v>
      </c>
      <c r="C45" t="s">
        <v>52</v>
      </c>
      <c r="D45">
        <v>37</v>
      </c>
      <c r="E45">
        <v>3.7</v>
      </c>
      <c r="F45">
        <v>4</v>
      </c>
      <c r="G45">
        <v>3.5</v>
      </c>
      <c r="H45">
        <v>4.5</v>
      </c>
      <c r="I45">
        <v>5.4</v>
      </c>
      <c r="J45">
        <v>5.7</v>
      </c>
      <c r="K45">
        <v>10.4</v>
      </c>
      <c r="L45">
        <v>18.5</v>
      </c>
      <c r="M45">
        <v>19.100000000000001</v>
      </c>
      <c r="N45">
        <v>19</v>
      </c>
      <c r="O45">
        <v>21.9</v>
      </c>
      <c r="P45">
        <v>24.7</v>
      </c>
      <c r="Q45">
        <v>32.299999999999997</v>
      </c>
      <c r="R45">
        <v>30</v>
      </c>
      <c r="S45">
        <v>34</v>
      </c>
      <c r="T45">
        <v>31.7</v>
      </c>
      <c r="U45">
        <v>37.799999999999997</v>
      </c>
      <c r="V45">
        <v>45.5</v>
      </c>
      <c r="W45">
        <v>52.7</v>
      </c>
      <c r="X45">
        <v>63</v>
      </c>
      <c r="Y45">
        <v>62.4</v>
      </c>
      <c r="Z45">
        <v>81.599999999999994</v>
      </c>
      <c r="AA45">
        <v>95</v>
      </c>
      <c r="AB45">
        <v>84.6</v>
      </c>
    </row>
    <row r="46" spans="1:28">
      <c r="B46" t="s">
        <v>218</v>
      </c>
      <c r="C46" t="s">
        <v>52</v>
      </c>
      <c r="D46">
        <v>38</v>
      </c>
      <c r="E46">
        <v>20.3</v>
      </c>
      <c r="F46">
        <v>21.4</v>
      </c>
      <c r="G46">
        <v>23.1</v>
      </c>
      <c r="H46">
        <v>23.5</v>
      </c>
      <c r="I46">
        <v>29</v>
      </c>
      <c r="J46">
        <v>28.5</v>
      </c>
      <c r="K46">
        <v>36.799999999999997</v>
      </c>
      <c r="L46">
        <v>42.6</v>
      </c>
      <c r="M46">
        <v>39.5</v>
      </c>
      <c r="N46">
        <v>48.9</v>
      </c>
      <c r="O46">
        <v>50.3</v>
      </c>
      <c r="P46">
        <v>58.7</v>
      </c>
      <c r="Q46">
        <v>65.2</v>
      </c>
      <c r="R46">
        <v>59</v>
      </c>
      <c r="S46">
        <v>69</v>
      </c>
      <c r="T46">
        <v>66.7</v>
      </c>
      <c r="U46">
        <v>65.099999999999994</v>
      </c>
      <c r="V46">
        <v>66.3</v>
      </c>
      <c r="W46">
        <v>69.099999999999994</v>
      </c>
      <c r="X46">
        <v>60.7</v>
      </c>
      <c r="Y46">
        <v>67.599999999999994</v>
      </c>
      <c r="Z46">
        <v>70.400000000000006</v>
      </c>
      <c r="AA46">
        <v>85</v>
      </c>
      <c r="AB46">
        <v>83</v>
      </c>
    </row>
    <row r="47" spans="1:28">
      <c r="B47" t="s">
        <v>122</v>
      </c>
      <c r="C47" t="s">
        <v>52</v>
      </c>
      <c r="D47">
        <v>39</v>
      </c>
      <c r="E47">
        <v>127.1</v>
      </c>
      <c r="F47">
        <v>126.7</v>
      </c>
      <c r="G47">
        <v>135.69999999999999</v>
      </c>
      <c r="H47">
        <v>137.19999999999999</v>
      </c>
      <c r="I47">
        <v>143.19999999999999</v>
      </c>
      <c r="J47">
        <v>157.69999999999999</v>
      </c>
      <c r="K47">
        <v>174.1</v>
      </c>
      <c r="L47">
        <v>192.5</v>
      </c>
      <c r="M47">
        <v>203.1</v>
      </c>
      <c r="N47">
        <v>217.2</v>
      </c>
      <c r="O47">
        <v>209.8</v>
      </c>
      <c r="P47">
        <v>250</v>
      </c>
      <c r="Q47">
        <v>263.3</v>
      </c>
      <c r="R47">
        <v>268.7</v>
      </c>
      <c r="S47">
        <v>294</v>
      </c>
      <c r="T47">
        <v>312.60000000000002</v>
      </c>
      <c r="U47">
        <v>304.7</v>
      </c>
      <c r="V47">
        <v>312.8</v>
      </c>
      <c r="W47">
        <v>300.7</v>
      </c>
      <c r="X47">
        <v>294.89999999999998</v>
      </c>
      <c r="Y47">
        <v>309.5</v>
      </c>
      <c r="Z47">
        <v>303.60000000000002</v>
      </c>
      <c r="AA47">
        <v>346.8</v>
      </c>
      <c r="AB47">
        <v>382.3</v>
      </c>
    </row>
    <row r="48" spans="1:28">
      <c r="B48" t="s">
        <v>123</v>
      </c>
      <c r="C48" t="s">
        <v>52</v>
      </c>
      <c r="D48">
        <v>40</v>
      </c>
      <c r="E48">
        <v>212.6</v>
      </c>
      <c r="F48">
        <v>218.5</v>
      </c>
      <c r="G48">
        <v>236.2</v>
      </c>
      <c r="H48">
        <v>246</v>
      </c>
      <c r="I48">
        <v>266.2</v>
      </c>
      <c r="J48">
        <v>293.2</v>
      </c>
      <c r="K48">
        <v>330.7</v>
      </c>
      <c r="L48">
        <v>379.5</v>
      </c>
      <c r="M48">
        <v>400.8</v>
      </c>
      <c r="N48">
        <v>439.5</v>
      </c>
      <c r="O48">
        <v>440.2</v>
      </c>
      <c r="P48">
        <v>519.5</v>
      </c>
      <c r="Q48">
        <v>569.4</v>
      </c>
      <c r="R48">
        <v>589.29999999999995</v>
      </c>
      <c r="S48">
        <v>626.4</v>
      </c>
      <c r="T48">
        <v>616.70000000000005</v>
      </c>
      <c r="U48">
        <v>618.1</v>
      </c>
      <c r="V48">
        <v>649</v>
      </c>
      <c r="W48">
        <v>644.5</v>
      </c>
      <c r="X48">
        <v>637.4</v>
      </c>
      <c r="Y48">
        <v>661.4</v>
      </c>
      <c r="Z48">
        <v>659.3</v>
      </c>
      <c r="AA48">
        <v>719.4</v>
      </c>
      <c r="AB48">
        <v>754.4</v>
      </c>
    </row>
    <row r="49" spans="1:28">
      <c r="B49" t="s">
        <v>124</v>
      </c>
      <c r="C49" t="s">
        <v>87</v>
      </c>
      <c r="D49">
        <v>41</v>
      </c>
      <c r="E49">
        <v>152</v>
      </c>
      <c r="F49">
        <v>161</v>
      </c>
      <c r="G49">
        <v>164.7</v>
      </c>
      <c r="H49">
        <v>163</v>
      </c>
      <c r="I49">
        <v>168</v>
      </c>
      <c r="J49">
        <v>184.3</v>
      </c>
      <c r="K49">
        <v>175.9</v>
      </c>
      <c r="L49">
        <v>187.6</v>
      </c>
      <c r="M49">
        <v>187.5</v>
      </c>
      <c r="N49">
        <v>199.1</v>
      </c>
      <c r="O49">
        <v>189.8</v>
      </c>
      <c r="P49">
        <v>203.2</v>
      </c>
      <c r="Q49">
        <v>202.2</v>
      </c>
      <c r="R49">
        <v>201.2</v>
      </c>
      <c r="S49">
        <v>206.6</v>
      </c>
      <c r="T49">
        <v>199.6</v>
      </c>
      <c r="U49">
        <v>202.3</v>
      </c>
      <c r="V49">
        <v>200.7</v>
      </c>
      <c r="W49">
        <v>193.7</v>
      </c>
      <c r="X49">
        <v>181</v>
      </c>
      <c r="Y49">
        <v>188.6</v>
      </c>
      <c r="Z49">
        <v>181</v>
      </c>
      <c r="AA49">
        <v>186.9</v>
      </c>
      <c r="AB49">
        <v>199.9</v>
      </c>
    </row>
    <row r="51" spans="1:28">
      <c r="A51" t="s">
        <v>325</v>
      </c>
      <c r="B51" t="s">
        <v>257</v>
      </c>
      <c r="C51" t="s">
        <v>52</v>
      </c>
      <c r="D51">
        <v>42</v>
      </c>
      <c r="E51">
        <v>16.600000000000001</v>
      </c>
      <c r="F51">
        <v>18.600000000000001</v>
      </c>
      <c r="G51">
        <v>12.1</v>
      </c>
      <c r="H51">
        <v>18.899999999999999</v>
      </c>
      <c r="I51">
        <v>20.7</v>
      </c>
      <c r="J51">
        <v>29</v>
      </c>
      <c r="K51">
        <v>32.6</v>
      </c>
      <c r="L51">
        <v>37</v>
      </c>
      <c r="M51">
        <v>29.4</v>
      </c>
      <c r="N51">
        <v>51.7</v>
      </c>
      <c r="O51">
        <v>55.9</v>
      </c>
      <c r="P51">
        <v>64.3</v>
      </c>
      <c r="Q51">
        <v>130.1</v>
      </c>
      <c r="R51">
        <v>100.8</v>
      </c>
      <c r="S51">
        <v>177.6</v>
      </c>
      <c r="T51">
        <v>284.3</v>
      </c>
      <c r="U51">
        <v>299.10000000000002</v>
      </c>
      <c r="V51">
        <v>342.3</v>
      </c>
      <c r="W51">
        <v>261.60000000000002</v>
      </c>
      <c r="X51">
        <v>201.2</v>
      </c>
      <c r="Y51">
        <v>193.5</v>
      </c>
      <c r="Z51">
        <v>202.8</v>
      </c>
      <c r="AA51">
        <v>298.3</v>
      </c>
      <c r="AB51">
        <v>390.7</v>
      </c>
    </row>
    <row r="52" spans="1:28">
      <c r="B52" t="s">
        <v>326</v>
      </c>
      <c r="C52" t="s">
        <v>52</v>
      </c>
      <c r="D52">
        <v>43</v>
      </c>
      <c r="E52">
        <v>19</v>
      </c>
      <c r="F52">
        <v>30.6</v>
      </c>
      <c r="G52">
        <v>78.099999999999994</v>
      </c>
      <c r="H52">
        <v>115.5</v>
      </c>
      <c r="I52">
        <v>179</v>
      </c>
      <c r="J52">
        <v>134.19999999999999</v>
      </c>
      <c r="K52">
        <v>36.9</v>
      </c>
      <c r="L52">
        <v>31.1</v>
      </c>
      <c r="M52">
        <v>34.200000000000003</v>
      </c>
      <c r="N52">
        <v>29.2</v>
      </c>
      <c r="O52">
        <v>28.6</v>
      </c>
      <c r="P52">
        <v>28.3</v>
      </c>
      <c r="Q52">
        <v>25.5</v>
      </c>
      <c r="R52">
        <v>45.3</v>
      </c>
      <c r="S52">
        <v>50.2</v>
      </c>
      <c r="T52">
        <v>74.5</v>
      </c>
      <c r="U52">
        <v>120.9</v>
      </c>
      <c r="V52">
        <v>227.8</v>
      </c>
      <c r="W52">
        <v>401.7</v>
      </c>
      <c r="X52">
        <v>521.6</v>
      </c>
      <c r="Y52">
        <v>419.1</v>
      </c>
      <c r="Z52">
        <v>288.89999999999998</v>
      </c>
      <c r="AA52">
        <v>255.5</v>
      </c>
      <c r="AB52">
        <v>286</v>
      </c>
    </row>
    <row r="53" spans="1:28">
      <c r="B53" t="s">
        <v>218</v>
      </c>
      <c r="C53" t="s">
        <v>52</v>
      </c>
      <c r="D53">
        <v>44</v>
      </c>
      <c r="E53">
        <v>145.1</v>
      </c>
      <c r="F53">
        <v>92.2</v>
      </c>
      <c r="G53">
        <v>60</v>
      </c>
      <c r="H53">
        <v>52.6</v>
      </c>
      <c r="I53">
        <v>46.9</v>
      </c>
      <c r="J53">
        <v>54.7</v>
      </c>
      <c r="K53">
        <v>52</v>
      </c>
      <c r="L53">
        <v>67.5</v>
      </c>
      <c r="M53">
        <v>122.4</v>
      </c>
      <c r="N53">
        <v>132.6</v>
      </c>
      <c r="O53">
        <v>96.5</v>
      </c>
      <c r="P53">
        <v>119.8</v>
      </c>
      <c r="Q53">
        <v>174.7</v>
      </c>
      <c r="R53">
        <v>209.4</v>
      </c>
      <c r="S53">
        <v>181.2</v>
      </c>
      <c r="T53">
        <v>185.2</v>
      </c>
      <c r="U53">
        <v>260.10000000000002</v>
      </c>
      <c r="V53">
        <v>248.3</v>
      </c>
      <c r="W53">
        <v>238.6</v>
      </c>
      <c r="X53">
        <v>220.2</v>
      </c>
      <c r="Y53">
        <v>224.5</v>
      </c>
      <c r="Z53">
        <v>240</v>
      </c>
      <c r="AA53">
        <v>311.7</v>
      </c>
      <c r="AB53">
        <v>285.89999999999998</v>
      </c>
    </row>
    <row r="54" spans="1:28">
      <c r="B54" t="s">
        <v>211</v>
      </c>
      <c r="C54" t="s">
        <v>52</v>
      </c>
      <c r="D54">
        <v>45</v>
      </c>
      <c r="E54">
        <v>100.3</v>
      </c>
      <c r="F54">
        <v>132.30000000000001</v>
      </c>
      <c r="G54">
        <v>106.1</v>
      </c>
      <c r="H54">
        <v>80.900000000000006</v>
      </c>
      <c r="I54">
        <v>119.2</v>
      </c>
      <c r="J54">
        <v>72.8</v>
      </c>
      <c r="K54">
        <v>50.8</v>
      </c>
      <c r="L54">
        <v>58.8</v>
      </c>
      <c r="M54">
        <v>91.5</v>
      </c>
      <c r="N54">
        <v>130.5</v>
      </c>
      <c r="O54">
        <v>100.2</v>
      </c>
      <c r="P54">
        <v>146.19999999999999</v>
      </c>
      <c r="Q54">
        <v>182.5</v>
      </c>
      <c r="R54">
        <v>242.2</v>
      </c>
      <c r="S54">
        <v>216.3</v>
      </c>
      <c r="T54">
        <v>163.5</v>
      </c>
      <c r="U54">
        <v>245</v>
      </c>
      <c r="V54">
        <v>217.9</v>
      </c>
      <c r="W54">
        <v>243.6</v>
      </c>
      <c r="X54">
        <v>171.3</v>
      </c>
      <c r="Y54">
        <v>176.7</v>
      </c>
      <c r="Z54">
        <v>175.8</v>
      </c>
      <c r="AA54">
        <v>181</v>
      </c>
      <c r="AB54">
        <v>174.7</v>
      </c>
    </row>
    <row r="55" spans="1:28">
      <c r="B55" t="s">
        <v>118</v>
      </c>
      <c r="C55" t="s">
        <v>52</v>
      </c>
      <c r="D55">
        <v>46</v>
      </c>
      <c r="E55">
        <v>20.9</v>
      </c>
      <c r="F55">
        <v>26</v>
      </c>
      <c r="G55">
        <v>28.1</v>
      </c>
      <c r="H55">
        <v>31.1</v>
      </c>
      <c r="I55">
        <v>38.5</v>
      </c>
      <c r="J55">
        <v>54.8</v>
      </c>
      <c r="K55">
        <v>53.8</v>
      </c>
      <c r="L55">
        <v>49.1</v>
      </c>
      <c r="M55">
        <v>62.9</v>
      </c>
      <c r="N55">
        <v>83.3</v>
      </c>
      <c r="O55">
        <v>80.099999999999994</v>
      </c>
      <c r="P55">
        <v>107.6</v>
      </c>
      <c r="Q55">
        <v>121.4</v>
      </c>
      <c r="R55">
        <v>116.5</v>
      </c>
      <c r="S55">
        <v>131</v>
      </c>
      <c r="T55">
        <v>163.80000000000001</v>
      </c>
      <c r="U55">
        <v>155.9</v>
      </c>
      <c r="V55">
        <v>143.9</v>
      </c>
      <c r="W55">
        <v>156.69999999999999</v>
      </c>
      <c r="X55">
        <v>163</v>
      </c>
      <c r="Y55">
        <v>167.8</v>
      </c>
      <c r="Z55">
        <v>152.19999999999999</v>
      </c>
      <c r="AA55">
        <v>152.6</v>
      </c>
      <c r="AB55">
        <v>153.19999999999999</v>
      </c>
    </row>
    <row r="56" spans="1:28">
      <c r="B56" t="s">
        <v>212</v>
      </c>
      <c r="C56" t="s">
        <v>52</v>
      </c>
      <c r="D56">
        <v>47</v>
      </c>
      <c r="E56">
        <v>15.7</v>
      </c>
      <c r="F56">
        <v>17.5</v>
      </c>
      <c r="G56">
        <v>15.8</v>
      </c>
      <c r="H56">
        <v>17</v>
      </c>
      <c r="I56">
        <v>18.5</v>
      </c>
      <c r="J56">
        <v>17.8</v>
      </c>
      <c r="K56">
        <v>17.8</v>
      </c>
      <c r="L56">
        <v>19</v>
      </c>
      <c r="M56">
        <v>23.1</v>
      </c>
      <c r="N56">
        <v>31.2</v>
      </c>
      <c r="O56">
        <v>41.6</v>
      </c>
      <c r="P56">
        <v>41.4</v>
      </c>
      <c r="Q56">
        <v>41.9</v>
      </c>
      <c r="R56">
        <v>51.2</v>
      </c>
      <c r="S56">
        <v>41</v>
      </c>
      <c r="T56">
        <v>41.7</v>
      </c>
      <c r="U56">
        <v>47.7</v>
      </c>
      <c r="V56">
        <v>52</v>
      </c>
      <c r="W56">
        <v>60.2</v>
      </c>
      <c r="X56">
        <v>58.4</v>
      </c>
      <c r="Y56">
        <v>62.2</v>
      </c>
      <c r="Z56">
        <v>76.3</v>
      </c>
      <c r="AA56">
        <v>94.5</v>
      </c>
      <c r="AB56">
        <v>119.4</v>
      </c>
    </row>
    <row r="57" spans="1:28">
      <c r="B57" t="s">
        <v>112</v>
      </c>
      <c r="C57" t="s">
        <v>52</v>
      </c>
      <c r="D57">
        <v>48</v>
      </c>
      <c r="E57">
        <v>30.6</v>
      </c>
      <c r="F57">
        <v>29.8</v>
      </c>
      <c r="G57">
        <v>28.5</v>
      </c>
      <c r="H57">
        <v>35.9</v>
      </c>
      <c r="I57">
        <v>30.1</v>
      </c>
      <c r="J57">
        <v>26.2</v>
      </c>
      <c r="K57">
        <v>31.4</v>
      </c>
      <c r="L57">
        <v>32.4</v>
      </c>
      <c r="M57">
        <v>31.6</v>
      </c>
      <c r="N57">
        <v>32.1</v>
      </c>
      <c r="O57">
        <v>40</v>
      </c>
      <c r="P57">
        <v>44.5</v>
      </c>
      <c r="Q57">
        <v>48.6</v>
      </c>
      <c r="R57">
        <v>51.9</v>
      </c>
      <c r="S57">
        <v>58.7</v>
      </c>
      <c r="T57">
        <v>60.2</v>
      </c>
      <c r="U57">
        <v>62.8</v>
      </c>
      <c r="V57">
        <v>64</v>
      </c>
      <c r="W57">
        <v>65.400000000000006</v>
      </c>
      <c r="X57">
        <v>79.3</v>
      </c>
      <c r="Y57">
        <v>85.4</v>
      </c>
      <c r="Z57">
        <v>93.7</v>
      </c>
      <c r="AA57">
        <v>102</v>
      </c>
      <c r="AB57">
        <v>105.4</v>
      </c>
    </row>
    <row r="58" spans="1:28">
      <c r="B58" t="s">
        <v>113</v>
      </c>
      <c r="C58" t="s">
        <v>52</v>
      </c>
      <c r="D58">
        <v>49</v>
      </c>
      <c r="E58">
        <v>0.1</v>
      </c>
      <c r="F58">
        <v>1.4</v>
      </c>
      <c r="G58">
        <v>2.6</v>
      </c>
      <c r="H58">
        <v>7.4</v>
      </c>
      <c r="I58">
        <v>7.9</v>
      </c>
      <c r="J58">
        <v>16.8</v>
      </c>
      <c r="K58">
        <v>34.9</v>
      </c>
      <c r="L58">
        <v>40.1</v>
      </c>
      <c r="M58">
        <v>42</v>
      </c>
      <c r="N58">
        <v>61.9</v>
      </c>
      <c r="O58">
        <v>45.6</v>
      </c>
      <c r="P58">
        <v>46.2</v>
      </c>
      <c r="Q58">
        <v>63.1</v>
      </c>
      <c r="R58">
        <v>60.2</v>
      </c>
      <c r="S58">
        <v>49.7</v>
      </c>
      <c r="T58">
        <v>59.4</v>
      </c>
      <c r="U58">
        <v>63.7</v>
      </c>
      <c r="V58">
        <v>51.5</v>
      </c>
      <c r="W58">
        <v>48</v>
      </c>
      <c r="X58">
        <v>53</v>
      </c>
      <c r="Y58">
        <v>56</v>
      </c>
      <c r="Z58">
        <v>82.7</v>
      </c>
      <c r="AA58">
        <v>88.6</v>
      </c>
      <c r="AB58">
        <v>96.4</v>
      </c>
    </row>
    <row r="59" spans="1:28">
      <c r="B59" t="s">
        <v>122</v>
      </c>
      <c r="C59" t="s">
        <v>52</v>
      </c>
      <c r="D59">
        <v>50</v>
      </c>
      <c r="E59">
        <v>148.9</v>
      </c>
      <c r="F59">
        <v>174.6</v>
      </c>
      <c r="G59">
        <v>156.4</v>
      </c>
      <c r="H59">
        <v>156.30000000000001</v>
      </c>
      <c r="I59">
        <v>187.4</v>
      </c>
      <c r="J59">
        <v>182.9</v>
      </c>
      <c r="K59">
        <v>156.30000000000001</v>
      </c>
      <c r="L59">
        <v>169.9</v>
      </c>
      <c r="M59">
        <v>182.7</v>
      </c>
      <c r="N59">
        <v>173.1</v>
      </c>
      <c r="O59">
        <v>158.80000000000001</v>
      </c>
      <c r="P59">
        <v>200.7</v>
      </c>
      <c r="Q59">
        <v>257.10000000000002</v>
      </c>
      <c r="R59">
        <v>235.8</v>
      </c>
      <c r="S59">
        <v>287.60000000000002</v>
      </c>
      <c r="T59">
        <v>312.7</v>
      </c>
      <c r="U59">
        <v>355.3</v>
      </c>
      <c r="V59">
        <v>305.8</v>
      </c>
      <c r="W59">
        <v>324.39999999999998</v>
      </c>
      <c r="X59">
        <v>291.39999999999998</v>
      </c>
      <c r="Y59">
        <v>274.89999999999998</v>
      </c>
      <c r="Z59">
        <v>347.2</v>
      </c>
      <c r="AA59">
        <v>371.7</v>
      </c>
      <c r="AB59">
        <v>377.6</v>
      </c>
    </row>
    <row r="60" spans="1:28">
      <c r="B60" t="s">
        <v>123</v>
      </c>
      <c r="C60" t="s">
        <v>52</v>
      </c>
      <c r="D60">
        <v>51</v>
      </c>
      <c r="E60">
        <v>497.2</v>
      </c>
      <c r="F60">
        <v>523</v>
      </c>
      <c r="G60">
        <v>487.7</v>
      </c>
      <c r="H60">
        <v>515.6</v>
      </c>
      <c r="I60">
        <v>648.20000000000005</v>
      </c>
      <c r="J60">
        <v>589.20000000000005</v>
      </c>
      <c r="K60">
        <v>466.5</v>
      </c>
      <c r="L60">
        <v>504.9</v>
      </c>
      <c r="M60">
        <v>619.79999999999995</v>
      </c>
      <c r="N60">
        <v>725.6</v>
      </c>
      <c r="O60">
        <v>647.29999999999995</v>
      </c>
      <c r="P60">
        <v>799</v>
      </c>
      <c r="Q60">
        <v>1044.9000000000001</v>
      </c>
      <c r="R60">
        <v>1113.3</v>
      </c>
      <c r="S60">
        <v>1193.3</v>
      </c>
      <c r="T60">
        <v>1345.3</v>
      </c>
      <c r="U60">
        <v>1610.5</v>
      </c>
      <c r="V60">
        <v>1653.5</v>
      </c>
      <c r="W60">
        <v>1800.2</v>
      </c>
      <c r="X60">
        <v>1759.4</v>
      </c>
      <c r="Y60">
        <v>1660.1</v>
      </c>
      <c r="Z60">
        <v>1659.6</v>
      </c>
      <c r="AA60">
        <v>1855.9</v>
      </c>
      <c r="AB60">
        <v>1989.3</v>
      </c>
    </row>
    <row r="61" spans="1:28">
      <c r="B61" t="s">
        <v>124</v>
      </c>
      <c r="C61" t="s">
        <v>87</v>
      </c>
      <c r="D61">
        <v>52</v>
      </c>
      <c r="E61">
        <v>190.3</v>
      </c>
      <c r="F61">
        <v>193</v>
      </c>
      <c r="G61">
        <v>204.9</v>
      </c>
      <c r="H61">
        <v>233.9</v>
      </c>
      <c r="I61">
        <v>244.7</v>
      </c>
      <c r="J61">
        <v>250</v>
      </c>
      <c r="K61">
        <v>261.3</v>
      </c>
      <c r="L61">
        <v>278.8</v>
      </c>
      <c r="M61">
        <v>269.39999999999998</v>
      </c>
      <c r="N61">
        <v>288.7</v>
      </c>
      <c r="O61">
        <v>284.39999999999998</v>
      </c>
      <c r="P61">
        <v>300.3</v>
      </c>
      <c r="Q61">
        <v>316.60000000000002</v>
      </c>
      <c r="R61">
        <v>326.2</v>
      </c>
      <c r="S61">
        <v>337.9</v>
      </c>
      <c r="T61">
        <v>337.8</v>
      </c>
      <c r="U61">
        <v>373</v>
      </c>
      <c r="V61">
        <v>386.1</v>
      </c>
      <c r="W61">
        <v>404.8</v>
      </c>
      <c r="X61">
        <v>410.9</v>
      </c>
      <c r="Y61">
        <v>427.7</v>
      </c>
      <c r="Z61">
        <v>477.7</v>
      </c>
      <c r="AA61">
        <v>511.7</v>
      </c>
      <c r="AB61">
        <v>499.7</v>
      </c>
    </row>
    <row r="63" spans="1:28">
      <c r="A63" t="s">
        <v>327</v>
      </c>
    </row>
    <row r="64" spans="1:28">
      <c r="A64" t="s">
        <v>328</v>
      </c>
    </row>
    <row r="65" spans="1:28">
      <c r="A65" t="s">
        <v>329</v>
      </c>
    </row>
    <row r="66" spans="1:28">
      <c r="A66" t="s">
        <v>99</v>
      </c>
    </row>
    <row r="67" spans="1:28">
      <c r="A67" t="s">
        <v>73</v>
      </c>
    </row>
    <row r="70" spans="1:28">
      <c r="A70" s="3" t="s">
        <v>110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6"/>
    </row>
    <row r="71" spans="1:28">
      <c r="A71" s="1"/>
      <c r="B71" s="2"/>
      <c r="C71" s="2"/>
      <c r="D71" s="2"/>
      <c r="E71" s="2">
        <v>1999</v>
      </c>
      <c r="F71" s="2">
        <v>2000</v>
      </c>
      <c r="G71" s="2">
        <v>2001</v>
      </c>
      <c r="H71" s="2">
        <v>2002</v>
      </c>
      <c r="I71" s="2">
        <v>2003</v>
      </c>
      <c r="J71" s="2">
        <v>2004</v>
      </c>
      <c r="K71" s="2">
        <v>2005</v>
      </c>
      <c r="L71" s="2">
        <v>2006</v>
      </c>
      <c r="M71" s="2">
        <v>2007</v>
      </c>
      <c r="N71" s="2">
        <v>2008</v>
      </c>
      <c r="O71" s="2">
        <v>2009</v>
      </c>
      <c r="P71" s="2">
        <v>2010</v>
      </c>
      <c r="Q71" s="2">
        <v>2011</v>
      </c>
      <c r="R71" s="2">
        <v>2012</v>
      </c>
      <c r="S71" s="2">
        <v>2013</v>
      </c>
      <c r="T71" s="2">
        <v>2014</v>
      </c>
      <c r="U71" s="2">
        <v>2015</v>
      </c>
      <c r="V71" s="2">
        <v>2016</v>
      </c>
      <c r="W71" s="2">
        <v>2017</v>
      </c>
      <c r="X71" s="2">
        <v>2018</v>
      </c>
      <c r="Y71" s="2">
        <v>2019</v>
      </c>
      <c r="Z71" s="2">
        <v>2020</v>
      </c>
      <c r="AA71" s="2">
        <v>2021</v>
      </c>
      <c r="AB71" s="5">
        <v>2022</v>
      </c>
    </row>
    <row r="72" spans="1:28">
      <c r="A72" s="3" t="s">
        <v>319</v>
      </c>
      <c r="B72" s="4" t="s">
        <v>119</v>
      </c>
      <c r="C72" s="4" t="s">
        <v>52</v>
      </c>
      <c r="D72" s="4">
        <v>1</v>
      </c>
      <c r="E72" s="4">
        <v>553.29999999999995</v>
      </c>
      <c r="F72" s="4">
        <v>336.4</v>
      </c>
      <c r="G72" s="4">
        <v>233.3</v>
      </c>
      <c r="H72" s="4">
        <v>259.8</v>
      </c>
      <c r="I72" s="4">
        <v>339.5</v>
      </c>
      <c r="J72" s="4">
        <v>394</v>
      </c>
      <c r="K72" s="4">
        <v>562.5</v>
      </c>
      <c r="L72" s="4">
        <v>642</v>
      </c>
      <c r="M72" s="4">
        <v>746</v>
      </c>
      <c r="N72" s="4">
        <v>863.2</v>
      </c>
      <c r="O72" s="4">
        <v>867</v>
      </c>
      <c r="P72" s="4">
        <v>1209.9000000000001</v>
      </c>
      <c r="Q72" s="4">
        <v>2111.4</v>
      </c>
      <c r="R72" s="4">
        <v>1515.4</v>
      </c>
      <c r="S72" s="4">
        <v>1291.0999999999999</v>
      </c>
      <c r="T72" s="4">
        <v>1552.7</v>
      </c>
      <c r="U72" s="4">
        <v>1585.6</v>
      </c>
      <c r="V72" s="4">
        <v>1277.8</v>
      </c>
      <c r="W72" s="4">
        <v>1258.5999999999999</v>
      </c>
      <c r="X72" s="4">
        <v>1122.4000000000001</v>
      </c>
      <c r="Y72" s="4">
        <v>1171.5999999999999</v>
      </c>
      <c r="Z72" s="4">
        <v>1216.7</v>
      </c>
      <c r="AA72" s="4">
        <v>1378.7</v>
      </c>
      <c r="AB72" s="6">
        <v>2266.3000000000002</v>
      </c>
    </row>
    <row r="73" spans="1:28">
      <c r="A73" s="1"/>
      <c r="B73" s="2" t="s">
        <v>127</v>
      </c>
      <c r="C73" s="2" t="s">
        <v>52</v>
      </c>
      <c r="D73" s="2">
        <v>2</v>
      </c>
      <c r="E73" s="2">
        <v>519.29999999999995</v>
      </c>
      <c r="F73" s="2">
        <v>451.6</v>
      </c>
      <c r="G73" s="2">
        <v>318.8</v>
      </c>
      <c r="H73" s="2">
        <v>331.4</v>
      </c>
      <c r="I73" s="2">
        <v>377.3</v>
      </c>
      <c r="J73" s="2">
        <v>410</v>
      </c>
      <c r="K73" s="2">
        <v>632.70000000000005</v>
      </c>
      <c r="L73" s="2">
        <v>629.9</v>
      </c>
      <c r="M73" s="2">
        <v>706.8</v>
      </c>
      <c r="N73" s="2">
        <v>853.7</v>
      </c>
      <c r="O73" s="2">
        <v>789</v>
      </c>
      <c r="P73" s="2">
        <v>918.1</v>
      </c>
      <c r="Q73" s="2">
        <v>1441.9</v>
      </c>
      <c r="R73" s="2">
        <v>999.5</v>
      </c>
      <c r="S73" s="2">
        <v>1026.2</v>
      </c>
      <c r="T73" s="2">
        <v>1243.7</v>
      </c>
      <c r="U73" s="2">
        <v>1311.2</v>
      </c>
      <c r="V73" s="2">
        <v>1194.9000000000001</v>
      </c>
      <c r="W73" s="2">
        <v>1367.9</v>
      </c>
      <c r="X73" s="2">
        <v>1254</v>
      </c>
      <c r="Y73" s="2">
        <v>1267.9000000000001</v>
      </c>
      <c r="Z73" s="2">
        <v>1221.8</v>
      </c>
      <c r="AA73" s="2">
        <v>1485.3</v>
      </c>
      <c r="AB73" s="5">
        <v>2132</v>
      </c>
    </row>
    <row r="74" spans="1:28">
      <c r="A74" s="3"/>
      <c r="B74" s="4" t="s">
        <v>309</v>
      </c>
      <c r="C74" s="4" t="s">
        <v>52</v>
      </c>
      <c r="D74" s="4">
        <v>3</v>
      </c>
      <c r="E74" s="4">
        <v>4</v>
      </c>
      <c r="F74" s="4">
        <v>10</v>
      </c>
      <c r="G74" s="4">
        <v>17.899999999999999</v>
      </c>
      <c r="H74" s="4">
        <v>22.2</v>
      </c>
      <c r="I74" s="4">
        <v>28.7</v>
      </c>
      <c r="J74" s="4">
        <v>36.200000000000003</v>
      </c>
      <c r="K74" s="4">
        <v>38.4</v>
      </c>
      <c r="L74" s="4">
        <v>37.9</v>
      </c>
      <c r="M74" s="4">
        <v>35.5</v>
      </c>
      <c r="N74" s="4">
        <v>38.6</v>
      </c>
      <c r="O74" s="4">
        <v>54.5</v>
      </c>
      <c r="P74" s="4">
        <v>62.2</v>
      </c>
      <c r="Q74" s="4">
        <v>84.7</v>
      </c>
      <c r="R74" s="4">
        <v>66.400000000000006</v>
      </c>
      <c r="S74" s="4">
        <v>49.1</v>
      </c>
      <c r="T74" s="4">
        <v>59.5</v>
      </c>
      <c r="U74" s="4">
        <v>118.4</v>
      </c>
      <c r="V74" s="4">
        <v>115.4</v>
      </c>
      <c r="W74" s="4">
        <v>186</v>
      </c>
      <c r="X74" s="4">
        <v>238.2</v>
      </c>
      <c r="Y74" s="4">
        <v>360.9</v>
      </c>
      <c r="Z74" s="4">
        <v>454.5</v>
      </c>
      <c r="AA74" s="4">
        <v>790.8</v>
      </c>
      <c r="AB74" s="6">
        <v>854.1</v>
      </c>
    </row>
    <row r="75" spans="1:28">
      <c r="A75" s="1"/>
      <c r="B75" s="2" t="s">
        <v>257</v>
      </c>
      <c r="C75" s="2" t="s">
        <v>52</v>
      </c>
      <c r="D75" s="2">
        <v>4</v>
      </c>
      <c r="E75" s="2">
        <v>118.1</v>
      </c>
      <c r="F75" s="2">
        <v>132.80000000000001</v>
      </c>
      <c r="G75" s="2">
        <v>89.8</v>
      </c>
      <c r="H75" s="2">
        <v>73.2</v>
      </c>
      <c r="I75" s="2">
        <v>98.3</v>
      </c>
      <c r="J75" s="2">
        <v>144.5</v>
      </c>
      <c r="K75" s="2">
        <v>190.7</v>
      </c>
      <c r="L75" s="2">
        <v>243.1</v>
      </c>
      <c r="M75" s="2">
        <v>341.5</v>
      </c>
      <c r="N75" s="2">
        <v>350.9</v>
      </c>
      <c r="O75" s="2">
        <v>326.7</v>
      </c>
      <c r="P75" s="2">
        <v>439.7</v>
      </c>
      <c r="Q75" s="2">
        <v>635.9</v>
      </c>
      <c r="R75" s="2">
        <v>731.3</v>
      </c>
      <c r="S75" s="2">
        <v>674.7</v>
      </c>
      <c r="T75" s="2">
        <v>809.8</v>
      </c>
      <c r="U75" s="2">
        <v>684.4</v>
      </c>
      <c r="V75" s="2">
        <v>864.4</v>
      </c>
      <c r="W75" s="2">
        <v>803.4</v>
      </c>
      <c r="X75" s="2">
        <v>618.1</v>
      </c>
      <c r="Y75" s="2">
        <v>497.7</v>
      </c>
      <c r="Z75" s="2">
        <v>511.6</v>
      </c>
      <c r="AA75" s="2">
        <v>602.79999999999995</v>
      </c>
      <c r="AB75" s="5">
        <v>765.8</v>
      </c>
    </row>
    <row r="76" spans="1:28">
      <c r="A76" s="3"/>
      <c r="B76" s="4" t="s">
        <v>112</v>
      </c>
      <c r="C76" s="4" t="s">
        <v>52</v>
      </c>
      <c r="D76" s="4">
        <v>5</v>
      </c>
      <c r="E76" s="4">
        <v>480.6</v>
      </c>
      <c r="F76" s="4">
        <v>501.3</v>
      </c>
      <c r="G76" s="4">
        <v>221.2</v>
      </c>
      <c r="H76" s="4">
        <v>226.8</v>
      </c>
      <c r="I76" s="4">
        <v>196.6</v>
      </c>
      <c r="J76" s="4">
        <v>215.3</v>
      </c>
      <c r="K76" s="4">
        <v>251.8</v>
      </c>
      <c r="L76" s="4">
        <v>295.89999999999998</v>
      </c>
      <c r="M76" s="4">
        <v>332.3</v>
      </c>
      <c r="N76" s="4">
        <v>365.4</v>
      </c>
      <c r="O76" s="4">
        <v>379.1</v>
      </c>
      <c r="P76" s="4">
        <v>389.7</v>
      </c>
      <c r="Q76" s="4">
        <v>653.20000000000005</v>
      </c>
      <c r="R76" s="4">
        <v>647.29999999999995</v>
      </c>
      <c r="S76" s="4">
        <v>539.6</v>
      </c>
      <c r="T76" s="4">
        <v>463.4</v>
      </c>
      <c r="U76" s="4">
        <v>413.3</v>
      </c>
      <c r="V76" s="4">
        <v>338.6</v>
      </c>
      <c r="W76" s="4">
        <v>387.1</v>
      </c>
      <c r="X76" s="4">
        <v>403.1</v>
      </c>
      <c r="Y76" s="4">
        <v>385.3</v>
      </c>
      <c r="Z76" s="4">
        <v>405.8</v>
      </c>
      <c r="AA76" s="4">
        <v>486.9</v>
      </c>
      <c r="AB76" s="6">
        <v>729.8</v>
      </c>
    </row>
    <row r="77" spans="1:28">
      <c r="A77" s="1"/>
      <c r="B77" s="2" t="s">
        <v>117</v>
      </c>
      <c r="C77" s="2" t="s">
        <v>52</v>
      </c>
      <c r="D77" s="2">
        <v>6</v>
      </c>
      <c r="E77" s="2">
        <v>172.3</v>
      </c>
      <c r="F77" s="2">
        <v>176.4</v>
      </c>
      <c r="G77" s="2">
        <v>169.4</v>
      </c>
      <c r="H77" s="2">
        <v>171.7</v>
      </c>
      <c r="I77" s="2">
        <v>167</v>
      </c>
      <c r="J77" s="2">
        <v>181</v>
      </c>
      <c r="K77" s="2">
        <v>196.8</v>
      </c>
      <c r="L77" s="2">
        <v>201.4</v>
      </c>
      <c r="M77" s="2">
        <v>200.8</v>
      </c>
      <c r="N77" s="2">
        <v>224</v>
      </c>
      <c r="O77" s="2">
        <v>279.10000000000002</v>
      </c>
      <c r="P77" s="2">
        <v>384</v>
      </c>
      <c r="Q77" s="2">
        <v>520</v>
      </c>
      <c r="R77" s="2">
        <v>524.6</v>
      </c>
      <c r="S77" s="2">
        <v>503.1</v>
      </c>
      <c r="T77" s="2">
        <v>498.8</v>
      </c>
      <c r="U77" s="2">
        <v>541</v>
      </c>
      <c r="V77" s="2">
        <v>582.70000000000005</v>
      </c>
      <c r="W77" s="2">
        <v>647.9</v>
      </c>
      <c r="X77" s="2">
        <v>519.4</v>
      </c>
      <c r="Y77" s="2">
        <v>511</v>
      </c>
      <c r="Z77" s="2">
        <v>483.9</v>
      </c>
      <c r="AA77" s="2">
        <v>533.70000000000005</v>
      </c>
      <c r="AB77" s="5">
        <v>716.4</v>
      </c>
    </row>
    <row r="78" spans="1:28">
      <c r="A78" s="3"/>
      <c r="B78" s="4" t="s">
        <v>115</v>
      </c>
      <c r="C78" s="4" t="s">
        <v>52</v>
      </c>
      <c r="D78" s="4">
        <v>7</v>
      </c>
      <c r="E78" s="4">
        <v>304.5</v>
      </c>
      <c r="F78" s="4">
        <v>306.89999999999998</v>
      </c>
      <c r="G78" s="4">
        <v>180.5</v>
      </c>
      <c r="H78" s="4">
        <v>172.8</v>
      </c>
      <c r="I78" s="4">
        <v>216.1</v>
      </c>
      <c r="J78" s="4">
        <v>216.4</v>
      </c>
      <c r="K78" s="4">
        <v>287.10000000000002</v>
      </c>
      <c r="L78" s="4">
        <v>280.5</v>
      </c>
      <c r="M78" s="4">
        <v>313.39999999999998</v>
      </c>
      <c r="N78" s="4">
        <v>376.8</v>
      </c>
      <c r="O78" s="4">
        <v>345.9</v>
      </c>
      <c r="P78" s="4">
        <v>307.39999999999998</v>
      </c>
      <c r="Q78" s="4">
        <v>593.5</v>
      </c>
      <c r="R78" s="4">
        <v>577.20000000000005</v>
      </c>
      <c r="S78" s="4">
        <v>420.9</v>
      </c>
      <c r="T78" s="4">
        <v>368.4</v>
      </c>
      <c r="U78" s="4">
        <v>333.8</v>
      </c>
      <c r="V78" s="4">
        <v>268.7</v>
      </c>
      <c r="W78" s="4">
        <v>341.7</v>
      </c>
      <c r="X78" s="4">
        <v>340.1</v>
      </c>
      <c r="Y78" s="4">
        <v>331.9</v>
      </c>
      <c r="Z78" s="4">
        <v>329.2</v>
      </c>
      <c r="AA78" s="4">
        <v>436.5</v>
      </c>
      <c r="AB78" s="6">
        <v>555.9</v>
      </c>
    </row>
    <row r="79" spans="1:28">
      <c r="A79" s="1"/>
      <c r="B79" s="2" t="s">
        <v>122</v>
      </c>
      <c r="C79" s="2" t="s">
        <v>52</v>
      </c>
      <c r="D79" s="2">
        <v>8</v>
      </c>
      <c r="E79" s="2">
        <v>1453.8</v>
      </c>
      <c r="F79" s="2">
        <v>1528.9</v>
      </c>
      <c r="G79" s="2">
        <v>1172.5</v>
      </c>
      <c r="H79" s="2">
        <v>1199.9000000000001</v>
      </c>
      <c r="I79" s="2">
        <v>1452</v>
      </c>
      <c r="J79" s="2">
        <v>1551.4</v>
      </c>
      <c r="K79" s="2">
        <v>1615.7</v>
      </c>
      <c r="L79" s="2">
        <v>1869.7</v>
      </c>
      <c r="M79" s="2">
        <v>2114.9</v>
      </c>
      <c r="N79" s="2">
        <v>2508.1999999999998</v>
      </c>
      <c r="O79" s="2">
        <v>2119</v>
      </c>
      <c r="P79" s="2">
        <v>2554</v>
      </c>
      <c r="Q79" s="2">
        <v>3675.2</v>
      </c>
      <c r="R79" s="2">
        <v>3664</v>
      </c>
      <c r="S79" s="2">
        <v>3128.5</v>
      </c>
      <c r="T79" s="2">
        <v>3302.5</v>
      </c>
      <c r="U79" s="2">
        <v>3548.5</v>
      </c>
      <c r="V79" s="2">
        <v>3668.8</v>
      </c>
      <c r="W79" s="2">
        <v>4074.1</v>
      </c>
      <c r="X79" s="2">
        <v>3959.4</v>
      </c>
      <c r="Y79" s="2">
        <v>3901</v>
      </c>
      <c r="Z79" s="2">
        <v>3722.7</v>
      </c>
      <c r="AA79" s="2">
        <v>4104</v>
      </c>
      <c r="AB79" s="5">
        <v>4960.3</v>
      </c>
    </row>
    <row r="80" spans="1:28">
      <c r="A80" s="3"/>
      <c r="B80" s="4" t="s">
        <v>123</v>
      </c>
      <c r="C80" s="4" t="s">
        <v>52</v>
      </c>
      <c r="D80" s="4">
        <v>9</v>
      </c>
      <c r="E80" s="4">
        <v>3605.9</v>
      </c>
      <c r="F80" s="4">
        <v>3444.3</v>
      </c>
      <c r="G80" s="4">
        <v>2403.4</v>
      </c>
      <c r="H80" s="4">
        <v>2457.8000000000002</v>
      </c>
      <c r="I80" s="4">
        <v>2875.5</v>
      </c>
      <c r="J80" s="4">
        <v>3148.8</v>
      </c>
      <c r="K80" s="4">
        <v>3775.7</v>
      </c>
      <c r="L80" s="4">
        <v>4200.3999999999996</v>
      </c>
      <c r="M80" s="4">
        <v>4791.2</v>
      </c>
      <c r="N80" s="4">
        <v>5580.8</v>
      </c>
      <c r="O80" s="4">
        <v>5160.3</v>
      </c>
      <c r="P80" s="4">
        <v>6265</v>
      </c>
      <c r="Q80" s="4">
        <v>9715.7999999999993</v>
      </c>
      <c r="R80" s="4">
        <v>8725.7000000000007</v>
      </c>
      <c r="S80" s="4">
        <v>7633.2</v>
      </c>
      <c r="T80" s="4">
        <v>8298.7999999999993</v>
      </c>
      <c r="U80" s="4">
        <v>8536.2000000000007</v>
      </c>
      <c r="V80" s="4">
        <v>8311.2999999999993</v>
      </c>
      <c r="W80" s="4">
        <v>9066.7000000000007</v>
      </c>
      <c r="X80" s="4">
        <v>8454.7000000000007</v>
      </c>
      <c r="Y80" s="4">
        <v>8427.2999999999993</v>
      </c>
      <c r="Z80" s="4">
        <v>8346.2000000000007</v>
      </c>
      <c r="AA80" s="4">
        <v>9818.7000000000007</v>
      </c>
      <c r="AB80" s="6">
        <v>12980.6</v>
      </c>
    </row>
    <row r="81" spans="1:28">
      <c r="A81" s="1"/>
      <c r="B81" s="2" t="s">
        <v>124</v>
      </c>
      <c r="C81" s="2" t="s">
        <v>87</v>
      </c>
      <c r="D81" s="2">
        <v>10</v>
      </c>
      <c r="E81" s="2">
        <v>1651.5</v>
      </c>
      <c r="F81" s="2">
        <v>1726.1</v>
      </c>
      <c r="G81" s="2">
        <v>1600.9</v>
      </c>
      <c r="H81" s="2">
        <v>1636.5</v>
      </c>
      <c r="I81" s="2">
        <v>1716.3</v>
      </c>
      <c r="J81" s="2">
        <v>1758.7</v>
      </c>
      <c r="K81" s="2">
        <v>1746.3</v>
      </c>
      <c r="L81" s="2">
        <v>1827.4</v>
      </c>
      <c r="M81" s="2">
        <v>1850.9</v>
      </c>
      <c r="N81" s="2">
        <v>1881.9</v>
      </c>
      <c r="O81" s="2">
        <v>1823</v>
      </c>
      <c r="P81" s="2">
        <v>1894.6</v>
      </c>
      <c r="Q81" s="2">
        <v>2015</v>
      </c>
      <c r="R81" s="2">
        <v>2018.8</v>
      </c>
      <c r="S81" s="2">
        <v>2087</v>
      </c>
      <c r="T81" s="2">
        <v>2112.4</v>
      </c>
      <c r="U81" s="2">
        <v>2161</v>
      </c>
      <c r="V81" s="2">
        <v>2235.8000000000002</v>
      </c>
      <c r="W81" s="2">
        <v>2276.1999999999998</v>
      </c>
      <c r="X81" s="2">
        <v>2236.8000000000002</v>
      </c>
      <c r="Y81" s="2">
        <v>2371.9</v>
      </c>
      <c r="Z81" s="2">
        <v>2254.6</v>
      </c>
      <c r="AA81" s="2">
        <v>2344.5</v>
      </c>
      <c r="AB81" s="5">
        <v>2414</v>
      </c>
    </row>
    <row r="82" spans="1:28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6"/>
    </row>
    <row r="83" spans="1:28">
      <c r="A83" s="1" t="s">
        <v>320</v>
      </c>
      <c r="B83" s="2" t="s">
        <v>119</v>
      </c>
      <c r="C83" s="2" t="s">
        <v>52</v>
      </c>
      <c r="D83" s="2">
        <v>11</v>
      </c>
      <c r="E83" s="2">
        <v>466.7</v>
      </c>
      <c r="F83" s="2">
        <v>254.7</v>
      </c>
      <c r="G83" s="2">
        <v>161.4</v>
      </c>
      <c r="H83" s="2">
        <v>201.9</v>
      </c>
      <c r="I83" s="2">
        <v>268.60000000000002</v>
      </c>
      <c r="J83" s="2">
        <v>318.89999999999998</v>
      </c>
      <c r="K83" s="2">
        <v>466.4</v>
      </c>
      <c r="L83" s="2">
        <v>530.1</v>
      </c>
      <c r="M83" s="2">
        <v>613.79999999999995</v>
      </c>
      <c r="N83" s="2">
        <v>724.3</v>
      </c>
      <c r="O83" s="2">
        <v>739.1</v>
      </c>
      <c r="P83" s="2">
        <v>1083.4000000000001</v>
      </c>
      <c r="Q83" s="2">
        <v>1918.4</v>
      </c>
      <c r="R83" s="2">
        <v>1334.1</v>
      </c>
      <c r="S83" s="2">
        <v>1071.0999999999999</v>
      </c>
      <c r="T83" s="2">
        <v>1333.4</v>
      </c>
      <c r="U83" s="2">
        <v>1335</v>
      </c>
      <c r="V83" s="2">
        <v>1080.8</v>
      </c>
      <c r="W83" s="2">
        <v>1073.0999999999999</v>
      </c>
      <c r="X83" s="2">
        <v>962.1</v>
      </c>
      <c r="Y83" s="2">
        <v>1034.5</v>
      </c>
      <c r="Z83" s="2">
        <v>1045.8</v>
      </c>
      <c r="AA83" s="2">
        <v>1222.5</v>
      </c>
      <c r="AB83" s="5">
        <v>2051.6999999999998</v>
      </c>
    </row>
    <row r="84" spans="1:28">
      <c r="A84" s="3"/>
      <c r="B84" s="4" t="s">
        <v>127</v>
      </c>
      <c r="C84" s="4" t="s">
        <v>52</v>
      </c>
      <c r="D84" s="4">
        <v>12</v>
      </c>
      <c r="E84" s="4">
        <v>497.3</v>
      </c>
      <c r="F84" s="4">
        <v>436</v>
      </c>
      <c r="G84" s="4">
        <v>301.3</v>
      </c>
      <c r="H84" s="4">
        <v>315.5</v>
      </c>
      <c r="I84" s="4">
        <v>360.6</v>
      </c>
      <c r="J84" s="4">
        <v>386.5</v>
      </c>
      <c r="K84" s="4">
        <v>598</v>
      </c>
      <c r="L84" s="4">
        <v>594.9</v>
      </c>
      <c r="M84" s="4">
        <v>677.5</v>
      </c>
      <c r="N84" s="4">
        <v>804.9</v>
      </c>
      <c r="O84" s="4">
        <v>686.4</v>
      </c>
      <c r="P84" s="4">
        <v>772.7</v>
      </c>
      <c r="Q84" s="4">
        <v>1262.2</v>
      </c>
      <c r="R84" s="4">
        <v>847.5</v>
      </c>
      <c r="S84" s="4">
        <v>900.2</v>
      </c>
      <c r="T84" s="4">
        <v>1129.7</v>
      </c>
      <c r="U84" s="4">
        <v>1196.9000000000001</v>
      </c>
      <c r="V84" s="4">
        <v>1093.5999999999999</v>
      </c>
      <c r="W84" s="4">
        <v>1253.2</v>
      </c>
      <c r="X84" s="4">
        <v>1142.5</v>
      </c>
      <c r="Y84" s="4">
        <v>1140.4000000000001</v>
      </c>
      <c r="Z84" s="4">
        <v>1065.7</v>
      </c>
      <c r="AA84" s="4">
        <v>1309.9000000000001</v>
      </c>
      <c r="AB84" s="6">
        <v>1849.9</v>
      </c>
    </row>
    <row r="85" spans="1:28">
      <c r="A85" s="1"/>
      <c r="B85" s="2" t="s">
        <v>115</v>
      </c>
      <c r="C85" s="2" t="s">
        <v>52</v>
      </c>
      <c r="D85" s="2">
        <v>13</v>
      </c>
      <c r="E85" s="2">
        <v>301.5</v>
      </c>
      <c r="F85" s="2">
        <v>301.8</v>
      </c>
      <c r="G85" s="2">
        <v>174.4</v>
      </c>
      <c r="H85" s="2">
        <v>167.5</v>
      </c>
      <c r="I85" s="2">
        <v>212.2</v>
      </c>
      <c r="J85" s="2">
        <v>212.6</v>
      </c>
      <c r="K85" s="2">
        <v>284.10000000000002</v>
      </c>
      <c r="L85" s="2">
        <v>277.60000000000002</v>
      </c>
      <c r="M85" s="2">
        <v>309.2</v>
      </c>
      <c r="N85" s="2">
        <v>369.5</v>
      </c>
      <c r="O85" s="2">
        <v>339.3</v>
      </c>
      <c r="P85" s="2">
        <v>294</v>
      </c>
      <c r="Q85" s="2">
        <v>576.79999999999995</v>
      </c>
      <c r="R85" s="2">
        <v>565.4</v>
      </c>
      <c r="S85" s="2">
        <v>410.5</v>
      </c>
      <c r="T85" s="2">
        <v>359.8</v>
      </c>
      <c r="U85" s="2">
        <v>323.7</v>
      </c>
      <c r="V85" s="2">
        <v>258.2</v>
      </c>
      <c r="W85" s="2">
        <v>329.7</v>
      </c>
      <c r="X85" s="2">
        <v>326.2</v>
      </c>
      <c r="Y85" s="2">
        <v>316.39999999999998</v>
      </c>
      <c r="Z85" s="2">
        <v>302.39999999999998</v>
      </c>
      <c r="AA85" s="2">
        <v>410.8</v>
      </c>
      <c r="AB85" s="5">
        <v>536.6</v>
      </c>
    </row>
    <row r="86" spans="1:28">
      <c r="A86" s="3"/>
      <c r="B86" s="4" t="s">
        <v>112</v>
      </c>
      <c r="C86" s="4" t="s">
        <v>52</v>
      </c>
      <c r="D86" s="4">
        <v>14</v>
      </c>
      <c r="E86" s="4">
        <v>411.4</v>
      </c>
      <c r="F86" s="4">
        <v>426.1</v>
      </c>
      <c r="G86" s="4">
        <v>148.80000000000001</v>
      </c>
      <c r="H86" s="4">
        <v>143.80000000000001</v>
      </c>
      <c r="I86" s="4">
        <v>115.4</v>
      </c>
      <c r="J86" s="4">
        <v>123.2</v>
      </c>
      <c r="K86" s="4">
        <v>137</v>
      </c>
      <c r="L86" s="4">
        <v>185.5</v>
      </c>
      <c r="M86" s="4">
        <v>194.4</v>
      </c>
      <c r="N86" s="4">
        <v>221.6</v>
      </c>
      <c r="O86" s="4">
        <v>223.3</v>
      </c>
      <c r="P86" s="4">
        <v>210.3</v>
      </c>
      <c r="Q86" s="4">
        <v>450.8</v>
      </c>
      <c r="R86" s="4">
        <v>444.4</v>
      </c>
      <c r="S86" s="4">
        <v>308.7</v>
      </c>
      <c r="T86" s="4">
        <v>253</v>
      </c>
      <c r="U86" s="4">
        <v>200.4</v>
      </c>
      <c r="V86" s="4">
        <v>143.6</v>
      </c>
      <c r="W86" s="4">
        <v>182.6</v>
      </c>
      <c r="X86" s="4">
        <v>192.3</v>
      </c>
      <c r="Y86" s="4">
        <v>156.1</v>
      </c>
      <c r="Z86" s="4">
        <v>166.7</v>
      </c>
      <c r="AA86" s="4">
        <v>233.3</v>
      </c>
      <c r="AB86" s="6">
        <v>431.9</v>
      </c>
    </row>
    <row r="87" spans="1:28">
      <c r="A87" s="1"/>
      <c r="B87" s="2" t="s">
        <v>126</v>
      </c>
      <c r="C87" s="2" t="s">
        <v>52</v>
      </c>
      <c r="D87" s="2">
        <v>15</v>
      </c>
      <c r="E87" s="2">
        <v>49.3</v>
      </c>
      <c r="F87" s="2">
        <v>97.4</v>
      </c>
      <c r="G87" s="2">
        <v>35.700000000000003</v>
      </c>
      <c r="H87" s="2">
        <v>27.1</v>
      </c>
      <c r="I87" s="2">
        <v>24.3</v>
      </c>
      <c r="J87" s="2">
        <v>42.6</v>
      </c>
      <c r="K87" s="2">
        <v>60.3</v>
      </c>
      <c r="L87" s="2">
        <v>58.1</v>
      </c>
      <c r="M87" s="2">
        <v>100</v>
      </c>
      <c r="N87" s="2">
        <v>131.6</v>
      </c>
      <c r="O87" s="2">
        <v>74.400000000000006</v>
      </c>
      <c r="P87" s="2">
        <v>77</v>
      </c>
      <c r="Q87" s="2">
        <v>230.7</v>
      </c>
      <c r="R87" s="2">
        <v>281.7</v>
      </c>
      <c r="S87" s="2">
        <v>158.6</v>
      </c>
      <c r="T87" s="2">
        <v>198.4</v>
      </c>
      <c r="U87" s="2">
        <v>212.9</v>
      </c>
      <c r="V87" s="2">
        <v>246.5</v>
      </c>
      <c r="W87" s="2">
        <v>294.89999999999998</v>
      </c>
      <c r="X87" s="2">
        <v>210.7</v>
      </c>
      <c r="Y87" s="2">
        <v>245.8</v>
      </c>
      <c r="Z87" s="2">
        <v>237.3</v>
      </c>
      <c r="AA87" s="2">
        <v>381.5</v>
      </c>
      <c r="AB87" s="5">
        <v>397.5</v>
      </c>
    </row>
    <row r="88" spans="1:28">
      <c r="A88" s="3"/>
      <c r="B88" s="4" t="s">
        <v>273</v>
      </c>
      <c r="C88" s="4" t="s">
        <v>52</v>
      </c>
      <c r="D88" s="4">
        <v>16</v>
      </c>
      <c r="E88" s="4">
        <v>24.8</v>
      </c>
      <c r="F88" s="4">
        <v>58.9</v>
      </c>
      <c r="G88" s="4">
        <v>35.200000000000003</v>
      </c>
      <c r="H88" s="4">
        <v>30.1</v>
      </c>
      <c r="I88" s="4">
        <v>39.1</v>
      </c>
      <c r="J88" s="4">
        <v>51.8</v>
      </c>
      <c r="K88" s="4">
        <v>50.8</v>
      </c>
      <c r="L88" s="4">
        <v>88.4</v>
      </c>
      <c r="M88" s="4">
        <v>82.5</v>
      </c>
      <c r="N88" s="4">
        <v>139.80000000000001</v>
      </c>
      <c r="O88" s="4">
        <v>111.5</v>
      </c>
      <c r="P88" s="4">
        <v>163.1</v>
      </c>
      <c r="Q88" s="4">
        <v>221.8</v>
      </c>
      <c r="R88" s="4">
        <v>222.6</v>
      </c>
      <c r="S88" s="4">
        <v>163.19999999999999</v>
      </c>
      <c r="T88" s="4">
        <v>228.1</v>
      </c>
      <c r="U88" s="4">
        <v>232.5</v>
      </c>
      <c r="V88" s="4">
        <v>256</v>
      </c>
      <c r="W88" s="4">
        <v>288.60000000000002</v>
      </c>
      <c r="X88" s="4">
        <v>246.7</v>
      </c>
      <c r="Y88" s="4">
        <v>263.7</v>
      </c>
      <c r="Z88" s="4">
        <v>241.8</v>
      </c>
      <c r="AA88" s="4">
        <v>261.7</v>
      </c>
      <c r="AB88" s="6">
        <v>369.1</v>
      </c>
    </row>
    <row r="89" spans="1:28">
      <c r="A89" s="1"/>
      <c r="B89" s="2" t="s">
        <v>122</v>
      </c>
      <c r="C89" s="2" t="s">
        <v>52</v>
      </c>
      <c r="D89" s="2">
        <v>17</v>
      </c>
      <c r="E89" s="2">
        <v>783</v>
      </c>
      <c r="F89" s="2">
        <v>774.6</v>
      </c>
      <c r="G89" s="2">
        <v>500.2</v>
      </c>
      <c r="H89" s="2">
        <v>483.5</v>
      </c>
      <c r="I89" s="2">
        <v>591.9</v>
      </c>
      <c r="J89" s="2">
        <v>732.1</v>
      </c>
      <c r="K89" s="2">
        <v>905.4</v>
      </c>
      <c r="L89" s="2">
        <v>1094.8</v>
      </c>
      <c r="M89" s="2">
        <v>1259.4000000000001</v>
      </c>
      <c r="N89" s="2">
        <v>1412.7</v>
      </c>
      <c r="O89" s="2">
        <v>1201.2</v>
      </c>
      <c r="P89" s="2">
        <v>1454.5</v>
      </c>
      <c r="Q89" s="2">
        <v>2245.6999999999998</v>
      </c>
      <c r="R89" s="2">
        <v>2112</v>
      </c>
      <c r="S89" s="2">
        <v>1657.6</v>
      </c>
      <c r="T89" s="2">
        <v>1726.2</v>
      </c>
      <c r="U89" s="2">
        <v>1617.2</v>
      </c>
      <c r="V89" s="2">
        <v>1745.5</v>
      </c>
      <c r="W89" s="2">
        <v>1810.8</v>
      </c>
      <c r="X89" s="2">
        <v>1660.5</v>
      </c>
      <c r="Y89" s="2">
        <v>1461.7</v>
      </c>
      <c r="Z89" s="2">
        <v>1365.4</v>
      </c>
      <c r="AA89" s="2">
        <v>1373.8</v>
      </c>
      <c r="AB89" s="5">
        <v>1978</v>
      </c>
    </row>
    <row r="90" spans="1:28">
      <c r="A90" s="3"/>
      <c r="B90" s="4" t="s">
        <v>123</v>
      </c>
      <c r="C90" s="4" t="s">
        <v>52</v>
      </c>
      <c r="D90" s="4">
        <v>18</v>
      </c>
      <c r="E90" s="4">
        <v>2534</v>
      </c>
      <c r="F90" s="4">
        <v>2349.5</v>
      </c>
      <c r="G90" s="4">
        <v>1357</v>
      </c>
      <c r="H90" s="4">
        <v>1369.4</v>
      </c>
      <c r="I90" s="4">
        <v>1612.1</v>
      </c>
      <c r="J90" s="4">
        <v>1867.7</v>
      </c>
      <c r="K90" s="4">
        <v>2502</v>
      </c>
      <c r="L90" s="4">
        <v>2829.4</v>
      </c>
      <c r="M90" s="4">
        <v>3236.8</v>
      </c>
      <c r="N90" s="4">
        <v>3804.4</v>
      </c>
      <c r="O90" s="4">
        <v>3375.2</v>
      </c>
      <c r="P90" s="4">
        <v>4055</v>
      </c>
      <c r="Q90" s="4">
        <v>6906.4</v>
      </c>
      <c r="R90" s="4">
        <v>5807.7</v>
      </c>
      <c r="S90" s="4">
        <v>4669.8999999999996</v>
      </c>
      <c r="T90" s="4">
        <v>5228.6000000000004</v>
      </c>
      <c r="U90" s="4">
        <v>5118.6000000000004</v>
      </c>
      <c r="V90" s="4">
        <v>4824.2</v>
      </c>
      <c r="W90" s="4">
        <v>5232.8999999999996</v>
      </c>
      <c r="X90" s="4">
        <v>4741</v>
      </c>
      <c r="Y90" s="4">
        <v>4618.6000000000004</v>
      </c>
      <c r="Z90" s="4">
        <v>4425.1000000000004</v>
      </c>
      <c r="AA90" s="4">
        <v>5193.5</v>
      </c>
      <c r="AB90" s="6">
        <v>7614.7</v>
      </c>
    </row>
    <row r="91" spans="1:28">
      <c r="A91" s="1"/>
      <c r="B91" s="2" t="s">
        <v>124</v>
      </c>
      <c r="C91" s="2" t="s">
        <v>87</v>
      </c>
      <c r="D91" s="2">
        <v>19</v>
      </c>
      <c r="E91" s="2">
        <v>1233.5999999999999</v>
      </c>
      <c r="F91" s="2">
        <v>1297.3</v>
      </c>
      <c r="G91" s="2">
        <v>1159</v>
      </c>
      <c r="H91" s="2">
        <v>1162.8</v>
      </c>
      <c r="I91" s="2">
        <v>1219.7</v>
      </c>
      <c r="J91" s="2">
        <v>1239</v>
      </c>
      <c r="K91" s="2">
        <v>1213.5999999999999</v>
      </c>
      <c r="L91" s="2">
        <v>1276.5999999999999</v>
      </c>
      <c r="M91" s="2">
        <v>1312.6</v>
      </c>
      <c r="N91" s="2">
        <v>1311</v>
      </c>
      <c r="O91" s="2">
        <v>1255.5999999999999</v>
      </c>
      <c r="P91" s="2">
        <v>1280.5</v>
      </c>
      <c r="Q91" s="2">
        <v>1376.7</v>
      </c>
      <c r="R91" s="2">
        <v>1371.1</v>
      </c>
      <c r="S91" s="2">
        <v>1423.8</v>
      </c>
      <c r="T91" s="2">
        <v>1457.1</v>
      </c>
      <c r="U91" s="2">
        <v>1461.3</v>
      </c>
      <c r="V91" s="2">
        <v>1515.6</v>
      </c>
      <c r="W91" s="2">
        <v>1532.3</v>
      </c>
      <c r="X91" s="2">
        <v>1503.2</v>
      </c>
      <c r="Y91" s="2">
        <v>1592.5</v>
      </c>
      <c r="Z91" s="2">
        <v>1427.7</v>
      </c>
      <c r="AA91" s="2">
        <v>1469.4</v>
      </c>
      <c r="AB91" s="5">
        <v>1512.8</v>
      </c>
    </row>
    <row r="92" spans="1:28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6"/>
    </row>
    <row r="93" spans="1:28">
      <c r="A93" s="1" t="s">
        <v>321</v>
      </c>
      <c r="B93" s="2" t="s">
        <v>309</v>
      </c>
      <c r="C93" s="2" t="s">
        <v>52</v>
      </c>
      <c r="D93" s="2">
        <v>20</v>
      </c>
      <c r="E93" s="2">
        <v>0.8</v>
      </c>
      <c r="F93" s="2">
        <v>0.7</v>
      </c>
      <c r="G93" s="2">
        <v>0.9</v>
      </c>
      <c r="H93" s="2">
        <v>1.2</v>
      </c>
      <c r="I93" s="2">
        <v>1.6</v>
      </c>
      <c r="J93" s="2">
        <v>2.4</v>
      </c>
      <c r="K93" s="2">
        <v>3.2</v>
      </c>
      <c r="L93" s="2">
        <v>4</v>
      </c>
      <c r="M93" s="2">
        <v>20.7</v>
      </c>
      <c r="N93" s="2">
        <v>23.9</v>
      </c>
      <c r="O93" s="2">
        <v>27.4</v>
      </c>
      <c r="P93" s="2">
        <v>41.4</v>
      </c>
      <c r="Q93" s="2">
        <v>61.7</v>
      </c>
      <c r="R93" s="2">
        <v>36.5</v>
      </c>
      <c r="S93" s="2">
        <v>39.799999999999997</v>
      </c>
      <c r="T93" s="2">
        <v>53.9</v>
      </c>
      <c r="U93" s="2">
        <v>112.3</v>
      </c>
      <c r="V93" s="2">
        <v>110.4</v>
      </c>
      <c r="W93" s="2">
        <v>182.7</v>
      </c>
      <c r="X93" s="2">
        <v>235.9</v>
      </c>
      <c r="Y93" s="2">
        <v>360.2</v>
      </c>
      <c r="Z93" s="2">
        <v>454</v>
      </c>
      <c r="AA93" s="2">
        <v>789.9</v>
      </c>
      <c r="AB93" s="5">
        <v>851.9</v>
      </c>
    </row>
    <row r="94" spans="1:28">
      <c r="A94" s="3"/>
      <c r="B94" s="4" t="s">
        <v>117</v>
      </c>
      <c r="C94" s="4" t="s">
        <v>52</v>
      </c>
      <c r="D94" s="4">
        <v>21</v>
      </c>
      <c r="E94" s="4">
        <v>83.4</v>
      </c>
      <c r="F94" s="4">
        <v>85</v>
      </c>
      <c r="G94" s="4">
        <v>79.900000000000006</v>
      </c>
      <c r="H94" s="4">
        <v>70.599999999999994</v>
      </c>
      <c r="I94" s="4">
        <v>70.900000000000006</v>
      </c>
      <c r="J94" s="4">
        <v>81.099999999999994</v>
      </c>
      <c r="K94" s="4">
        <v>100.5</v>
      </c>
      <c r="L94" s="4">
        <v>99.7</v>
      </c>
      <c r="M94" s="4">
        <v>103.9</v>
      </c>
      <c r="N94" s="4">
        <v>122.3</v>
      </c>
      <c r="O94" s="4">
        <v>169.1</v>
      </c>
      <c r="P94" s="4">
        <v>263.10000000000002</v>
      </c>
      <c r="Q94" s="4">
        <v>401.2</v>
      </c>
      <c r="R94" s="4">
        <v>406.2</v>
      </c>
      <c r="S94" s="4">
        <v>386.1</v>
      </c>
      <c r="T94" s="4">
        <v>380.2</v>
      </c>
      <c r="U94" s="4">
        <v>420</v>
      </c>
      <c r="V94" s="4">
        <v>469.6</v>
      </c>
      <c r="W94" s="4">
        <v>529.70000000000005</v>
      </c>
      <c r="X94" s="4">
        <v>407.1</v>
      </c>
      <c r="Y94" s="4">
        <v>394.4</v>
      </c>
      <c r="Z94" s="4">
        <v>375.2</v>
      </c>
      <c r="AA94" s="4">
        <v>441.1</v>
      </c>
      <c r="AB94" s="6">
        <v>613.9</v>
      </c>
    </row>
    <row r="95" spans="1:28">
      <c r="A95" s="1"/>
      <c r="B95" s="2" t="s">
        <v>213</v>
      </c>
      <c r="C95" s="2" t="s">
        <v>52</v>
      </c>
      <c r="D95" s="2">
        <v>22</v>
      </c>
      <c r="E95" s="2">
        <v>15.4</v>
      </c>
      <c r="F95" s="2">
        <v>16.8</v>
      </c>
      <c r="G95" s="2">
        <v>14.6</v>
      </c>
      <c r="H95" s="2">
        <v>18.2</v>
      </c>
      <c r="I95" s="2">
        <v>22.3</v>
      </c>
      <c r="J95" s="2">
        <v>25.9</v>
      </c>
      <c r="K95" s="2">
        <v>31.7</v>
      </c>
      <c r="L95" s="2">
        <v>36.700000000000003</v>
      </c>
      <c r="M95" s="2">
        <v>42</v>
      </c>
      <c r="N95" s="2">
        <v>44.1</v>
      </c>
      <c r="O95" s="2">
        <v>39.799999999999997</v>
      </c>
      <c r="P95" s="2">
        <v>47</v>
      </c>
      <c r="Q95" s="2">
        <v>59.5</v>
      </c>
      <c r="R95" s="2">
        <v>68</v>
      </c>
      <c r="S95" s="2">
        <v>70.900000000000006</v>
      </c>
      <c r="T95" s="2">
        <v>81.3</v>
      </c>
      <c r="U95" s="2">
        <v>97.5</v>
      </c>
      <c r="V95" s="2">
        <v>99.7</v>
      </c>
      <c r="W95" s="2">
        <v>107.4</v>
      </c>
      <c r="X95" s="2">
        <v>109.4</v>
      </c>
      <c r="Y95" s="2">
        <v>120.3</v>
      </c>
      <c r="Z95" s="2">
        <v>91.1</v>
      </c>
      <c r="AA95" s="2">
        <v>125.4</v>
      </c>
      <c r="AB95" s="5">
        <v>136.6</v>
      </c>
    </row>
    <row r="96" spans="1:28">
      <c r="A96" s="3"/>
      <c r="B96" s="4" t="s">
        <v>127</v>
      </c>
      <c r="C96" s="4" t="s">
        <v>52</v>
      </c>
      <c r="D96" s="4">
        <v>23</v>
      </c>
      <c r="E96" s="4">
        <v>5.4</v>
      </c>
      <c r="F96" s="4">
        <v>3.2</v>
      </c>
      <c r="G96" s="4">
        <v>4.8</v>
      </c>
      <c r="H96" s="4">
        <v>4.5999999999999996</v>
      </c>
      <c r="I96" s="4">
        <v>4.5999999999999996</v>
      </c>
      <c r="J96" s="4">
        <v>5.3</v>
      </c>
      <c r="K96" s="4">
        <v>6.9</v>
      </c>
      <c r="L96" s="4">
        <v>3.9</v>
      </c>
      <c r="M96" s="4">
        <v>3.7</v>
      </c>
      <c r="N96" s="4">
        <v>11.5</v>
      </c>
      <c r="O96" s="4">
        <v>29.9</v>
      </c>
      <c r="P96" s="4">
        <v>36</v>
      </c>
      <c r="Q96" s="4">
        <v>54.2</v>
      </c>
      <c r="R96" s="4">
        <v>54.9</v>
      </c>
      <c r="S96" s="4">
        <v>30</v>
      </c>
      <c r="T96" s="4">
        <v>35.200000000000003</v>
      </c>
      <c r="U96" s="4">
        <v>35.1</v>
      </c>
      <c r="V96" s="4">
        <v>32.799999999999997</v>
      </c>
      <c r="W96" s="4">
        <v>50.2</v>
      </c>
      <c r="X96" s="4">
        <v>43.4</v>
      </c>
      <c r="Y96" s="4">
        <v>48.1</v>
      </c>
      <c r="Z96" s="4">
        <v>54.2</v>
      </c>
      <c r="AA96" s="4">
        <v>54.9</v>
      </c>
      <c r="AB96" s="6">
        <v>81.099999999999994</v>
      </c>
    </row>
    <row r="97" spans="1:28">
      <c r="A97" s="1"/>
      <c r="B97" s="2" t="s">
        <v>112</v>
      </c>
      <c r="C97" s="2" t="s">
        <v>52</v>
      </c>
      <c r="D97" s="2">
        <v>24</v>
      </c>
      <c r="E97" s="2">
        <v>6.7</v>
      </c>
      <c r="F97" s="2">
        <v>6.2</v>
      </c>
      <c r="G97" s="2">
        <v>4.3</v>
      </c>
      <c r="H97" s="2">
        <v>3.1</v>
      </c>
      <c r="I97" s="2">
        <v>3.9</v>
      </c>
      <c r="J97" s="2">
        <v>10.1</v>
      </c>
      <c r="K97" s="2">
        <v>16.7</v>
      </c>
      <c r="L97" s="2">
        <v>4.9000000000000004</v>
      </c>
      <c r="M97" s="2">
        <v>3.9</v>
      </c>
      <c r="N97" s="2">
        <v>3.8</v>
      </c>
      <c r="O97" s="2">
        <v>13.6</v>
      </c>
      <c r="P97" s="2">
        <v>32.9</v>
      </c>
      <c r="Q97" s="2">
        <v>50.5</v>
      </c>
      <c r="R97" s="2">
        <v>27.9</v>
      </c>
      <c r="S97" s="2">
        <v>30.8</v>
      </c>
      <c r="T97" s="2">
        <v>30.4</v>
      </c>
      <c r="U97" s="2">
        <v>43.4</v>
      </c>
      <c r="V97" s="2">
        <v>37.1</v>
      </c>
      <c r="W97" s="2">
        <v>40.299999999999997</v>
      </c>
      <c r="X97" s="2">
        <v>37.9</v>
      </c>
      <c r="Y97" s="2">
        <v>38.5</v>
      </c>
      <c r="Z97" s="2">
        <v>37.700000000000003</v>
      </c>
      <c r="AA97" s="2">
        <v>44.4</v>
      </c>
      <c r="AB97" s="5">
        <v>32.299999999999997</v>
      </c>
    </row>
    <row r="98" spans="1:28">
      <c r="A98" s="3"/>
      <c r="B98" s="4" t="s">
        <v>122</v>
      </c>
      <c r="C98" s="4" t="s">
        <v>52</v>
      </c>
      <c r="D98" s="4">
        <v>25</v>
      </c>
      <c r="E98" s="4">
        <v>68.400000000000006</v>
      </c>
      <c r="F98" s="4">
        <v>67.2</v>
      </c>
      <c r="G98" s="4">
        <v>54</v>
      </c>
      <c r="H98" s="4">
        <v>57.2</v>
      </c>
      <c r="I98" s="4">
        <v>61.2</v>
      </c>
      <c r="J98" s="4">
        <v>71.7</v>
      </c>
      <c r="K98" s="4">
        <v>94.7</v>
      </c>
      <c r="L98" s="4">
        <v>102.1</v>
      </c>
      <c r="M98" s="4">
        <v>102</v>
      </c>
      <c r="N98" s="4">
        <v>110.6</v>
      </c>
      <c r="O98" s="4">
        <v>91.6</v>
      </c>
      <c r="P98" s="4">
        <v>84.3</v>
      </c>
      <c r="Q98" s="4">
        <v>116.9</v>
      </c>
      <c r="R98" s="4">
        <v>130.69999999999999</v>
      </c>
      <c r="S98" s="4">
        <v>96</v>
      </c>
      <c r="T98" s="4">
        <v>78.3</v>
      </c>
      <c r="U98" s="4">
        <v>74.599999999999994</v>
      </c>
      <c r="V98" s="4">
        <v>83.5</v>
      </c>
      <c r="W98" s="4">
        <v>90.4</v>
      </c>
      <c r="X98" s="4">
        <v>94.199999999999903</v>
      </c>
      <c r="Y98" s="4">
        <v>117.3</v>
      </c>
      <c r="Z98" s="4">
        <v>101.5</v>
      </c>
      <c r="AA98" s="4">
        <v>102.6</v>
      </c>
      <c r="AB98" s="6">
        <v>138.9</v>
      </c>
    </row>
    <row r="99" spans="1:28">
      <c r="A99" s="1"/>
      <c r="B99" s="2" t="s">
        <v>123</v>
      </c>
      <c r="C99" s="2" t="s">
        <v>52</v>
      </c>
      <c r="D99" s="2">
        <v>26</v>
      </c>
      <c r="E99" s="2">
        <v>180.1</v>
      </c>
      <c r="F99" s="2">
        <v>179.1</v>
      </c>
      <c r="G99" s="2">
        <v>158.5</v>
      </c>
      <c r="H99" s="2">
        <v>154.9</v>
      </c>
      <c r="I99" s="2">
        <v>164.5</v>
      </c>
      <c r="J99" s="2">
        <v>196.5</v>
      </c>
      <c r="K99" s="2">
        <v>253.7</v>
      </c>
      <c r="L99" s="2">
        <v>251.3</v>
      </c>
      <c r="M99" s="2">
        <v>276.2</v>
      </c>
      <c r="N99" s="2">
        <v>316.2</v>
      </c>
      <c r="O99" s="2">
        <v>371.4</v>
      </c>
      <c r="P99" s="2">
        <v>504.7</v>
      </c>
      <c r="Q99" s="2">
        <v>744</v>
      </c>
      <c r="R99" s="2">
        <v>724.2</v>
      </c>
      <c r="S99" s="2">
        <v>653.6</v>
      </c>
      <c r="T99" s="2">
        <v>659.3</v>
      </c>
      <c r="U99" s="2">
        <v>782.9</v>
      </c>
      <c r="V99" s="2">
        <v>833.1</v>
      </c>
      <c r="W99" s="2">
        <v>1000.7</v>
      </c>
      <c r="X99" s="2">
        <v>927.9</v>
      </c>
      <c r="Y99" s="2">
        <v>1078.8</v>
      </c>
      <c r="Z99" s="2">
        <v>1113.7</v>
      </c>
      <c r="AA99" s="2">
        <v>1558.3</v>
      </c>
      <c r="AB99" s="5">
        <v>1854.7</v>
      </c>
    </row>
    <row r="100" spans="1:28">
      <c r="A100" s="3"/>
      <c r="B100" s="4" t="s">
        <v>124</v>
      </c>
      <c r="C100" s="4" t="s">
        <v>87</v>
      </c>
      <c r="D100" s="4">
        <v>27</v>
      </c>
      <c r="E100" s="4">
        <v>40.9</v>
      </c>
      <c r="F100" s="4">
        <v>41.1</v>
      </c>
      <c r="G100" s="4">
        <v>38.200000000000003</v>
      </c>
      <c r="H100" s="4">
        <v>39.9</v>
      </c>
      <c r="I100" s="4">
        <v>41.2</v>
      </c>
      <c r="J100" s="4">
        <v>41.4</v>
      </c>
      <c r="K100" s="4">
        <v>46.9</v>
      </c>
      <c r="L100" s="4">
        <v>44.8</v>
      </c>
      <c r="M100" s="4">
        <v>42.8</v>
      </c>
      <c r="N100" s="4">
        <v>42.1</v>
      </c>
      <c r="O100" s="4">
        <v>50.9</v>
      </c>
      <c r="P100" s="4">
        <v>63.7</v>
      </c>
      <c r="Q100" s="4">
        <v>75</v>
      </c>
      <c r="R100" s="4">
        <v>74.599999999999994</v>
      </c>
      <c r="S100" s="4">
        <v>69.5</v>
      </c>
      <c r="T100" s="4">
        <v>68.3</v>
      </c>
      <c r="U100" s="4">
        <v>76</v>
      </c>
      <c r="V100" s="4">
        <v>85.2</v>
      </c>
      <c r="W100" s="4">
        <v>93.2</v>
      </c>
      <c r="X100" s="4">
        <v>88.6</v>
      </c>
      <c r="Y100" s="4">
        <v>102.7</v>
      </c>
      <c r="Z100" s="4">
        <v>97.2</v>
      </c>
      <c r="AA100" s="4">
        <v>109.8</v>
      </c>
      <c r="AB100" s="6">
        <v>112.3</v>
      </c>
    </row>
    <row r="101" spans="1:28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5"/>
    </row>
    <row r="102" spans="1:28">
      <c r="A102" s="3" t="s">
        <v>322</v>
      </c>
      <c r="B102" s="4" t="s">
        <v>283</v>
      </c>
      <c r="C102" s="4" t="s">
        <v>52</v>
      </c>
      <c r="D102" s="4">
        <v>28</v>
      </c>
      <c r="E102" s="4">
        <v>1.4</v>
      </c>
      <c r="F102" s="4">
        <v>0.9</v>
      </c>
      <c r="G102" s="4">
        <v>0.9</v>
      </c>
      <c r="H102" s="4">
        <v>0.8</v>
      </c>
      <c r="I102" s="4">
        <v>1.1000000000000001</v>
      </c>
      <c r="J102" s="4">
        <v>1.1000000000000001</v>
      </c>
      <c r="K102" s="4">
        <v>1.1000000000000001</v>
      </c>
      <c r="L102" s="4">
        <v>1.1000000000000001</v>
      </c>
      <c r="M102" s="4">
        <v>0.8</v>
      </c>
      <c r="N102" s="4">
        <v>0.9</v>
      </c>
      <c r="O102" s="4">
        <v>0.7</v>
      </c>
      <c r="P102" s="4">
        <v>1.2</v>
      </c>
      <c r="Q102" s="4">
        <v>1.5</v>
      </c>
      <c r="R102" s="4">
        <v>1.2</v>
      </c>
      <c r="S102" s="4">
        <v>1.2</v>
      </c>
      <c r="T102" s="4">
        <v>1.7</v>
      </c>
      <c r="U102" s="4">
        <v>1.5</v>
      </c>
      <c r="V102" s="4">
        <v>1.9</v>
      </c>
      <c r="W102" s="4">
        <v>1.6</v>
      </c>
      <c r="X102" s="4">
        <v>2.1</v>
      </c>
      <c r="Y102" s="4">
        <v>2</v>
      </c>
      <c r="Z102" s="4">
        <v>2.6</v>
      </c>
      <c r="AA102" s="4">
        <v>2.5</v>
      </c>
      <c r="AB102" s="6">
        <v>3.2</v>
      </c>
    </row>
    <row r="103" spans="1:28">
      <c r="A103" s="1"/>
      <c r="B103" s="2" t="s">
        <v>218</v>
      </c>
      <c r="C103" s="2" t="s">
        <v>52</v>
      </c>
      <c r="D103" s="2">
        <v>29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0.1</v>
      </c>
      <c r="K103" s="2">
        <v>0</v>
      </c>
      <c r="L103" s="2">
        <v>0</v>
      </c>
      <c r="M103" s="2">
        <v>0.1</v>
      </c>
      <c r="N103" s="2">
        <v>0.1</v>
      </c>
      <c r="O103" s="2">
        <v>0.1</v>
      </c>
      <c r="P103" s="2">
        <v>0.2</v>
      </c>
      <c r="Q103" s="2">
        <v>0.1</v>
      </c>
      <c r="R103" s="2">
        <v>0.1</v>
      </c>
      <c r="S103" s="2">
        <v>0.3</v>
      </c>
      <c r="T103" s="2">
        <v>0.3</v>
      </c>
      <c r="U103" s="2">
        <v>0.7</v>
      </c>
      <c r="V103" s="2">
        <v>0.2</v>
      </c>
      <c r="W103" s="2">
        <v>0.3</v>
      </c>
      <c r="X103" s="2">
        <v>0.6</v>
      </c>
      <c r="Y103" s="2">
        <v>0.6</v>
      </c>
      <c r="Z103" s="2">
        <v>0.5</v>
      </c>
      <c r="AA103" s="2">
        <v>0.7</v>
      </c>
      <c r="AB103" s="5">
        <v>3.1</v>
      </c>
    </row>
    <row r="104" spans="1:28">
      <c r="A104" s="3"/>
      <c r="B104" s="4" t="s">
        <v>279</v>
      </c>
      <c r="C104" s="4" t="s">
        <v>52</v>
      </c>
      <c r="D104" s="4">
        <v>30</v>
      </c>
      <c r="E104" s="4">
        <v>0</v>
      </c>
      <c r="F104" s="4">
        <v>0.2</v>
      </c>
      <c r="G104" s="4">
        <v>0.6</v>
      </c>
      <c r="H104" s="4">
        <v>0.5</v>
      </c>
      <c r="I104" s="4">
        <v>0.5</v>
      </c>
      <c r="J104" s="4">
        <v>0.5</v>
      </c>
      <c r="K104" s="4">
        <v>0.3</v>
      </c>
      <c r="L104" s="4">
        <v>0.1</v>
      </c>
      <c r="M104" s="4">
        <v>0.2</v>
      </c>
      <c r="N104" s="4">
        <v>0.2</v>
      </c>
      <c r="O104" s="4">
        <v>0.5</v>
      </c>
      <c r="P104" s="4">
        <v>0.3</v>
      </c>
      <c r="Q104" s="4">
        <v>0.4</v>
      </c>
      <c r="R104" s="4">
        <v>0.7</v>
      </c>
      <c r="S104" s="4">
        <v>0.6</v>
      </c>
      <c r="T104" s="4">
        <v>1</v>
      </c>
      <c r="U104" s="4">
        <v>0.8</v>
      </c>
      <c r="V104" s="4">
        <v>0.8</v>
      </c>
      <c r="W104" s="4">
        <v>1</v>
      </c>
      <c r="X104" s="4">
        <v>1.1000000000000001</v>
      </c>
      <c r="Y104" s="4">
        <v>1.4</v>
      </c>
      <c r="Z104" s="4">
        <v>2.4</v>
      </c>
      <c r="AA104" s="4">
        <v>1.9</v>
      </c>
      <c r="AB104" s="6">
        <v>2</v>
      </c>
    </row>
    <row r="105" spans="1:28">
      <c r="A105" s="1"/>
      <c r="B105" s="2" t="s">
        <v>323</v>
      </c>
      <c r="C105" s="2" t="s">
        <v>52</v>
      </c>
      <c r="D105" s="2">
        <v>31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0.5</v>
      </c>
      <c r="Z105" s="2">
        <v>1.7</v>
      </c>
      <c r="AA105" s="2">
        <v>0.9</v>
      </c>
      <c r="AB105" s="5">
        <v>1.2</v>
      </c>
    </row>
    <row r="106" spans="1:28">
      <c r="A106" s="3"/>
      <c r="B106" s="4" t="s">
        <v>122</v>
      </c>
      <c r="C106" s="4" t="s">
        <v>52</v>
      </c>
      <c r="D106" s="4">
        <v>32</v>
      </c>
      <c r="E106" s="4">
        <v>1.5</v>
      </c>
      <c r="F106" s="4">
        <v>1.4</v>
      </c>
      <c r="G106" s="4">
        <v>1.2</v>
      </c>
      <c r="H106" s="4">
        <v>1.5</v>
      </c>
      <c r="I106" s="4">
        <v>1.6</v>
      </c>
      <c r="J106" s="4">
        <v>1.4</v>
      </c>
      <c r="K106" s="4">
        <v>1.5</v>
      </c>
      <c r="L106" s="4">
        <v>1.7</v>
      </c>
      <c r="M106" s="4">
        <v>1.2</v>
      </c>
      <c r="N106" s="4">
        <v>2.4</v>
      </c>
      <c r="O106" s="4">
        <v>1.9</v>
      </c>
      <c r="P106" s="4">
        <v>2</v>
      </c>
      <c r="Q106" s="4">
        <v>2.2999999999999998</v>
      </c>
      <c r="R106" s="4">
        <v>2.2000000000000002</v>
      </c>
      <c r="S106" s="4">
        <v>2.4</v>
      </c>
      <c r="T106" s="4">
        <v>2</v>
      </c>
      <c r="U106" s="4">
        <v>1.9</v>
      </c>
      <c r="V106" s="4">
        <v>2.1</v>
      </c>
      <c r="W106" s="4">
        <v>2.1</v>
      </c>
      <c r="X106" s="4">
        <v>2.5</v>
      </c>
      <c r="Y106" s="4">
        <v>1.4</v>
      </c>
      <c r="Z106" s="4">
        <v>1.2</v>
      </c>
      <c r="AA106" s="4">
        <v>1.4</v>
      </c>
      <c r="AB106" s="6">
        <v>2.7</v>
      </c>
    </row>
    <row r="107" spans="1:28">
      <c r="A107" s="1"/>
      <c r="B107" s="2" t="s">
        <v>123</v>
      </c>
      <c r="C107" s="2" t="s">
        <v>52</v>
      </c>
      <c r="D107" s="2">
        <v>33</v>
      </c>
      <c r="E107" s="2">
        <v>2.9</v>
      </c>
      <c r="F107" s="2">
        <v>2.5</v>
      </c>
      <c r="G107" s="2">
        <v>2.7</v>
      </c>
      <c r="H107" s="2">
        <v>2.8</v>
      </c>
      <c r="I107" s="2">
        <v>3.2</v>
      </c>
      <c r="J107" s="2">
        <v>3.1</v>
      </c>
      <c r="K107" s="2">
        <v>2.9</v>
      </c>
      <c r="L107" s="2">
        <v>2.9</v>
      </c>
      <c r="M107" s="2">
        <v>2.2999999999999998</v>
      </c>
      <c r="N107" s="2">
        <v>3.6</v>
      </c>
      <c r="O107" s="2">
        <v>3.2</v>
      </c>
      <c r="P107" s="2">
        <v>3.7</v>
      </c>
      <c r="Q107" s="2">
        <v>4.3</v>
      </c>
      <c r="R107" s="2">
        <v>4.2</v>
      </c>
      <c r="S107" s="2">
        <v>4.5</v>
      </c>
      <c r="T107" s="2">
        <v>5</v>
      </c>
      <c r="U107" s="2">
        <v>4.9000000000000004</v>
      </c>
      <c r="V107" s="2">
        <v>5</v>
      </c>
      <c r="W107" s="2">
        <v>5</v>
      </c>
      <c r="X107" s="2">
        <v>6.3</v>
      </c>
      <c r="Y107" s="2">
        <v>5.9</v>
      </c>
      <c r="Z107" s="2">
        <v>8.4</v>
      </c>
      <c r="AA107" s="2">
        <v>7.4</v>
      </c>
      <c r="AB107" s="5">
        <v>12.2</v>
      </c>
    </row>
    <row r="108" spans="1:28">
      <c r="A108" s="3"/>
      <c r="B108" s="4" t="s">
        <v>124</v>
      </c>
      <c r="C108" s="4" t="s">
        <v>87</v>
      </c>
      <c r="D108" s="4">
        <v>34</v>
      </c>
      <c r="E108" s="4">
        <v>2</v>
      </c>
      <c r="F108" s="4">
        <v>1.7</v>
      </c>
      <c r="G108" s="4">
        <v>1.9</v>
      </c>
      <c r="H108" s="4">
        <v>1.7</v>
      </c>
      <c r="I108" s="4">
        <v>2</v>
      </c>
      <c r="J108" s="4">
        <v>1.7</v>
      </c>
      <c r="K108" s="4">
        <v>1.6</v>
      </c>
      <c r="L108" s="4">
        <v>1.6</v>
      </c>
      <c r="M108" s="4">
        <v>1.2</v>
      </c>
      <c r="N108" s="4">
        <v>1.2</v>
      </c>
      <c r="O108" s="4">
        <v>1</v>
      </c>
      <c r="P108" s="4">
        <v>1.4</v>
      </c>
      <c r="Q108" s="4">
        <v>1.5</v>
      </c>
      <c r="R108" s="4">
        <v>1.4</v>
      </c>
      <c r="S108" s="4">
        <v>1.6</v>
      </c>
      <c r="T108" s="4">
        <v>1.8</v>
      </c>
      <c r="U108" s="4">
        <v>2.1</v>
      </c>
      <c r="V108" s="4">
        <v>1.8</v>
      </c>
      <c r="W108" s="4">
        <v>1.7</v>
      </c>
      <c r="X108" s="4">
        <v>2.1</v>
      </c>
      <c r="Y108" s="4">
        <v>2.6</v>
      </c>
      <c r="Z108" s="4">
        <v>3.4</v>
      </c>
      <c r="AA108" s="4">
        <v>3.3</v>
      </c>
      <c r="AB108" s="6">
        <v>7.5</v>
      </c>
    </row>
    <row r="109" spans="1:28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5"/>
    </row>
    <row r="110" spans="1:28">
      <c r="A110" s="3" t="s">
        <v>324</v>
      </c>
      <c r="B110" s="4" t="s">
        <v>118</v>
      </c>
      <c r="C110" s="4" t="s">
        <v>52</v>
      </c>
      <c r="D110" s="4">
        <v>35</v>
      </c>
      <c r="E110" s="4">
        <v>24.5</v>
      </c>
      <c r="F110" s="4">
        <v>20.399999999999999</v>
      </c>
      <c r="G110" s="4">
        <v>21.4</v>
      </c>
      <c r="H110" s="4">
        <v>27.4</v>
      </c>
      <c r="I110" s="4">
        <v>35.299999999999997</v>
      </c>
      <c r="J110" s="4">
        <v>38.4</v>
      </c>
      <c r="K110" s="4">
        <v>47.7</v>
      </c>
      <c r="L110" s="4">
        <v>60.7</v>
      </c>
      <c r="M110" s="4">
        <v>70.8</v>
      </c>
      <c r="N110" s="4">
        <v>80.5</v>
      </c>
      <c r="O110" s="4">
        <v>66.8</v>
      </c>
      <c r="P110" s="4">
        <v>82.3</v>
      </c>
      <c r="Q110" s="4">
        <v>102.6</v>
      </c>
      <c r="R110" s="4">
        <v>126</v>
      </c>
      <c r="S110" s="4">
        <v>128.1</v>
      </c>
      <c r="T110" s="4">
        <v>118.1</v>
      </c>
      <c r="U110" s="4">
        <v>124.4</v>
      </c>
      <c r="V110" s="4">
        <v>136.80000000000001</v>
      </c>
      <c r="W110" s="4">
        <v>125.3</v>
      </c>
      <c r="X110" s="4">
        <v>132.9</v>
      </c>
      <c r="Y110" s="4">
        <v>125.2</v>
      </c>
      <c r="Z110" s="4">
        <v>107.5</v>
      </c>
      <c r="AA110" s="4">
        <v>111.6</v>
      </c>
      <c r="AB110" s="6">
        <v>116</v>
      </c>
    </row>
    <row r="111" spans="1:28">
      <c r="A111" s="1"/>
      <c r="B111" s="2" t="s">
        <v>117</v>
      </c>
      <c r="C111" s="2" t="s">
        <v>52</v>
      </c>
      <c r="D111" s="2">
        <v>36</v>
      </c>
      <c r="E111" s="2">
        <v>37</v>
      </c>
      <c r="F111" s="2">
        <v>46</v>
      </c>
      <c r="G111" s="2">
        <v>52.5</v>
      </c>
      <c r="H111" s="2">
        <v>53.4</v>
      </c>
      <c r="I111" s="2">
        <v>53.3</v>
      </c>
      <c r="J111" s="2">
        <v>62.9</v>
      </c>
      <c r="K111" s="2">
        <v>61.7</v>
      </c>
      <c r="L111" s="2">
        <v>65.2</v>
      </c>
      <c r="M111" s="2">
        <v>68.3</v>
      </c>
      <c r="N111" s="2">
        <v>73.900000000000006</v>
      </c>
      <c r="O111" s="2">
        <v>91.4</v>
      </c>
      <c r="P111" s="2">
        <v>103.8</v>
      </c>
      <c r="Q111" s="2">
        <v>106</v>
      </c>
      <c r="R111" s="2">
        <v>105.6</v>
      </c>
      <c r="S111" s="2">
        <v>101.3</v>
      </c>
      <c r="T111" s="2">
        <v>87.6</v>
      </c>
      <c r="U111" s="2">
        <v>86.1</v>
      </c>
      <c r="V111" s="2">
        <v>87.6</v>
      </c>
      <c r="W111" s="2">
        <v>96.7</v>
      </c>
      <c r="X111" s="2">
        <v>85.9</v>
      </c>
      <c r="Y111" s="2">
        <v>96.7</v>
      </c>
      <c r="Z111" s="2">
        <v>96.2</v>
      </c>
      <c r="AA111" s="2">
        <v>81</v>
      </c>
      <c r="AB111" s="5">
        <v>88.5</v>
      </c>
    </row>
    <row r="112" spans="1:28">
      <c r="A112" s="3"/>
      <c r="B112" s="4" t="s">
        <v>216</v>
      </c>
      <c r="C112" s="4" t="s">
        <v>52</v>
      </c>
      <c r="D112" s="4">
        <v>37</v>
      </c>
      <c r="E112" s="4">
        <v>3.7</v>
      </c>
      <c r="F112" s="4">
        <v>4</v>
      </c>
      <c r="G112" s="4">
        <v>3.5</v>
      </c>
      <c r="H112" s="4">
        <v>4.5</v>
      </c>
      <c r="I112" s="4">
        <v>5.4</v>
      </c>
      <c r="J112" s="4">
        <v>5.7</v>
      </c>
      <c r="K112" s="4">
        <v>10.4</v>
      </c>
      <c r="L112" s="4">
        <v>18.5</v>
      </c>
      <c r="M112" s="4">
        <v>19.100000000000001</v>
      </c>
      <c r="N112" s="4">
        <v>19</v>
      </c>
      <c r="O112" s="4">
        <v>21.9</v>
      </c>
      <c r="P112" s="4">
        <v>24.7</v>
      </c>
      <c r="Q112" s="4">
        <v>32.299999999999997</v>
      </c>
      <c r="R112" s="4">
        <v>30</v>
      </c>
      <c r="S112" s="4">
        <v>34</v>
      </c>
      <c r="T112" s="4">
        <v>31.7</v>
      </c>
      <c r="U112" s="4">
        <v>37.799999999999997</v>
      </c>
      <c r="V112" s="4">
        <v>45.5</v>
      </c>
      <c r="W112" s="4">
        <v>52.7</v>
      </c>
      <c r="X112" s="4">
        <v>63</v>
      </c>
      <c r="Y112" s="4">
        <v>62.4</v>
      </c>
      <c r="Z112" s="4">
        <v>81.599999999999994</v>
      </c>
      <c r="AA112" s="4">
        <v>95</v>
      </c>
      <c r="AB112" s="6">
        <v>84.6</v>
      </c>
    </row>
    <row r="113" spans="1:28">
      <c r="A113" s="1"/>
      <c r="B113" s="2" t="s">
        <v>218</v>
      </c>
      <c r="C113" s="2" t="s">
        <v>52</v>
      </c>
      <c r="D113" s="2">
        <v>38</v>
      </c>
      <c r="E113" s="2">
        <v>20.3</v>
      </c>
      <c r="F113" s="2">
        <v>21.4</v>
      </c>
      <c r="G113" s="2">
        <v>23.1</v>
      </c>
      <c r="H113" s="2">
        <v>23.5</v>
      </c>
      <c r="I113" s="2">
        <v>29</v>
      </c>
      <c r="J113" s="2">
        <v>28.5</v>
      </c>
      <c r="K113" s="2">
        <v>36.799999999999997</v>
      </c>
      <c r="L113" s="2">
        <v>42.6</v>
      </c>
      <c r="M113" s="2">
        <v>39.5</v>
      </c>
      <c r="N113" s="2">
        <v>48.9</v>
      </c>
      <c r="O113" s="2">
        <v>50.3</v>
      </c>
      <c r="P113" s="2">
        <v>58.7</v>
      </c>
      <c r="Q113" s="2">
        <v>65.2</v>
      </c>
      <c r="R113" s="2">
        <v>59</v>
      </c>
      <c r="S113" s="2">
        <v>69</v>
      </c>
      <c r="T113" s="2">
        <v>66.7</v>
      </c>
      <c r="U113" s="2">
        <v>65.099999999999994</v>
      </c>
      <c r="V113" s="2">
        <v>66.3</v>
      </c>
      <c r="W113" s="2">
        <v>69.099999999999994</v>
      </c>
      <c r="X113" s="2">
        <v>60.7</v>
      </c>
      <c r="Y113" s="2">
        <v>67.599999999999994</v>
      </c>
      <c r="Z113" s="2">
        <v>70.400000000000006</v>
      </c>
      <c r="AA113" s="2">
        <v>85</v>
      </c>
      <c r="AB113" s="5">
        <v>83</v>
      </c>
    </row>
    <row r="114" spans="1:28">
      <c r="A114" s="3"/>
      <c r="B114" s="4" t="s">
        <v>122</v>
      </c>
      <c r="C114" s="4" t="s">
        <v>52</v>
      </c>
      <c r="D114" s="4">
        <v>39</v>
      </c>
      <c r="E114" s="4">
        <v>127.1</v>
      </c>
      <c r="F114" s="4">
        <v>126.7</v>
      </c>
      <c r="G114" s="4">
        <v>135.69999999999999</v>
      </c>
      <c r="H114" s="4">
        <v>137.19999999999999</v>
      </c>
      <c r="I114" s="4">
        <v>143.19999999999999</v>
      </c>
      <c r="J114" s="4">
        <v>157.69999999999999</v>
      </c>
      <c r="K114" s="4">
        <v>174.1</v>
      </c>
      <c r="L114" s="4">
        <v>192.5</v>
      </c>
      <c r="M114" s="4">
        <v>203.1</v>
      </c>
      <c r="N114" s="4">
        <v>217.2</v>
      </c>
      <c r="O114" s="4">
        <v>209.8</v>
      </c>
      <c r="P114" s="4">
        <v>250</v>
      </c>
      <c r="Q114" s="4">
        <v>263.3</v>
      </c>
      <c r="R114" s="4">
        <v>268.7</v>
      </c>
      <c r="S114" s="4">
        <v>294</v>
      </c>
      <c r="T114" s="4">
        <v>312.60000000000002</v>
      </c>
      <c r="U114" s="4">
        <v>304.7</v>
      </c>
      <c r="V114" s="4">
        <v>312.8</v>
      </c>
      <c r="W114" s="4">
        <v>300.7</v>
      </c>
      <c r="X114" s="4">
        <v>294.89999999999998</v>
      </c>
      <c r="Y114" s="4">
        <v>309.5</v>
      </c>
      <c r="Z114" s="4">
        <v>303.60000000000002</v>
      </c>
      <c r="AA114" s="4">
        <v>346.8</v>
      </c>
      <c r="AB114" s="6">
        <v>382.3</v>
      </c>
    </row>
    <row r="115" spans="1:28">
      <c r="A115" s="1"/>
      <c r="B115" s="2" t="s">
        <v>123</v>
      </c>
      <c r="C115" s="2" t="s">
        <v>52</v>
      </c>
      <c r="D115" s="2">
        <v>40</v>
      </c>
      <c r="E115" s="2">
        <v>212.6</v>
      </c>
      <c r="F115" s="2">
        <v>218.5</v>
      </c>
      <c r="G115" s="2">
        <v>236.2</v>
      </c>
      <c r="H115" s="2">
        <v>246</v>
      </c>
      <c r="I115" s="2">
        <v>266.2</v>
      </c>
      <c r="J115" s="2">
        <v>293.2</v>
      </c>
      <c r="K115" s="2">
        <v>330.7</v>
      </c>
      <c r="L115" s="2">
        <v>379.5</v>
      </c>
      <c r="M115" s="2">
        <v>400.8</v>
      </c>
      <c r="N115" s="2">
        <v>439.5</v>
      </c>
      <c r="O115" s="2">
        <v>440.2</v>
      </c>
      <c r="P115" s="2">
        <v>519.5</v>
      </c>
      <c r="Q115" s="2">
        <v>569.4</v>
      </c>
      <c r="R115" s="2">
        <v>589.29999999999995</v>
      </c>
      <c r="S115" s="2">
        <v>626.4</v>
      </c>
      <c r="T115" s="2">
        <v>616.70000000000005</v>
      </c>
      <c r="U115" s="2">
        <v>618.1</v>
      </c>
      <c r="V115" s="2">
        <v>649</v>
      </c>
      <c r="W115" s="2">
        <v>644.5</v>
      </c>
      <c r="X115" s="2">
        <v>637.4</v>
      </c>
      <c r="Y115" s="2">
        <v>661.4</v>
      </c>
      <c r="Z115" s="2">
        <v>659.3</v>
      </c>
      <c r="AA115" s="2">
        <v>719.4</v>
      </c>
      <c r="AB115" s="5">
        <v>754.4</v>
      </c>
    </row>
    <row r="116" spans="1:28">
      <c r="A116" s="3"/>
      <c r="B116" s="4" t="s">
        <v>124</v>
      </c>
      <c r="C116" s="4" t="s">
        <v>87</v>
      </c>
      <c r="D116" s="4">
        <v>41</v>
      </c>
      <c r="E116" s="4">
        <v>152</v>
      </c>
      <c r="F116" s="4">
        <v>161</v>
      </c>
      <c r="G116" s="4">
        <v>164.7</v>
      </c>
      <c r="H116" s="4">
        <v>163</v>
      </c>
      <c r="I116" s="4">
        <v>168</v>
      </c>
      <c r="J116" s="4">
        <v>184.3</v>
      </c>
      <c r="K116" s="4">
        <v>175.9</v>
      </c>
      <c r="L116" s="4">
        <v>187.6</v>
      </c>
      <c r="M116" s="4">
        <v>187.5</v>
      </c>
      <c r="N116" s="4">
        <v>199.1</v>
      </c>
      <c r="O116" s="4">
        <v>189.8</v>
      </c>
      <c r="P116" s="4">
        <v>203.2</v>
      </c>
      <c r="Q116" s="4">
        <v>202.2</v>
      </c>
      <c r="R116" s="4">
        <v>201.2</v>
      </c>
      <c r="S116" s="4">
        <v>206.6</v>
      </c>
      <c r="T116" s="4">
        <v>199.6</v>
      </c>
      <c r="U116" s="4">
        <v>202.3</v>
      </c>
      <c r="V116" s="4">
        <v>200.7</v>
      </c>
      <c r="W116" s="4">
        <v>193.7</v>
      </c>
      <c r="X116" s="4">
        <v>181</v>
      </c>
      <c r="Y116" s="4">
        <v>188.6</v>
      </c>
      <c r="Z116" s="4">
        <v>181</v>
      </c>
      <c r="AA116" s="4">
        <v>186.9</v>
      </c>
      <c r="AB116" s="6">
        <v>199.9</v>
      </c>
    </row>
    <row r="117" spans="1:28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5"/>
    </row>
    <row r="118" spans="1:28">
      <c r="A118" s="3" t="s">
        <v>325</v>
      </c>
      <c r="B118" s="4" t="s">
        <v>257</v>
      </c>
      <c r="C118" s="4" t="s">
        <v>52</v>
      </c>
      <c r="D118" s="4">
        <v>42</v>
      </c>
      <c r="E118" s="4">
        <v>16.600000000000001</v>
      </c>
      <c r="F118" s="4">
        <v>18.600000000000001</v>
      </c>
      <c r="G118" s="4">
        <v>12.1</v>
      </c>
      <c r="H118" s="4">
        <v>18.899999999999999</v>
      </c>
      <c r="I118" s="4">
        <v>20.7</v>
      </c>
      <c r="J118" s="4">
        <v>29</v>
      </c>
      <c r="K118" s="4">
        <v>32.6</v>
      </c>
      <c r="L118" s="4">
        <v>37</v>
      </c>
      <c r="M118" s="4">
        <v>29.4</v>
      </c>
      <c r="N118" s="4">
        <v>51.7</v>
      </c>
      <c r="O118" s="4">
        <v>55.9</v>
      </c>
      <c r="P118" s="4">
        <v>64.3</v>
      </c>
      <c r="Q118" s="4">
        <v>130.1</v>
      </c>
      <c r="R118" s="4">
        <v>100.8</v>
      </c>
      <c r="S118" s="4">
        <v>177.6</v>
      </c>
      <c r="T118" s="4">
        <v>284.3</v>
      </c>
      <c r="U118" s="4">
        <v>299.10000000000002</v>
      </c>
      <c r="V118" s="4">
        <v>342.3</v>
      </c>
      <c r="W118" s="4">
        <v>261.60000000000002</v>
      </c>
      <c r="X118" s="4">
        <v>201.2</v>
      </c>
      <c r="Y118" s="4">
        <v>193.5</v>
      </c>
      <c r="Z118" s="4">
        <v>202.8</v>
      </c>
      <c r="AA118" s="4">
        <v>298.3</v>
      </c>
      <c r="AB118" s="6">
        <v>390.7</v>
      </c>
    </row>
    <row r="119" spans="1:28">
      <c r="A119" s="1"/>
      <c r="B119" s="2" t="s">
        <v>326</v>
      </c>
      <c r="C119" s="2" t="s">
        <v>52</v>
      </c>
      <c r="D119" s="2">
        <v>43</v>
      </c>
      <c r="E119" s="2">
        <v>19</v>
      </c>
      <c r="F119" s="2">
        <v>30.6</v>
      </c>
      <c r="G119" s="2">
        <v>78.099999999999994</v>
      </c>
      <c r="H119" s="2">
        <v>115.5</v>
      </c>
      <c r="I119" s="2">
        <v>179</v>
      </c>
      <c r="J119" s="2">
        <v>134.19999999999999</v>
      </c>
      <c r="K119" s="2">
        <v>36.9</v>
      </c>
      <c r="L119" s="2">
        <v>31.1</v>
      </c>
      <c r="M119" s="2">
        <v>34.200000000000003</v>
      </c>
      <c r="N119" s="2">
        <v>29.2</v>
      </c>
      <c r="O119" s="2">
        <v>28.6</v>
      </c>
      <c r="P119" s="2">
        <v>28.3</v>
      </c>
      <c r="Q119" s="2">
        <v>25.5</v>
      </c>
      <c r="R119" s="2">
        <v>45.3</v>
      </c>
      <c r="S119" s="2">
        <v>50.2</v>
      </c>
      <c r="T119" s="2">
        <v>74.5</v>
      </c>
      <c r="U119" s="2">
        <v>120.9</v>
      </c>
      <c r="V119" s="2">
        <v>227.8</v>
      </c>
      <c r="W119" s="2">
        <v>401.7</v>
      </c>
      <c r="X119" s="2">
        <v>521.6</v>
      </c>
      <c r="Y119" s="2">
        <v>419.1</v>
      </c>
      <c r="Z119" s="2">
        <v>288.89999999999998</v>
      </c>
      <c r="AA119" s="2">
        <v>255.5</v>
      </c>
      <c r="AB119" s="5">
        <v>286</v>
      </c>
    </row>
    <row r="120" spans="1:28">
      <c r="A120" s="3"/>
      <c r="B120" s="4" t="s">
        <v>218</v>
      </c>
      <c r="C120" s="4" t="s">
        <v>52</v>
      </c>
      <c r="D120" s="4">
        <v>44</v>
      </c>
      <c r="E120" s="4">
        <v>145.1</v>
      </c>
      <c r="F120" s="4">
        <v>92.2</v>
      </c>
      <c r="G120" s="4">
        <v>60</v>
      </c>
      <c r="H120" s="4">
        <v>52.6</v>
      </c>
      <c r="I120" s="4">
        <v>46.9</v>
      </c>
      <c r="J120" s="4">
        <v>54.7</v>
      </c>
      <c r="K120" s="4">
        <v>52</v>
      </c>
      <c r="L120" s="4">
        <v>67.5</v>
      </c>
      <c r="M120" s="4">
        <v>122.4</v>
      </c>
      <c r="N120" s="4">
        <v>132.6</v>
      </c>
      <c r="O120" s="4">
        <v>96.5</v>
      </c>
      <c r="P120" s="4">
        <v>119.8</v>
      </c>
      <c r="Q120" s="4">
        <v>174.7</v>
      </c>
      <c r="R120" s="4">
        <v>209.4</v>
      </c>
      <c r="S120" s="4">
        <v>181.2</v>
      </c>
      <c r="T120" s="4">
        <v>185.2</v>
      </c>
      <c r="U120" s="4">
        <v>260.10000000000002</v>
      </c>
      <c r="V120" s="4">
        <v>248.3</v>
      </c>
      <c r="W120" s="4">
        <v>238.6</v>
      </c>
      <c r="X120" s="4">
        <v>220.2</v>
      </c>
      <c r="Y120" s="4">
        <v>224.5</v>
      </c>
      <c r="Z120" s="4">
        <v>240</v>
      </c>
      <c r="AA120" s="4">
        <v>311.7</v>
      </c>
      <c r="AB120" s="6">
        <v>285.89999999999998</v>
      </c>
    </row>
    <row r="121" spans="1:28">
      <c r="A121" s="1"/>
      <c r="B121" s="2" t="s">
        <v>211</v>
      </c>
      <c r="C121" s="2" t="s">
        <v>52</v>
      </c>
      <c r="D121" s="2">
        <v>45</v>
      </c>
      <c r="E121" s="2">
        <v>100.3</v>
      </c>
      <c r="F121" s="2">
        <v>132.30000000000001</v>
      </c>
      <c r="G121" s="2">
        <v>106.1</v>
      </c>
      <c r="H121" s="2">
        <v>80.900000000000006</v>
      </c>
      <c r="I121" s="2">
        <v>119.2</v>
      </c>
      <c r="J121" s="2">
        <v>72.8</v>
      </c>
      <c r="K121" s="2">
        <v>50.8</v>
      </c>
      <c r="L121" s="2">
        <v>58.8</v>
      </c>
      <c r="M121" s="2">
        <v>91.5</v>
      </c>
      <c r="N121" s="2">
        <v>130.5</v>
      </c>
      <c r="O121" s="2">
        <v>100.2</v>
      </c>
      <c r="P121" s="2">
        <v>146.19999999999999</v>
      </c>
      <c r="Q121" s="2">
        <v>182.5</v>
      </c>
      <c r="R121" s="2">
        <v>242.2</v>
      </c>
      <c r="S121" s="2">
        <v>216.3</v>
      </c>
      <c r="T121" s="2">
        <v>163.5</v>
      </c>
      <c r="U121" s="2">
        <v>245</v>
      </c>
      <c r="V121" s="2">
        <v>217.9</v>
      </c>
      <c r="W121" s="2">
        <v>243.6</v>
      </c>
      <c r="X121" s="2">
        <v>171.3</v>
      </c>
      <c r="Y121" s="2">
        <v>176.7</v>
      </c>
      <c r="Z121" s="2">
        <v>175.8</v>
      </c>
      <c r="AA121" s="2">
        <v>181</v>
      </c>
      <c r="AB121" s="5">
        <v>174.7</v>
      </c>
    </row>
    <row r="122" spans="1:28">
      <c r="A122" s="3"/>
      <c r="B122" s="4" t="s">
        <v>118</v>
      </c>
      <c r="C122" s="4" t="s">
        <v>52</v>
      </c>
      <c r="D122" s="4">
        <v>46</v>
      </c>
      <c r="E122" s="4">
        <v>20.9</v>
      </c>
      <c r="F122" s="4">
        <v>26</v>
      </c>
      <c r="G122" s="4">
        <v>28.1</v>
      </c>
      <c r="H122" s="4">
        <v>31.1</v>
      </c>
      <c r="I122" s="4">
        <v>38.5</v>
      </c>
      <c r="J122" s="4">
        <v>54.8</v>
      </c>
      <c r="K122" s="4">
        <v>53.8</v>
      </c>
      <c r="L122" s="4">
        <v>49.1</v>
      </c>
      <c r="M122" s="4">
        <v>62.9</v>
      </c>
      <c r="N122" s="4">
        <v>83.3</v>
      </c>
      <c r="O122" s="4">
        <v>80.099999999999994</v>
      </c>
      <c r="P122" s="4">
        <v>107.6</v>
      </c>
      <c r="Q122" s="4">
        <v>121.4</v>
      </c>
      <c r="R122" s="4">
        <v>116.5</v>
      </c>
      <c r="S122" s="4">
        <v>131</v>
      </c>
      <c r="T122" s="4">
        <v>163.80000000000001</v>
      </c>
      <c r="U122" s="4">
        <v>155.9</v>
      </c>
      <c r="V122" s="4">
        <v>143.9</v>
      </c>
      <c r="W122" s="4">
        <v>156.69999999999999</v>
      </c>
      <c r="X122" s="4">
        <v>163</v>
      </c>
      <c r="Y122" s="4">
        <v>167.8</v>
      </c>
      <c r="Z122" s="4">
        <v>152.19999999999999</v>
      </c>
      <c r="AA122" s="4">
        <v>152.6</v>
      </c>
      <c r="AB122" s="6">
        <v>153.19999999999999</v>
      </c>
    </row>
    <row r="123" spans="1:28">
      <c r="A123" s="1"/>
      <c r="B123" s="2" t="s">
        <v>212</v>
      </c>
      <c r="C123" s="2" t="s">
        <v>52</v>
      </c>
      <c r="D123" s="2">
        <v>47</v>
      </c>
      <c r="E123" s="2">
        <v>15.7</v>
      </c>
      <c r="F123" s="2">
        <v>17.5</v>
      </c>
      <c r="G123" s="2">
        <v>15.8</v>
      </c>
      <c r="H123" s="2">
        <v>17</v>
      </c>
      <c r="I123" s="2">
        <v>18.5</v>
      </c>
      <c r="J123" s="2">
        <v>17.8</v>
      </c>
      <c r="K123" s="2">
        <v>17.8</v>
      </c>
      <c r="L123" s="2">
        <v>19</v>
      </c>
      <c r="M123" s="2">
        <v>23.1</v>
      </c>
      <c r="N123" s="2">
        <v>31.2</v>
      </c>
      <c r="O123" s="2">
        <v>41.6</v>
      </c>
      <c r="P123" s="2">
        <v>41.4</v>
      </c>
      <c r="Q123" s="2">
        <v>41.9</v>
      </c>
      <c r="R123" s="2">
        <v>51.2</v>
      </c>
      <c r="S123" s="2">
        <v>41</v>
      </c>
      <c r="T123" s="2">
        <v>41.7</v>
      </c>
      <c r="U123" s="2">
        <v>47.7</v>
      </c>
      <c r="V123" s="2">
        <v>52</v>
      </c>
      <c r="W123" s="2">
        <v>60.2</v>
      </c>
      <c r="X123" s="2">
        <v>58.4</v>
      </c>
      <c r="Y123" s="2">
        <v>62.2</v>
      </c>
      <c r="Z123" s="2">
        <v>76.3</v>
      </c>
      <c r="AA123" s="2">
        <v>94.5</v>
      </c>
      <c r="AB123" s="5">
        <v>119.4</v>
      </c>
    </row>
    <row r="124" spans="1:28">
      <c r="A124" s="3"/>
      <c r="B124" s="4" t="s">
        <v>112</v>
      </c>
      <c r="C124" s="4" t="s">
        <v>52</v>
      </c>
      <c r="D124" s="4">
        <v>48</v>
      </c>
      <c r="E124" s="4">
        <v>30.6</v>
      </c>
      <c r="F124" s="4">
        <v>29.8</v>
      </c>
      <c r="G124" s="4">
        <v>28.5</v>
      </c>
      <c r="H124" s="4">
        <v>35.9</v>
      </c>
      <c r="I124" s="4">
        <v>30.1</v>
      </c>
      <c r="J124" s="4">
        <v>26.2</v>
      </c>
      <c r="K124" s="4">
        <v>31.4</v>
      </c>
      <c r="L124" s="4">
        <v>32.4</v>
      </c>
      <c r="M124" s="4">
        <v>31.6</v>
      </c>
      <c r="N124" s="4">
        <v>32.1</v>
      </c>
      <c r="O124" s="4">
        <v>40</v>
      </c>
      <c r="P124" s="4">
        <v>44.5</v>
      </c>
      <c r="Q124" s="4">
        <v>48.6</v>
      </c>
      <c r="R124" s="4">
        <v>51.9</v>
      </c>
      <c r="S124" s="4">
        <v>58.7</v>
      </c>
      <c r="T124" s="4">
        <v>60.2</v>
      </c>
      <c r="U124" s="4">
        <v>62.8</v>
      </c>
      <c r="V124" s="4">
        <v>64</v>
      </c>
      <c r="W124" s="4">
        <v>65.400000000000006</v>
      </c>
      <c r="X124" s="4">
        <v>79.3</v>
      </c>
      <c r="Y124" s="4">
        <v>85.4</v>
      </c>
      <c r="Z124" s="4">
        <v>93.7</v>
      </c>
      <c r="AA124" s="4">
        <v>102</v>
      </c>
      <c r="AB124" s="6">
        <v>105.4</v>
      </c>
    </row>
    <row r="125" spans="1:28">
      <c r="A125" s="1"/>
      <c r="B125" s="2" t="s">
        <v>113</v>
      </c>
      <c r="C125" s="2" t="s">
        <v>52</v>
      </c>
      <c r="D125" s="2">
        <v>49</v>
      </c>
      <c r="E125" s="2">
        <v>0.1</v>
      </c>
      <c r="F125" s="2">
        <v>1.4</v>
      </c>
      <c r="G125" s="2">
        <v>2.6</v>
      </c>
      <c r="H125" s="2">
        <v>7.4</v>
      </c>
      <c r="I125" s="2">
        <v>7.9</v>
      </c>
      <c r="J125" s="2">
        <v>16.8</v>
      </c>
      <c r="K125" s="2">
        <v>34.9</v>
      </c>
      <c r="L125" s="2">
        <v>40.1</v>
      </c>
      <c r="M125" s="2">
        <v>42</v>
      </c>
      <c r="N125" s="2">
        <v>61.9</v>
      </c>
      <c r="O125" s="2">
        <v>45.6</v>
      </c>
      <c r="P125" s="2">
        <v>46.2</v>
      </c>
      <c r="Q125" s="2">
        <v>63.1</v>
      </c>
      <c r="R125" s="2">
        <v>60.2</v>
      </c>
      <c r="S125" s="2">
        <v>49.7</v>
      </c>
      <c r="T125" s="2">
        <v>59.4</v>
      </c>
      <c r="U125" s="2">
        <v>63.7</v>
      </c>
      <c r="V125" s="2">
        <v>51.5</v>
      </c>
      <c r="W125" s="2">
        <v>48</v>
      </c>
      <c r="X125" s="2">
        <v>53</v>
      </c>
      <c r="Y125" s="2">
        <v>56</v>
      </c>
      <c r="Z125" s="2">
        <v>82.7</v>
      </c>
      <c r="AA125" s="2">
        <v>88.6</v>
      </c>
      <c r="AB125" s="5">
        <v>96.4</v>
      </c>
    </row>
    <row r="126" spans="1:28">
      <c r="A126" s="3"/>
      <c r="B126" s="4" t="s">
        <v>122</v>
      </c>
      <c r="C126" s="4" t="s">
        <v>52</v>
      </c>
      <c r="D126" s="4">
        <v>50</v>
      </c>
      <c r="E126" s="4">
        <v>148.9</v>
      </c>
      <c r="F126" s="4">
        <v>174.6</v>
      </c>
      <c r="G126" s="4">
        <v>156.4</v>
      </c>
      <c r="H126" s="4">
        <v>156.30000000000001</v>
      </c>
      <c r="I126" s="4">
        <v>187.4</v>
      </c>
      <c r="J126" s="4">
        <v>182.9</v>
      </c>
      <c r="K126" s="4">
        <v>156.30000000000001</v>
      </c>
      <c r="L126" s="4">
        <v>169.9</v>
      </c>
      <c r="M126" s="4">
        <v>182.7</v>
      </c>
      <c r="N126" s="4">
        <v>173.1</v>
      </c>
      <c r="O126" s="4">
        <v>158.80000000000001</v>
      </c>
      <c r="P126" s="4">
        <v>200.7</v>
      </c>
      <c r="Q126" s="4">
        <v>257.10000000000002</v>
      </c>
      <c r="R126" s="4">
        <v>235.8</v>
      </c>
      <c r="S126" s="4">
        <v>287.60000000000002</v>
      </c>
      <c r="T126" s="4">
        <v>312.7</v>
      </c>
      <c r="U126" s="4">
        <v>355.3</v>
      </c>
      <c r="V126" s="4">
        <v>305.8</v>
      </c>
      <c r="W126" s="4">
        <v>324.39999999999998</v>
      </c>
      <c r="X126" s="4">
        <v>291.39999999999998</v>
      </c>
      <c r="Y126" s="4">
        <v>274.89999999999998</v>
      </c>
      <c r="Z126" s="4">
        <v>347.2</v>
      </c>
      <c r="AA126" s="4">
        <v>371.7</v>
      </c>
      <c r="AB126" s="6">
        <v>377.6</v>
      </c>
    </row>
    <row r="127" spans="1:28">
      <c r="A127" s="1"/>
      <c r="B127" s="2" t="s">
        <v>123</v>
      </c>
      <c r="C127" s="2" t="s">
        <v>52</v>
      </c>
      <c r="D127" s="2">
        <v>51</v>
      </c>
      <c r="E127" s="2">
        <v>497.2</v>
      </c>
      <c r="F127" s="2">
        <v>523</v>
      </c>
      <c r="G127" s="2">
        <v>487.7</v>
      </c>
      <c r="H127" s="2">
        <v>515.6</v>
      </c>
      <c r="I127" s="2">
        <v>648.20000000000005</v>
      </c>
      <c r="J127" s="2">
        <v>589.20000000000005</v>
      </c>
      <c r="K127" s="2">
        <v>466.5</v>
      </c>
      <c r="L127" s="2">
        <v>504.9</v>
      </c>
      <c r="M127" s="2">
        <v>619.79999999999995</v>
      </c>
      <c r="N127" s="2">
        <v>725.6</v>
      </c>
      <c r="O127" s="2">
        <v>647.29999999999995</v>
      </c>
      <c r="P127" s="2">
        <v>799</v>
      </c>
      <c r="Q127" s="2">
        <v>1044.9000000000001</v>
      </c>
      <c r="R127" s="2">
        <v>1113.3</v>
      </c>
      <c r="S127" s="2">
        <v>1193.3</v>
      </c>
      <c r="T127" s="2">
        <v>1345.3</v>
      </c>
      <c r="U127" s="2">
        <v>1610.5</v>
      </c>
      <c r="V127" s="2">
        <v>1653.5</v>
      </c>
      <c r="W127" s="2">
        <v>1800.2</v>
      </c>
      <c r="X127" s="2">
        <v>1759.4</v>
      </c>
      <c r="Y127" s="2">
        <v>1660.1</v>
      </c>
      <c r="Z127" s="2">
        <v>1659.6</v>
      </c>
      <c r="AA127" s="2">
        <v>1855.9</v>
      </c>
      <c r="AB127" s="5">
        <v>1989.3</v>
      </c>
    </row>
    <row r="128" spans="1:28">
      <c r="A128" s="3"/>
      <c r="B128" s="4" t="s">
        <v>124</v>
      </c>
      <c r="C128" s="4" t="s">
        <v>87</v>
      </c>
      <c r="D128" s="4">
        <v>52</v>
      </c>
      <c r="E128" s="4">
        <v>190.3</v>
      </c>
      <c r="F128" s="4">
        <v>193</v>
      </c>
      <c r="G128" s="4">
        <v>204.9</v>
      </c>
      <c r="H128" s="4">
        <v>233.9</v>
      </c>
      <c r="I128" s="4">
        <v>244.7</v>
      </c>
      <c r="J128" s="4">
        <v>250</v>
      </c>
      <c r="K128" s="4">
        <v>261.3</v>
      </c>
      <c r="L128" s="4">
        <v>278.8</v>
      </c>
      <c r="M128" s="4">
        <v>269.39999999999998</v>
      </c>
      <c r="N128" s="4">
        <v>288.7</v>
      </c>
      <c r="O128" s="4">
        <v>284.39999999999998</v>
      </c>
      <c r="P128" s="4">
        <v>300.3</v>
      </c>
      <c r="Q128" s="4">
        <v>316.60000000000002</v>
      </c>
      <c r="R128" s="4">
        <v>326.2</v>
      </c>
      <c r="S128" s="4">
        <v>337.9</v>
      </c>
      <c r="T128" s="4">
        <v>337.8</v>
      </c>
      <c r="U128" s="4">
        <v>373</v>
      </c>
      <c r="V128" s="4">
        <v>386.1</v>
      </c>
      <c r="W128" s="4">
        <v>404.8</v>
      </c>
      <c r="X128" s="4">
        <v>410.9</v>
      </c>
      <c r="Y128" s="4">
        <v>427.7</v>
      </c>
      <c r="Z128" s="4">
        <v>477.7</v>
      </c>
      <c r="AA128" s="4">
        <v>511.7</v>
      </c>
      <c r="AB128" s="6">
        <v>499.7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F0F4-9AF0-417A-80DC-CBD5E88BD5EF}">
  <sheetPr>
    <tabColor theme="4" tint="0.59999389629810485"/>
  </sheetPr>
  <dimension ref="A1:AB100"/>
  <sheetViews>
    <sheetView topLeftCell="A26" workbookViewId="0">
      <selection activeCell="A74" sqref="A74:AB133"/>
    </sheetView>
  </sheetViews>
  <sheetFormatPr defaultRowHeight="15"/>
  <cols>
    <col min="1" max="1" width="81.140625" bestFit="1" customWidth="1"/>
    <col min="2" max="2" width="22.425781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330</v>
      </c>
      <c r="B5" t="s">
        <v>117</v>
      </c>
      <c r="C5" t="s">
        <v>52</v>
      </c>
      <c r="D5">
        <v>1</v>
      </c>
      <c r="E5">
        <v>346.3</v>
      </c>
      <c r="F5">
        <v>391.4</v>
      </c>
      <c r="G5">
        <v>456.3</v>
      </c>
      <c r="H5">
        <v>526.1</v>
      </c>
      <c r="I5">
        <v>705.7</v>
      </c>
      <c r="J5">
        <v>721.8</v>
      </c>
      <c r="K5">
        <v>712.6</v>
      </c>
      <c r="L5">
        <v>709</v>
      </c>
      <c r="M5">
        <v>725.9</v>
      </c>
      <c r="N5">
        <v>758.5</v>
      </c>
      <c r="O5">
        <v>647.4</v>
      </c>
      <c r="P5">
        <v>872.4</v>
      </c>
      <c r="Q5">
        <v>940.7</v>
      </c>
      <c r="R5">
        <v>989.5</v>
      </c>
      <c r="S5">
        <v>1046.0999999999999</v>
      </c>
      <c r="T5">
        <v>1177.5</v>
      </c>
      <c r="U5">
        <v>1321</v>
      </c>
      <c r="V5">
        <v>1445.8</v>
      </c>
      <c r="W5">
        <v>1454.5</v>
      </c>
      <c r="X5">
        <v>1403.1</v>
      </c>
      <c r="Y5">
        <v>1518.7</v>
      </c>
      <c r="Z5">
        <v>1544.5</v>
      </c>
      <c r="AA5">
        <v>1688.5</v>
      </c>
      <c r="AB5">
        <v>1933.4</v>
      </c>
    </row>
    <row r="6" spans="1:28">
      <c r="B6" t="s">
        <v>262</v>
      </c>
      <c r="C6" t="s">
        <v>52</v>
      </c>
      <c r="D6">
        <v>2</v>
      </c>
      <c r="E6">
        <v>291.2</v>
      </c>
      <c r="F6">
        <v>238.7</v>
      </c>
      <c r="G6">
        <v>219.2</v>
      </c>
      <c r="H6">
        <v>276</v>
      </c>
      <c r="I6">
        <v>403.9</v>
      </c>
      <c r="J6">
        <v>457.5</v>
      </c>
      <c r="K6">
        <v>607.4</v>
      </c>
      <c r="L6">
        <v>463.5</v>
      </c>
      <c r="M6">
        <v>427</v>
      </c>
      <c r="N6">
        <v>624.70000000000005</v>
      </c>
      <c r="O6">
        <v>635.4</v>
      </c>
      <c r="P6">
        <v>770.2</v>
      </c>
      <c r="Q6">
        <v>870.5</v>
      </c>
      <c r="R6">
        <v>731.5</v>
      </c>
      <c r="S6">
        <v>806.7</v>
      </c>
      <c r="T6">
        <v>933.4</v>
      </c>
      <c r="U6">
        <v>913.5</v>
      </c>
      <c r="V6">
        <v>1035.3</v>
      </c>
      <c r="W6">
        <v>896</v>
      </c>
      <c r="X6">
        <v>733.5</v>
      </c>
      <c r="Y6">
        <v>656.3</v>
      </c>
      <c r="Z6">
        <v>771.8</v>
      </c>
      <c r="AA6">
        <v>1002.8</v>
      </c>
      <c r="AB6">
        <v>773.7</v>
      </c>
    </row>
    <row r="7" spans="1:28">
      <c r="B7" t="s">
        <v>112</v>
      </c>
      <c r="C7" t="s">
        <v>52</v>
      </c>
      <c r="D7">
        <v>3</v>
      </c>
      <c r="E7">
        <v>38.700000000000003</v>
      </c>
      <c r="F7">
        <v>34</v>
      </c>
      <c r="G7">
        <v>39.1</v>
      </c>
      <c r="H7">
        <v>60.3</v>
      </c>
      <c r="I7">
        <v>78.3</v>
      </c>
      <c r="J7">
        <v>89</v>
      </c>
      <c r="K7">
        <v>103.2</v>
      </c>
      <c r="L7">
        <v>130.80000000000001</v>
      </c>
      <c r="M7">
        <v>146.80000000000001</v>
      </c>
      <c r="N7">
        <v>215.1</v>
      </c>
      <c r="O7">
        <v>355.2</v>
      </c>
      <c r="P7">
        <v>454.2</v>
      </c>
      <c r="Q7">
        <v>532.9</v>
      </c>
      <c r="R7">
        <v>514.9</v>
      </c>
      <c r="S7">
        <v>499.4</v>
      </c>
      <c r="T7">
        <v>479.1</v>
      </c>
      <c r="U7">
        <v>501.5</v>
      </c>
      <c r="V7">
        <v>521.4</v>
      </c>
      <c r="W7">
        <v>542</v>
      </c>
      <c r="X7">
        <v>500.9</v>
      </c>
      <c r="Y7">
        <v>571.4</v>
      </c>
      <c r="Z7">
        <v>553.70000000000005</v>
      </c>
      <c r="AA7">
        <v>523.20000000000005</v>
      </c>
      <c r="AB7">
        <v>625.29999999999995</v>
      </c>
    </row>
    <row r="8" spans="1:28">
      <c r="B8" t="s">
        <v>331</v>
      </c>
      <c r="C8" t="s">
        <v>52</v>
      </c>
      <c r="D8">
        <v>4</v>
      </c>
      <c r="E8">
        <v>40.1</v>
      </c>
      <c r="F8">
        <v>68.400000000000006</v>
      </c>
      <c r="G8">
        <v>55.2</v>
      </c>
      <c r="H8">
        <v>25.4</v>
      </c>
      <c r="I8">
        <v>7.9</v>
      </c>
      <c r="J8">
        <v>19.3</v>
      </c>
      <c r="K8">
        <v>29.9</v>
      </c>
      <c r="L8">
        <v>68.599999999999994</v>
      </c>
      <c r="M8">
        <v>49.6</v>
      </c>
      <c r="N8">
        <v>15.9</v>
      </c>
      <c r="O8">
        <v>87.4</v>
      </c>
      <c r="P8">
        <v>181.9</v>
      </c>
      <c r="Q8">
        <v>269.39999999999998</v>
      </c>
      <c r="R8">
        <v>176</v>
      </c>
      <c r="S8">
        <v>178.2</v>
      </c>
      <c r="T8">
        <v>190.5</v>
      </c>
      <c r="U8">
        <v>218.2</v>
      </c>
      <c r="V8">
        <v>226.3</v>
      </c>
      <c r="W8">
        <v>224</v>
      </c>
      <c r="X8">
        <v>168.9</v>
      </c>
      <c r="Y8">
        <v>224.9</v>
      </c>
      <c r="Z8">
        <v>195.6</v>
      </c>
      <c r="AA8">
        <v>218.7</v>
      </c>
      <c r="AB8">
        <v>273</v>
      </c>
    </row>
    <row r="9" spans="1:28">
      <c r="B9" t="s">
        <v>288</v>
      </c>
      <c r="C9" t="s">
        <v>52</v>
      </c>
      <c r="D9">
        <v>5</v>
      </c>
      <c r="E9">
        <v>77.3</v>
      </c>
      <c r="F9">
        <v>78.900000000000006</v>
      </c>
      <c r="G9">
        <v>100.8</v>
      </c>
      <c r="H9">
        <v>123.6</v>
      </c>
      <c r="I9">
        <v>174.4</v>
      </c>
      <c r="J9">
        <v>163.1</v>
      </c>
      <c r="K9">
        <v>133.9</v>
      </c>
      <c r="L9">
        <v>122.2</v>
      </c>
      <c r="M9">
        <v>107.2</v>
      </c>
      <c r="N9">
        <v>131.30000000000001</v>
      </c>
      <c r="O9">
        <v>163</v>
      </c>
      <c r="P9">
        <v>250</v>
      </c>
      <c r="Q9">
        <v>297.10000000000002</v>
      </c>
      <c r="R9">
        <v>266.5</v>
      </c>
      <c r="S9">
        <v>201.9</v>
      </c>
      <c r="T9">
        <v>167.9</v>
      </c>
      <c r="U9">
        <v>143.9</v>
      </c>
      <c r="V9">
        <v>207.3</v>
      </c>
      <c r="W9">
        <v>196.3</v>
      </c>
      <c r="X9">
        <v>162.80000000000001</v>
      </c>
      <c r="Y9">
        <v>177.5</v>
      </c>
      <c r="Z9">
        <v>171.5</v>
      </c>
      <c r="AA9">
        <v>216.7</v>
      </c>
      <c r="AB9">
        <v>267.7</v>
      </c>
    </row>
    <row r="10" spans="1:28">
      <c r="B10" t="s">
        <v>214</v>
      </c>
      <c r="C10" t="s">
        <v>52</v>
      </c>
      <c r="D10">
        <v>6</v>
      </c>
      <c r="E10">
        <v>57</v>
      </c>
      <c r="F10">
        <v>43.5</v>
      </c>
      <c r="G10">
        <v>47.3</v>
      </c>
      <c r="H10">
        <v>38.700000000000003</v>
      </c>
      <c r="I10">
        <v>89.9</v>
      </c>
      <c r="J10">
        <v>110</v>
      </c>
      <c r="K10">
        <v>112.3</v>
      </c>
      <c r="L10">
        <v>108.3</v>
      </c>
      <c r="M10">
        <v>121.4</v>
      </c>
      <c r="N10">
        <v>256.10000000000002</v>
      </c>
      <c r="O10">
        <v>241.9</v>
      </c>
      <c r="P10">
        <v>307.60000000000002</v>
      </c>
      <c r="Q10">
        <v>278.39999999999998</v>
      </c>
      <c r="R10">
        <v>148.19999999999999</v>
      </c>
      <c r="S10">
        <v>133.80000000000001</v>
      </c>
      <c r="T10">
        <v>185.2</v>
      </c>
      <c r="U10">
        <v>128.80000000000001</v>
      </c>
      <c r="V10">
        <v>128.19999999999999</v>
      </c>
      <c r="W10">
        <v>125.8</v>
      </c>
      <c r="X10">
        <v>120.7</v>
      </c>
      <c r="Y10">
        <v>197.6</v>
      </c>
      <c r="Z10">
        <v>205.9</v>
      </c>
      <c r="AA10">
        <v>170.7</v>
      </c>
      <c r="AB10">
        <v>230</v>
      </c>
    </row>
    <row r="11" spans="1:28">
      <c r="B11" t="s">
        <v>121</v>
      </c>
      <c r="C11" t="s">
        <v>52</v>
      </c>
      <c r="D11">
        <v>7</v>
      </c>
      <c r="E11">
        <v>52.9</v>
      </c>
      <c r="F11">
        <v>32.700000000000003</v>
      </c>
      <c r="G11">
        <v>31.6</v>
      </c>
      <c r="H11">
        <v>35.799999999999997</v>
      </c>
      <c r="I11">
        <v>57.2</v>
      </c>
      <c r="J11">
        <v>61.1</v>
      </c>
      <c r="K11">
        <v>56.7</v>
      </c>
      <c r="L11">
        <v>35.299999999999997</v>
      </c>
      <c r="M11">
        <v>62.7</v>
      </c>
      <c r="N11">
        <v>117</v>
      </c>
      <c r="O11">
        <v>184.5</v>
      </c>
      <c r="P11">
        <v>103.7</v>
      </c>
      <c r="Q11">
        <v>247.1</v>
      </c>
      <c r="R11">
        <v>132.69999999999999</v>
      </c>
      <c r="S11">
        <v>185.3</v>
      </c>
      <c r="T11">
        <v>258.2</v>
      </c>
      <c r="U11">
        <v>310.39999999999998</v>
      </c>
      <c r="V11">
        <v>192.2</v>
      </c>
      <c r="W11">
        <v>143.6</v>
      </c>
      <c r="X11">
        <v>136.80000000000001</v>
      </c>
      <c r="Y11">
        <v>142.30000000000001</v>
      </c>
      <c r="Z11">
        <v>237.6</v>
      </c>
      <c r="AA11">
        <v>236.2</v>
      </c>
      <c r="AB11">
        <v>219.9</v>
      </c>
    </row>
    <row r="12" spans="1:28">
      <c r="B12" t="s">
        <v>122</v>
      </c>
      <c r="C12" t="s">
        <v>52</v>
      </c>
      <c r="D12">
        <v>8</v>
      </c>
      <c r="E12">
        <v>619.6</v>
      </c>
      <c r="F12">
        <v>518.29999999999995</v>
      </c>
      <c r="G12">
        <v>587.4</v>
      </c>
      <c r="H12">
        <v>676</v>
      </c>
      <c r="I12">
        <v>922.9</v>
      </c>
      <c r="J12">
        <v>863.4</v>
      </c>
      <c r="K12">
        <v>995.2</v>
      </c>
      <c r="L12">
        <v>1022</v>
      </c>
      <c r="M12">
        <v>1021</v>
      </c>
      <c r="N12">
        <v>1180.5999999999999</v>
      </c>
      <c r="O12">
        <v>1161.5999999999999</v>
      </c>
      <c r="P12">
        <v>1355.6</v>
      </c>
      <c r="Q12">
        <v>1244.9000000000001</v>
      </c>
      <c r="R12">
        <v>1136.9000000000001</v>
      </c>
      <c r="S12">
        <v>1108.0999999999999</v>
      </c>
      <c r="T12">
        <v>1336.8</v>
      </c>
      <c r="U12">
        <v>1322.6</v>
      </c>
      <c r="V12">
        <v>1324.4</v>
      </c>
      <c r="W12">
        <v>1430.4</v>
      </c>
      <c r="X12">
        <v>1485.9</v>
      </c>
      <c r="Y12">
        <v>1488.4</v>
      </c>
      <c r="Z12">
        <v>1371.8</v>
      </c>
      <c r="AA12">
        <v>1577.3</v>
      </c>
      <c r="AB12">
        <v>1732.5</v>
      </c>
    </row>
    <row r="13" spans="1:28">
      <c r="B13" t="s">
        <v>123</v>
      </c>
      <c r="C13" t="s">
        <v>52</v>
      </c>
      <c r="D13">
        <v>9</v>
      </c>
      <c r="E13">
        <v>1523.1</v>
      </c>
      <c r="F13">
        <v>1405.9</v>
      </c>
      <c r="G13">
        <v>1536.9</v>
      </c>
      <c r="H13">
        <v>1761.9</v>
      </c>
      <c r="I13">
        <v>2440.1999999999998</v>
      </c>
      <c r="J13">
        <v>2485.1999999999998</v>
      </c>
      <c r="K13">
        <v>2751.2</v>
      </c>
      <c r="L13">
        <v>2659.7</v>
      </c>
      <c r="M13">
        <v>2661.6</v>
      </c>
      <c r="N13">
        <v>3299.2</v>
      </c>
      <c r="O13">
        <v>3476.4</v>
      </c>
      <c r="P13">
        <v>4295.6000000000004</v>
      </c>
      <c r="Q13">
        <v>4681</v>
      </c>
      <c r="R13">
        <v>4096.2</v>
      </c>
      <c r="S13">
        <v>4159.5</v>
      </c>
      <c r="T13">
        <v>4728.6000000000004</v>
      </c>
      <c r="U13">
        <v>4859.8999999999996</v>
      </c>
      <c r="V13">
        <v>5080.8999999999996</v>
      </c>
      <c r="W13">
        <v>5012.6000000000004</v>
      </c>
      <c r="X13">
        <v>4712.6000000000004</v>
      </c>
      <c r="Y13">
        <v>4977.1000000000004</v>
      </c>
      <c r="Z13">
        <v>5052.3999999999996</v>
      </c>
      <c r="AA13">
        <v>5634.1</v>
      </c>
      <c r="AB13">
        <v>6055.5</v>
      </c>
    </row>
    <row r="14" spans="1:28">
      <c r="B14" t="s">
        <v>124</v>
      </c>
      <c r="C14" t="s">
        <v>87</v>
      </c>
      <c r="D14">
        <v>10</v>
      </c>
      <c r="E14">
        <v>924.7</v>
      </c>
      <c r="F14">
        <v>1001.2</v>
      </c>
      <c r="G14">
        <v>993.1</v>
      </c>
      <c r="H14">
        <v>918.6</v>
      </c>
      <c r="I14">
        <v>1048.5</v>
      </c>
      <c r="J14">
        <v>1170.3</v>
      </c>
      <c r="K14">
        <v>1308.0999999999999</v>
      </c>
      <c r="L14">
        <v>1255.5999999999999</v>
      </c>
      <c r="M14">
        <v>1129.2</v>
      </c>
      <c r="N14">
        <v>1114.2</v>
      </c>
      <c r="O14">
        <v>1169.4000000000001</v>
      </c>
      <c r="P14">
        <v>1222.2</v>
      </c>
      <c r="Q14">
        <v>1313</v>
      </c>
      <c r="R14">
        <v>1237.4000000000001</v>
      </c>
      <c r="S14">
        <v>1303.5999999999999</v>
      </c>
      <c r="T14">
        <v>1296.0999999999999</v>
      </c>
      <c r="U14">
        <v>1336.7</v>
      </c>
      <c r="V14">
        <v>1365.8</v>
      </c>
      <c r="W14">
        <v>1454.2</v>
      </c>
      <c r="X14">
        <v>1372.9</v>
      </c>
      <c r="Y14">
        <v>1393.9</v>
      </c>
      <c r="Z14">
        <v>1391.9</v>
      </c>
      <c r="AA14">
        <v>1532.5</v>
      </c>
      <c r="AB14">
        <v>1514.7</v>
      </c>
    </row>
    <row r="16" spans="1:28">
      <c r="A16" t="s">
        <v>332</v>
      </c>
      <c r="B16" t="s">
        <v>262</v>
      </c>
      <c r="C16" t="s">
        <v>52</v>
      </c>
      <c r="D16">
        <v>11</v>
      </c>
      <c r="E16">
        <v>260.89999999999998</v>
      </c>
      <c r="F16">
        <v>214.7</v>
      </c>
      <c r="G16">
        <v>206</v>
      </c>
      <c r="H16">
        <v>246.3</v>
      </c>
      <c r="I16">
        <v>344.2</v>
      </c>
      <c r="J16">
        <v>395.1</v>
      </c>
      <c r="K16">
        <v>529.6</v>
      </c>
      <c r="L16">
        <v>384.6</v>
      </c>
      <c r="M16">
        <v>360.1</v>
      </c>
      <c r="N16">
        <v>534</v>
      </c>
      <c r="O16">
        <v>499.4</v>
      </c>
      <c r="P16">
        <v>594</v>
      </c>
      <c r="Q16">
        <v>741.2</v>
      </c>
      <c r="R16">
        <v>577.1</v>
      </c>
      <c r="S16">
        <v>660.6</v>
      </c>
      <c r="T16">
        <v>752.3</v>
      </c>
      <c r="U16">
        <v>772.7</v>
      </c>
      <c r="V16">
        <v>833.9</v>
      </c>
      <c r="W16">
        <v>746.7</v>
      </c>
      <c r="X16">
        <v>608.1</v>
      </c>
      <c r="Y16">
        <v>485.9</v>
      </c>
      <c r="Z16">
        <v>505.8</v>
      </c>
      <c r="AA16">
        <v>748.6</v>
      </c>
      <c r="AB16">
        <v>448.2</v>
      </c>
    </row>
    <row r="17" spans="1:28">
      <c r="B17" t="s">
        <v>121</v>
      </c>
      <c r="C17" t="s">
        <v>52</v>
      </c>
      <c r="D17">
        <v>12</v>
      </c>
      <c r="E17">
        <v>34.799999999999997</v>
      </c>
      <c r="F17">
        <v>10.7</v>
      </c>
      <c r="G17">
        <v>20</v>
      </c>
      <c r="H17">
        <v>30.6</v>
      </c>
      <c r="I17">
        <v>42.7</v>
      </c>
      <c r="J17">
        <v>48.5</v>
      </c>
      <c r="K17">
        <v>46.5</v>
      </c>
      <c r="L17">
        <v>31.8</v>
      </c>
      <c r="M17">
        <v>60.6</v>
      </c>
      <c r="N17">
        <v>95.2</v>
      </c>
      <c r="O17">
        <v>172.5</v>
      </c>
      <c r="P17">
        <v>93.5</v>
      </c>
      <c r="Q17">
        <v>234.9</v>
      </c>
      <c r="R17">
        <v>125.1</v>
      </c>
      <c r="S17">
        <v>166.9</v>
      </c>
      <c r="T17">
        <v>236.3</v>
      </c>
      <c r="U17">
        <v>296.3</v>
      </c>
      <c r="V17">
        <v>166.8</v>
      </c>
      <c r="W17">
        <v>126.1</v>
      </c>
      <c r="X17">
        <v>123.5</v>
      </c>
      <c r="Y17">
        <v>116.2</v>
      </c>
      <c r="Z17">
        <v>184</v>
      </c>
      <c r="AA17">
        <v>197.3</v>
      </c>
      <c r="AB17">
        <v>171.5</v>
      </c>
    </row>
    <row r="18" spans="1:28">
      <c r="B18" t="s">
        <v>331</v>
      </c>
      <c r="C18" t="s">
        <v>52</v>
      </c>
      <c r="D18">
        <v>13</v>
      </c>
      <c r="E18">
        <v>34.4</v>
      </c>
      <c r="F18">
        <v>55.5</v>
      </c>
      <c r="G18">
        <v>39.700000000000003</v>
      </c>
      <c r="H18">
        <v>11.2</v>
      </c>
      <c r="I18">
        <v>0.5</v>
      </c>
      <c r="J18">
        <v>7.9</v>
      </c>
      <c r="K18">
        <v>19.600000000000001</v>
      </c>
      <c r="L18">
        <v>57.7</v>
      </c>
      <c r="M18">
        <v>38</v>
      </c>
      <c r="N18">
        <v>10</v>
      </c>
      <c r="O18">
        <v>55.2</v>
      </c>
      <c r="P18">
        <v>95.6</v>
      </c>
      <c r="Q18">
        <v>220.9</v>
      </c>
      <c r="R18">
        <v>124.5</v>
      </c>
      <c r="S18">
        <v>148.69999999999999</v>
      </c>
      <c r="T18">
        <v>157.5</v>
      </c>
      <c r="U18">
        <v>198.6</v>
      </c>
      <c r="V18">
        <v>181.4</v>
      </c>
      <c r="W18">
        <v>186.5</v>
      </c>
      <c r="X18">
        <v>115.5</v>
      </c>
      <c r="Y18">
        <v>174.9</v>
      </c>
      <c r="Z18">
        <v>139.30000000000001</v>
      </c>
      <c r="AA18">
        <v>134.6</v>
      </c>
      <c r="AB18">
        <v>139</v>
      </c>
    </row>
    <row r="19" spans="1:28">
      <c r="B19" t="s">
        <v>246</v>
      </c>
      <c r="C19" t="s">
        <v>52</v>
      </c>
      <c r="D19">
        <v>14</v>
      </c>
      <c r="E19">
        <v>14.5</v>
      </c>
      <c r="F19">
        <v>12.7</v>
      </c>
      <c r="G19">
        <v>25.3</v>
      </c>
      <c r="H19">
        <v>34.9</v>
      </c>
      <c r="I19">
        <v>49.8</v>
      </c>
      <c r="J19">
        <v>33.799999999999997</v>
      </c>
      <c r="K19">
        <v>21.8</v>
      </c>
      <c r="L19">
        <v>32.799999999999997</v>
      </c>
      <c r="M19">
        <v>31.9</v>
      </c>
      <c r="N19">
        <v>28.6</v>
      </c>
      <c r="O19">
        <v>99.5</v>
      </c>
      <c r="P19">
        <v>55.4</v>
      </c>
      <c r="Q19">
        <v>55.2</v>
      </c>
      <c r="R19">
        <v>77.2</v>
      </c>
      <c r="S19">
        <v>53.5</v>
      </c>
      <c r="T19">
        <v>69.3</v>
      </c>
      <c r="U19">
        <v>80.3</v>
      </c>
      <c r="V19">
        <v>51.7</v>
      </c>
      <c r="W19">
        <v>43</v>
      </c>
      <c r="X19">
        <v>47.1</v>
      </c>
      <c r="Y19">
        <v>66.7</v>
      </c>
      <c r="Z19">
        <v>57.7</v>
      </c>
      <c r="AA19">
        <v>45.7</v>
      </c>
      <c r="AB19">
        <v>55.6</v>
      </c>
    </row>
    <row r="20" spans="1:28">
      <c r="B20" t="s">
        <v>333</v>
      </c>
      <c r="C20" t="s">
        <v>52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</v>
      </c>
      <c r="S20">
        <v>1.3</v>
      </c>
      <c r="T20">
        <v>1.2</v>
      </c>
      <c r="U20">
        <v>2.2999999999999998</v>
      </c>
      <c r="V20">
        <v>4</v>
      </c>
      <c r="W20">
        <v>4.9000000000000004</v>
      </c>
      <c r="X20">
        <v>4.2</v>
      </c>
      <c r="Y20">
        <v>5.9</v>
      </c>
      <c r="Z20">
        <v>11.7</v>
      </c>
      <c r="AA20">
        <v>20.399999999999999</v>
      </c>
      <c r="AB20">
        <v>23.4</v>
      </c>
    </row>
    <row r="21" spans="1:28">
      <c r="B21" t="s">
        <v>264</v>
      </c>
      <c r="C21" t="s">
        <v>52</v>
      </c>
      <c r="D21">
        <v>16</v>
      </c>
      <c r="E21">
        <v>3.3</v>
      </c>
      <c r="F21">
        <v>0</v>
      </c>
      <c r="G21">
        <v>1</v>
      </c>
      <c r="H21">
        <v>7.9</v>
      </c>
      <c r="I21">
        <v>38.299999999999997</v>
      </c>
      <c r="J21">
        <v>1.4</v>
      </c>
      <c r="K21">
        <v>48.7</v>
      </c>
      <c r="L21">
        <v>1.8</v>
      </c>
      <c r="M21">
        <v>7</v>
      </c>
      <c r="N21">
        <v>34.299999999999997</v>
      </c>
      <c r="O21">
        <v>42.5</v>
      </c>
      <c r="P21">
        <v>24.3</v>
      </c>
      <c r="Q21">
        <v>55.9</v>
      </c>
      <c r="R21">
        <v>50.4</v>
      </c>
      <c r="S21">
        <v>21.2</v>
      </c>
      <c r="T21">
        <v>43.4</v>
      </c>
      <c r="U21">
        <v>6.1</v>
      </c>
      <c r="V21">
        <v>4.5999999999999996</v>
      </c>
      <c r="W21">
        <v>29.5</v>
      </c>
      <c r="X21">
        <v>15.2</v>
      </c>
      <c r="Y21">
        <v>8.3000000000000007</v>
      </c>
      <c r="Z21">
        <v>11.8</v>
      </c>
      <c r="AA21">
        <v>51.6</v>
      </c>
      <c r="AB21">
        <v>16.3</v>
      </c>
    </row>
    <row r="22" spans="1:28">
      <c r="B22" t="s">
        <v>122</v>
      </c>
      <c r="C22" t="s">
        <v>52</v>
      </c>
      <c r="D22">
        <v>17</v>
      </c>
      <c r="E22">
        <v>221</v>
      </c>
      <c r="F22">
        <v>111.7</v>
      </c>
      <c r="G22">
        <v>143.19999999999999</v>
      </c>
      <c r="H22">
        <v>176.9</v>
      </c>
      <c r="I22">
        <v>226.4</v>
      </c>
      <c r="J22">
        <v>192.7</v>
      </c>
      <c r="K22">
        <v>205.9</v>
      </c>
      <c r="L22">
        <v>205.3</v>
      </c>
      <c r="M22">
        <v>162.6</v>
      </c>
      <c r="N22">
        <v>176.2</v>
      </c>
      <c r="O22">
        <v>309.39999999999998</v>
      </c>
      <c r="P22">
        <v>388.1</v>
      </c>
      <c r="Q22">
        <v>116.8</v>
      </c>
      <c r="R22">
        <v>41.7</v>
      </c>
      <c r="S22">
        <v>58.399999999999899</v>
      </c>
      <c r="T22">
        <v>52.3</v>
      </c>
      <c r="U22">
        <v>72.8</v>
      </c>
      <c r="V22">
        <v>51.399999999999899</v>
      </c>
      <c r="W22">
        <v>51.899999999999899</v>
      </c>
      <c r="X22">
        <v>47.6</v>
      </c>
      <c r="Y22">
        <v>47.2</v>
      </c>
      <c r="Z22">
        <v>85.4</v>
      </c>
      <c r="AA22">
        <v>64.099999999999895</v>
      </c>
      <c r="AB22">
        <v>45.9</v>
      </c>
    </row>
    <row r="23" spans="1:28">
      <c r="B23" t="s">
        <v>123</v>
      </c>
      <c r="C23" t="s">
        <v>52</v>
      </c>
      <c r="D23">
        <v>18</v>
      </c>
      <c r="E23">
        <v>568.9</v>
      </c>
      <c r="F23">
        <v>405.3</v>
      </c>
      <c r="G23">
        <v>435.2</v>
      </c>
      <c r="H23">
        <v>507.8</v>
      </c>
      <c r="I23">
        <v>701.9</v>
      </c>
      <c r="J23">
        <v>679.4</v>
      </c>
      <c r="K23">
        <v>872.2</v>
      </c>
      <c r="L23">
        <v>714</v>
      </c>
      <c r="M23">
        <v>660.2</v>
      </c>
      <c r="N23">
        <v>878.3</v>
      </c>
      <c r="O23">
        <v>1178.5</v>
      </c>
      <c r="P23">
        <v>1250.9000000000001</v>
      </c>
      <c r="Q23">
        <v>1424.9</v>
      </c>
      <c r="R23">
        <v>996.1</v>
      </c>
      <c r="S23">
        <v>1110.5999999999999</v>
      </c>
      <c r="T23">
        <v>1312.3</v>
      </c>
      <c r="U23">
        <v>1429.1</v>
      </c>
      <c r="V23">
        <v>1293.8</v>
      </c>
      <c r="W23">
        <v>1188.5999999999999</v>
      </c>
      <c r="X23">
        <v>961.2</v>
      </c>
      <c r="Y23">
        <v>905.1</v>
      </c>
      <c r="Z23">
        <v>995.7</v>
      </c>
      <c r="AA23">
        <v>1262.3</v>
      </c>
      <c r="AB23">
        <v>899.9</v>
      </c>
    </row>
    <row r="24" spans="1:28">
      <c r="B24" t="s">
        <v>124</v>
      </c>
      <c r="C24" t="s">
        <v>87</v>
      </c>
      <c r="D24">
        <v>19</v>
      </c>
      <c r="E24">
        <v>467.2</v>
      </c>
      <c r="F24">
        <v>470.9</v>
      </c>
      <c r="G24">
        <v>434.1</v>
      </c>
      <c r="H24">
        <v>323.3</v>
      </c>
      <c r="I24">
        <v>387.2</v>
      </c>
      <c r="J24">
        <v>451.3</v>
      </c>
      <c r="K24">
        <v>576.20000000000005</v>
      </c>
      <c r="L24">
        <v>473.6</v>
      </c>
      <c r="M24">
        <v>355.1</v>
      </c>
      <c r="N24">
        <v>355.8</v>
      </c>
      <c r="O24">
        <v>442.4</v>
      </c>
      <c r="P24">
        <v>402.1</v>
      </c>
      <c r="Q24">
        <v>463.8</v>
      </c>
      <c r="R24">
        <v>409.6</v>
      </c>
      <c r="S24">
        <v>449.3</v>
      </c>
      <c r="T24">
        <v>437.4</v>
      </c>
      <c r="U24">
        <v>479</v>
      </c>
      <c r="V24">
        <v>421.2</v>
      </c>
      <c r="W24">
        <v>470.3</v>
      </c>
      <c r="X24">
        <v>415.3</v>
      </c>
      <c r="Y24">
        <v>375.5</v>
      </c>
      <c r="Z24">
        <v>377</v>
      </c>
      <c r="AA24">
        <v>471.4</v>
      </c>
      <c r="AB24">
        <v>343.8</v>
      </c>
    </row>
    <row r="26" spans="1:28">
      <c r="A26" t="s">
        <v>334</v>
      </c>
      <c r="B26" t="s">
        <v>262</v>
      </c>
      <c r="C26" t="s">
        <v>52</v>
      </c>
      <c r="D26">
        <v>20</v>
      </c>
      <c r="E26">
        <v>30.2</v>
      </c>
      <c r="F26">
        <v>24</v>
      </c>
      <c r="G26">
        <v>13.1</v>
      </c>
      <c r="H26">
        <v>29.6</v>
      </c>
      <c r="I26">
        <v>59.8</v>
      </c>
      <c r="J26">
        <v>62.4</v>
      </c>
      <c r="K26">
        <v>77.8</v>
      </c>
      <c r="L26">
        <v>78.900000000000006</v>
      </c>
      <c r="M26">
        <v>65.400000000000006</v>
      </c>
      <c r="N26">
        <v>80.7</v>
      </c>
      <c r="O26">
        <v>130</v>
      </c>
      <c r="P26">
        <v>170.9</v>
      </c>
      <c r="Q26">
        <v>129.30000000000001</v>
      </c>
      <c r="R26">
        <v>154.4</v>
      </c>
      <c r="S26">
        <v>141.4</v>
      </c>
      <c r="T26">
        <v>181.1</v>
      </c>
      <c r="U26">
        <v>125.6</v>
      </c>
      <c r="V26">
        <v>182.1</v>
      </c>
      <c r="W26">
        <v>134.5</v>
      </c>
      <c r="X26">
        <v>112.6</v>
      </c>
      <c r="Y26">
        <v>159.30000000000001</v>
      </c>
      <c r="Z26">
        <v>254</v>
      </c>
      <c r="AA26">
        <v>235.3</v>
      </c>
      <c r="AB26">
        <v>285.60000000000002</v>
      </c>
    </row>
    <row r="27" spans="1:28">
      <c r="B27" t="s">
        <v>288</v>
      </c>
      <c r="C27" t="s">
        <v>52</v>
      </c>
      <c r="D27">
        <v>21</v>
      </c>
      <c r="E27">
        <v>64</v>
      </c>
      <c r="F27">
        <v>70.3</v>
      </c>
      <c r="G27">
        <v>91.1</v>
      </c>
      <c r="H27">
        <v>113.3</v>
      </c>
      <c r="I27">
        <v>164.1</v>
      </c>
      <c r="J27">
        <v>149.30000000000001</v>
      </c>
      <c r="K27">
        <v>120.8</v>
      </c>
      <c r="L27">
        <v>112</v>
      </c>
      <c r="M27">
        <v>94.6</v>
      </c>
      <c r="N27">
        <v>119.2</v>
      </c>
      <c r="O27">
        <v>154.5</v>
      </c>
      <c r="P27">
        <v>242.4</v>
      </c>
      <c r="Q27">
        <v>282</v>
      </c>
      <c r="R27">
        <v>257</v>
      </c>
      <c r="S27">
        <v>191.4</v>
      </c>
      <c r="T27">
        <v>155.6</v>
      </c>
      <c r="U27">
        <v>133.30000000000001</v>
      </c>
      <c r="V27">
        <v>195.2</v>
      </c>
      <c r="W27">
        <v>183.2</v>
      </c>
      <c r="X27">
        <v>141.30000000000001</v>
      </c>
      <c r="Y27">
        <v>163.19999999999999</v>
      </c>
      <c r="Z27">
        <v>157.6</v>
      </c>
      <c r="AA27">
        <v>199.2</v>
      </c>
      <c r="AB27">
        <v>246.1</v>
      </c>
    </row>
    <row r="28" spans="1:28">
      <c r="B28" t="s">
        <v>214</v>
      </c>
      <c r="C28" t="s">
        <v>52</v>
      </c>
      <c r="D28">
        <v>22</v>
      </c>
      <c r="E28">
        <v>56.8</v>
      </c>
      <c r="F28">
        <v>43.2</v>
      </c>
      <c r="G28">
        <v>47.1</v>
      </c>
      <c r="H28">
        <v>38</v>
      </c>
      <c r="I28">
        <v>89.6</v>
      </c>
      <c r="J28">
        <v>109.5</v>
      </c>
      <c r="K28">
        <v>111.6</v>
      </c>
      <c r="L28">
        <v>107.3</v>
      </c>
      <c r="M28">
        <v>120.5</v>
      </c>
      <c r="N28">
        <v>255.2</v>
      </c>
      <c r="O28">
        <v>239.6</v>
      </c>
      <c r="P28">
        <v>304.8</v>
      </c>
      <c r="Q28">
        <v>274.10000000000002</v>
      </c>
      <c r="R28">
        <v>142.6</v>
      </c>
      <c r="S28">
        <v>131.30000000000001</v>
      </c>
      <c r="T28">
        <v>183.2</v>
      </c>
      <c r="U28">
        <v>127.4</v>
      </c>
      <c r="V28">
        <v>126.9</v>
      </c>
      <c r="W28">
        <v>124.9</v>
      </c>
      <c r="X28">
        <v>116.5</v>
      </c>
      <c r="Y28">
        <v>189.9</v>
      </c>
      <c r="Z28">
        <v>195.8</v>
      </c>
      <c r="AA28">
        <v>159.69999999999999</v>
      </c>
      <c r="AB28">
        <v>207.6</v>
      </c>
    </row>
    <row r="29" spans="1:28">
      <c r="B29" t="s">
        <v>211</v>
      </c>
      <c r="C29" t="s">
        <v>52</v>
      </c>
      <c r="D29">
        <v>23</v>
      </c>
      <c r="E29">
        <v>56.5</v>
      </c>
      <c r="F29">
        <v>43.9</v>
      </c>
      <c r="G29">
        <v>46.8</v>
      </c>
      <c r="H29">
        <v>49.9</v>
      </c>
      <c r="I29">
        <v>59.9</v>
      </c>
      <c r="J29">
        <v>62</v>
      </c>
      <c r="K29">
        <v>68.400000000000006</v>
      </c>
      <c r="L29">
        <v>63.6</v>
      </c>
      <c r="M29">
        <v>83</v>
      </c>
      <c r="N29">
        <v>138.5</v>
      </c>
      <c r="O29">
        <v>99.3</v>
      </c>
      <c r="P29">
        <v>122.3</v>
      </c>
      <c r="Q29">
        <v>166</v>
      </c>
      <c r="R29">
        <v>156.5</v>
      </c>
      <c r="S29">
        <v>159.6</v>
      </c>
      <c r="T29">
        <v>251</v>
      </c>
      <c r="U29">
        <v>267.2</v>
      </c>
      <c r="V29">
        <v>241</v>
      </c>
      <c r="W29">
        <v>305.10000000000002</v>
      </c>
      <c r="X29">
        <v>363.6</v>
      </c>
      <c r="Y29">
        <v>312.10000000000002</v>
      </c>
      <c r="Z29">
        <v>257.5</v>
      </c>
      <c r="AA29">
        <v>229.8</v>
      </c>
      <c r="AB29">
        <v>196.9</v>
      </c>
    </row>
    <row r="30" spans="1:28">
      <c r="B30" t="s">
        <v>331</v>
      </c>
      <c r="C30" t="s">
        <v>52</v>
      </c>
      <c r="D30">
        <v>24</v>
      </c>
      <c r="E30">
        <v>5</v>
      </c>
      <c r="F30">
        <v>11.9</v>
      </c>
      <c r="G30">
        <v>14</v>
      </c>
      <c r="H30">
        <v>12.7</v>
      </c>
      <c r="I30">
        <v>6.1</v>
      </c>
      <c r="J30">
        <v>10</v>
      </c>
      <c r="K30">
        <v>9.4</v>
      </c>
      <c r="L30">
        <v>10.1</v>
      </c>
      <c r="M30">
        <v>11.6</v>
      </c>
      <c r="N30">
        <v>5.8</v>
      </c>
      <c r="O30">
        <v>32.200000000000003</v>
      </c>
      <c r="P30">
        <v>86.3</v>
      </c>
      <c r="Q30">
        <v>48.4</v>
      </c>
      <c r="R30">
        <v>51.5</v>
      </c>
      <c r="S30">
        <v>29.1</v>
      </c>
      <c r="T30">
        <v>32.700000000000003</v>
      </c>
      <c r="U30">
        <v>19.2</v>
      </c>
      <c r="V30">
        <v>44.7</v>
      </c>
      <c r="W30">
        <v>37.4</v>
      </c>
      <c r="X30">
        <v>53.4</v>
      </c>
      <c r="Y30">
        <v>50</v>
      </c>
      <c r="Z30">
        <v>56.3</v>
      </c>
      <c r="AA30">
        <v>83.9</v>
      </c>
      <c r="AB30">
        <v>133.69999999999999</v>
      </c>
    </row>
    <row r="31" spans="1:28">
      <c r="B31" t="s">
        <v>112</v>
      </c>
      <c r="C31" t="s">
        <v>52</v>
      </c>
      <c r="D31">
        <v>25</v>
      </c>
      <c r="E31">
        <v>8.6</v>
      </c>
      <c r="F31">
        <v>4.2</v>
      </c>
      <c r="G31">
        <v>6.5</v>
      </c>
      <c r="H31">
        <v>15.5</v>
      </c>
      <c r="I31">
        <v>15.5</v>
      </c>
      <c r="J31">
        <v>14.3</v>
      </c>
      <c r="K31">
        <v>7.6</v>
      </c>
      <c r="L31">
        <v>40.700000000000003</v>
      </c>
      <c r="M31">
        <v>39.200000000000003</v>
      </c>
      <c r="N31">
        <v>47.4</v>
      </c>
      <c r="O31">
        <v>51.8</v>
      </c>
      <c r="P31">
        <v>104.4</v>
      </c>
      <c r="Q31">
        <v>121.6</v>
      </c>
      <c r="R31">
        <v>98.2</v>
      </c>
      <c r="S31">
        <v>80</v>
      </c>
      <c r="T31">
        <v>67.5</v>
      </c>
      <c r="U31">
        <v>51.1</v>
      </c>
      <c r="V31">
        <v>54.5</v>
      </c>
      <c r="W31">
        <v>45.5</v>
      </c>
      <c r="X31">
        <v>42.7</v>
      </c>
      <c r="Y31">
        <v>44.9</v>
      </c>
      <c r="Z31">
        <v>35.5</v>
      </c>
      <c r="AA31">
        <v>45.2</v>
      </c>
      <c r="AB31">
        <v>63.6</v>
      </c>
    </row>
    <row r="32" spans="1:28">
      <c r="B32" t="s">
        <v>117</v>
      </c>
      <c r="C32" t="s">
        <v>52</v>
      </c>
      <c r="D32">
        <v>26</v>
      </c>
      <c r="E32">
        <v>13.4</v>
      </c>
      <c r="F32">
        <v>13.2</v>
      </c>
      <c r="G32">
        <v>13.2</v>
      </c>
      <c r="H32">
        <v>11.6</v>
      </c>
      <c r="I32">
        <v>18.7</v>
      </c>
      <c r="J32">
        <v>16.100000000000001</v>
      </c>
      <c r="K32">
        <v>13</v>
      </c>
      <c r="L32">
        <v>18.600000000000001</v>
      </c>
      <c r="M32">
        <v>15.9</v>
      </c>
      <c r="N32">
        <v>15.8</v>
      </c>
      <c r="O32">
        <v>19.899999999999999</v>
      </c>
      <c r="P32">
        <v>34.299999999999997</v>
      </c>
      <c r="Q32">
        <v>32</v>
      </c>
      <c r="R32">
        <v>29.8</v>
      </c>
      <c r="S32">
        <v>35.9</v>
      </c>
      <c r="T32">
        <v>24.2</v>
      </c>
      <c r="U32">
        <v>30.6</v>
      </c>
      <c r="V32">
        <v>33.700000000000003</v>
      </c>
      <c r="W32">
        <v>33.5</v>
      </c>
      <c r="X32">
        <v>23.9</v>
      </c>
      <c r="Y32">
        <v>17.899999999999999</v>
      </c>
      <c r="Z32">
        <v>37.700000000000003</v>
      </c>
      <c r="AA32">
        <v>41.4</v>
      </c>
      <c r="AB32">
        <v>52.3</v>
      </c>
    </row>
    <row r="33" spans="1:28">
      <c r="B33" t="s">
        <v>121</v>
      </c>
      <c r="C33" t="s">
        <v>52</v>
      </c>
      <c r="D33">
        <v>27</v>
      </c>
      <c r="E33">
        <v>17.899999999999999</v>
      </c>
      <c r="F33">
        <v>21.7</v>
      </c>
      <c r="G33">
        <v>11.4</v>
      </c>
      <c r="H33">
        <v>4.8</v>
      </c>
      <c r="I33">
        <v>13.9</v>
      </c>
      <c r="J33">
        <v>11.8</v>
      </c>
      <c r="K33">
        <v>8.9</v>
      </c>
      <c r="L33">
        <v>2.2000000000000002</v>
      </c>
      <c r="M33">
        <v>0.7</v>
      </c>
      <c r="N33">
        <v>19.7</v>
      </c>
      <c r="O33">
        <v>10.5</v>
      </c>
      <c r="P33">
        <v>8.9</v>
      </c>
      <c r="Q33">
        <v>11.2</v>
      </c>
      <c r="R33">
        <v>6.6</v>
      </c>
      <c r="S33">
        <v>17</v>
      </c>
      <c r="T33">
        <v>20.100000000000001</v>
      </c>
      <c r="U33">
        <v>12.7</v>
      </c>
      <c r="V33">
        <v>23</v>
      </c>
      <c r="W33">
        <v>14.9</v>
      </c>
      <c r="X33">
        <v>10.6</v>
      </c>
      <c r="Y33">
        <v>22.9</v>
      </c>
      <c r="Z33">
        <v>50.9</v>
      </c>
      <c r="AA33">
        <v>35.299999999999997</v>
      </c>
      <c r="AB33">
        <v>44.6</v>
      </c>
    </row>
    <row r="34" spans="1:28">
      <c r="B34" t="s">
        <v>122</v>
      </c>
      <c r="C34" t="s">
        <v>52</v>
      </c>
      <c r="D34">
        <v>28</v>
      </c>
      <c r="E34">
        <v>114.2</v>
      </c>
      <c r="F34">
        <v>118.1</v>
      </c>
      <c r="G34">
        <v>95.2</v>
      </c>
      <c r="H34">
        <v>135.5</v>
      </c>
      <c r="I34">
        <v>241.7</v>
      </c>
      <c r="J34">
        <v>231</v>
      </c>
      <c r="K34">
        <v>255.2</v>
      </c>
      <c r="L34">
        <v>270.39999999999998</v>
      </c>
      <c r="M34">
        <v>270.7</v>
      </c>
      <c r="N34">
        <v>345.7</v>
      </c>
      <c r="O34">
        <v>236.2</v>
      </c>
      <c r="P34">
        <v>351</v>
      </c>
      <c r="Q34">
        <v>341.1</v>
      </c>
      <c r="R34">
        <v>262.39999999999998</v>
      </c>
      <c r="S34">
        <v>211.7</v>
      </c>
      <c r="T34">
        <v>269.60000000000002</v>
      </c>
      <c r="U34">
        <v>292.5</v>
      </c>
      <c r="V34">
        <v>332.3</v>
      </c>
      <c r="W34">
        <v>299.39999999999998</v>
      </c>
      <c r="X34">
        <v>262.10000000000002</v>
      </c>
      <c r="Y34">
        <v>277.10000000000002</v>
      </c>
      <c r="Z34">
        <v>219.1</v>
      </c>
      <c r="AA34">
        <v>241.1</v>
      </c>
      <c r="AB34">
        <v>264.3</v>
      </c>
    </row>
    <row r="35" spans="1:28">
      <c r="B35" t="s">
        <v>123</v>
      </c>
      <c r="C35" t="s">
        <v>52</v>
      </c>
      <c r="D35">
        <v>29</v>
      </c>
      <c r="E35">
        <v>366.6</v>
      </c>
      <c r="F35">
        <v>350.5</v>
      </c>
      <c r="G35">
        <v>338.4</v>
      </c>
      <c r="H35">
        <v>410.9</v>
      </c>
      <c r="I35">
        <v>669.3</v>
      </c>
      <c r="J35">
        <v>666.4</v>
      </c>
      <c r="K35">
        <v>672.7</v>
      </c>
      <c r="L35">
        <v>703.8</v>
      </c>
      <c r="M35">
        <v>701.6</v>
      </c>
      <c r="N35">
        <v>1028</v>
      </c>
      <c r="O35">
        <v>974</v>
      </c>
      <c r="P35">
        <v>1425.3</v>
      </c>
      <c r="Q35">
        <v>1405.7</v>
      </c>
      <c r="R35">
        <v>1159</v>
      </c>
      <c r="S35">
        <v>997.4</v>
      </c>
      <c r="T35">
        <v>1185</v>
      </c>
      <c r="U35">
        <v>1059.5999999999999</v>
      </c>
      <c r="V35">
        <v>1233.4000000000001</v>
      </c>
      <c r="W35">
        <v>1178.4000000000001</v>
      </c>
      <c r="X35">
        <v>1126.7</v>
      </c>
      <c r="Y35">
        <v>1237.3</v>
      </c>
      <c r="Z35">
        <v>1264.4000000000001</v>
      </c>
      <c r="AA35">
        <v>1270.9000000000001</v>
      </c>
      <c r="AB35">
        <v>1494.7</v>
      </c>
    </row>
    <row r="36" spans="1:28">
      <c r="B36" t="s">
        <v>124</v>
      </c>
      <c r="C36" t="s">
        <v>87</v>
      </c>
      <c r="D36">
        <v>30</v>
      </c>
      <c r="E36">
        <v>212.2</v>
      </c>
      <c r="F36">
        <v>239.1</v>
      </c>
      <c r="G36">
        <v>221.2</v>
      </c>
      <c r="H36">
        <v>228.6</v>
      </c>
      <c r="I36">
        <v>253.3</v>
      </c>
      <c r="J36">
        <v>277.89999999999998</v>
      </c>
      <c r="K36">
        <v>276.39999999999998</v>
      </c>
      <c r="L36">
        <v>339.2</v>
      </c>
      <c r="M36">
        <v>339.4</v>
      </c>
      <c r="N36">
        <v>370.8</v>
      </c>
      <c r="O36">
        <v>349.3</v>
      </c>
      <c r="P36">
        <v>408</v>
      </c>
      <c r="Q36">
        <v>384.8</v>
      </c>
      <c r="R36">
        <v>348.7</v>
      </c>
      <c r="S36">
        <v>337.8</v>
      </c>
      <c r="T36">
        <v>336.7</v>
      </c>
      <c r="U36">
        <v>314.60000000000002</v>
      </c>
      <c r="V36">
        <v>367</v>
      </c>
      <c r="W36">
        <v>391.6</v>
      </c>
      <c r="X36">
        <v>367.2</v>
      </c>
      <c r="Y36">
        <v>397.7</v>
      </c>
      <c r="Z36">
        <v>384.8</v>
      </c>
      <c r="AA36">
        <v>396</v>
      </c>
      <c r="AB36">
        <v>447.5</v>
      </c>
    </row>
    <row r="38" spans="1:28">
      <c r="A38" t="s">
        <v>335</v>
      </c>
      <c r="B38" t="s">
        <v>117</v>
      </c>
      <c r="C38" t="s">
        <v>52</v>
      </c>
      <c r="D38">
        <v>31</v>
      </c>
      <c r="E38">
        <v>332.8</v>
      </c>
      <c r="F38">
        <v>377.5</v>
      </c>
      <c r="G38">
        <v>442.8</v>
      </c>
      <c r="H38">
        <v>514</v>
      </c>
      <c r="I38">
        <v>686.2</v>
      </c>
      <c r="J38">
        <v>705.2</v>
      </c>
      <c r="K38">
        <v>699.2</v>
      </c>
      <c r="L38">
        <v>690</v>
      </c>
      <c r="M38">
        <v>709.9</v>
      </c>
      <c r="N38">
        <v>742.5</v>
      </c>
      <c r="O38">
        <v>627.4</v>
      </c>
      <c r="P38">
        <v>837.9</v>
      </c>
      <c r="Q38">
        <v>908.5</v>
      </c>
      <c r="R38">
        <v>959.5</v>
      </c>
      <c r="S38">
        <v>1010.1</v>
      </c>
      <c r="T38">
        <v>1153.0999999999999</v>
      </c>
      <c r="U38">
        <v>1290.3</v>
      </c>
      <c r="V38">
        <v>1411.8</v>
      </c>
      <c r="W38">
        <v>1420.9</v>
      </c>
      <c r="X38">
        <v>1378.9</v>
      </c>
      <c r="Y38">
        <v>1500.7</v>
      </c>
      <c r="Z38">
        <v>1506.7</v>
      </c>
      <c r="AA38">
        <v>1647.1</v>
      </c>
      <c r="AB38">
        <v>1881.1</v>
      </c>
    </row>
    <row r="39" spans="1:28">
      <c r="B39" t="s">
        <v>112</v>
      </c>
      <c r="C39" t="s">
        <v>52</v>
      </c>
      <c r="D39">
        <v>32</v>
      </c>
      <c r="E39">
        <v>25.8</v>
      </c>
      <c r="F39">
        <v>29.6</v>
      </c>
      <c r="G39">
        <v>31.7</v>
      </c>
      <c r="H39">
        <v>42.6</v>
      </c>
      <c r="I39">
        <v>60</v>
      </c>
      <c r="J39">
        <v>74.8</v>
      </c>
      <c r="K39">
        <v>94.6</v>
      </c>
      <c r="L39">
        <v>90</v>
      </c>
      <c r="M39">
        <v>104.4</v>
      </c>
      <c r="N39">
        <v>167.2</v>
      </c>
      <c r="O39">
        <v>302.89999999999998</v>
      </c>
      <c r="P39">
        <v>349.7</v>
      </c>
      <c r="Q39">
        <v>411.2</v>
      </c>
      <c r="R39">
        <v>416.4</v>
      </c>
      <c r="S39">
        <v>419</v>
      </c>
      <c r="T39">
        <v>411.5</v>
      </c>
      <c r="U39">
        <v>450.2</v>
      </c>
      <c r="V39">
        <v>466.7</v>
      </c>
      <c r="W39">
        <v>496.2</v>
      </c>
      <c r="X39">
        <v>458</v>
      </c>
      <c r="Y39">
        <v>526.4</v>
      </c>
      <c r="Z39">
        <v>517.9</v>
      </c>
      <c r="AA39">
        <v>477.8</v>
      </c>
      <c r="AB39">
        <v>561.6</v>
      </c>
    </row>
    <row r="40" spans="1:28">
      <c r="B40" t="s">
        <v>236</v>
      </c>
      <c r="C40" t="s">
        <v>52</v>
      </c>
      <c r="D40">
        <v>33</v>
      </c>
      <c r="E40">
        <v>45.2</v>
      </c>
      <c r="F40">
        <v>45.9</v>
      </c>
      <c r="G40">
        <v>52.8</v>
      </c>
      <c r="H40">
        <v>48.7</v>
      </c>
      <c r="I40">
        <v>59</v>
      </c>
      <c r="J40">
        <v>67.8</v>
      </c>
      <c r="K40">
        <v>73.099999999999994</v>
      </c>
      <c r="L40">
        <v>86.6</v>
      </c>
      <c r="M40">
        <v>99.8</v>
      </c>
      <c r="N40">
        <v>86.9</v>
      </c>
      <c r="O40">
        <v>76.5</v>
      </c>
      <c r="P40">
        <v>86.5</v>
      </c>
      <c r="Q40">
        <v>111.8</v>
      </c>
      <c r="R40">
        <v>116.3</v>
      </c>
      <c r="S40">
        <v>120.3</v>
      </c>
      <c r="T40">
        <v>128</v>
      </c>
      <c r="U40">
        <v>122.3</v>
      </c>
      <c r="V40">
        <v>136.9</v>
      </c>
      <c r="W40">
        <v>156.80000000000001</v>
      </c>
      <c r="X40">
        <v>139.30000000000001</v>
      </c>
      <c r="Y40">
        <v>148.6</v>
      </c>
      <c r="Z40">
        <v>125.9</v>
      </c>
      <c r="AA40">
        <v>158.6</v>
      </c>
      <c r="AB40">
        <v>180.9</v>
      </c>
    </row>
    <row r="41" spans="1:28">
      <c r="B41" t="s">
        <v>244</v>
      </c>
      <c r="C41" t="s">
        <v>52</v>
      </c>
      <c r="D41">
        <v>34</v>
      </c>
      <c r="E41">
        <v>28.3</v>
      </c>
      <c r="F41">
        <v>37.5</v>
      </c>
      <c r="G41">
        <v>53.4</v>
      </c>
      <c r="H41">
        <v>50.5</v>
      </c>
      <c r="I41">
        <v>50.7</v>
      </c>
      <c r="J41">
        <v>43.7</v>
      </c>
      <c r="K41">
        <v>47.9</v>
      </c>
      <c r="L41">
        <v>58.8</v>
      </c>
      <c r="M41">
        <v>74.900000000000006</v>
      </c>
      <c r="N41">
        <v>68.099999999999994</v>
      </c>
      <c r="O41">
        <v>65.8</v>
      </c>
      <c r="P41">
        <v>89.3</v>
      </c>
      <c r="Q41">
        <v>111.6</v>
      </c>
      <c r="R41">
        <v>132.1</v>
      </c>
      <c r="S41">
        <v>150.9</v>
      </c>
      <c r="T41">
        <v>156</v>
      </c>
      <c r="U41">
        <v>125.3</v>
      </c>
      <c r="V41">
        <v>116.6</v>
      </c>
      <c r="W41">
        <v>135.30000000000001</v>
      </c>
      <c r="X41">
        <v>146.80000000000001</v>
      </c>
      <c r="Y41">
        <v>131.80000000000001</v>
      </c>
      <c r="Z41">
        <v>134.69999999999999</v>
      </c>
      <c r="AA41">
        <v>145.6</v>
      </c>
      <c r="AB41">
        <v>163</v>
      </c>
    </row>
    <row r="42" spans="1:28">
      <c r="B42" t="s">
        <v>279</v>
      </c>
      <c r="C42" t="s">
        <v>52</v>
      </c>
      <c r="D42">
        <v>35</v>
      </c>
      <c r="E42">
        <v>3.1</v>
      </c>
      <c r="F42">
        <v>4.5</v>
      </c>
      <c r="G42">
        <v>5</v>
      </c>
      <c r="H42">
        <v>6.9</v>
      </c>
      <c r="I42">
        <v>8.9</v>
      </c>
      <c r="J42">
        <v>8.1</v>
      </c>
      <c r="K42">
        <v>10</v>
      </c>
      <c r="L42">
        <v>15.9</v>
      </c>
      <c r="M42">
        <v>18.3</v>
      </c>
      <c r="N42">
        <v>15.7</v>
      </c>
      <c r="O42">
        <v>14.4</v>
      </c>
      <c r="P42">
        <v>16.8</v>
      </c>
      <c r="Q42">
        <v>16.600000000000001</v>
      </c>
      <c r="R42">
        <v>22.3</v>
      </c>
      <c r="S42">
        <v>27.6</v>
      </c>
      <c r="T42">
        <v>28.5</v>
      </c>
      <c r="U42">
        <v>30.1</v>
      </c>
      <c r="V42">
        <v>36.799999999999997</v>
      </c>
      <c r="W42">
        <v>53.9</v>
      </c>
      <c r="X42">
        <v>74.8</v>
      </c>
      <c r="Y42">
        <v>67.7</v>
      </c>
      <c r="Z42">
        <v>72.099999999999994</v>
      </c>
      <c r="AA42">
        <v>100.6</v>
      </c>
      <c r="AB42">
        <v>136.30000000000001</v>
      </c>
    </row>
    <row r="43" spans="1:28">
      <c r="B43" t="s">
        <v>213</v>
      </c>
      <c r="C43" t="s">
        <v>52</v>
      </c>
      <c r="D43">
        <v>36</v>
      </c>
      <c r="E43">
        <v>10.8</v>
      </c>
      <c r="F43">
        <v>10.6</v>
      </c>
      <c r="G43">
        <v>14.4</v>
      </c>
      <c r="H43">
        <v>13.9</v>
      </c>
      <c r="I43">
        <v>15.2</v>
      </c>
      <c r="J43">
        <v>16.100000000000001</v>
      </c>
      <c r="K43">
        <v>22.3</v>
      </c>
      <c r="L43">
        <v>28.7</v>
      </c>
      <c r="M43">
        <v>27.6</v>
      </c>
      <c r="N43">
        <v>35.700000000000003</v>
      </c>
      <c r="O43">
        <v>23.4</v>
      </c>
      <c r="P43">
        <v>24.8</v>
      </c>
      <c r="Q43">
        <v>33.4</v>
      </c>
      <c r="R43">
        <v>31.2</v>
      </c>
      <c r="S43">
        <v>41.1</v>
      </c>
      <c r="T43">
        <v>41.2</v>
      </c>
      <c r="U43">
        <v>38.5</v>
      </c>
      <c r="V43">
        <v>41.1</v>
      </c>
      <c r="W43">
        <v>46.9</v>
      </c>
      <c r="X43">
        <v>51</v>
      </c>
      <c r="Y43">
        <v>58.8</v>
      </c>
      <c r="Z43">
        <v>58.7</v>
      </c>
      <c r="AA43">
        <v>67.5</v>
      </c>
      <c r="AB43">
        <v>104.3</v>
      </c>
    </row>
    <row r="44" spans="1:28">
      <c r="B44" t="s">
        <v>309</v>
      </c>
      <c r="C44" t="s">
        <v>52</v>
      </c>
      <c r="D44">
        <v>37</v>
      </c>
      <c r="E44">
        <v>24.5</v>
      </c>
      <c r="F44">
        <v>19.100000000000001</v>
      </c>
      <c r="G44">
        <v>18.600000000000001</v>
      </c>
      <c r="H44">
        <v>21.6</v>
      </c>
      <c r="I44">
        <v>24.4</v>
      </c>
      <c r="J44">
        <v>32.6</v>
      </c>
      <c r="K44">
        <v>38.1</v>
      </c>
      <c r="L44">
        <v>45.9</v>
      </c>
      <c r="M44">
        <v>55.6</v>
      </c>
      <c r="N44">
        <v>55.9</v>
      </c>
      <c r="O44">
        <v>44.9</v>
      </c>
      <c r="P44">
        <v>47.6</v>
      </c>
      <c r="Q44">
        <v>56.6</v>
      </c>
      <c r="R44">
        <v>46.9</v>
      </c>
      <c r="S44">
        <v>53.5</v>
      </c>
      <c r="T44">
        <v>57.6</v>
      </c>
      <c r="U44">
        <v>55.8</v>
      </c>
      <c r="V44">
        <v>63.1</v>
      </c>
      <c r="W44">
        <v>55.7</v>
      </c>
      <c r="X44">
        <v>66.900000000000006</v>
      </c>
      <c r="Y44">
        <v>71.3</v>
      </c>
      <c r="Z44">
        <v>59.3</v>
      </c>
      <c r="AA44">
        <v>70.8</v>
      </c>
      <c r="AB44">
        <v>81.5</v>
      </c>
    </row>
    <row r="45" spans="1:28">
      <c r="B45" t="s">
        <v>134</v>
      </c>
      <c r="C45" t="s">
        <v>52</v>
      </c>
      <c r="D45">
        <v>38</v>
      </c>
      <c r="E45">
        <v>0.3</v>
      </c>
      <c r="F45">
        <v>0.7</v>
      </c>
      <c r="G45">
        <v>1.1000000000000001</v>
      </c>
      <c r="H45">
        <v>0.8</v>
      </c>
      <c r="I45">
        <v>2.5</v>
      </c>
      <c r="J45">
        <v>3.8</v>
      </c>
      <c r="K45">
        <v>3.2</v>
      </c>
      <c r="L45">
        <v>2.8</v>
      </c>
      <c r="M45">
        <v>1.8</v>
      </c>
      <c r="N45">
        <v>1.6</v>
      </c>
      <c r="O45">
        <v>2.5</v>
      </c>
      <c r="P45">
        <v>2.6</v>
      </c>
      <c r="Q45">
        <v>1.9</v>
      </c>
      <c r="R45">
        <v>2.9</v>
      </c>
      <c r="S45">
        <v>3.7</v>
      </c>
      <c r="T45">
        <v>5.0999999999999996</v>
      </c>
      <c r="U45">
        <v>6.3</v>
      </c>
      <c r="V45">
        <v>10.5</v>
      </c>
      <c r="W45">
        <v>12.4</v>
      </c>
      <c r="X45">
        <v>22</v>
      </c>
      <c r="Y45">
        <v>28.8</v>
      </c>
      <c r="Z45">
        <v>35</v>
      </c>
      <c r="AA45">
        <v>56</v>
      </c>
      <c r="AB45">
        <v>67.599999999999994</v>
      </c>
    </row>
    <row r="46" spans="1:28">
      <c r="B46" t="s">
        <v>122</v>
      </c>
      <c r="C46" t="s">
        <v>52</v>
      </c>
      <c r="D46">
        <v>39</v>
      </c>
      <c r="E46">
        <v>115.6</v>
      </c>
      <c r="F46">
        <v>121.8</v>
      </c>
      <c r="G46">
        <v>141.6</v>
      </c>
      <c r="H46">
        <v>142.1</v>
      </c>
      <c r="I46">
        <v>160.1</v>
      </c>
      <c r="J46">
        <v>185.6</v>
      </c>
      <c r="K46">
        <v>216.7</v>
      </c>
      <c r="L46">
        <v>222.3</v>
      </c>
      <c r="M46">
        <v>207.4</v>
      </c>
      <c r="N46">
        <v>218.5</v>
      </c>
      <c r="O46">
        <v>165.7</v>
      </c>
      <c r="P46">
        <v>163.4</v>
      </c>
      <c r="Q46">
        <v>197.8</v>
      </c>
      <c r="R46">
        <v>212.4</v>
      </c>
      <c r="S46">
        <v>224</v>
      </c>
      <c r="T46">
        <v>249</v>
      </c>
      <c r="U46">
        <v>251.9</v>
      </c>
      <c r="V46">
        <v>269.89999999999998</v>
      </c>
      <c r="W46">
        <v>265.5</v>
      </c>
      <c r="X46">
        <v>286.39999999999998</v>
      </c>
      <c r="Y46">
        <v>300.2</v>
      </c>
      <c r="Z46">
        <v>281.7</v>
      </c>
      <c r="AA46">
        <v>376.6</v>
      </c>
      <c r="AB46">
        <v>483.7</v>
      </c>
    </row>
    <row r="47" spans="1:28">
      <c r="B47" t="s">
        <v>123</v>
      </c>
      <c r="C47" t="s">
        <v>52</v>
      </c>
      <c r="D47">
        <v>40</v>
      </c>
      <c r="E47">
        <v>586.4</v>
      </c>
      <c r="F47">
        <v>647.20000000000005</v>
      </c>
      <c r="G47">
        <v>761.4</v>
      </c>
      <c r="H47">
        <v>841.1</v>
      </c>
      <c r="I47">
        <v>1067</v>
      </c>
      <c r="J47">
        <v>1137.7</v>
      </c>
      <c r="K47">
        <v>1205.0999999999999</v>
      </c>
      <c r="L47">
        <v>1241</v>
      </c>
      <c r="M47">
        <v>1299.7</v>
      </c>
      <c r="N47">
        <v>1392.1</v>
      </c>
      <c r="O47">
        <v>1323.5</v>
      </c>
      <c r="P47">
        <v>1618.6</v>
      </c>
      <c r="Q47">
        <v>1849.4</v>
      </c>
      <c r="R47">
        <v>1940</v>
      </c>
      <c r="S47">
        <v>2050.1999999999998</v>
      </c>
      <c r="T47">
        <v>2230</v>
      </c>
      <c r="U47">
        <v>2370.6999999999998</v>
      </c>
      <c r="V47">
        <v>2553.4</v>
      </c>
      <c r="W47">
        <v>2643.6</v>
      </c>
      <c r="X47">
        <v>2624.1</v>
      </c>
      <c r="Y47">
        <v>2834.3</v>
      </c>
      <c r="Z47">
        <v>2792</v>
      </c>
      <c r="AA47">
        <v>3100.6</v>
      </c>
      <c r="AB47">
        <v>3660</v>
      </c>
    </row>
    <row r="48" spans="1:28">
      <c r="B48" t="s">
        <v>124</v>
      </c>
      <c r="C48" t="s">
        <v>87</v>
      </c>
      <c r="D48">
        <v>41</v>
      </c>
      <c r="E48">
        <v>243.3</v>
      </c>
      <c r="F48">
        <v>286.3</v>
      </c>
      <c r="G48">
        <v>333.6</v>
      </c>
      <c r="H48">
        <v>362</v>
      </c>
      <c r="I48">
        <v>403.5</v>
      </c>
      <c r="J48">
        <v>436.8</v>
      </c>
      <c r="K48">
        <v>452</v>
      </c>
      <c r="L48">
        <v>440.3</v>
      </c>
      <c r="M48">
        <v>434.6</v>
      </c>
      <c r="N48">
        <v>387</v>
      </c>
      <c r="O48">
        <v>377.7</v>
      </c>
      <c r="P48">
        <v>412</v>
      </c>
      <c r="Q48">
        <v>464.2</v>
      </c>
      <c r="R48">
        <v>478.8</v>
      </c>
      <c r="S48">
        <v>516.20000000000005</v>
      </c>
      <c r="T48">
        <v>521.4</v>
      </c>
      <c r="U48">
        <v>543</v>
      </c>
      <c r="V48">
        <v>577.5</v>
      </c>
      <c r="W48">
        <v>591.4</v>
      </c>
      <c r="X48">
        <v>590.20000000000005</v>
      </c>
      <c r="Y48">
        <v>620.6</v>
      </c>
      <c r="Z48">
        <v>630</v>
      </c>
      <c r="AA48">
        <v>664.9</v>
      </c>
      <c r="AB48">
        <v>723.3</v>
      </c>
    </row>
    <row r="50" spans="1:28">
      <c r="A50" t="s">
        <v>336</v>
      </c>
    </row>
    <row r="51" spans="1:28">
      <c r="A51" t="s">
        <v>99</v>
      </c>
    </row>
    <row r="52" spans="1:28">
      <c r="A52" t="s">
        <v>73</v>
      </c>
    </row>
    <row r="55" spans="1:28">
      <c r="A55" s="3" t="s">
        <v>110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6"/>
    </row>
    <row r="56" spans="1:28">
      <c r="A56" s="1"/>
      <c r="B56" s="2"/>
      <c r="C56" s="2"/>
      <c r="D56" s="2"/>
      <c r="E56" s="2">
        <v>1999</v>
      </c>
      <c r="F56" s="2">
        <v>2000</v>
      </c>
      <c r="G56" s="2">
        <v>2001</v>
      </c>
      <c r="H56" s="2">
        <v>2002</v>
      </c>
      <c r="I56" s="2">
        <v>2003</v>
      </c>
      <c r="J56" s="2">
        <v>2004</v>
      </c>
      <c r="K56" s="2">
        <v>2005</v>
      </c>
      <c r="L56" s="2">
        <v>2006</v>
      </c>
      <c r="M56" s="2">
        <v>2007</v>
      </c>
      <c r="N56" s="2">
        <v>2008</v>
      </c>
      <c r="O56" s="2">
        <v>2009</v>
      </c>
      <c r="P56" s="2">
        <v>2010</v>
      </c>
      <c r="Q56" s="2">
        <v>2011</v>
      </c>
      <c r="R56" s="2">
        <v>2012</v>
      </c>
      <c r="S56" s="2">
        <v>2013</v>
      </c>
      <c r="T56" s="2">
        <v>2014</v>
      </c>
      <c r="U56" s="2">
        <v>2015</v>
      </c>
      <c r="V56" s="2">
        <v>2016</v>
      </c>
      <c r="W56" s="2">
        <v>2017</v>
      </c>
      <c r="X56" s="2">
        <v>2018</v>
      </c>
      <c r="Y56" s="2">
        <v>2019</v>
      </c>
      <c r="Z56" s="2">
        <v>2020</v>
      </c>
      <c r="AA56" s="2">
        <v>2021</v>
      </c>
      <c r="AB56" s="5">
        <v>2022</v>
      </c>
    </row>
    <row r="57" spans="1:28">
      <c r="A57" s="3" t="s">
        <v>330</v>
      </c>
      <c r="B57" s="4" t="s">
        <v>117</v>
      </c>
      <c r="C57" s="4" t="s">
        <v>52</v>
      </c>
      <c r="D57" s="4">
        <v>1</v>
      </c>
      <c r="E57" s="4">
        <v>346.3</v>
      </c>
      <c r="F57" s="4">
        <v>391.4</v>
      </c>
      <c r="G57" s="4">
        <v>456.3</v>
      </c>
      <c r="H57" s="4">
        <v>526.1</v>
      </c>
      <c r="I57" s="4">
        <v>705.7</v>
      </c>
      <c r="J57" s="4">
        <v>721.8</v>
      </c>
      <c r="K57" s="4">
        <v>712.6</v>
      </c>
      <c r="L57" s="4">
        <v>709</v>
      </c>
      <c r="M57" s="4">
        <v>725.9</v>
      </c>
      <c r="N57" s="4">
        <v>758.5</v>
      </c>
      <c r="O57" s="4">
        <v>647.4</v>
      </c>
      <c r="P57" s="4">
        <v>872.4</v>
      </c>
      <c r="Q57" s="4">
        <v>940.7</v>
      </c>
      <c r="R57" s="4">
        <v>989.5</v>
      </c>
      <c r="S57" s="4">
        <v>1046.0999999999999</v>
      </c>
      <c r="T57" s="4">
        <v>1177.5</v>
      </c>
      <c r="U57" s="4">
        <v>1321</v>
      </c>
      <c r="V57" s="4">
        <v>1445.8</v>
      </c>
      <c r="W57" s="4">
        <v>1454.5</v>
      </c>
      <c r="X57" s="4">
        <v>1403.1</v>
      </c>
      <c r="Y57" s="4">
        <v>1518.7</v>
      </c>
      <c r="Z57" s="4">
        <v>1544.5</v>
      </c>
      <c r="AA57" s="4">
        <v>1688.5</v>
      </c>
      <c r="AB57" s="6">
        <v>1933.4</v>
      </c>
    </row>
    <row r="58" spans="1:28">
      <c r="A58" s="1"/>
      <c r="B58" s="2" t="s">
        <v>262</v>
      </c>
      <c r="C58" s="2" t="s">
        <v>52</v>
      </c>
      <c r="D58" s="2">
        <v>2</v>
      </c>
      <c r="E58" s="2">
        <v>291.2</v>
      </c>
      <c r="F58" s="2">
        <v>238.7</v>
      </c>
      <c r="G58" s="2">
        <v>219.2</v>
      </c>
      <c r="H58" s="2">
        <v>276</v>
      </c>
      <c r="I58" s="2">
        <v>403.9</v>
      </c>
      <c r="J58" s="2">
        <v>457.5</v>
      </c>
      <c r="K58" s="2">
        <v>607.4</v>
      </c>
      <c r="L58" s="2">
        <v>463.5</v>
      </c>
      <c r="M58" s="2">
        <v>427</v>
      </c>
      <c r="N58" s="2">
        <v>624.70000000000005</v>
      </c>
      <c r="O58" s="2">
        <v>635.4</v>
      </c>
      <c r="P58" s="2">
        <v>770.2</v>
      </c>
      <c r="Q58" s="2">
        <v>870.5</v>
      </c>
      <c r="R58" s="2">
        <v>731.5</v>
      </c>
      <c r="S58" s="2">
        <v>806.7</v>
      </c>
      <c r="T58" s="2">
        <v>933.4</v>
      </c>
      <c r="U58" s="2">
        <v>913.5</v>
      </c>
      <c r="V58" s="2">
        <v>1035.3</v>
      </c>
      <c r="W58" s="2">
        <v>896</v>
      </c>
      <c r="X58" s="2">
        <v>733.5</v>
      </c>
      <c r="Y58" s="2">
        <v>656.3</v>
      </c>
      <c r="Z58" s="2">
        <v>771.8</v>
      </c>
      <c r="AA58" s="2">
        <v>1002.8</v>
      </c>
      <c r="AB58" s="5">
        <v>773.7</v>
      </c>
    </row>
    <row r="59" spans="1:28">
      <c r="A59" s="3"/>
      <c r="B59" s="4" t="s">
        <v>112</v>
      </c>
      <c r="C59" s="4" t="s">
        <v>52</v>
      </c>
      <c r="D59" s="4">
        <v>3</v>
      </c>
      <c r="E59" s="4">
        <v>38.700000000000003</v>
      </c>
      <c r="F59" s="4">
        <v>34</v>
      </c>
      <c r="G59" s="4">
        <v>39.1</v>
      </c>
      <c r="H59" s="4">
        <v>60.3</v>
      </c>
      <c r="I59" s="4">
        <v>78.3</v>
      </c>
      <c r="J59" s="4">
        <v>89</v>
      </c>
      <c r="K59" s="4">
        <v>103.2</v>
      </c>
      <c r="L59" s="4">
        <v>130.80000000000001</v>
      </c>
      <c r="M59" s="4">
        <v>146.80000000000001</v>
      </c>
      <c r="N59" s="4">
        <v>215.1</v>
      </c>
      <c r="O59" s="4">
        <v>355.2</v>
      </c>
      <c r="P59" s="4">
        <v>454.2</v>
      </c>
      <c r="Q59" s="4">
        <v>532.9</v>
      </c>
      <c r="R59" s="4">
        <v>514.9</v>
      </c>
      <c r="S59" s="4">
        <v>499.4</v>
      </c>
      <c r="T59" s="4">
        <v>479.1</v>
      </c>
      <c r="U59" s="4">
        <v>501.5</v>
      </c>
      <c r="V59" s="4">
        <v>521.4</v>
      </c>
      <c r="W59" s="4">
        <v>542</v>
      </c>
      <c r="X59" s="4">
        <v>500.9</v>
      </c>
      <c r="Y59" s="4">
        <v>571.4</v>
      </c>
      <c r="Z59" s="4">
        <v>553.70000000000005</v>
      </c>
      <c r="AA59" s="4">
        <v>523.20000000000005</v>
      </c>
      <c r="AB59" s="6">
        <v>625.29999999999995</v>
      </c>
    </row>
    <row r="60" spans="1:28">
      <c r="A60" s="1"/>
      <c r="B60" s="2" t="s">
        <v>331</v>
      </c>
      <c r="C60" s="2" t="s">
        <v>52</v>
      </c>
      <c r="D60" s="2">
        <v>4</v>
      </c>
      <c r="E60" s="2">
        <v>40.1</v>
      </c>
      <c r="F60" s="2">
        <v>68.400000000000006</v>
      </c>
      <c r="G60" s="2">
        <v>55.2</v>
      </c>
      <c r="H60" s="2">
        <v>25.4</v>
      </c>
      <c r="I60" s="2">
        <v>7.9</v>
      </c>
      <c r="J60" s="2">
        <v>19.3</v>
      </c>
      <c r="K60" s="2">
        <v>29.9</v>
      </c>
      <c r="L60" s="2">
        <v>68.599999999999994</v>
      </c>
      <c r="M60" s="2">
        <v>49.6</v>
      </c>
      <c r="N60" s="2">
        <v>15.9</v>
      </c>
      <c r="O60" s="2">
        <v>87.4</v>
      </c>
      <c r="P60" s="2">
        <v>181.9</v>
      </c>
      <c r="Q60" s="2">
        <v>269.39999999999998</v>
      </c>
      <c r="R60" s="2">
        <v>176</v>
      </c>
      <c r="S60" s="2">
        <v>178.2</v>
      </c>
      <c r="T60" s="2">
        <v>190.5</v>
      </c>
      <c r="U60" s="2">
        <v>218.2</v>
      </c>
      <c r="V60" s="2">
        <v>226.3</v>
      </c>
      <c r="W60" s="2">
        <v>224</v>
      </c>
      <c r="X60" s="2">
        <v>168.9</v>
      </c>
      <c r="Y60" s="2">
        <v>224.9</v>
      </c>
      <c r="Z60" s="2">
        <v>195.6</v>
      </c>
      <c r="AA60" s="2">
        <v>218.7</v>
      </c>
      <c r="AB60" s="5">
        <v>273</v>
      </c>
    </row>
    <row r="61" spans="1:28">
      <c r="A61" s="3"/>
      <c r="B61" s="4" t="s">
        <v>288</v>
      </c>
      <c r="C61" s="4" t="s">
        <v>52</v>
      </c>
      <c r="D61" s="4">
        <v>5</v>
      </c>
      <c r="E61" s="4">
        <v>77.3</v>
      </c>
      <c r="F61" s="4">
        <v>78.900000000000006</v>
      </c>
      <c r="G61" s="4">
        <v>100.8</v>
      </c>
      <c r="H61" s="4">
        <v>123.6</v>
      </c>
      <c r="I61" s="4">
        <v>174.4</v>
      </c>
      <c r="J61" s="4">
        <v>163.1</v>
      </c>
      <c r="K61" s="4">
        <v>133.9</v>
      </c>
      <c r="L61" s="4">
        <v>122.2</v>
      </c>
      <c r="M61" s="4">
        <v>107.2</v>
      </c>
      <c r="N61" s="4">
        <v>131.30000000000001</v>
      </c>
      <c r="O61" s="4">
        <v>163</v>
      </c>
      <c r="P61" s="4">
        <v>250</v>
      </c>
      <c r="Q61" s="4">
        <v>297.10000000000002</v>
      </c>
      <c r="R61" s="4">
        <v>266.5</v>
      </c>
      <c r="S61" s="4">
        <v>201.9</v>
      </c>
      <c r="T61" s="4">
        <v>167.9</v>
      </c>
      <c r="U61" s="4">
        <v>143.9</v>
      </c>
      <c r="V61" s="4">
        <v>207.3</v>
      </c>
      <c r="W61" s="4">
        <v>196.3</v>
      </c>
      <c r="X61" s="4">
        <v>162.80000000000001</v>
      </c>
      <c r="Y61" s="4">
        <v>177.5</v>
      </c>
      <c r="Z61" s="4">
        <v>171.5</v>
      </c>
      <c r="AA61" s="4">
        <v>216.7</v>
      </c>
      <c r="AB61" s="6">
        <v>267.7</v>
      </c>
    </row>
    <row r="62" spans="1:28">
      <c r="A62" s="1"/>
      <c r="B62" s="2" t="s">
        <v>214</v>
      </c>
      <c r="C62" s="2" t="s">
        <v>52</v>
      </c>
      <c r="D62" s="2">
        <v>6</v>
      </c>
      <c r="E62" s="2">
        <v>57</v>
      </c>
      <c r="F62" s="2">
        <v>43.5</v>
      </c>
      <c r="G62" s="2">
        <v>47.3</v>
      </c>
      <c r="H62" s="2">
        <v>38.700000000000003</v>
      </c>
      <c r="I62" s="2">
        <v>89.9</v>
      </c>
      <c r="J62" s="2">
        <v>110</v>
      </c>
      <c r="K62" s="2">
        <v>112.3</v>
      </c>
      <c r="L62" s="2">
        <v>108.3</v>
      </c>
      <c r="M62" s="2">
        <v>121.4</v>
      </c>
      <c r="N62" s="2">
        <v>256.10000000000002</v>
      </c>
      <c r="O62" s="2">
        <v>241.9</v>
      </c>
      <c r="P62" s="2">
        <v>307.60000000000002</v>
      </c>
      <c r="Q62" s="2">
        <v>278.39999999999998</v>
      </c>
      <c r="R62" s="2">
        <v>148.19999999999999</v>
      </c>
      <c r="S62" s="2">
        <v>133.80000000000001</v>
      </c>
      <c r="T62" s="2">
        <v>185.2</v>
      </c>
      <c r="U62" s="2">
        <v>128.80000000000001</v>
      </c>
      <c r="V62" s="2">
        <v>128.19999999999999</v>
      </c>
      <c r="W62" s="2">
        <v>125.8</v>
      </c>
      <c r="X62" s="2">
        <v>120.7</v>
      </c>
      <c r="Y62" s="2">
        <v>197.6</v>
      </c>
      <c r="Z62" s="2">
        <v>205.9</v>
      </c>
      <c r="AA62" s="2">
        <v>170.7</v>
      </c>
      <c r="AB62" s="5">
        <v>230</v>
      </c>
    </row>
    <row r="63" spans="1:28">
      <c r="A63" s="3"/>
      <c r="B63" s="4" t="s">
        <v>121</v>
      </c>
      <c r="C63" s="4" t="s">
        <v>52</v>
      </c>
      <c r="D63" s="4">
        <v>7</v>
      </c>
      <c r="E63" s="4">
        <v>52.9</v>
      </c>
      <c r="F63" s="4">
        <v>32.700000000000003</v>
      </c>
      <c r="G63" s="4">
        <v>31.6</v>
      </c>
      <c r="H63" s="4">
        <v>35.799999999999997</v>
      </c>
      <c r="I63" s="4">
        <v>57.2</v>
      </c>
      <c r="J63" s="4">
        <v>61.1</v>
      </c>
      <c r="K63" s="4">
        <v>56.7</v>
      </c>
      <c r="L63" s="4">
        <v>35.299999999999997</v>
      </c>
      <c r="M63" s="4">
        <v>62.7</v>
      </c>
      <c r="N63" s="4">
        <v>117</v>
      </c>
      <c r="O63" s="4">
        <v>184.5</v>
      </c>
      <c r="P63" s="4">
        <v>103.7</v>
      </c>
      <c r="Q63" s="4">
        <v>247.1</v>
      </c>
      <c r="R63" s="4">
        <v>132.69999999999999</v>
      </c>
      <c r="S63" s="4">
        <v>185.3</v>
      </c>
      <c r="T63" s="4">
        <v>258.2</v>
      </c>
      <c r="U63" s="4">
        <v>310.39999999999998</v>
      </c>
      <c r="V63" s="4">
        <v>192.2</v>
      </c>
      <c r="W63" s="4">
        <v>143.6</v>
      </c>
      <c r="X63" s="4">
        <v>136.80000000000001</v>
      </c>
      <c r="Y63" s="4">
        <v>142.30000000000001</v>
      </c>
      <c r="Z63" s="4">
        <v>237.6</v>
      </c>
      <c r="AA63" s="4">
        <v>236.2</v>
      </c>
      <c r="AB63" s="6">
        <v>219.9</v>
      </c>
    </row>
    <row r="64" spans="1:28">
      <c r="A64" s="1"/>
      <c r="B64" s="2" t="s">
        <v>122</v>
      </c>
      <c r="C64" s="2" t="s">
        <v>52</v>
      </c>
      <c r="D64" s="2">
        <v>8</v>
      </c>
      <c r="E64" s="2">
        <v>619.6</v>
      </c>
      <c r="F64" s="2">
        <v>518.29999999999995</v>
      </c>
      <c r="G64" s="2">
        <v>587.4</v>
      </c>
      <c r="H64" s="2">
        <v>676</v>
      </c>
      <c r="I64" s="2">
        <v>922.9</v>
      </c>
      <c r="J64" s="2">
        <v>863.4</v>
      </c>
      <c r="K64" s="2">
        <v>995.2</v>
      </c>
      <c r="L64" s="2">
        <v>1022</v>
      </c>
      <c r="M64" s="2">
        <v>1021</v>
      </c>
      <c r="N64" s="2">
        <v>1180.5999999999999</v>
      </c>
      <c r="O64" s="2">
        <v>1161.5999999999999</v>
      </c>
      <c r="P64" s="2">
        <v>1355.6</v>
      </c>
      <c r="Q64" s="2">
        <v>1244.9000000000001</v>
      </c>
      <c r="R64" s="2">
        <v>1136.9000000000001</v>
      </c>
      <c r="S64" s="2">
        <v>1108.0999999999999</v>
      </c>
      <c r="T64" s="2">
        <v>1336.8</v>
      </c>
      <c r="U64" s="2">
        <v>1322.6</v>
      </c>
      <c r="V64" s="2">
        <v>1324.4</v>
      </c>
      <c r="W64" s="2">
        <v>1430.4</v>
      </c>
      <c r="X64" s="2">
        <v>1485.9</v>
      </c>
      <c r="Y64" s="2">
        <v>1488.4</v>
      </c>
      <c r="Z64" s="2">
        <v>1371.8</v>
      </c>
      <c r="AA64" s="2">
        <v>1577.3</v>
      </c>
      <c r="AB64" s="5">
        <v>1732.5</v>
      </c>
    </row>
    <row r="65" spans="1:28">
      <c r="A65" s="3"/>
      <c r="B65" s="4" t="s">
        <v>123</v>
      </c>
      <c r="C65" s="4" t="s">
        <v>52</v>
      </c>
      <c r="D65" s="4">
        <v>9</v>
      </c>
      <c r="E65" s="4">
        <v>1523.1</v>
      </c>
      <c r="F65" s="4">
        <v>1405.9</v>
      </c>
      <c r="G65" s="4">
        <v>1536.9</v>
      </c>
      <c r="H65" s="4">
        <v>1761.9</v>
      </c>
      <c r="I65" s="4">
        <v>2440.1999999999998</v>
      </c>
      <c r="J65" s="4">
        <v>2485.1999999999998</v>
      </c>
      <c r="K65" s="4">
        <v>2751.2</v>
      </c>
      <c r="L65" s="4">
        <v>2659.7</v>
      </c>
      <c r="M65" s="4">
        <v>2661.6</v>
      </c>
      <c r="N65" s="4">
        <v>3299.2</v>
      </c>
      <c r="O65" s="4">
        <v>3476.4</v>
      </c>
      <c r="P65" s="4">
        <v>4295.6000000000004</v>
      </c>
      <c r="Q65" s="4">
        <v>4681</v>
      </c>
      <c r="R65" s="4">
        <v>4096.2</v>
      </c>
      <c r="S65" s="4">
        <v>4159.5</v>
      </c>
      <c r="T65" s="4">
        <v>4728.6000000000004</v>
      </c>
      <c r="U65" s="4">
        <v>4859.8999999999996</v>
      </c>
      <c r="V65" s="4">
        <v>5080.8999999999996</v>
      </c>
      <c r="W65" s="4">
        <v>5012.6000000000004</v>
      </c>
      <c r="X65" s="4">
        <v>4712.6000000000004</v>
      </c>
      <c r="Y65" s="4">
        <v>4977.1000000000004</v>
      </c>
      <c r="Z65" s="4">
        <v>5052.3999999999996</v>
      </c>
      <c r="AA65" s="4">
        <v>5634.1</v>
      </c>
      <c r="AB65" s="6">
        <v>6055.5</v>
      </c>
    </row>
    <row r="66" spans="1:28">
      <c r="A66" s="1"/>
      <c r="B66" s="2" t="s">
        <v>124</v>
      </c>
      <c r="C66" s="2" t="s">
        <v>87</v>
      </c>
      <c r="D66" s="2">
        <v>10</v>
      </c>
      <c r="E66" s="2">
        <v>924.7</v>
      </c>
      <c r="F66" s="2">
        <v>1001.2</v>
      </c>
      <c r="G66" s="2">
        <v>993.1</v>
      </c>
      <c r="H66" s="2">
        <v>918.6</v>
      </c>
      <c r="I66" s="2">
        <v>1048.5</v>
      </c>
      <c r="J66" s="2">
        <v>1170.3</v>
      </c>
      <c r="K66" s="2">
        <v>1308.0999999999999</v>
      </c>
      <c r="L66" s="2">
        <v>1255.5999999999999</v>
      </c>
      <c r="M66" s="2">
        <v>1129.2</v>
      </c>
      <c r="N66" s="2">
        <v>1114.2</v>
      </c>
      <c r="O66" s="2">
        <v>1169.4000000000001</v>
      </c>
      <c r="P66" s="2">
        <v>1222.2</v>
      </c>
      <c r="Q66" s="2">
        <v>1313</v>
      </c>
      <c r="R66" s="2">
        <v>1237.4000000000001</v>
      </c>
      <c r="S66" s="2">
        <v>1303.5999999999999</v>
      </c>
      <c r="T66" s="2">
        <v>1296.0999999999999</v>
      </c>
      <c r="U66" s="2">
        <v>1336.7</v>
      </c>
      <c r="V66" s="2">
        <v>1365.8</v>
      </c>
      <c r="W66" s="2">
        <v>1454.2</v>
      </c>
      <c r="X66" s="2">
        <v>1372.9</v>
      </c>
      <c r="Y66" s="2">
        <v>1393.9</v>
      </c>
      <c r="Z66" s="2">
        <v>1391.9</v>
      </c>
      <c r="AA66" s="2">
        <v>1532.5</v>
      </c>
      <c r="AB66" s="5">
        <v>1514.7</v>
      </c>
    </row>
    <row r="67" spans="1:28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6"/>
    </row>
    <row r="68" spans="1:28">
      <c r="A68" s="1" t="s">
        <v>332</v>
      </c>
      <c r="B68" s="2" t="s">
        <v>262</v>
      </c>
      <c r="C68" s="2" t="s">
        <v>52</v>
      </c>
      <c r="D68" s="2">
        <v>11</v>
      </c>
      <c r="E68" s="2">
        <v>260.89999999999998</v>
      </c>
      <c r="F68" s="2">
        <v>214.7</v>
      </c>
      <c r="G68" s="2">
        <v>206</v>
      </c>
      <c r="H68" s="2">
        <v>246.3</v>
      </c>
      <c r="I68" s="2">
        <v>344.2</v>
      </c>
      <c r="J68" s="2">
        <v>395.1</v>
      </c>
      <c r="K68" s="2">
        <v>529.6</v>
      </c>
      <c r="L68" s="2">
        <v>384.6</v>
      </c>
      <c r="M68" s="2">
        <v>360.1</v>
      </c>
      <c r="N68" s="2">
        <v>534</v>
      </c>
      <c r="O68" s="2">
        <v>499.4</v>
      </c>
      <c r="P68" s="2">
        <v>594</v>
      </c>
      <c r="Q68" s="2">
        <v>741.2</v>
      </c>
      <c r="R68" s="2">
        <v>577.1</v>
      </c>
      <c r="S68" s="2">
        <v>660.6</v>
      </c>
      <c r="T68" s="2">
        <v>752.3</v>
      </c>
      <c r="U68" s="2">
        <v>772.7</v>
      </c>
      <c r="V68" s="2">
        <v>833.9</v>
      </c>
      <c r="W68" s="2">
        <v>746.7</v>
      </c>
      <c r="X68" s="2">
        <v>608.1</v>
      </c>
      <c r="Y68" s="2">
        <v>485.9</v>
      </c>
      <c r="Z68" s="2">
        <v>505.8</v>
      </c>
      <c r="AA68" s="2">
        <v>748.6</v>
      </c>
      <c r="AB68" s="5">
        <v>448.2</v>
      </c>
    </row>
    <row r="69" spans="1:28">
      <c r="A69" s="3"/>
      <c r="B69" s="4" t="s">
        <v>121</v>
      </c>
      <c r="C69" s="4" t="s">
        <v>52</v>
      </c>
      <c r="D69" s="4">
        <v>12</v>
      </c>
      <c r="E69" s="4">
        <v>34.799999999999997</v>
      </c>
      <c r="F69" s="4">
        <v>10.7</v>
      </c>
      <c r="G69" s="4">
        <v>20</v>
      </c>
      <c r="H69" s="4">
        <v>30.6</v>
      </c>
      <c r="I69" s="4">
        <v>42.7</v>
      </c>
      <c r="J69" s="4">
        <v>48.5</v>
      </c>
      <c r="K69" s="4">
        <v>46.5</v>
      </c>
      <c r="L69" s="4">
        <v>31.8</v>
      </c>
      <c r="M69" s="4">
        <v>60.6</v>
      </c>
      <c r="N69" s="4">
        <v>95.2</v>
      </c>
      <c r="O69" s="4">
        <v>172.5</v>
      </c>
      <c r="P69" s="4">
        <v>93.5</v>
      </c>
      <c r="Q69" s="4">
        <v>234.9</v>
      </c>
      <c r="R69" s="4">
        <v>125.1</v>
      </c>
      <c r="S69" s="4">
        <v>166.9</v>
      </c>
      <c r="T69" s="4">
        <v>236.3</v>
      </c>
      <c r="U69" s="4">
        <v>296.3</v>
      </c>
      <c r="V69" s="4">
        <v>166.8</v>
      </c>
      <c r="W69" s="4">
        <v>126.1</v>
      </c>
      <c r="X69" s="4">
        <v>123.5</v>
      </c>
      <c r="Y69" s="4">
        <v>116.2</v>
      </c>
      <c r="Z69" s="4">
        <v>184</v>
      </c>
      <c r="AA69" s="4">
        <v>197.3</v>
      </c>
      <c r="AB69" s="6">
        <v>171.5</v>
      </c>
    </row>
    <row r="70" spans="1:28">
      <c r="A70" s="1"/>
      <c r="B70" s="2" t="s">
        <v>331</v>
      </c>
      <c r="C70" s="2" t="s">
        <v>52</v>
      </c>
      <c r="D70" s="2">
        <v>13</v>
      </c>
      <c r="E70" s="2">
        <v>34.4</v>
      </c>
      <c r="F70" s="2">
        <v>55.5</v>
      </c>
      <c r="G70" s="2">
        <v>39.700000000000003</v>
      </c>
      <c r="H70" s="2">
        <v>11.2</v>
      </c>
      <c r="I70" s="2">
        <v>0.5</v>
      </c>
      <c r="J70" s="2">
        <v>7.9</v>
      </c>
      <c r="K70" s="2">
        <v>19.600000000000001</v>
      </c>
      <c r="L70" s="2">
        <v>57.7</v>
      </c>
      <c r="M70" s="2">
        <v>38</v>
      </c>
      <c r="N70" s="2">
        <v>10</v>
      </c>
      <c r="O70" s="2">
        <v>55.2</v>
      </c>
      <c r="P70" s="2">
        <v>95.6</v>
      </c>
      <c r="Q70" s="2">
        <v>220.9</v>
      </c>
      <c r="R70" s="2">
        <v>124.5</v>
      </c>
      <c r="S70" s="2">
        <v>148.69999999999999</v>
      </c>
      <c r="T70" s="2">
        <v>157.5</v>
      </c>
      <c r="U70" s="2">
        <v>198.6</v>
      </c>
      <c r="V70" s="2">
        <v>181.4</v>
      </c>
      <c r="W70" s="2">
        <v>186.5</v>
      </c>
      <c r="X70" s="2">
        <v>115.5</v>
      </c>
      <c r="Y70" s="2">
        <v>174.9</v>
      </c>
      <c r="Z70" s="2">
        <v>139.30000000000001</v>
      </c>
      <c r="AA70" s="2">
        <v>134.6</v>
      </c>
      <c r="AB70" s="5">
        <v>139</v>
      </c>
    </row>
    <row r="71" spans="1:28">
      <c r="A71" s="3"/>
      <c r="B71" s="4" t="s">
        <v>246</v>
      </c>
      <c r="C71" s="4" t="s">
        <v>52</v>
      </c>
      <c r="D71" s="4">
        <v>14</v>
      </c>
      <c r="E71" s="4">
        <v>14.5</v>
      </c>
      <c r="F71" s="4">
        <v>12.7</v>
      </c>
      <c r="G71" s="4">
        <v>25.3</v>
      </c>
      <c r="H71" s="4">
        <v>34.9</v>
      </c>
      <c r="I71" s="4">
        <v>49.8</v>
      </c>
      <c r="J71" s="4">
        <v>33.799999999999997</v>
      </c>
      <c r="K71" s="4">
        <v>21.8</v>
      </c>
      <c r="L71" s="4">
        <v>32.799999999999997</v>
      </c>
      <c r="M71" s="4">
        <v>31.9</v>
      </c>
      <c r="N71" s="4">
        <v>28.6</v>
      </c>
      <c r="O71" s="4">
        <v>99.5</v>
      </c>
      <c r="P71" s="4">
        <v>55.4</v>
      </c>
      <c r="Q71" s="4">
        <v>55.2</v>
      </c>
      <c r="R71" s="4">
        <v>77.2</v>
      </c>
      <c r="S71" s="4">
        <v>53.5</v>
      </c>
      <c r="T71" s="4">
        <v>69.3</v>
      </c>
      <c r="U71" s="4">
        <v>80.3</v>
      </c>
      <c r="V71" s="4">
        <v>51.7</v>
      </c>
      <c r="W71" s="4">
        <v>43</v>
      </c>
      <c r="X71" s="4">
        <v>47.1</v>
      </c>
      <c r="Y71" s="4">
        <v>66.7</v>
      </c>
      <c r="Z71" s="4">
        <v>57.7</v>
      </c>
      <c r="AA71" s="4">
        <v>45.7</v>
      </c>
      <c r="AB71" s="6">
        <v>55.6</v>
      </c>
    </row>
    <row r="72" spans="1:28">
      <c r="A72" s="1"/>
      <c r="B72" s="2" t="s">
        <v>333</v>
      </c>
      <c r="C72" s="2" t="s">
        <v>52</v>
      </c>
      <c r="D72" s="2">
        <v>15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0.1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0.1</v>
      </c>
      <c r="S72" s="2">
        <v>1.3</v>
      </c>
      <c r="T72" s="2">
        <v>1.2</v>
      </c>
      <c r="U72" s="2">
        <v>2.2999999999999998</v>
      </c>
      <c r="V72" s="2">
        <v>4</v>
      </c>
      <c r="W72" s="2">
        <v>4.9000000000000004</v>
      </c>
      <c r="X72" s="2">
        <v>4.2</v>
      </c>
      <c r="Y72" s="2">
        <v>5.9</v>
      </c>
      <c r="Z72" s="2">
        <v>11.7</v>
      </c>
      <c r="AA72" s="2">
        <v>20.399999999999999</v>
      </c>
      <c r="AB72" s="5">
        <v>23.4</v>
      </c>
    </row>
    <row r="73" spans="1:28">
      <c r="A73" s="3"/>
      <c r="B73" s="4" t="s">
        <v>264</v>
      </c>
      <c r="C73" s="4" t="s">
        <v>52</v>
      </c>
      <c r="D73" s="4">
        <v>16</v>
      </c>
      <c r="E73" s="4">
        <v>3.3</v>
      </c>
      <c r="F73" s="4">
        <v>0</v>
      </c>
      <c r="G73" s="4">
        <v>1</v>
      </c>
      <c r="H73" s="4">
        <v>7.9</v>
      </c>
      <c r="I73" s="4">
        <v>38.299999999999997</v>
      </c>
      <c r="J73" s="4">
        <v>1.4</v>
      </c>
      <c r="K73" s="4">
        <v>48.7</v>
      </c>
      <c r="L73" s="4">
        <v>1.8</v>
      </c>
      <c r="M73" s="4">
        <v>7</v>
      </c>
      <c r="N73" s="4">
        <v>34.299999999999997</v>
      </c>
      <c r="O73" s="4">
        <v>42.5</v>
      </c>
      <c r="P73" s="4">
        <v>24.3</v>
      </c>
      <c r="Q73" s="4">
        <v>55.9</v>
      </c>
      <c r="R73" s="4">
        <v>50.4</v>
      </c>
      <c r="S73" s="4">
        <v>21.2</v>
      </c>
      <c r="T73" s="4">
        <v>43.4</v>
      </c>
      <c r="U73" s="4">
        <v>6.1</v>
      </c>
      <c r="V73" s="4">
        <v>4.5999999999999996</v>
      </c>
      <c r="W73" s="4">
        <v>29.5</v>
      </c>
      <c r="X73" s="4">
        <v>15.2</v>
      </c>
      <c r="Y73" s="4">
        <v>8.3000000000000007</v>
      </c>
      <c r="Z73" s="4">
        <v>11.8</v>
      </c>
      <c r="AA73" s="4">
        <v>51.6</v>
      </c>
      <c r="AB73" s="6">
        <v>16.3</v>
      </c>
    </row>
    <row r="74" spans="1:28">
      <c r="A74" s="1"/>
      <c r="B74" s="2" t="s">
        <v>122</v>
      </c>
      <c r="C74" s="2" t="s">
        <v>52</v>
      </c>
      <c r="D74" s="2">
        <v>17</v>
      </c>
      <c r="E74" s="2">
        <v>221</v>
      </c>
      <c r="F74" s="2">
        <v>111.7</v>
      </c>
      <c r="G74" s="2">
        <v>143.19999999999999</v>
      </c>
      <c r="H74" s="2">
        <v>176.9</v>
      </c>
      <c r="I74" s="2">
        <v>226.4</v>
      </c>
      <c r="J74" s="2">
        <v>192.7</v>
      </c>
      <c r="K74" s="2">
        <v>205.9</v>
      </c>
      <c r="L74" s="2">
        <v>205.3</v>
      </c>
      <c r="M74" s="2">
        <v>162.6</v>
      </c>
      <c r="N74" s="2">
        <v>176.2</v>
      </c>
      <c r="O74" s="2">
        <v>309.39999999999998</v>
      </c>
      <c r="P74" s="2">
        <v>388.1</v>
      </c>
      <c r="Q74" s="2">
        <v>116.8</v>
      </c>
      <c r="R74" s="2">
        <v>41.7</v>
      </c>
      <c r="S74" s="2">
        <v>58.399999999999899</v>
      </c>
      <c r="T74" s="2">
        <v>52.3</v>
      </c>
      <c r="U74" s="2">
        <v>72.8</v>
      </c>
      <c r="V74" s="2">
        <v>51.399999999999899</v>
      </c>
      <c r="W74" s="2">
        <v>51.899999999999899</v>
      </c>
      <c r="X74" s="2">
        <v>47.6</v>
      </c>
      <c r="Y74" s="2">
        <v>47.2</v>
      </c>
      <c r="Z74" s="2">
        <v>85.4</v>
      </c>
      <c r="AA74" s="2">
        <v>64.099999999999895</v>
      </c>
      <c r="AB74" s="5">
        <v>45.9</v>
      </c>
    </row>
    <row r="75" spans="1:28">
      <c r="A75" s="3"/>
      <c r="B75" s="4" t="s">
        <v>123</v>
      </c>
      <c r="C75" s="4" t="s">
        <v>52</v>
      </c>
      <c r="D75" s="4">
        <v>18</v>
      </c>
      <c r="E75" s="4">
        <v>568.9</v>
      </c>
      <c r="F75" s="4">
        <v>405.3</v>
      </c>
      <c r="G75" s="4">
        <v>435.2</v>
      </c>
      <c r="H75" s="4">
        <v>507.8</v>
      </c>
      <c r="I75" s="4">
        <v>701.9</v>
      </c>
      <c r="J75" s="4">
        <v>679.4</v>
      </c>
      <c r="K75" s="4">
        <v>872.2</v>
      </c>
      <c r="L75" s="4">
        <v>714</v>
      </c>
      <c r="M75" s="4">
        <v>660.2</v>
      </c>
      <c r="N75" s="4">
        <v>878.3</v>
      </c>
      <c r="O75" s="4">
        <v>1178.5</v>
      </c>
      <c r="P75" s="4">
        <v>1250.9000000000001</v>
      </c>
      <c r="Q75" s="4">
        <v>1424.9</v>
      </c>
      <c r="R75" s="4">
        <v>996.1</v>
      </c>
      <c r="S75" s="4">
        <v>1110.5999999999999</v>
      </c>
      <c r="T75" s="4">
        <v>1312.3</v>
      </c>
      <c r="U75" s="4">
        <v>1429.1</v>
      </c>
      <c r="V75" s="4">
        <v>1293.8</v>
      </c>
      <c r="W75" s="4">
        <v>1188.5999999999999</v>
      </c>
      <c r="X75" s="4">
        <v>961.2</v>
      </c>
      <c r="Y75" s="4">
        <v>905.1</v>
      </c>
      <c r="Z75" s="4">
        <v>995.7</v>
      </c>
      <c r="AA75" s="4">
        <v>1262.3</v>
      </c>
      <c r="AB75" s="6">
        <v>899.9</v>
      </c>
    </row>
    <row r="76" spans="1:28">
      <c r="A76" s="1"/>
      <c r="B76" s="2" t="s">
        <v>124</v>
      </c>
      <c r="C76" s="2" t="s">
        <v>87</v>
      </c>
      <c r="D76" s="2">
        <v>19</v>
      </c>
      <c r="E76" s="2">
        <v>467.2</v>
      </c>
      <c r="F76" s="2">
        <v>470.9</v>
      </c>
      <c r="G76" s="2">
        <v>434.1</v>
      </c>
      <c r="H76" s="2">
        <v>323.3</v>
      </c>
      <c r="I76" s="2">
        <v>387.2</v>
      </c>
      <c r="J76" s="2">
        <v>451.3</v>
      </c>
      <c r="K76" s="2">
        <v>576.20000000000005</v>
      </c>
      <c r="L76" s="2">
        <v>473.6</v>
      </c>
      <c r="M76" s="2">
        <v>355.1</v>
      </c>
      <c r="N76" s="2">
        <v>355.8</v>
      </c>
      <c r="O76" s="2">
        <v>442.4</v>
      </c>
      <c r="P76" s="2">
        <v>402.1</v>
      </c>
      <c r="Q76" s="2">
        <v>463.8</v>
      </c>
      <c r="R76" s="2">
        <v>409.6</v>
      </c>
      <c r="S76" s="2">
        <v>449.3</v>
      </c>
      <c r="T76" s="2">
        <v>437.4</v>
      </c>
      <c r="U76" s="2">
        <v>479</v>
      </c>
      <c r="V76" s="2">
        <v>421.2</v>
      </c>
      <c r="W76" s="2">
        <v>470.3</v>
      </c>
      <c r="X76" s="2">
        <v>415.3</v>
      </c>
      <c r="Y76" s="2">
        <v>375.5</v>
      </c>
      <c r="Z76" s="2">
        <v>377</v>
      </c>
      <c r="AA76" s="2">
        <v>471.4</v>
      </c>
      <c r="AB76" s="5">
        <v>343.8</v>
      </c>
    </row>
    <row r="77" spans="1:28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6"/>
    </row>
    <row r="78" spans="1:28">
      <c r="A78" s="1" t="s">
        <v>334</v>
      </c>
      <c r="B78" s="2" t="s">
        <v>262</v>
      </c>
      <c r="C78" s="2" t="s">
        <v>52</v>
      </c>
      <c r="D78" s="2">
        <v>20</v>
      </c>
      <c r="E78" s="2">
        <v>30.2</v>
      </c>
      <c r="F78" s="2">
        <v>24</v>
      </c>
      <c r="G78" s="2">
        <v>13.1</v>
      </c>
      <c r="H78" s="2">
        <v>29.6</v>
      </c>
      <c r="I78" s="2">
        <v>59.8</v>
      </c>
      <c r="J78" s="2">
        <v>62.4</v>
      </c>
      <c r="K78" s="2">
        <v>77.8</v>
      </c>
      <c r="L78" s="2">
        <v>78.900000000000006</v>
      </c>
      <c r="M78" s="2">
        <v>65.400000000000006</v>
      </c>
      <c r="N78" s="2">
        <v>80.7</v>
      </c>
      <c r="O78" s="2">
        <v>130</v>
      </c>
      <c r="P78" s="2">
        <v>170.9</v>
      </c>
      <c r="Q78" s="2">
        <v>129.30000000000001</v>
      </c>
      <c r="R78" s="2">
        <v>154.4</v>
      </c>
      <c r="S78" s="2">
        <v>141.4</v>
      </c>
      <c r="T78" s="2">
        <v>181.1</v>
      </c>
      <c r="U78" s="2">
        <v>125.6</v>
      </c>
      <c r="V78" s="2">
        <v>182.1</v>
      </c>
      <c r="W78" s="2">
        <v>134.5</v>
      </c>
      <c r="X78" s="2">
        <v>112.6</v>
      </c>
      <c r="Y78" s="2">
        <v>159.30000000000001</v>
      </c>
      <c r="Z78" s="2">
        <v>254</v>
      </c>
      <c r="AA78" s="2">
        <v>235.3</v>
      </c>
      <c r="AB78" s="5">
        <v>285.60000000000002</v>
      </c>
    </row>
    <row r="79" spans="1:28">
      <c r="A79" s="3"/>
      <c r="B79" s="4" t="s">
        <v>288</v>
      </c>
      <c r="C79" s="4" t="s">
        <v>52</v>
      </c>
      <c r="D79" s="4">
        <v>21</v>
      </c>
      <c r="E79" s="4">
        <v>64</v>
      </c>
      <c r="F79" s="4">
        <v>70.3</v>
      </c>
      <c r="G79" s="4">
        <v>91.1</v>
      </c>
      <c r="H79" s="4">
        <v>113.3</v>
      </c>
      <c r="I79" s="4">
        <v>164.1</v>
      </c>
      <c r="J79" s="4">
        <v>149.30000000000001</v>
      </c>
      <c r="K79" s="4">
        <v>120.8</v>
      </c>
      <c r="L79" s="4">
        <v>112</v>
      </c>
      <c r="M79" s="4">
        <v>94.6</v>
      </c>
      <c r="N79" s="4">
        <v>119.2</v>
      </c>
      <c r="O79" s="4">
        <v>154.5</v>
      </c>
      <c r="P79" s="4">
        <v>242.4</v>
      </c>
      <c r="Q79" s="4">
        <v>282</v>
      </c>
      <c r="R79" s="4">
        <v>257</v>
      </c>
      <c r="S79" s="4">
        <v>191.4</v>
      </c>
      <c r="T79" s="4">
        <v>155.6</v>
      </c>
      <c r="U79" s="4">
        <v>133.30000000000001</v>
      </c>
      <c r="V79" s="4">
        <v>195.2</v>
      </c>
      <c r="W79" s="4">
        <v>183.2</v>
      </c>
      <c r="X79" s="4">
        <v>141.30000000000001</v>
      </c>
      <c r="Y79" s="4">
        <v>163.19999999999999</v>
      </c>
      <c r="Z79" s="4">
        <v>157.6</v>
      </c>
      <c r="AA79" s="4">
        <v>199.2</v>
      </c>
      <c r="AB79" s="6">
        <v>246.1</v>
      </c>
    </row>
    <row r="80" spans="1:28">
      <c r="A80" s="1"/>
      <c r="B80" s="2" t="s">
        <v>214</v>
      </c>
      <c r="C80" s="2" t="s">
        <v>52</v>
      </c>
      <c r="D80" s="2">
        <v>22</v>
      </c>
      <c r="E80" s="2">
        <v>56.8</v>
      </c>
      <c r="F80" s="2">
        <v>43.2</v>
      </c>
      <c r="G80" s="2">
        <v>47.1</v>
      </c>
      <c r="H80" s="2">
        <v>38</v>
      </c>
      <c r="I80" s="2">
        <v>89.6</v>
      </c>
      <c r="J80" s="2">
        <v>109.5</v>
      </c>
      <c r="K80" s="2">
        <v>111.6</v>
      </c>
      <c r="L80" s="2">
        <v>107.3</v>
      </c>
      <c r="M80" s="2">
        <v>120.5</v>
      </c>
      <c r="N80" s="2">
        <v>255.2</v>
      </c>
      <c r="O80" s="2">
        <v>239.6</v>
      </c>
      <c r="P80" s="2">
        <v>304.8</v>
      </c>
      <c r="Q80" s="2">
        <v>274.10000000000002</v>
      </c>
      <c r="R80" s="2">
        <v>142.6</v>
      </c>
      <c r="S80" s="2">
        <v>131.30000000000001</v>
      </c>
      <c r="T80" s="2">
        <v>183.2</v>
      </c>
      <c r="U80" s="2">
        <v>127.4</v>
      </c>
      <c r="V80" s="2">
        <v>126.9</v>
      </c>
      <c r="W80" s="2">
        <v>124.9</v>
      </c>
      <c r="X80" s="2">
        <v>116.5</v>
      </c>
      <c r="Y80" s="2">
        <v>189.9</v>
      </c>
      <c r="Z80" s="2">
        <v>195.8</v>
      </c>
      <c r="AA80" s="2">
        <v>159.69999999999999</v>
      </c>
      <c r="AB80" s="5">
        <v>207.6</v>
      </c>
    </row>
    <row r="81" spans="1:28">
      <c r="A81" s="3"/>
      <c r="B81" s="4" t="s">
        <v>211</v>
      </c>
      <c r="C81" s="4" t="s">
        <v>52</v>
      </c>
      <c r="D81" s="4">
        <v>23</v>
      </c>
      <c r="E81" s="4">
        <v>56.5</v>
      </c>
      <c r="F81" s="4">
        <v>43.9</v>
      </c>
      <c r="G81" s="4">
        <v>46.8</v>
      </c>
      <c r="H81" s="4">
        <v>49.9</v>
      </c>
      <c r="I81" s="4">
        <v>59.9</v>
      </c>
      <c r="J81" s="4">
        <v>62</v>
      </c>
      <c r="K81" s="4">
        <v>68.400000000000006</v>
      </c>
      <c r="L81" s="4">
        <v>63.6</v>
      </c>
      <c r="M81" s="4">
        <v>83</v>
      </c>
      <c r="N81" s="4">
        <v>138.5</v>
      </c>
      <c r="O81" s="4">
        <v>99.3</v>
      </c>
      <c r="P81" s="4">
        <v>122.3</v>
      </c>
      <c r="Q81" s="4">
        <v>166</v>
      </c>
      <c r="R81" s="4">
        <v>156.5</v>
      </c>
      <c r="S81" s="4">
        <v>159.6</v>
      </c>
      <c r="T81" s="4">
        <v>251</v>
      </c>
      <c r="U81" s="4">
        <v>267.2</v>
      </c>
      <c r="V81" s="4">
        <v>241</v>
      </c>
      <c r="W81" s="4">
        <v>305.10000000000002</v>
      </c>
      <c r="X81" s="4">
        <v>363.6</v>
      </c>
      <c r="Y81" s="4">
        <v>312.10000000000002</v>
      </c>
      <c r="Z81" s="4">
        <v>257.5</v>
      </c>
      <c r="AA81" s="4">
        <v>229.8</v>
      </c>
      <c r="AB81" s="6">
        <v>196.9</v>
      </c>
    </row>
    <row r="82" spans="1:28">
      <c r="A82" s="1"/>
      <c r="B82" s="2" t="s">
        <v>331</v>
      </c>
      <c r="C82" s="2" t="s">
        <v>52</v>
      </c>
      <c r="D82" s="2">
        <v>24</v>
      </c>
      <c r="E82" s="2">
        <v>5</v>
      </c>
      <c r="F82" s="2">
        <v>11.9</v>
      </c>
      <c r="G82" s="2">
        <v>14</v>
      </c>
      <c r="H82" s="2">
        <v>12.7</v>
      </c>
      <c r="I82" s="2">
        <v>6.1</v>
      </c>
      <c r="J82" s="2">
        <v>10</v>
      </c>
      <c r="K82" s="2">
        <v>9.4</v>
      </c>
      <c r="L82" s="2">
        <v>10.1</v>
      </c>
      <c r="M82" s="2">
        <v>11.6</v>
      </c>
      <c r="N82" s="2">
        <v>5.8</v>
      </c>
      <c r="O82" s="2">
        <v>32.200000000000003</v>
      </c>
      <c r="P82" s="2">
        <v>86.3</v>
      </c>
      <c r="Q82" s="2">
        <v>48.4</v>
      </c>
      <c r="R82" s="2">
        <v>51.5</v>
      </c>
      <c r="S82" s="2">
        <v>29.1</v>
      </c>
      <c r="T82" s="2">
        <v>32.700000000000003</v>
      </c>
      <c r="U82" s="2">
        <v>19.2</v>
      </c>
      <c r="V82" s="2">
        <v>44.7</v>
      </c>
      <c r="W82" s="2">
        <v>37.4</v>
      </c>
      <c r="X82" s="2">
        <v>53.4</v>
      </c>
      <c r="Y82" s="2">
        <v>50</v>
      </c>
      <c r="Z82" s="2">
        <v>56.3</v>
      </c>
      <c r="AA82" s="2">
        <v>83.9</v>
      </c>
      <c r="AB82" s="5">
        <v>133.69999999999999</v>
      </c>
    </row>
    <row r="83" spans="1:28">
      <c r="A83" s="3"/>
      <c r="B83" s="4" t="s">
        <v>112</v>
      </c>
      <c r="C83" s="4" t="s">
        <v>52</v>
      </c>
      <c r="D83" s="4">
        <v>25</v>
      </c>
      <c r="E83" s="4">
        <v>8.6</v>
      </c>
      <c r="F83" s="4">
        <v>4.2</v>
      </c>
      <c r="G83" s="4">
        <v>6.5</v>
      </c>
      <c r="H83" s="4">
        <v>15.5</v>
      </c>
      <c r="I83" s="4">
        <v>15.5</v>
      </c>
      <c r="J83" s="4">
        <v>14.3</v>
      </c>
      <c r="K83" s="4">
        <v>7.6</v>
      </c>
      <c r="L83" s="4">
        <v>40.700000000000003</v>
      </c>
      <c r="M83" s="4">
        <v>39.200000000000003</v>
      </c>
      <c r="N83" s="4">
        <v>47.4</v>
      </c>
      <c r="O83" s="4">
        <v>51.8</v>
      </c>
      <c r="P83" s="4">
        <v>104.4</v>
      </c>
      <c r="Q83" s="4">
        <v>121.6</v>
      </c>
      <c r="R83" s="4">
        <v>98.2</v>
      </c>
      <c r="S83" s="4">
        <v>80</v>
      </c>
      <c r="T83" s="4">
        <v>67.5</v>
      </c>
      <c r="U83" s="4">
        <v>51.1</v>
      </c>
      <c r="V83" s="4">
        <v>54.5</v>
      </c>
      <c r="W83" s="4">
        <v>45.5</v>
      </c>
      <c r="X83" s="4">
        <v>42.7</v>
      </c>
      <c r="Y83" s="4">
        <v>44.9</v>
      </c>
      <c r="Z83" s="4">
        <v>35.5</v>
      </c>
      <c r="AA83" s="4">
        <v>45.2</v>
      </c>
      <c r="AB83" s="6">
        <v>63.6</v>
      </c>
    </row>
    <row r="84" spans="1:28">
      <c r="A84" s="1"/>
      <c r="B84" s="2" t="s">
        <v>117</v>
      </c>
      <c r="C84" s="2" t="s">
        <v>52</v>
      </c>
      <c r="D84" s="2">
        <v>26</v>
      </c>
      <c r="E84" s="2">
        <v>13.4</v>
      </c>
      <c r="F84" s="2">
        <v>13.2</v>
      </c>
      <c r="G84" s="2">
        <v>13.2</v>
      </c>
      <c r="H84" s="2">
        <v>11.6</v>
      </c>
      <c r="I84" s="2">
        <v>18.7</v>
      </c>
      <c r="J84" s="2">
        <v>16.100000000000001</v>
      </c>
      <c r="K84" s="2">
        <v>13</v>
      </c>
      <c r="L84" s="2">
        <v>18.600000000000001</v>
      </c>
      <c r="M84" s="2">
        <v>15.9</v>
      </c>
      <c r="N84" s="2">
        <v>15.8</v>
      </c>
      <c r="O84" s="2">
        <v>19.899999999999999</v>
      </c>
      <c r="P84" s="2">
        <v>34.299999999999997</v>
      </c>
      <c r="Q84" s="2">
        <v>32</v>
      </c>
      <c r="R84" s="2">
        <v>29.8</v>
      </c>
      <c r="S84" s="2">
        <v>35.9</v>
      </c>
      <c r="T84" s="2">
        <v>24.2</v>
      </c>
      <c r="U84" s="2">
        <v>30.6</v>
      </c>
      <c r="V84" s="2">
        <v>33.700000000000003</v>
      </c>
      <c r="W84" s="2">
        <v>33.5</v>
      </c>
      <c r="X84" s="2">
        <v>23.9</v>
      </c>
      <c r="Y84" s="2">
        <v>17.899999999999999</v>
      </c>
      <c r="Z84" s="2">
        <v>37.700000000000003</v>
      </c>
      <c r="AA84" s="2">
        <v>41.4</v>
      </c>
      <c r="AB84" s="5">
        <v>52.3</v>
      </c>
    </row>
    <row r="85" spans="1:28">
      <c r="A85" s="3"/>
      <c r="B85" s="4" t="s">
        <v>121</v>
      </c>
      <c r="C85" s="4" t="s">
        <v>52</v>
      </c>
      <c r="D85" s="4">
        <v>27</v>
      </c>
      <c r="E85" s="4">
        <v>17.899999999999999</v>
      </c>
      <c r="F85" s="4">
        <v>21.7</v>
      </c>
      <c r="G85" s="4">
        <v>11.4</v>
      </c>
      <c r="H85" s="4">
        <v>4.8</v>
      </c>
      <c r="I85" s="4">
        <v>13.9</v>
      </c>
      <c r="J85" s="4">
        <v>11.8</v>
      </c>
      <c r="K85" s="4">
        <v>8.9</v>
      </c>
      <c r="L85" s="4">
        <v>2.2000000000000002</v>
      </c>
      <c r="M85" s="4">
        <v>0.7</v>
      </c>
      <c r="N85" s="4">
        <v>19.7</v>
      </c>
      <c r="O85" s="4">
        <v>10.5</v>
      </c>
      <c r="P85" s="4">
        <v>8.9</v>
      </c>
      <c r="Q85" s="4">
        <v>11.2</v>
      </c>
      <c r="R85" s="4">
        <v>6.6</v>
      </c>
      <c r="S85" s="4">
        <v>17</v>
      </c>
      <c r="T85" s="4">
        <v>20.100000000000001</v>
      </c>
      <c r="U85" s="4">
        <v>12.7</v>
      </c>
      <c r="V85" s="4">
        <v>23</v>
      </c>
      <c r="W85" s="4">
        <v>14.9</v>
      </c>
      <c r="X85" s="4">
        <v>10.6</v>
      </c>
      <c r="Y85" s="4">
        <v>22.9</v>
      </c>
      <c r="Z85" s="4">
        <v>50.9</v>
      </c>
      <c r="AA85" s="4">
        <v>35.299999999999997</v>
      </c>
      <c r="AB85" s="6">
        <v>44.6</v>
      </c>
    </row>
    <row r="86" spans="1:28">
      <c r="A86" s="1"/>
      <c r="B86" s="2" t="s">
        <v>122</v>
      </c>
      <c r="C86" s="2" t="s">
        <v>52</v>
      </c>
      <c r="D86" s="2">
        <v>28</v>
      </c>
      <c r="E86" s="2">
        <v>114.2</v>
      </c>
      <c r="F86" s="2">
        <v>118.1</v>
      </c>
      <c r="G86" s="2">
        <v>95.2</v>
      </c>
      <c r="H86" s="2">
        <v>135.5</v>
      </c>
      <c r="I86" s="2">
        <v>241.7</v>
      </c>
      <c r="J86" s="2">
        <v>231</v>
      </c>
      <c r="K86" s="2">
        <v>255.2</v>
      </c>
      <c r="L86" s="2">
        <v>270.39999999999998</v>
      </c>
      <c r="M86" s="2">
        <v>270.7</v>
      </c>
      <c r="N86" s="2">
        <v>345.7</v>
      </c>
      <c r="O86" s="2">
        <v>236.2</v>
      </c>
      <c r="P86" s="2">
        <v>351</v>
      </c>
      <c r="Q86" s="2">
        <v>341.1</v>
      </c>
      <c r="R86" s="2">
        <v>262.39999999999998</v>
      </c>
      <c r="S86" s="2">
        <v>211.7</v>
      </c>
      <c r="T86" s="2">
        <v>269.60000000000002</v>
      </c>
      <c r="U86" s="2">
        <v>292.5</v>
      </c>
      <c r="V86" s="2">
        <v>332.3</v>
      </c>
      <c r="W86" s="2">
        <v>299.39999999999998</v>
      </c>
      <c r="X86" s="2">
        <v>262.10000000000002</v>
      </c>
      <c r="Y86" s="2">
        <v>277.10000000000002</v>
      </c>
      <c r="Z86" s="2">
        <v>219.1</v>
      </c>
      <c r="AA86" s="2">
        <v>241.1</v>
      </c>
      <c r="AB86" s="5">
        <v>264.3</v>
      </c>
    </row>
    <row r="87" spans="1:28">
      <c r="A87" s="3"/>
      <c r="B87" s="4" t="s">
        <v>123</v>
      </c>
      <c r="C87" s="4" t="s">
        <v>52</v>
      </c>
      <c r="D87" s="4">
        <v>29</v>
      </c>
      <c r="E87" s="4">
        <v>366.6</v>
      </c>
      <c r="F87" s="4">
        <v>350.5</v>
      </c>
      <c r="G87" s="4">
        <v>338.4</v>
      </c>
      <c r="H87" s="4">
        <v>410.9</v>
      </c>
      <c r="I87" s="4">
        <v>669.3</v>
      </c>
      <c r="J87" s="4">
        <v>666.4</v>
      </c>
      <c r="K87" s="4">
        <v>672.7</v>
      </c>
      <c r="L87" s="4">
        <v>703.8</v>
      </c>
      <c r="M87" s="4">
        <v>701.6</v>
      </c>
      <c r="N87" s="4">
        <v>1028</v>
      </c>
      <c r="O87" s="4">
        <v>974</v>
      </c>
      <c r="P87" s="4">
        <v>1425.3</v>
      </c>
      <c r="Q87" s="4">
        <v>1405.7</v>
      </c>
      <c r="R87" s="4">
        <v>1159</v>
      </c>
      <c r="S87" s="4">
        <v>997.4</v>
      </c>
      <c r="T87" s="4">
        <v>1185</v>
      </c>
      <c r="U87" s="4">
        <v>1059.5999999999999</v>
      </c>
      <c r="V87" s="4">
        <v>1233.4000000000001</v>
      </c>
      <c r="W87" s="4">
        <v>1178.4000000000001</v>
      </c>
      <c r="X87" s="4">
        <v>1126.7</v>
      </c>
      <c r="Y87" s="4">
        <v>1237.3</v>
      </c>
      <c r="Z87" s="4">
        <v>1264.4000000000001</v>
      </c>
      <c r="AA87" s="4">
        <v>1270.9000000000001</v>
      </c>
      <c r="AB87" s="6">
        <v>1494.7</v>
      </c>
    </row>
    <row r="88" spans="1:28">
      <c r="A88" s="1"/>
      <c r="B88" s="2" t="s">
        <v>124</v>
      </c>
      <c r="C88" s="2" t="s">
        <v>87</v>
      </c>
      <c r="D88" s="2">
        <v>30</v>
      </c>
      <c r="E88" s="2">
        <v>212.2</v>
      </c>
      <c r="F88" s="2">
        <v>239.1</v>
      </c>
      <c r="G88" s="2">
        <v>221.2</v>
      </c>
      <c r="H88" s="2">
        <v>228.6</v>
      </c>
      <c r="I88" s="2">
        <v>253.3</v>
      </c>
      <c r="J88" s="2">
        <v>277.89999999999998</v>
      </c>
      <c r="K88" s="2">
        <v>276.39999999999998</v>
      </c>
      <c r="L88" s="2">
        <v>339.2</v>
      </c>
      <c r="M88" s="2">
        <v>339.4</v>
      </c>
      <c r="N88" s="2">
        <v>370.8</v>
      </c>
      <c r="O88" s="2">
        <v>349.3</v>
      </c>
      <c r="P88" s="2">
        <v>408</v>
      </c>
      <c r="Q88" s="2">
        <v>384.8</v>
      </c>
      <c r="R88" s="2">
        <v>348.7</v>
      </c>
      <c r="S88" s="2">
        <v>337.8</v>
      </c>
      <c r="T88" s="2">
        <v>336.7</v>
      </c>
      <c r="U88" s="2">
        <v>314.60000000000002</v>
      </c>
      <c r="V88" s="2">
        <v>367</v>
      </c>
      <c r="W88" s="2">
        <v>391.6</v>
      </c>
      <c r="X88" s="2">
        <v>367.2</v>
      </c>
      <c r="Y88" s="2">
        <v>397.7</v>
      </c>
      <c r="Z88" s="2">
        <v>384.8</v>
      </c>
      <c r="AA88" s="2">
        <v>396</v>
      </c>
      <c r="AB88" s="5">
        <v>447.5</v>
      </c>
    </row>
    <row r="89" spans="1:28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6"/>
    </row>
    <row r="90" spans="1:28">
      <c r="A90" s="1" t="s">
        <v>335</v>
      </c>
      <c r="B90" s="2" t="s">
        <v>117</v>
      </c>
      <c r="C90" s="2" t="s">
        <v>52</v>
      </c>
      <c r="D90" s="2">
        <v>31</v>
      </c>
      <c r="E90" s="2">
        <v>332.8</v>
      </c>
      <c r="F90" s="2">
        <v>377.5</v>
      </c>
      <c r="G90" s="2">
        <v>442.8</v>
      </c>
      <c r="H90" s="2">
        <v>514</v>
      </c>
      <c r="I90" s="2">
        <v>686.2</v>
      </c>
      <c r="J90" s="2">
        <v>705.2</v>
      </c>
      <c r="K90" s="2">
        <v>699.2</v>
      </c>
      <c r="L90" s="2">
        <v>690</v>
      </c>
      <c r="M90" s="2">
        <v>709.9</v>
      </c>
      <c r="N90" s="2">
        <v>742.5</v>
      </c>
      <c r="O90" s="2">
        <v>627.4</v>
      </c>
      <c r="P90" s="2">
        <v>837.9</v>
      </c>
      <c r="Q90" s="2">
        <v>908.5</v>
      </c>
      <c r="R90" s="2">
        <v>959.5</v>
      </c>
      <c r="S90" s="2">
        <v>1010.1</v>
      </c>
      <c r="T90" s="2">
        <v>1153.0999999999999</v>
      </c>
      <c r="U90" s="2">
        <v>1290.3</v>
      </c>
      <c r="V90" s="2">
        <v>1411.8</v>
      </c>
      <c r="W90" s="2">
        <v>1420.9</v>
      </c>
      <c r="X90" s="2">
        <v>1378.9</v>
      </c>
      <c r="Y90" s="2">
        <v>1500.7</v>
      </c>
      <c r="Z90" s="2">
        <v>1506.7</v>
      </c>
      <c r="AA90" s="2">
        <v>1647.1</v>
      </c>
      <c r="AB90" s="5">
        <v>1881.1</v>
      </c>
    </row>
    <row r="91" spans="1:28">
      <c r="A91" s="3"/>
      <c r="B91" s="4" t="s">
        <v>112</v>
      </c>
      <c r="C91" s="4" t="s">
        <v>52</v>
      </c>
      <c r="D91" s="4">
        <v>32</v>
      </c>
      <c r="E91" s="4">
        <v>25.8</v>
      </c>
      <c r="F91" s="4">
        <v>29.6</v>
      </c>
      <c r="G91" s="4">
        <v>31.7</v>
      </c>
      <c r="H91" s="4">
        <v>42.6</v>
      </c>
      <c r="I91" s="4">
        <v>60</v>
      </c>
      <c r="J91" s="4">
        <v>74.8</v>
      </c>
      <c r="K91" s="4">
        <v>94.6</v>
      </c>
      <c r="L91" s="4">
        <v>90</v>
      </c>
      <c r="M91" s="4">
        <v>104.4</v>
      </c>
      <c r="N91" s="4">
        <v>167.2</v>
      </c>
      <c r="O91" s="4">
        <v>302.89999999999998</v>
      </c>
      <c r="P91" s="4">
        <v>349.7</v>
      </c>
      <c r="Q91" s="4">
        <v>411.2</v>
      </c>
      <c r="R91" s="4">
        <v>416.4</v>
      </c>
      <c r="S91" s="4">
        <v>419</v>
      </c>
      <c r="T91" s="4">
        <v>411.5</v>
      </c>
      <c r="U91" s="4">
        <v>450.2</v>
      </c>
      <c r="V91" s="4">
        <v>466.7</v>
      </c>
      <c r="W91" s="4">
        <v>496.2</v>
      </c>
      <c r="X91" s="4">
        <v>458</v>
      </c>
      <c r="Y91" s="4">
        <v>526.4</v>
      </c>
      <c r="Z91" s="4">
        <v>517.9</v>
      </c>
      <c r="AA91" s="4">
        <v>477.8</v>
      </c>
      <c r="AB91" s="6">
        <v>561.6</v>
      </c>
    </row>
    <row r="92" spans="1:28">
      <c r="A92" s="1"/>
      <c r="B92" s="2" t="s">
        <v>236</v>
      </c>
      <c r="C92" s="2" t="s">
        <v>52</v>
      </c>
      <c r="D92" s="2">
        <v>33</v>
      </c>
      <c r="E92" s="2">
        <v>45.2</v>
      </c>
      <c r="F92" s="2">
        <v>45.9</v>
      </c>
      <c r="G92" s="2">
        <v>52.8</v>
      </c>
      <c r="H92" s="2">
        <v>48.7</v>
      </c>
      <c r="I92" s="2">
        <v>59</v>
      </c>
      <c r="J92" s="2">
        <v>67.8</v>
      </c>
      <c r="K92" s="2">
        <v>73.099999999999994</v>
      </c>
      <c r="L92" s="2">
        <v>86.6</v>
      </c>
      <c r="M92" s="2">
        <v>99.8</v>
      </c>
      <c r="N92" s="2">
        <v>86.9</v>
      </c>
      <c r="O92" s="2">
        <v>76.5</v>
      </c>
      <c r="P92" s="2">
        <v>86.5</v>
      </c>
      <c r="Q92" s="2">
        <v>111.8</v>
      </c>
      <c r="R92" s="2">
        <v>116.3</v>
      </c>
      <c r="S92" s="2">
        <v>120.3</v>
      </c>
      <c r="T92" s="2">
        <v>128</v>
      </c>
      <c r="U92" s="2">
        <v>122.3</v>
      </c>
      <c r="V92" s="2">
        <v>136.9</v>
      </c>
      <c r="W92" s="2">
        <v>156.80000000000001</v>
      </c>
      <c r="X92" s="2">
        <v>139.30000000000001</v>
      </c>
      <c r="Y92" s="2">
        <v>148.6</v>
      </c>
      <c r="Z92" s="2">
        <v>125.9</v>
      </c>
      <c r="AA92" s="2">
        <v>158.6</v>
      </c>
      <c r="AB92" s="5">
        <v>180.9</v>
      </c>
    </row>
    <row r="93" spans="1:28">
      <c r="A93" s="3"/>
      <c r="B93" s="4" t="s">
        <v>244</v>
      </c>
      <c r="C93" s="4" t="s">
        <v>52</v>
      </c>
      <c r="D93" s="4">
        <v>34</v>
      </c>
      <c r="E93" s="4">
        <v>28.3</v>
      </c>
      <c r="F93" s="4">
        <v>37.5</v>
      </c>
      <c r="G93" s="4">
        <v>53.4</v>
      </c>
      <c r="H93" s="4">
        <v>50.5</v>
      </c>
      <c r="I93" s="4">
        <v>50.7</v>
      </c>
      <c r="J93" s="4">
        <v>43.7</v>
      </c>
      <c r="K93" s="4">
        <v>47.9</v>
      </c>
      <c r="L93" s="4">
        <v>58.8</v>
      </c>
      <c r="M93" s="4">
        <v>74.900000000000006</v>
      </c>
      <c r="N93" s="4">
        <v>68.099999999999994</v>
      </c>
      <c r="O93" s="4">
        <v>65.8</v>
      </c>
      <c r="P93" s="4">
        <v>89.3</v>
      </c>
      <c r="Q93" s="4">
        <v>111.6</v>
      </c>
      <c r="R93" s="4">
        <v>132.1</v>
      </c>
      <c r="S93" s="4">
        <v>150.9</v>
      </c>
      <c r="T93" s="4">
        <v>156</v>
      </c>
      <c r="U93" s="4">
        <v>125.3</v>
      </c>
      <c r="V93" s="4">
        <v>116.6</v>
      </c>
      <c r="W93" s="4">
        <v>135.30000000000001</v>
      </c>
      <c r="X93" s="4">
        <v>146.80000000000001</v>
      </c>
      <c r="Y93" s="4">
        <v>131.80000000000001</v>
      </c>
      <c r="Z93" s="4">
        <v>134.69999999999999</v>
      </c>
      <c r="AA93" s="4">
        <v>145.6</v>
      </c>
      <c r="AB93" s="6">
        <v>163</v>
      </c>
    </row>
    <row r="94" spans="1:28">
      <c r="A94" s="1"/>
      <c r="B94" s="2" t="s">
        <v>279</v>
      </c>
      <c r="C94" s="2" t="s">
        <v>52</v>
      </c>
      <c r="D94" s="2">
        <v>35</v>
      </c>
      <c r="E94" s="2">
        <v>3.1</v>
      </c>
      <c r="F94" s="2">
        <v>4.5</v>
      </c>
      <c r="G94" s="2">
        <v>5</v>
      </c>
      <c r="H94" s="2">
        <v>6.9</v>
      </c>
      <c r="I94" s="2">
        <v>8.9</v>
      </c>
      <c r="J94" s="2">
        <v>8.1</v>
      </c>
      <c r="K94" s="2">
        <v>10</v>
      </c>
      <c r="L94" s="2">
        <v>15.9</v>
      </c>
      <c r="M94" s="2">
        <v>18.3</v>
      </c>
      <c r="N94" s="2">
        <v>15.7</v>
      </c>
      <c r="O94" s="2">
        <v>14.4</v>
      </c>
      <c r="P94" s="2">
        <v>16.8</v>
      </c>
      <c r="Q94" s="2">
        <v>16.600000000000001</v>
      </c>
      <c r="R94" s="2">
        <v>22.3</v>
      </c>
      <c r="S94" s="2">
        <v>27.6</v>
      </c>
      <c r="T94" s="2">
        <v>28.5</v>
      </c>
      <c r="U94" s="2">
        <v>30.1</v>
      </c>
      <c r="V94" s="2">
        <v>36.799999999999997</v>
      </c>
      <c r="W94" s="2">
        <v>53.9</v>
      </c>
      <c r="X94" s="2">
        <v>74.8</v>
      </c>
      <c r="Y94" s="2">
        <v>67.7</v>
      </c>
      <c r="Z94" s="2">
        <v>72.099999999999994</v>
      </c>
      <c r="AA94" s="2">
        <v>100.6</v>
      </c>
      <c r="AB94" s="5">
        <v>136.30000000000001</v>
      </c>
    </row>
    <row r="95" spans="1:28">
      <c r="A95" s="3"/>
      <c r="B95" s="4" t="s">
        <v>213</v>
      </c>
      <c r="C95" s="4" t="s">
        <v>52</v>
      </c>
      <c r="D95" s="4">
        <v>36</v>
      </c>
      <c r="E95" s="4">
        <v>10.8</v>
      </c>
      <c r="F95" s="4">
        <v>10.6</v>
      </c>
      <c r="G95" s="4">
        <v>14.4</v>
      </c>
      <c r="H95" s="4">
        <v>13.9</v>
      </c>
      <c r="I95" s="4">
        <v>15.2</v>
      </c>
      <c r="J95" s="4">
        <v>16.100000000000001</v>
      </c>
      <c r="K95" s="4">
        <v>22.3</v>
      </c>
      <c r="L95" s="4">
        <v>28.7</v>
      </c>
      <c r="M95" s="4">
        <v>27.6</v>
      </c>
      <c r="N95" s="4">
        <v>35.700000000000003</v>
      </c>
      <c r="O95" s="4">
        <v>23.4</v>
      </c>
      <c r="P95" s="4">
        <v>24.8</v>
      </c>
      <c r="Q95" s="4">
        <v>33.4</v>
      </c>
      <c r="R95" s="4">
        <v>31.2</v>
      </c>
      <c r="S95" s="4">
        <v>41.1</v>
      </c>
      <c r="T95" s="4">
        <v>41.2</v>
      </c>
      <c r="U95" s="4">
        <v>38.5</v>
      </c>
      <c r="V95" s="4">
        <v>41.1</v>
      </c>
      <c r="W95" s="4">
        <v>46.9</v>
      </c>
      <c r="X95" s="4">
        <v>51</v>
      </c>
      <c r="Y95" s="4">
        <v>58.8</v>
      </c>
      <c r="Z95" s="4">
        <v>58.7</v>
      </c>
      <c r="AA95" s="4">
        <v>67.5</v>
      </c>
      <c r="AB95" s="6">
        <v>104.3</v>
      </c>
    </row>
    <row r="96" spans="1:28">
      <c r="A96" s="1"/>
      <c r="B96" s="2" t="s">
        <v>309</v>
      </c>
      <c r="C96" s="2" t="s">
        <v>52</v>
      </c>
      <c r="D96" s="2">
        <v>37</v>
      </c>
      <c r="E96" s="2">
        <v>24.5</v>
      </c>
      <c r="F96" s="2">
        <v>19.100000000000001</v>
      </c>
      <c r="G96" s="2">
        <v>18.600000000000001</v>
      </c>
      <c r="H96" s="2">
        <v>21.6</v>
      </c>
      <c r="I96" s="2">
        <v>24.4</v>
      </c>
      <c r="J96" s="2">
        <v>32.6</v>
      </c>
      <c r="K96" s="2">
        <v>38.1</v>
      </c>
      <c r="L96" s="2">
        <v>45.9</v>
      </c>
      <c r="M96" s="2">
        <v>55.6</v>
      </c>
      <c r="N96" s="2">
        <v>55.9</v>
      </c>
      <c r="O96" s="2">
        <v>44.9</v>
      </c>
      <c r="P96" s="2">
        <v>47.6</v>
      </c>
      <c r="Q96" s="2">
        <v>56.6</v>
      </c>
      <c r="R96" s="2">
        <v>46.9</v>
      </c>
      <c r="S96" s="2">
        <v>53.5</v>
      </c>
      <c r="T96" s="2">
        <v>57.6</v>
      </c>
      <c r="U96" s="2">
        <v>55.8</v>
      </c>
      <c r="V96" s="2">
        <v>63.1</v>
      </c>
      <c r="W96" s="2">
        <v>55.7</v>
      </c>
      <c r="X96" s="2">
        <v>66.900000000000006</v>
      </c>
      <c r="Y96" s="2">
        <v>71.3</v>
      </c>
      <c r="Z96" s="2">
        <v>59.3</v>
      </c>
      <c r="AA96" s="2">
        <v>70.8</v>
      </c>
      <c r="AB96" s="5">
        <v>81.5</v>
      </c>
    </row>
    <row r="97" spans="1:28">
      <c r="A97" s="3"/>
      <c r="B97" s="4" t="s">
        <v>134</v>
      </c>
      <c r="C97" s="4" t="s">
        <v>52</v>
      </c>
      <c r="D97" s="4">
        <v>38</v>
      </c>
      <c r="E97" s="4">
        <v>0.3</v>
      </c>
      <c r="F97" s="4">
        <v>0.7</v>
      </c>
      <c r="G97" s="4">
        <v>1.1000000000000001</v>
      </c>
      <c r="H97" s="4">
        <v>0.8</v>
      </c>
      <c r="I97" s="4">
        <v>2.5</v>
      </c>
      <c r="J97" s="4">
        <v>3.8</v>
      </c>
      <c r="K97" s="4">
        <v>3.2</v>
      </c>
      <c r="L97" s="4">
        <v>2.8</v>
      </c>
      <c r="M97" s="4">
        <v>1.8</v>
      </c>
      <c r="N97" s="4">
        <v>1.6</v>
      </c>
      <c r="O97" s="4">
        <v>2.5</v>
      </c>
      <c r="P97" s="4">
        <v>2.6</v>
      </c>
      <c r="Q97" s="4">
        <v>1.9</v>
      </c>
      <c r="R97" s="4">
        <v>2.9</v>
      </c>
      <c r="S97" s="4">
        <v>3.7</v>
      </c>
      <c r="T97" s="4">
        <v>5.0999999999999996</v>
      </c>
      <c r="U97" s="4">
        <v>6.3</v>
      </c>
      <c r="V97" s="4">
        <v>10.5</v>
      </c>
      <c r="W97" s="4">
        <v>12.4</v>
      </c>
      <c r="X97" s="4">
        <v>22</v>
      </c>
      <c r="Y97" s="4">
        <v>28.8</v>
      </c>
      <c r="Z97" s="4">
        <v>35</v>
      </c>
      <c r="AA97" s="4">
        <v>56</v>
      </c>
      <c r="AB97" s="6">
        <v>67.599999999999994</v>
      </c>
    </row>
    <row r="98" spans="1:28">
      <c r="A98" s="1"/>
      <c r="B98" s="2" t="s">
        <v>122</v>
      </c>
      <c r="C98" s="2" t="s">
        <v>52</v>
      </c>
      <c r="D98" s="2">
        <v>39</v>
      </c>
      <c r="E98" s="2">
        <v>115.6</v>
      </c>
      <c r="F98" s="2">
        <v>121.8</v>
      </c>
      <c r="G98" s="2">
        <v>141.6</v>
      </c>
      <c r="H98" s="2">
        <v>142.1</v>
      </c>
      <c r="I98" s="2">
        <v>160.1</v>
      </c>
      <c r="J98" s="2">
        <v>185.6</v>
      </c>
      <c r="K98" s="2">
        <v>216.7</v>
      </c>
      <c r="L98" s="2">
        <v>222.3</v>
      </c>
      <c r="M98" s="2">
        <v>207.4</v>
      </c>
      <c r="N98" s="2">
        <v>218.5</v>
      </c>
      <c r="O98" s="2">
        <v>165.7</v>
      </c>
      <c r="P98" s="2">
        <v>163.4</v>
      </c>
      <c r="Q98" s="2">
        <v>197.8</v>
      </c>
      <c r="R98" s="2">
        <v>212.4</v>
      </c>
      <c r="S98" s="2">
        <v>224</v>
      </c>
      <c r="T98" s="2">
        <v>249</v>
      </c>
      <c r="U98" s="2">
        <v>251.9</v>
      </c>
      <c r="V98" s="2">
        <v>269.89999999999998</v>
      </c>
      <c r="W98" s="2">
        <v>265.5</v>
      </c>
      <c r="X98" s="2">
        <v>286.39999999999998</v>
      </c>
      <c r="Y98" s="2">
        <v>300.2</v>
      </c>
      <c r="Z98" s="2">
        <v>281.7</v>
      </c>
      <c r="AA98" s="2">
        <v>376.6</v>
      </c>
      <c r="AB98" s="5">
        <v>483.7</v>
      </c>
    </row>
    <row r="99" spans="1:28">
      <c r="A99" s="3"/>
      <c r="B99" s="4" t="s">
        <v>123</v>
      </c>
      <c r="C99" s="4" t="s">
        <v>52</v>
      </c>
      <c r="D99" s="4">
        <v>40</v>
      </c>
      <c r="E99" s="4">
        <v>586.4</v>
      </c>
      <c r="F99" s="4">
        <v>647.20000000000005</v>
      </c>
      <c r="G99" s="4">
        <v>761.4</v>
      </c>
      <c r="H99" s="4">
        <v>841.1</v>
      </c>
      <c r="I99" s="4">
        <v>1067</v>
      </c>
      <c r="J99" s="4">
        <v>1137.7</v>
      </c>
      <c r="K99" s="4">
        <v>1205.0999999999999</v>
      </c>
      <c r="L99" s="4">
        <v>1241</v>
      </c>
      <c r="M99" s="4">
        <v>1299.7</v>
      </c>
      <c r="N99" s="4">
        <v>1392.1</v>
      </c>
      <c r="O99" s="4">
        <v>1323.5</v>
      </c>
      <c r="P99" s="4">
        <v>1618.6</v>
      </c>
      <c r="Q99" s="4">
        <v>1849.4</v>
      </c>
      <c r="R99" s="4">
        <v>1940</v>
      </c>
      <c r="S99" s="4">
        <v>2050.1999999999998</v>
      </c>
      <c r="T99" s="4">
        <v>2230</v>
      </c>
      <c r="U99" s="4">
        <v>2370.6999999999998</v>
      </c>
      <c r="V99" s="4">
        <v>2553.4</v>
      </c>
      <c r="W99" s="4">
        <v>2643.6</v>
      </c>
      <c r="X99" s="4">
        <v>2624.1</v>
      </c>
      <c r="Y99" s="4">
        <v>2834.3</v>
      </c>
      <c r="Z99" s="4">
        <v>2792</v>
      </c>
      <c r="AA99" s="4">
        <v>3100.6</v>
      </c>
      <c r="AB99" s="6">
        <v>3660</v>
      </c>
    </row>
    <row r="100" spans="1:28">
      <c r="A100" s="1"/>
      <c r="B100" s="2" t="s">
        <v>124</v>
      </c>
      <c r="C100" s="2" t="s">
        <v>87</v>
      </c>
      <c r="D100" s="2">
        <v>41</v>
      </c>
      <c r="E100" s="2">
        <v>243.3</v>
      </c>
      <c r="F100" s="2">
        <v>286.3</v>
      </c>
      <c r="G100" s="2">
        <v>333.6</v>
      </c>
      <c r="H100" s="2">
        <v>362</v>
      </c>
      <c r="I100" s="2">
        <v>403.5</v>
      </c>
      <c r="J100" s="2">
        <v>436.8</v>
      </c>
      <c r="K100" s="2">
        <v>452</v>
      </c>
      <c r="L100" s="2">
        <v>440.3</v>
      </c>
      <c r="M100" s="2">
        <v>434.6</v>
      </c>
      <c r="N100" s="2">
        <v>387</v>
      </c>
      <c r="O100" s="2">
        <v>377.7</v>
      </c>
      <c r="P100" s="2">
        <v>412</v>
      </c>
      <c r="Q100" s="2">
        <v>464.2</v>
      </c>
      <c r="R100" s="2">
        <v>478.8</v>
      </c>
      <c r="S100" s="2">
        <v>516.20000000000005</v>
      </c>
      <c r="T100" s="2">
        <v>521.4</v>
      </c>
      <c r="U100" s="2">
        <v>543</v>
      </c>
      <c r="V100" s="2">
        <v>577.5</v>
      </c>
      <c r="W100" s="2">
        <v>591.4</v>
      </c>
      <c r="X100" s="2">
        <v>590.20000000000005</v>
      </c>
      <c r="Y100" s="2">
        <v>620.6</v>
      </c>
      <c r="Z100" s="2">
        <v>630</v>
      </c>
      <c r="AA100" s="2">
        <v>664.9</v>
      </c>
      <c r="AB100" s="5">
        <v>723.3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8ED8-77C6-408D-B238-F186C11D3485}">
  <sheetPr>
    <tabColor theme="4" tint="0.59999389629810485"/>
  </sheetPr>
  <dimension ref="A1:AB129"/>
  <sheetViews>
    <sheetView topLeftCell="A38" workbookViewId="0">
      <selection activeCell="A74" sqref="A74:AB133"/>
    </sheetView>
  </sheetViews>
  <sheetFormatPr defaultRowHeight="15"/>
  <cols>
    <col min="1" max="1" width="81.140625" bestFit="1" customWidth="1"/>
    <col min="2" max="2" width="22.425781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337</v>
      </c>
      <c r="B5" t="s">
        <v>112</v>
      </c>
      <c r="C5" t="s">
        <v>52</v>
      </c>
      <c r="D5">
        <v>1</v>
      </c>
      <c r="E5">
        <v>758.5</v>
      </c>
      <c r="F5">
        <v>883.5</v>
      </c>
      <c r="G5">
        <v>1028.5</v>
      </c>
      <c r="H5">
        <v>1172.7</v>
      </c>
      <c r="I5">
        <v>1246.9000000000001</v>
      </c>
      <c r="J5">
        <v>1353.4</v>
      </c>
      <c r="K5">
        <v>1557.6</v>
      </c>
      <c r="L5">
        <v>1846.8</v>
      </c>
      <c r="M5">
        <v>1863.9</v>
      </c>
      <c r="N5">
        <v>1817.9</v>
      </c>
      <c r="O5">
        <v>1751.6</v>
      </c>
      <c r="P5">
        <v>1846.8</v>
      </c>
      <c r="Q5">
        <v>1939.6</v>
      </c>
      <c r="R5">
        <v>2094.3000000000002</v>
      </c>
      <c r="S5">
        <v>2226.6999999999998</v>
      </c>
      <c r="T5">
        <v>2764.4</v>
      </c>
      <c r="U5">
        <v>3027</v>
      </c>
      <c r="V5">
        <v>3397.7</v>
      </c>
      <c r="W5">
        <v>3754</v>
      </c>
      <c r="X5">
        <v>4078.9</v>
      </c>
      <c r="Y5">
        <v>4477.1000000000004</v>
      </c>
      <c r="Z5">
        <v>4983.1000000000004</v>
      </c>
      <c r="AA5">
        <v>5824.4</v>
      </c>
      <c r="AB5">
        <v>5694.9</v>
      </c>
    </row>
    <row r="6" spans="1:28">
      <c r="B6" t="s">
        <v>283</v>
      </c>
      <c r="C6" t="s">
        <v>52</v>
      </c>
      <c r="D6">
        <v>2</v>
      </c>
      <c r="E6">
        <v>1019.7</v>
      </c>
      <c r="F6">
        <v>910.1</v>
      </c>
      <c r="G6">
        <v>825.9</v>
      </c>
      <c r="H6">
        <v>929.1</v>
      </c>
      <c r="I6">
        <v>1135.8</v>
      </c>
      <c r="J6">
        <v>1041.8</v>
      </c>
      <c r="K6">
        <v>1102.4000000000001</v>
      </c>
      <c r="L6">
        <v>1310.4000000000001</v>
      </c>
      <c r="M6">
        <v>1457.1</v>
      </c>
      <c r="N6">
        <v>1440.5</v>
      </c>
      <c r="O6">
        <v>996</v>
      </c>
      <c r="P6">
        <v>1022.6</v>
      </c>
      <c r="Q6">
        <v>1267.0999999999999</v>
      </c>
      <c r="R6">
        <v>1388</v>
      </c>
      <c r="S6">
        <v>1455.4</v>
      </c>
      <c r="T6">
        <v>1535.7</v>
      </c>
      <c r="U6">
        <v>1591.4</v>
      </c>
      <c r="V6">
        <v>1653.4</v>
      </c>
      <c r="W6">
        <v>1926.2</v>
      </c>
      <c r="X6">
        <v>2153.8000000000002</v>
      </c>
      <c r="Y6">
        <v>2217.5</v>
      </c>
      <c r="Z6">
        <v>1798.1</v>
      </c>
      <c r="AA6">
        <v>2650.4</v>
      </c>
      <c r="AB6">
        <v>2721</v>
      </c>
    </row>
    <row r="7" spans="1:28">
      <c r="B7" t="s">
        <v>213</v>
      </c>
      <c r="C7" t="s">
        <v>52</v>
      </c>
      <c r="D7">
        <v>3</v>
      </c>
      <c r="E7">
        <v>574.20000000000005</v>
      </c>
      <c r="F7">
        <v>615.1</v>
      </c>
      <c r="G7">
        <v>659.5</v>
      </c>
      <c r="H7">
        <v>811.2</v>
      </c>
      <c r="I7">
        <v>965</v>
      </c>
      <c r="J7">
        <v>1006.9</v>
      </c>
      <c r="K7">
        <v>1122.7</v>
      </c>
      <c r="L7">
        <v>1227.0999999999999</v>
      </c>
      <c r="M7">
        <v>1351.4</v>
      </c>
      <c r="N7">
        <v>1386.1</v>
      </c>
      <c r="O7">
        <v>1281.2</v>
      </c>
      <c r="P7">
        <v>1371.8</v>
      </c>
      <c r="Q7">
        <v>1617.1</v>
      </c>
      <c r="R7">
        <v>1625.1</v>
      </c>
      <c r="S7">
        <v>1771.8</v>
      </c>
      <c r="T7">
        <v>1895.8</v>
      </c>
      <c r="U7">
        <v>1898.3</v>
      </c>
      <c r="V7">
        <v>2020.3</v>
      </c>
      <c r="W7">
        <v>2108.3000000000002</v>
      </c>
      <c r="X7">
        <v>2253.9</v>
      </c>
      <c r="Y7">
        <v>2279.1999999999998</v>
      </c>
      <c r="Z7">
        <v>2419.3000000000002</v>
      </c>
      <c r="AA7">
        <v>2916.7</v>
      </c>
      <c r="AB7">
        <v>2718.9</v>
      </c>
    </row>
    <row r="8" spans="1:28">
      <c r="B8" t="s">
        <v>288</v>
      </c>
      <c r="C8" t="s">
        <v>52</v>
      </c>
      <c r="D8">
        <v>4</v>
      </c>
      <c r="E8">
        <v>628.20000000000005</v>
      </c>
      <c r="F8">
        <v>735.3</v>
      </c>
      <c r="G8">
        <v>789.3</v>
      </c>
      <c r="H8">
        <v>886.8</v>
      </c>
      <c r="I8">
        <v>906.2</v>
      </c>
      <c r="J8">
        <v>896.3</v>
      </c>
      <c r="K8">
        <v>931</v>
      </c>
      <c r="L8">
        <v>1129.4000000000001</v>
      </c>
      <c r="M8">
        <v>1337.7</v>
      </c>
      <c r="N8">
        <v>1196.4000000000001</v>
      </c>
      <c r="O8">
        <v>984.5</v>
      </c>
      <c r="P8">
        <v>969.1</v>
      </c>
      <c r="Q8">
        <v>889.8</v>
      </c>
      <c r="R8">
        <v>891.3</v>
      </c>
      <c r="S8">
        <v>854.1</v>
      </c>
      <c r="T8">
        <v>792.7</v>
      </c>
      <c r="U8">
        <v>837.8</v>
      </c>
      <c r="V8">
        <v>793.6</v>
      </c>
      <c r="W8">
        <v>838.8</v>
      </c>
      <c r="X8">
        <v>807.5</v>
      </c>
      <c r="Y8">
        <v>774.3</v>
      </c>
      <c r="Z8">
        <v>907.2</v>
      </c>
      <c r="AA8">
        <v>857.4</v>
      </c>
      <c r="AB8">
        <v>826.6</v>
      </c>
    </row>
    <row r="9" spans="1:28">
      <c r="B9" t="s">
        <v>272</v>
      </c>
      <c r="C9" t="s">
        <v>52</v>
      </c>
      <c r="D9">
        <v>5</v>
      </c>
      <c r="E9">
        <v>17.5</v>
      </c>
      <c r="F9">
        <v>22.5</v>
      </c>
      <c r="G9">
        <v>26</v>
      </c>
      <c r="H9">
        <v>36.299999999999997</v>
      </c>
      <c r="I9">
        <v>50.2</v>
      </c>
      <c r="J9">
        <v>66.900000000000006</v>
      </c>
      <c r="K9">
        <v>99.7</v>
      </c>
      <c r="L9">
        <v>109.4</v>
      </c>
      <c r="M9">
        <v>151.5</v>
      </c>
      <c r="N9">
        <v>151.4</v>
      </c>
      <c r="O9">
        <v>156.69999999999999</v>
      </c>
      <c r="P9">
        <v>201.7</v>
      </c>
      <c r="Q9">
        <v>203.6</v>
      </c>
      <c r="R9">
        <v>252.9</v>
      </c>
      <c r="S9">
        <v>285.5</v>
      </c>
      <c r="T9">
        <v>331.6</v>
      </c>
      <c r="U9">
        <v>363.9</v>
      </c>
      <c r="V9">
        <v>403.7</v>
      </c>
      <c r="W9">
        <v>426.4</v>
      </c>
      <c r="X9">
        <v>439.9</v>
      </c>
      <c r="Y9">
        <v>467.7</v>
      </c>
      <c r="Z9">
        <v>491.8</v>
      </c>
      <c r="AA9">
        <v>554.9</v>
      </c>
      <c r="AB9">
        <v>587.79999999999995</v>
      </c>
    </row>
    <row r="10" spans="1:28">
      <c r="B10" t="s">
        <v>212</v>
      </c>
      <c r="C10" t="s">
        <v>52</v>
      </c>
      <c r="D10">
        <v>6</v>
      </c>
      <c r="E10">
        <v>120.2</v>
      </c>
      <c r="F10">
        <v>108.2</v>
      </c>
      <c r="G10">
        <v>117.2</v>
      </c>
      <c r="H10">
        <v>140.80000000000001</v>
      </c>
      <c r="I10">
        <v>165.2</v>
      </c>
      <c r="J10">
        <v>192.1</v>
      </c>
      <c r="K10">
        <v>219.7</v>
      </c>
      <c r="L10">
        <v>247</v>
      </c>
      <c r="M10">
        <v>280.10000000000002</v>
      </c>
      <c r="N10">
        <v>293.10000000000002</v>
      </c>
      <c r="O10">
        <v>255</v>
      </c>
      <c r="P10">
        <v>281.3</v>
      </c>
      <c r="Q10">
        <v>313</v>
      </c>
      <c r="R10">
        <v>335</v>
      </c>
      <c r="S10">
        <v>357.4</v>
      </c>
      <c r="T10">
        <v>362</v>
      </c>
      <c r="U10">
        <v>354.1</v>
      </c>
      <c r="V10">
        <v>368.4</v>
      </c>
      <c r="W10">
        <v>389.9</v>
      </c>
      <c r="X10">
        <v>397.8</v>
      </c>
      <c r="Y10">
        <v>388.8</v>
      </c>
      <c r="Z10">
        <v>359</v>
      </c>
      <c r="AA10">
        <v>463</v>
      </c>
      <c r="AB10">
        <v>419.7</v>
      </c>
    </row>
    <row r="11" spans="1:28">
      <c r="B11" t="s">
        <v>338</v>
      </c>
      <c r="C11" t="s">
        <v>52</v>
      </c>
      <c r="D11">
        <v>7</v>
      </c>
      <c r="E11">
        <v>17</v>
      </c>
      <c r="F11">
        <v>50.4</v>
      </c>
      <c r="G11">
        <v>94.8</v>
      </c>
      <c r="H11">
        <v>89.2</v>
      </c>
      <c r="I11">
        <v>190.1</v>
      </c>
      <c r="J11">
        <v>342.5</v>
      </c>
      <c r="K11">
        <v>450.2</v>
      </c>
      <c r="L11">
        <v>770.4</v>
      </c>
      <c r="M11">
        <v>609.70000000000005</v>
      </c>
      <c r="N11">
        <v>339.5</v>
      </c>
      <c r="O11">
        <v>343</v>
      </c>
      <c r="P11">
        <v>402.3</v>
      </c>
      <c r="Q11">
        <v>475</v>
      </c>
      <c r="R11">
        <v>543.9</v>
      </c>
      <c r="S11">
        <v>524.70000000000005</v>
      </c>
      <c r="T11">
        <v>509.8</v>
      </c>
      <c r="U11">
        <v>619.9</v>
      </c>
      <c r="V11">
        <v>716.9</v>
      </c>
      <c r="W11">
        <v>888</v>
      </c>
      <c r="X11">
        <v>977.8</v>
      </c>
      <c r="Y11">
        <v>1055.0999999999999</v>
      </c>
      <c r="Z11">
        <v>1068.7</v>
      </c>
      <c r="AA11">
        <v>918.7</v>
      </c>
      <c r="AB11">
        <v>377.4</v>
      </c>
    </row>
    <row r="12" spans="1:28">
      <c r="B12" t="s">
        <v>248</v>
      </c>
      <c r="C12" t="s">
        <v>52</v>
      </c>
      <c r="D12">
        <v>8</v>
      </c>
      <c r="E12">
        <v>204.2</v>
      </c>
      <c r="F12">
        <v>282.2</v>
      </c>
      <c r="G12">
        <v>346.4</v>
      </c>
      <c r="H12">
        <v>458.7</v>
      </c>
      <c r="I12">
        <v>626.4</v>
      </c>
      <c r="J12">
        <v>729.8</v>
      </c>
      <c r="K12">
        <v>762.3</v>
      </c>
      <c r="L12">
        <v>763.3</v>
      </c>
      <c r="M12">
        <v>794.6</v>
      </c>
      <c r="N12">
        <v>697</v>
      </c>
      <c r="O12">
        <v>640.79999999999995</v>
      </c>
      <c r="P12">
        <v>605.70000000000005</v>
      </c>
      <c r="Q12">
        <v>556.20000000000005</v>
      </c>
      <c r="R12">
        <v>534.70000000000005</v>
      </c>
      <c r="S12">
        <v>502.7</v>
      </c>
      <c r="T12">
        <v>458</v>
      </c>
      <c r="U12">
        <v>443.2</v>
      </c>
      <c r="V12">
        <v>409.9</v>
      </c>
      <c r="W12">
        <v>434.1</v>
      </c>
      <c r="X12">
        <v>378.7</v>
      </c>
      <c r="Y12">
        <v>356.1</v>
      </c>
      <c r="Z12">
        <v>346.5</v>
      </c>
      <c r="AA12">
        <v>328.6</v>
      </c>
      <c r="AB12">
        <v>322.60000000000002</v>
      </c>
    </row>
    <row r="13" spans="1:28">
      <c r="B13" t="s">
        <v>309</v>
      </c>
      <c r="C13" t="s">
        <v>52</v>
      </c>
      <c r="D13">
        <v>9</v>
      </c>
      <c r="E13">
        <v>1.5</v>
      </c>
      <c r="F13">
        <v>1.1000000000000001</v>
      </c>
      <c r="G13">
        <v>0.9</v>
      </c>
      <c r="H13">
        <v>0.4</v>
      </c>
      <c r="I13">
        <v>1.7</v>
      </c>
      <c r="J13">
        <v>1.2</v>
      </c>
      <c r="K13">
        <v>1.4</v>
      </c>
      <c r="L13">
        <v>33.4</v>
      </c>
      <c r="M13">
        <v>127.5</v>
      </c>
      <c r="N13">
        <v>432.6</v>
      </c>
      <c r="O13">
        <v>404.7</v>
      </c>
      <c r="P13">
        <v>382.6</v>
      </c>
      <c r="Q13">
        <v>446.6</v>
      </c>
      <c r="R13">
        <v>547.1</v>
      </c>
      <c r="S13">
        <v>674.8</v>
      </c>
      <c r="T13">
        <v>768.2</v>
      </c>
      <c r="U13">
        <v>936.7</v>
      </c>
      <c r="V13">
        <v>845.3</v>
      </c>
      <c r="W13">
        <v>809.5</v>
      </c>
      <c r="X13">
        <v>722.4</v>
      </c>
      <c r="Y13">
        <v>722.4</v>
      </c>
      <c r="Z13">
        <v>644.1</v>
      </c>
      <c r="AA13">
        <v>693.4</v>
      </c>
      <c r="AB13">
        <v>322.10000000000002</v>
      </c>
    </row>
    <row r="14" spans="1:28">
      <c r="B14" t="s">
        <v>122</v>
      </c>
      <c r="C14" t="s">
        <v>52</v>
      </c>
      <c r="D14">
        <v>10</v>
      </c>
      <c r="E14">
        <v>1092.3</v>
      </c>
      <c r="F14">
        <v>1230.2</v>
      </c>
      <c r="G14">
        <v>1234.7</v>
      </c>
      <c r="H14">
        <v>1292.4000000000001</v>
      </c>
      <c r="I14">
        <v>1333.6</v>
      </c>
      <c r="J14">
        <v>1416.6</v>
      </c>
      <c r="K14">
        <v>1664.2</v>
      </c>
      <c r="L14">
        <v>1801</v>
      </c>
      <c r="M14">
        <v>1966</v>
      </c>
      <c r="N14">
        <v>2105.1</v>
      </c>
      <c r="O14">
        <v>1936.4</v>
      </c>
      <c r="P14">
        <v>2209.3000000000002</v>
      </c>
      <c r="Q14">
        <v>2466.1</v>
      </c>
      <c r="R14">
        <v>2682.1</v>
      </c>
      <c r="S14">
        <v>2637.8</v>
      </c>
      <c r="T14">
        <v>2595.5</v>
      </c>
      <c r="U14">
        <v>2769.4</v>
      </c>
      <c r="V14">
        <v>2949.7</v>
      </c>
      <c r="W14">
        <v>3643.4</v>
      </c>
      <c r="X14">
        <v>3549.3</v>
      </c>
      <c r="Y14">
        <v>3358.5</v>
      </c>
      <c r="Z14">
        <v>3351.1</v>
      </c>
      <c r="AA14">
        <v>3815.1</v>
      </c>
      <c r="AB14">
        <v>2085.5</v>
      </c>
    </row>
    <row r="15" spans="1:28">
      <c r="B15" t="s">
        <v>123</v>
      </c>
      <c r="C15" t="s">
        <v>52</v>
      </c>
      <c r="D15">
        <v>11</v>
      </c>
      <c r="E15">
        <v>4433.3</v>
      </c>
      <c r="F15">
        <v>4838.6000000000004</v>
      </c>
      <c r="G15">
        <v>5123.2</v>
      </c>
      <c r="H15">
        <v>5817.6</v>
      </c>
      <c r="I15">
        <v>6621.1</v>
      </c>
      <c r="J15">
        <v>7047.5</v>
      </c>
      <c r="K15">
        <v>7911.2</v>
      </c>
      <c r="L15">
        <v>9238.2000000000007</v>
      </c>
      <c r="M15">
        <v>9939.5</v>
      </c>
      <c r="N15">
        <v>9859.6</v>
      </c>
      <c r="O15">
        <v>8749.9</v>
      </c>
      <c r="P15">
        <v>9293.2000000000007</v>
      </c>
      <c r="Q15">
        <v>10174.1</v>
      </c>
      <c r="R15">
        <v>10894.4</v>
      </c>
      <c r="S15">
        <v>11290.9</v>
      </c>
      <c r="T15">
        <v>12013.7</v>
      </c>
      <c r="U15">
        <v>12841.7</v>
      </c>
      <c r="V15">
        <v>13558.9</v>
      </c>
      <c r="W15">
        <v>15218.6</v>
      </c>
      <c r="X15">
        <v>15760</v>
      </c>
      <c r="Y15">
        <v>16096.7</v>
      </c>
      <c r="Z15">
        <v>16368.9</v>
      </c>
      <c r="AA15">
        <v>19022.599999999999</v>
      </c>
      <c r="AB15">
        <v>16076.5</v>
      </c>
    </row>
    <row r="16" spans="1:28">
      <c r="B16" t="s">
        <v>124</v>
      </c>
      <c r="C16" t="s">
        <v>92</v>
      </c>
      <c r="D16">
        <v>12</v>
      </c>
      <c r="E16">
        <v>2974.1</v>
      </c>
      <c r="F16">
        <v>3383.9</v>
      </c>
      <c r="G16">
        <v>3701.3</v>
      </c>
      <c r="H16">
        <v>3981.8</v>
      </c>
      <c r="I16">
        <v>4205.7</v>
      </c>
      <c r="J16">
        <v>4387.6000000000004</v>
      </c>
      <c r="K16">
        <v>4790.1000000000004</v>
      </c>
      <c r="L16">
        <v>5461.8</v>
      </c>
      <c r="M16">
        <v>5605.1</v>
      </c>
      <c r="N16">
        <v>5439.9</v>
      </c>
      <c r="O16">
        <v>5088.2</v>
      </c>
      <c r="P16">
        <v>5348.6</v>
      </c>
      <c r="Q16">
        <v>5563.5</v>
      </c>
      <c r="R16">
        <v>5991</v>
      </c>
      <c r="S16">
        <v>5946.4</v>
      </c>
      <c r="T16">
        <v>6226.6</v>
      </c>
      <c r="U16">
        <v>6721.6</v>
      </c>
      <c r="V16">
        <v>7181.2</v>
      </c>
      <c r="W16">
        <v>8234</v>
      </c>
      <c r="X16">
        <v>8224.2000000000007</v>
      </c>
      <c r="Y16">
        <v>8336.4</v>
      </c>
      <c r="Z16">
        <v>8943.1</v>
      </c>
      <c r="AA16">
        <v>10006.700000000001</v>
      </c>
      <c r="AB16">
        <v>7399.4</v>
      </c>
    </row>
    <row r="18" spans="1:28">
      <c r="A18" t="s">
        <v>339</v>
      </c>
      <c r="B18" t="s">
        <v>283</v>
      </c>
      <c r="C18" t="s">
        <v>52</v>
      </c>
      <c r="D18">
        <v>13</v>
      </c>
      <c r="E18">
        <v>1010.5</v>
      </c>
      <c r="F18">
        <v>899.2</v>
      </c>
      <c r="G18">
        <v>813.4</v>
      </c>
      <c r="H18">
        <v>916.6</v>
      </c>
      <c r="I18">
        <v>1124.5999999999999</v>
      </c>
      <c r="J18">
        <v>1027.7</v>
      </c>
      <c r="K18">
        <v>1090.0999999999999</v>
      </c>
      <c r="L18">
        <v>1293.7</v>
      </c>
      <c r="M18">
        <v>1437.8</v>
      </c>
      <c r="N18">
        <v>1418.6</v>
      </c>
      <c r="O18">
        <v>972.3</v>
      </c>
      <c r="P18">
        <v>995.5</v>
      </c>
      <c r="Q18">
        <v>1234.9000000000001</v>
      </c>
      <c r="R18">
        <v>1352.9</v>
      </c>
      <c r="S18">
        <v>1415.4</v>
      </c>
      <c r="T18">
        <v>1481.4</v>
      </c>
      <c r="U18">
        <v>1545.6</v>
      </c>
      <c r="V18">
        <v>1594.4</v>
      </c>
      <c r="W18">
        <v>1837</v>
      </c>
      <c r="X18">
        <v>2071.9</v>
      </c>
      <c r="Y18">
        <v>2127.8000000000002</v>
      </c>
      <c r="Z18">
        <v>1714.9</v>
      </c>
      <c r="AA18">
        <v>2560.6</v>
      </c>
      <c r="AB18">
        <v>2676</v>
      </c>
    </row>
    <row r="19" spans="1:28">
      <c r="B19" t="s">
        <v>213</v>
      </c>
      <c r="C19" t="s">
        <v>52</v>
      </c>
      <c r="D19">
        <v>14</v>
      </c>
      <c r="E19">
        <v>564.1</v>
      </c>
      <c r="F19">
        <v>604.29999999999995</v>
      </c>
      <c r="G19">
        <v>649.20000000000005</v>
      </c>
      <c r="H19">
        <v>797.6</v>
      </c>
      <c r="I19">
        <v>947.3</v>
      </c>
      <c r="J19">
        <v>987.8</v>
      </c>
      <c r="K19">
        <v>1095.8</v>
      </c>
      <c r="L19">
        <v>1195.0999999999999</v>
      </c>
      <c r="M19">
        <v>1306.7</v>
      </c>
      <c r="N19">
        <v>1330.1</v>
      </c>
      <c r="O19">
        <v>1219.2</v>
      </c>
      <c r="P19">
        <v>1305.7</v>
      </c>
      <c r="Q19">
        <v>1541</v>
      </c>
      <c r="R19">
        <v>1532.1</v>
      </c>
      <c r="S19">
        <v>1677.5</v>
      </c>
      <c r="T19">
        <v>1778.9</v>
      </c>
      <c r="U19">
        <v>1790.4</v>
      </c>
      <c r="V19">
        <v>1912.8</v>
      </c>
      <c r="W19">
        <v>1995.3</v>
      </c>
      <c r="X19">
        <v>2157.5</v>
      </c>
      <c r="Y19">
        <v>2149.3000000000002</v>
      </c>
      <c r="Z19">
        <v>2269.1</v>
      </c>
      <c r="AA19">
        <v>2761.1</v>
      </c>
      <c r="AB19">
        <v>2618.8000000000002</v>
      </c>
    </row>
    <row r="20" spans="1:28">
      <c r="B20" t="s">
        <v>272</v>
      </c>
      <c r="C20" t="s">
        <v>52</v>
      </c>
      <c r="D20">
        <v>15</v>
      </c>
      <c r="E20">
        <v>12.1</v>
      </c>
      <c r="F20">
        <v>17.5</v>
      </c>
      <c r="G20">
        <v>20.7</v>
      </c>
      <c r="H20">
        <v>30.4</v>
      </c>
      <c r="I20">
        <v>43.4</v>
      </c>
      <c r="J20">
        <v>61</v>
      </c>
      <c r="K20">
        <v>93.9</v>
      </c>
      <c r="L20">
        <v>103.5</v>
      </c>
      <c r="M20">
        <v>145.5</v>
      </c>
      <c r="N20">
        <v>145.5</v>
      </c>
      <c r="O20">
        <v>152.6</v>
      </c>
      <c r="P20">
        <v>197.5</v>
      </c>
      <c r="Q20">
        <v>199.7</v>
      </c>
      <c r="R20">
        <v>248.6</v>
      </c>
      <c r="S20">
        <v>282</v>
      </c>
      <c r="T20">
        <v>328</v>
      </c>
      <c r="U20">
        <v>361</v>
      </c>
      <c r="V20">
        <v>400.9</v>
      </c>
      <c r="W20">
        <v>423.8</v>
      </c>
      <c r="X20">
        <v>437.9</v>
      </c>
      <c r="Y20">
        <v>465.3</v>
      </c>
      <c r="Z20">
        <v>489</v>
      </c>
      <c r="AA20">
        <v>552.29999999999995</v>
      </c>
      <c r="AB20">
        <v>585.20000000000005</v>
      </c>
    </row>
    <row r="21" spans="1:28">
      <c r="B21" t="s">
        <v>212</v>
      </c>
      <c r="C21" t="s">
        <v>52</v>
      </c>
      <c r="D21">
        <v>16</v>
      </c>
      <c r="E21">
        <v>119.2</v>
      </c>
      <c r="F21">
        <v>105.4</v>
      </c>
      <c r="G21">
        <v>112.2</v>
      </c>
      <c r="H21">
        <v>134.1</v>
      </c>
      <c r="I21">
        <v>158.19999999999999</v>
      </c>
      <c r="J21">
        <v>185.6</v>
      </c>
      <c r="K21">
        <v>211.8</v>
      </c>
      <c r="L21">
        <v>238.1</v>
      </c>
      <c r="M21">
        <v>272.5</v>
      </c>
      <c r="N21">
        <v>286.39999999999998</v>
      </c>
      <c r="O21">
        <v>250</v>
      </c>
      <c r="P21">
        <v>276</v>
      </c>
      <c r="Q21">
        <v>307.5</v>
      </c>
      <c r="R21">
        <v>329.4</v>
      </c>
      <c r="S21">
        <v>351.5</v>
      </c>
      <c r="T21">
        <v>355.9</v>
      </c>
      <c r="U21">
        <v>348.3</v>
      </c>
      <c r="V21">
        <v>363.1</v>
      </c>
      <c r="W21">
        <v>382.5</v>
      </c>
      <c r="X21">
        <v>389.2</v>
      </c>
      <c r="Y21">
        <v>380.8</v>
      </c>
      <c r="Z21">
        <v>346.3</v>
      </c>
      <c r="AA21">
        <v>443.8</v>
      </c>
      <c r="AB21">
        <v>413.2</v>
      </c>
    </row>
    <row r="22" spans="1:28">
      <c r="B22" t="s">
        <v>248</v>
      </c>
      <c r="C22" t="s">
        <v>52</v>
      </c>
      <c r="D22">
        <v>17</v>
      </c>
      <c r="E22">
        <v>203.7</v>
      </c>
      <c r="F22">
        <v>281.39999999999998</v>
      </c>
      <c r="G22">
        <v>345.6</v>
      </c>
      <c r="H22">
        <v>457.9</v>
      </c>
      <c r="I22">
        <v>625.6</v>
      </c>
      <c r="J22">
        <v>728.2</v>
      </c>
      <c r="K22">
        <v>761</v>
      </c>
      <c r="L22">
        <v>761.6</v>
      </c>
      <c r="M22">
        <v>791.9</v>
      </c>
      <c r="N22">
        <v>693.9</v>
      </c>
      <c r="O22">
        <v>638.6</v>
      </c>
      <c r="P22">
        <v>603.4</v>
      </c>
      <c r="Q22">
        <v>553.6</v>
      </c>
      <c r="R22">
        <v>530.70000000000005</v>
      </c>
      <c r="S22">
        <v>498.3</v>
      </c>
      <c r="T22">
        <v>450.7</v>
      </c>
      <c r="U22">
        <v>432.1</v>
      </c>
      <c r="V22">
        <v>394.1</v>
      </c>
      <c r="W22">
        <v>407.6</v>
      </c>
      <c r="X22">
        <v>357.6</v>
      </c>
      <c r="Y22">
        <v>339.5</v>
      </c>
      <c r="Z22">
        <v>320.39999999999998</v>
      </c>
      <c r="AA22">
        <v>294.8</v>
      </c>
      <c r="AB22">
        <v>310.39999999999998</v>
      </c>
    </row>
    <row r="23" spans="1:28">
      <c r="B23" t="s">
        <v>135</v>
      </c>
      <c r="C23" t="s">
        <v>52</v>
      </c>
      <c r="D23">
        <v>18</v>
      </c>
      <c r="E23">
        <v>21.7</v>
      </c>
      <c r="F23">
        <v>32.5</v>
      </c>
      <c r="G23">
        <v>36.4</v>
      </c>
      <c r="H23">
        <v>34.9</v>
      </c>
      <c r="I23">
        <v>37.299999999999997</v>
      </c>
      <c r="J23">
        <v>47.5</v>
      </c>
      <c r="K23">
        <v>66.8</v>
      </c>
      <c r="L23">
        <v>92.1</v>
      </c>
      <c r="M23">
        <v>131.9</v>
      </c>
      <c r="N23">
        <v>183.8</v>
      </c>
      <c r="O23">
        <v>215.6</v>
      </c>
      <c r="P23">
        <v>269.8</v>
      </c>
      <c r="Q23">
        <v>341</v>
      </c>
      <c r="R23">
        <v>402.7</v>
      </c>
      <c r="S23">
        <v>378.1</v>
      </c>
      <c r="T23">
        <v>351.7</v>
      </c>
      <c r="U23">
        <v>345.3</v>
      </c>
      <c r="V23">
        <v>330.4</v>
      </c>
      <c r="W23">
        <v>309.2</v>
      </c>
      <c r="X23">
        <v>285.10000000000002</v>
      </c>
      <c r="Y23">
        <v>270.10000000000002</v>
      </c>
      <c r="Z23">
        <v>251.2</v>
      </c>
      <c r="AA23">
        <v>265.89999999999998</v>
      </c>
      <c r="AB23">
        <v>282.39999999999998</v>
      </c>
    </row>
    <row r="24" spans="1:28">
      <c r="B24" t="s">
        <v>114</v>
      </c>
      <c r="C24" t="s">
        <v>52</v>
      </c>
      <c r="D24">
        <v>19</v>
      </c>
      <c r="E24">
        <v>116.6</v>
      </c>
      <c r="F24">
        <v>134.30000000000001</v>
      </c>
      <c r="G24">
        <v>137.4</v>
      </c>
      <c r="H24">
        <v>136.9</v>
      </c>
      <c r="I24">
        <v>138.30000000000001</v>
      </c>
      <c r="J24">
        <v>149.6</v>
      </c>
      <c r="K24">
        <v>162.69999999999999</v>
      </c>
      <c r="L24">
        <v>167.1</v>
      </c>
      <c r="M24">
        <v>207.1</v>
      </c>
      <c r="N24">
        <v>223.9</v>
      </c>
      <c r="O24">
        <v>272.3</v>
      </c>
      <c r="P24">
        <v>274.5</v>
      </c>
      <c r="Q24">
        <v>293.89999999999998</v>
      </c>
      <c r="R24">
        <v>343.8</v>
      </c>
      <c r="S24">
        <v>320.89999999999998</v>
      </c>
      <c r="T24">
        <v>297.5</v>
      </c>
      <c r="U24">
        <v>285.60000000000002</v>
      </c>
      <c r="V24">
        <v>286.8</v>
      </c>
      <c r="W24">
        <v>282.10000000000002</v>
      </c>
      <c r="X24">
        <v>233.7</v>
      </c>
      <c r="Y24">
        <v>234</v>
      </c>
      <c r="Z24">
        <v>223.8</v>
      </c>
      <c r="AA24">
        <v>239.1</v>
      </c>
      <c r="AB24">
        <v>222.4</v>
      </c>
    </row>
    <row r="25" spans="1:28">
      <c r="B25" t="s">
        <v>122</v>
      </c>
      <c r="C25" t="s">
        <v>52</v>
      </c>
      <c r="D25">
        <v>20</v>
      </c>
      <c r="E25">
        <v>184.3</v>
      </c>
      <c r="F25">
        <v>205.3</v>
      </c>
      <c r="G25">
        <v>222.6</v>
      </c>
      <c r="H25">
        <v>255.4</v>
      </c>
      <c r="I25">
        <v>260.10000000000002</v>
      </c>
      <c r="J25">
        <v>278.89999999999998</v>
      </c>
      <c r="K25">
        <v>337.4</v>
      </c>
      <c r="L25">
        <v>354.400000000001</v>
      </c>
      <c r="M25">
        <v>389.1</v>
      </c>
      <c r="N25">
        <v>398.6</v>
      </c>
      <c r="O25">
        <v>346.7</v>
      </c>
      <c r="P25">
        <v>413.6</v>
      </c>
      <c r="Q25">
        <v>461.29999999999899</v>
      </c>
      <c r="R25">
        <v>447.1</v>
      </c>
      <c r="S25">
        <v>475.6</v>
      </c>
      <c r="T25">
        <v>479.4</v>
      </c>
      <c r="U25">
        <v>511.3</v>
      </c>
      <c r="V25">
        <v>528.4</v>
      </c>
      <c r="W25">
        <v>570.20000000000005</v>
      </c>
      <c r="X25">
        <v>608.900000000001</v>
      </c>
      <c r="Y25">
        <v>655.5</v>
      </c>
      <c r="Z25">
        <v>816</v>
      </c>
      <c r="AA25">
        <v>937.900000000001</v>
      </c>
      <c r="AB25">
        <v>793.7</v>
      </c>
    </row>
    <row r="26" spans="1:28">
      <c r="B26" t="s">
        <v>123</v>
      </c>
      <c r="C26" t="s">
        <v>52</v>
      </c>
      <c r="D26">
        <v>21</v>
      </c>
      <c r="E26">
        <v>2232.1999999999998</v>
      </c>
      <c r="F26">
        <v>2279.9</v>
      </c>
      <c r="G26">
        <v>2337.5</v>
      </c>
      <c r="H26">
        <v>2763.8</v>
      </c>
      <c r="I26">
        <v>3334.8</v>
      </c>
      <c r="J26">
        <v>3466.3</v>
      </c>
      <c r="K26">
        <v>3819.5</v>
      </c>
      <c r="L26">
        <v>4205.6000000000004</v>
      </c>
      <c r="M26">
        <v>4682.5</v>
      </c>
      <c r="N26">
        <v>4680.8</v>
      </c>
      <c r="O26">
        <v>4067.3</v>
      </c>
      <c r="P26">
        <v>4336</v>
      </c>
      <c r="Q26">
        <v>4932.8999999999996</v>
      </c>
      <c r="R26">
        <v>5187.3</v>
      </c>
      <c r="S26">
        <v>5399.3</v>
      </c>
      <c r="T26">
        <v>5523.5</v>
      </c>
      <c r="U26">
        <v>5619.6</v>
      </c>
      <c r="V26">
        <v>5810.9</v>
      </c>
      <c r="W26">
        <v>6207.7</v>
      </c>
      <c r="X26">
        <v>6541.8</v>
      </c>
      <c r="Y26">
        <v>6622.3</v>
      </c>
      <c r="Z26">
        <v>6430.7</v>
      </c>
      <c r="AA26">
        <v>8055.5</v>
      </c>
      <c r="AB26">
        <v>7902.1</v>
      </c>
    </row>
    <row r="27" spans="1:28">
      <c r="B27" t="s">
        <v>124</v>
      </c>
      <c r="C27" t="s">
        <v>92</v>
      </c>
      <c r="D27">
        <v>22</v>
      </c>
      <c r="E27">
        <v>436.6</v>
      </c>
      <c r="F27">
        <v>496.1</v>
      </c>
      <c r="G27">
        <v>535.20000000000005</v>
      </c>
      <c r="H27">
        <v>612.70000000000005</v>
      </c>
      <c r="I27">
        <v>651.29999999999995</v>
      </c>
      <c r="J27">
        <v>675.4</v>
      </c>
      <c r="K27">
        <v>750.9</v>
      </c>
      <c r="L27">
        <v>814.2</v>
      </c>
      <c r="M27">
        <v>876.4</v>
      </c>
      <c r="N27">
        <v>863.2</v>
      </c>
      <c r="O27">
        <v>961.2</v>
      </c>
      <c r="P27">
        <v>977.5</v>
      </c>
      <c r="Q27">
        <v>1062.3</v>
      </c>
      <c r="R27">
        <v>1221.5</v>
      </c>
      <c r="S27">
        <v>1164.2</v>
      </c>
      <c r="T27">
        <v>1146</v>
      </c>
      <c r="U27">
        <v>1208</v>
      </c>
      <c r="V27">
        <v>1229.8</v>
      </c>
      <c r="W27">
        <v>1324.1</v>
      </c>
      <c r="X27">
        <v>1296.2</v>
      </c>
      <c r="Y27">
        <v>1383</v>
      </c>
      <c r="Z27">
        <v>1567.6</v>
      </c>
      <c r="AA27">
        <v>1816.4</v>
      </c>
      <c r="AB27">
        <v>1646.2</v>
      </c>
    </row>
    <row r="29" spans="1:28">
      <c r="A29" t="s">
        <v>340</v>
      </c>
      <c r="B29" t="s">
        <v>112</v>
      </c>
      <c r="C29" t="s">
        <v>52</v>
      </c>
      <c r="D29">
        <v>23</v>
      </c>
      <c r="E29">
        <v>650.4</v>
      </c>
      <c r="F29">
        <v>756.4</v>
      </c>
      <c r="G29">
        <v>877.6</v>
      </c>
      <c r="H29">
        <v>1003.1</v>
      </c>
      <c r="I29">
        <v>1068</v>
      </c>
      <c r="J29">
        <v>1163.3</v>
      </c>
      <c r="K29">
        <v>1340.5</v>
      </c>
      <c r="L29">
        <v>1600.4</v>
      </c>
      <c r="M29">
        <v>1593</v>
      </c>
      <c r="N29">
        <v>1567</v>
      </c>
      <c r="O29">
        <v>1519.9</v>
      </c>
      <c r="P29">
        <v>1591.3</v>
      </c>
      <c r="Q29">
        <v>1676.9</v>
      </c>
      <c r="R29">
        <v>1818.7</v>
      </c>
      <c r="S29">
        <v>1917.4</v>
      </c>
      <c r="T29">
        <v>2450.9</v>
      </c>
      <c r="U29">
        <v>2722.9</v>
      </c>
      <c r="V29">
        <v>3094.2</v>
      </c>
      <c r="W29">
        <v>3315.9</v>
      </c>
      <c r="X29">
        <v>3595.4</v>
      </c>
      <c r="Y29">
        <v>3946.9</v>
      </c>
      <c r="Z29">
        <v>4150.8999999999996</v>
      </c>
      <c r="AA29">
        <v>4862.8999999999996</v>
      </c>
      <c r="AB29">
        <v>5385.7</v>
      </c>
    </row>
    <row r="30" spans="1:28">
      <c r="B30" t="s">
        <v>288</v>
      </c>
      <c r="C30" t="s">
        <v>52</v>
      </c>
      <c r="D30">
        <v>24</v>
      </c>
      <c r="E30">
        <v>625.1</v>
      </c>
      <c r="F30">
        <v>731.6</v>
      </c>
      <c r="G30">
        <v>783</v>
      </c>
      <c r="H30">
        <v>879.5</v>
      </c>
      <c r="I30">
        <v>897.2</v>
      </c>
      <c r="J30">
        <v>889</v>
      </c>
      <c r="K30">
        <v>926.9</v>
      </c>
      <c r="L30">
        <v>1074.4000000000001</v>
      </c>
      <c r="M30">
        <v>1044.4000000000001</v>
      </c>
      <c r="N30">
        <v>1055.0999999999999</v>
      </c>
      <c r="O30">
        <v>957.3</v>
      </c>
      <c r="P30">
        <v>945.9</v>
      </c>
      <c r="Q30">
        <v>862.7</v>
      </c>
      <c r="R30">
        <v>878.7</v>
      </c>
      <c r="S30">
        <v>844</v>
      </c>
      <c r="T30">
        <v>783.4</v>
      </c>
      <c r="U30">
        <v>830.2</v>
      </c>
      <c r="V30">
        <v>784.5</v>
      </c>
      <c r="W30">
        <v>785.4</v>
      </c>
      <c r="X30">
        <v>768.2</v>
      </c>
      <c r="Y30">
        <v>723.7</v>
      </c>
      <c r="Z30">
        <v>807.1</v>
      </c>
      <c r="AA30">
        <v>744.5</v>
      </c>
      <c r="AB30">
        <v>775.4</v>
      </c>
    </row>
    <row r="31" spans="1:28">
      <c r="B31" t="s">
        <v>308</v>
      </c>
      <c r="C31" t="s">
        <v>52</v>
      </c>
      <c r="D31">
        <v>25</v>
      </c>
      <c r="E31">
        <v>85.7</v>
      </c>
      <c r="F31">
        <v>101.1</v>
      </c>
      <c r="G31">
        <v>65.099999999999994</v>
      </c>
      <c r="H31">
        <v>78</v>
      </c>
      <c r="I31">
        <v>96.5</v>
      </c>
      <c r="J31">
        <v>79.3</v>
      </c>
      <c r="K31">
        <v>131.9</v>
      </c>
      <c r="L31">
        <v>141.1</v>
      </c>
      <c r="M31">
        <v>133.80000000000001</v>
      </c>
      <c r="N31">
        <v>157</v>
      </c>
      <c r="O31">
        <v>144.30000000000001</v>
      </c>
      <c r="P31">
        <v>137.30000000000001</v>
      </c>
      <c r="Q31">
        <v>164.3</v>
      </c>
      <c r="R31">
        <v>167</v>
      </c>
      <c r="S31">
        <v>170.5</v>
      </c>
      <c r="T31">
        <v>131.1</v>
      </c>
      <c r="U31">
        <v>184.7</v>
      </c>
      <c r="V31">
        <v>211.5</v>
      </c>
      <c r="W31">
        <v>191.9</v>
      </c>
      <c r="X31">
        <v>185.5</v>
      </c>
      <c r="Y31">
        <v>191.2</v>
      </c>
      <c r="Z31">
        <v>147.9</v>
      </c>
      <c r="AA31">
        <v>151.6</v>
      </c>
      <c r="AB31">
        <v>167.4</v>
      </c>
    </row>
    <row r="32" spans="1:28">
      <c r="B32" t="s">
        <v>117</v>
      </c>
      <c r="C32" t="s">
        <v>52</v>
      </c>
      <c r="D32">
        <v>26</v>
      </c>
      <c r="E32">
        <v>179</v>
      </c>
      <c r="F32">
        <v>207.8</v>
      </c>
      <c r="G32">
        <v>228.1</v>
      </c>
      <c r="H32">
        <v>207.5</v>
      </c>
      <c r="I32">
        <v>223.2</v>
      </c>
      <c r="J32">
        <v>216.1</v>
      </c>
      <c r="K32">
        <v>231.6</v>
      </c>
      <c r="L32">
        <v>275.10000000000002</v>
      </c>
      <c r="M32">
        <v>282</v>
      </c>
      <c r="N32">
        <v>294.60000000000002</v>
      </c>
      <c r="O32">
        <v>190.6</v>
      </c>
      <c r="P32">
        <v>213</v>
      </c>
      <c r="Q32">
        <v>195.8</v>
      </c>
      <c r="R32">
        <v>182.9</v>
      </c>
      <c r="S32">
        <v>175.7</v>
      </c>
      <c r="T32">
        <v>153.6</v>
      </c>
      <c r="U32">
        <v>138.9</v>
      </c>
      <c r="V32">
        <v>106.3</v>
      </c>
      <c r="W32">
        <v>109.8</v>
      </c>
      <c r="X32">
        <v>106.4</v>
      </c>
      <c r="Y32">
        <v>103.2</v>
      </c>
      <c r="Z32">
        <v>100.8</v>
      </c>
      <c r="AA32">
        <v>100.3</v>
      </c>
      <c r="AB32">
        <v>97.7</v>
      </c>
    </row>
    <row r="33" spans="1:28">
      <c r="B33" t="s">
        <v>244</v>
      </c>
      <c r="C33" t="s">
        <v>52</v>
      </c>
      <c r="D33">
        <v>27</v>
      </c>
      <c r="E33">
        <v>136.80000000000001</v>
      </c>
      <c r="F33">
        <v>141.5</v>
      </c>
      <c r="G33">
        <v>147.1</v>
      </c>
      <c r="H33">
        <v>153</v>
      </c>
      <c r="I33">
        <v>151</v>
      </c>
      <c r="J33">
        <v>145.69999999999999</v>
      </c>
      <c r="K33">
        <v>145.4</v>
      </c>
      <c r="L33">
        <v>140</v>
      </c>
      <c r="M33">
        <v>140</v>
      </c>
      <c r="N33">
        <v>135.9</v>
      </c>
      <c r="O33">
        <v>127.8</v>
      </c>
      <c r="P33">
        <v>148.80000000000001</v>
      </c>
      <c r="Q33">
        <v>147.6</v>
      </c>
      <c r="R33">
        <v>112.4</v>
      </c>
      <c r="S33">
        <v>99.5</v>
      </c>
      <c r="T33">
        <v>83.2</v>
      </c>
      <c r="U33">
        <v>81.400000000000006</v>
      </c>
      <c r="V33">
        <v>121.1</v>
      </c>
      <c r="W33">
        <v>169.5</v>
      </c>
      <c r="X33">
        <v>98.7</v>
      </c>
      <c r="Y33">
        <v>82.4</v>
      </c>
      <c r="Z33">
        <v>68.599999999999994</v>
      </c>
      <c r="AA33">
        <v>81.900000000000006</v>
      </c>
      <c r="AB33">
        <v>74</v>
      </c>
    </row>
    <row r="34" spans="1:28">
      <c r="B34" t="s">
        <v>236</v>
      </c>
      <c r="C34" t="s">
        <v>52</v>
      </c>
      <c r="D34">
        <v>28</v>
      </c>
      <c r="E34">
        <v>6.9</v>
      </c>
      <c r="F34">
        <v>8.6</v>
      </c>
      <c r="G34">
        <v>14.7</v>
      </c>
      <c r="H34">
        <v>16.399999999999999</v>
      </c>
      <c r="I34">
        <v>25.4</v>
      </c>
      <c r="J34">
        <v>32.4</v>
      </c>
      <c r="K34">
        <v>47.1</v>
      </c>
      <c r="L34">
        <v>69.099999999999994</v>
      </c>
      <c r="M34">
        <v>133.5</v>
      </c>
      <c r="N34">
        <v>146</v>
      </c>
      <c r="O34">
        <v>121.3</v>
      </c>
      <c r="P34">
        <v>162.80000000000001</v>
      </c>
      <c r="Q34">
        <v>209.7</v>
      </c>
      <c r="R34">
        <v>233.7</v>
      </c>
      <c r="S34">
        <v>238.2</v>
      </c>
      <c r="T34">
        <v>306.5</v>
      </c>
      <c r="U34">
        <v>369.5</v>
      </c>
      <c r="V34">
        <v>327.9</v>
      </c>
      <c r="W34">
        <v>300.2</v>
      </c>
      <c r="X34">
        <v>310.60000000000002</v>
      </c>
      <c r="Y34">
        <v>367</v>
      </c>
      <c r="Z34">
        <v>333.6</v>
      </c>
      <c r="AA34">
        <v>222.7</v>
      </c>
      <c r="AB34">
        <v>51</v>
      </c>
    </row>
    <row r="35" spans="1:28">
      <c r="B35" t="s">
        <v>213</v>
      </c>
      <c r="C35" t="s">
        <v>52</v>
      </c>
      <c r="D35">
        <v>29</v>
      </c>
      <c r="E35">
        <v>8</v>
      </c>
      <c r="F35">
        <v>7.1</v>
      </c>
      <c r="G35">
        <v>6.7</v>
      </c>
      <c r="H35">
        <v>8.1</v>
      </c>
      <c r="I35">
        <v>9.9</v>
      </c>
      <c r="J35">
        <v>9.6999999999999993</v>
      </c>
      <c r="K35">
        <v>11.8</v>
      </c>
      <c r="L35">
        <v>14.4</v>
      </c>
      <c r="M35">
        <v>18.600000000000001</v>
      </c>
      <c r="N35">
        <v>25</v>
      </c>
      <c r="O35">
        <v>25.5</v>
      </c>
      <c r="P35">
        <v>28.9</v>
      </c>
      <c r="Q35">
        <v>31.1</v>
      </c>
      <c r="R35">
        <v>31.5</v>
      </c>
      <c r="S35">
        <v>22.4</v>
      </c>
      <c r="T35">
        <v>23.2</v>
      </c>
      <c r="U35">
        <v>16.7</v>
      </c>
      <c r="V35">
        <v>15.9</v>
      </c>
      <c r="W35">
        <v>18.8</v>
      </c>
      <c r="X35">
        <v>19.2</v>
      </c>
      <c r="Y35">
        <v>23.1</v>
      </c>
      <c r="Z35">
        <v>22</v>
      </c>
      <c r="AA35">
        <v>31.1</v>
      </c>
      <c r="AB35">
        <v>28.9</v>
      </c>
    </row>
    <row r="36" spans="1:28">
      <c r="B36" t="s">
        <v>122</v>
      </c>
      <c r="C36" t="s">
        <v>52</v>
      </c>
      <c r="D36">
        <v>30</v>
      </c>
      <c r="E36">
        <v>189.5</v>
      </c>
      <c r="F36">
        <v>211.3</v>
      </c>
      <c r="G36">
        <v>210.7</v>
      </c>
      <c r="H36">
        <v>220.1</v>
      </c>
      <c r="I36">
        <v>194.4</v>
      </c>
      <c r="J36">
        <v>216.1</v>
      </c>
      <c r="K36">
        <v>245.4</v>
      </c>
      <c r="L36">
        <v>248.1</v>
      </c>
      <c r="M36">
        <v>256.60000000000002</v>
      </c>
      <c r="N36">
        <v>267.10000000000002</v>
      </c>
      <c r="O36">
        <v>238.8</v>
      </c>
      <c r="P36">
        <v>263.60000000000002</v>
      </c>
      <c r="Q36">
        <v>262.2</v>
      </c>
      <c r="R36">
        <v>258.10000000000002</v>
      </c>
      <c r="S36">
        <v>215.9</v>
      </c>
      <c r="T36">
        <v>195.8</v>
      </c>
      <c r="U36">
        <v>183.599999999999</v>
      </c>
      <c r="V36">
        <v>185.8</v>
      </c>
      <c r="W36">
        <v>172.6</v>
      </c>
      <c r="X36">
        <v>231.4</v>
      </c>
      <c r="Y36">
        <v>149.80000000000001</v>
      </c>
      <c r="Z36">
        <v>108.200000000001</v>
      </c>
      <c r="AA36">
        <v>171.1</v>
      </c>
      <c r="AB36">
        <v>128.30000000000001</v>
      </c>
    </row>
    <row r="37" spans="1:28">
      <c r="B37" t="s">
        <v>123</v>
      </c>
      <c r="C37" t="s">
        <v>52</v>
      </c>
      <c r="D37">
        <v>31</v>
      </c>
      <c r="E37">
        <v>1881.4</v>
      </c>
      <c r="F37">
        <v>2165.4</v>
      </c>
      <c r="G37">
        <v>2333</v>
      </c>
      <c r="H37">
        <v>2565.6999999999998</v>
      </c>
      <c r="I37">
        <v>2665.6</v>
      </c>
      <c r="J37">
        <v>2751.6</v>
      </c>
      <c r="K37">
        <v>3080.6</v>
      </c>
      <c r="L37">
        <v>3562.6</v>
      </c>
      <c r="M37">
        <v>3601.9</v>
      </c>
      <c r="N37">
        <v>3647.7</v>
      </c>
      <c r="O37">
        <v>3325.5</v>
      </c>
      <c r="P37">
        <v>3491.6</v>
      </c>
      <c r="Q37">
        <v>3550.3</v>
      </c>
      <c r="R37">
        <v>3683</v>
      </c>
      <c r="S37">
        <v>3683.6</v>
      </c>
      <c r="T37">
        <v>4127.7</v>
      </c>
      <c r="U37">
        <v>4527.8999999999996</v>
      </c>
      <c r="V37">
        <v>4847.2</v>
      </c>
      <c r="W37">
        <v>5064.1000000000004</v>
      </c>
      <c r="X37">
        <v>5315.4</v>
      </c>
      <c r="Y37">
        <v>5587.3</v>
      </c>
      <c r="Z37">
        <v>5739.1</v>
      </c>
      <c r="AA37">
        <v>6366.1</v>
      </c>
      <c r="AB37">
        <v>6708.4</v>
      </c>
    </row>
    <row r="38" spans="1:28">
      <c r="B38" t="s">
        <v>124</v>
      </c>
      <c r="C38" t="s">
        <v>92</v>
      </c>
      <c r="D38">
        <v>32</v>
      </c>
      <c r="E38">
        <v>2075.1</v>
      </c>
      <c r="F38">
        <v>2331.1999999999998</v>
      </c>
      <c r="G38">
        <v>2537.3000000000002</v>
      </c>
      <c r="H38">
        <v>2692.1</v>
      </c>
      <c r="I38">
        <v>2745</v>
      </c>
      <c r="J38">
        <v>2777.3</v>
      </c>
      <c r="K38">
        <v>2978.5</v>
      </c>
      <c r="L38">
        <v>3413.3</v>
      </c>
      <c r="M38">
        <v>3447.6</v>
      </c>
      <c r="N38">
        <v>3344.5</v>
      </c>
      <c r="O38">
        <v>3014.6</v>
      </c>
      <c r="P38">
        <v>3146.4</v>
      </c>
      <c r="Q38">
        <v>3186.8</v>
      </c>
      <c r="R38">
        <v>3233.3</v>
      </c>
      <c r="S38">
        <v>3210.9</v>
      </c>
      <c r="T38">
        <v>3443.1</v>
      </c>
      <c r="U38">
        <v>3658.2</v>
      </c>
      <c r="V38">
        <v>3897.3</v>
      </c>
      <c r="W38">
        <v>4021</v>
      </c>
      <c r="X38">
        <v>4149.2</v>
      </c>
      <c r="Y38">
        <v>4225.3999999999996</v>
      </c>
      <c r="Z38">
        <v>4262.1000000000004</v>
      </c>
      <c r="AA38">
        <v>4623.3999999999996</v>
      </c>
      <c r="AB38">
        <v>4752.8</v>
      </c>
    </row>
    <row r="40" spans="1:28">
      <c r="A40" t="s">
        <v>341</v>
      </c>
      <c r="B40" t="s">
        <v>338</v>
      </c>
      <c r="C40" t="s">
        <v>52</v>
      </c>
      <c r="D40">
        <v>33</v>
      </c>
      <c r="E40">
        <v>14.7</v>
      </c>
      <c r="F40">
        <v>47.9</v>
      </c>
      <c r="G40">
        <v>91.5</v>
      </c>
      <c r="H40">
        <v>84.7</v>
      </c>
      <c r="I40">
        <v>185.1</v>
      </c>
      <c r="J40">
        <v>335.6</v>
      </c>
      <c r="K40">
        <v>442.6</v>
      </c>
      <c r="L40">
        <v>760.1</v>
      </c>
      <c r="M40">
        <v>597.6</v>
      </c>
      <c r="N40">
        <v>326.39999999999998</v>
      </c>
      <c r="O40">
        <v>332.2</v>
      </c>
      <c r="P40">
        <v>390.5</v>
      </c>
      <c r="Q40">
        <v>461</v>
      </c>
      <c r="R40">
        <v>529.1</v>
      </c>
      <c r="S40">
        <v>509.2</v>
      </c>
      <c r="T40">
        <v>490.4</v>
      </c>
      <c r="U40">
        <v>600.70000000000005</v>
      </c>
      <c r="V40">
        <v>696</v>
      </c>
      <c r="W40">
        <v>864.7</v>
      </c>
      <c r="X40">
        <v>951.2</v>
      </c>
      <c r="Y40">
        <v>1026.8</v>
      </c>
      <c r="Z40">
        <v>1041.7</v>
      </c>
      <c r="AA40">
        <v>876.3</v>
      </c>
      <c r="AB40">
        <v>344.2</v>
      </c>
    </row>
    <row r="41" spans="1:28">
      <c r="B41" t="s">
        <v>309</v>
      </c>
      <c r="C41" t="s">
        <v>52</v>
      </c>
      <c r="D41">
        <v>34</v>
      </c>
      <c r="E41">
        <v>0.3</v>
      </c>
      <c r="F41">
        <v>0.3</v>
      </c>
      <c r="G41">
        <v>0.4</v>
      </c>
      <c r="H41">
        <v>0.2</v>
      </c>
      <c r="I41">
        <v>0.5</v>
      </c>
      <c r="J41">
        <v>0.4</v>
      </c>
      <c r="K41">
        <v>0.3</v>
      </c>
      <c r="L41">
        <v>32</v>
      </c>
      <c r="M41">
        <v>126.3</v>
      </c>
      <c r="N41">
        <v>430.3</v>
      </c>
      <c r="O41">
        <v>403.8</v>
      </c>
      <c r="P41">
        <v>381.7</v>
      </c>
      <c r="Q41">
        <v>445.2</v>
      </c>
      <c r="R41">
        <v>543.79999999999995</v>
      </c>
      <c r="S41">
        <v>672.4</v>
      </c>
      <c r="T41">
        <v>766.1</v>
      </c>
      <c r="U41">
        <v>933.6</v>
      </c>
      <c r="V41">
        <v>842.2</v>
      </c>
      <c r="W41">
        <v>806.6</v>
      </c>
      <c r="X41">
        <v>718.1</v>
      </c>
      <c r="Y41">
        <v>715.8</v>
      </c>
      <c r="Z41">
        <v>641.70000000000005</v>
      </c>
      <c r="AA41">
        <v>689.2</v>
      </c>
      <c r="AB41">
        <v>317.10000000000002</v>
      </c>
    </row>
    <row r="42" spans="1:28">
      <c r="B42" t="s">
        <v>112</v>
      </c>
      <c r="C42" t="s">
        <v>52</v>
      </c>
      <c r="D42">
        <v>35</v>
      </c>
      <c r="E42">
        <v>107.5</v>
      </c>
      <c r="F42">
        <v>126.2</v>
      </c>
      <c r="G42">
        <v>149.5</v>
      </c>
      <c r="H42">
        <v>168.3</v>
      </c>
      <c r="I42">
        <v>177.5</v>
      </c>
      <c r="J42">
        <v>188.9</v>
      </c>
      <c r="K42">
        <v>215.6</v>
      </c>
      <c r="L42">
        <v>244.7</v>
      </c>
      <c r="M42">
        <v>269.3</v>
      </c>
      <c r="N42">
        <v>249.5</v>
      </c>
      <c r="O42">
        <v>230.6</v>
      </c>
      <c r="P42">
        <v>253.9</v>
      </c>
      <c r="Q42">
        <v>261.2</v>
      </c>
      <c r="R42">
        <v>273.8</v>
      </c>
      <c r="S42">
        <v>306.5</v>
      </c>
      <c r="T42">
        <v>310.7</v>
      </c>
      <c r="U42">
        <v>299.7</v>
      </c>
      <c r="V42">
        <v>300.10000000000002</v>
      </c>
      <c r="W42">
        <v>433.3</v>
      </c>
      <c r="X42">
        <v>478.6</v>
      </c>
      <c r="Y42">
        <v>524.4</v>
      </c>
      <c r="Z42">
        <v>610.70000000000005</v>
      </c>
      <c r="AA42">
        <v>827</v>
      </c>
      <c r="AB42">
        <v>245.8</v>
      </c>
    </row>
    <row r="43" spans="1:28">
      <c r="B43" t="s">
        <v>136</v>
      </c>
      <c r="C43" t="s">
        <v>52</v>
      </c>
      <c r="D43">
        <v>36</v>
      </c>
      <c r="E43">
        <v>0.8</v>
      </c>
      <c r="F43">
        <v>1.1000000000000001</v>
      </c>
      <c r="G43">
        <v>2.7</v>
      </c>
      <c r="H43">
        <v>4.3</v>
      </c>
      <c r="I43">
        <v>2.5</v>
      </c>
      <c r="J43">
        <v>4.2</v>
      </c>
      <c r="K43">
        <v>4.7</v>
      </c>
      <c r="L43">
        <v>3.3</v>
      </c>
      <c r="M43">
        <v>4.0999999999999996</v>
      </c>
      <c r="N43">
        <v>2.9</v>
      </c>
      <c r="O43">
        <v>3</v>
      </c>
      <c r="P43">
        <v>3</v>
      </c>
      <c r="Q43">
        <v>3.9</v>
      </c>
      <c r="R43">
        <v>13.6</v>
      </c>
      <c r="S43">
        <v>25.7</v>
      </c>
      <c r="T43">
        <v>33.6</v>
      </c>
      <c r="U43">
        <v>74.099999999999994</v>
      </c>
      <c r="V43">
        <v>113.5</v>
      </c>
      <c r="W43">
        <v>159.19999999999999</v>
      </c>
      <c r="X43">
        <v>163.80000000000001</v>
      </c>
      <c r="Y43">
        <v>104.7</v>
      </c>
      <c r="Z43">
        <v>139.19999999999999</v>
      </c>
      <c r="AA43">
        <v>196.7</v>
      </c>
      <c r="AB43">
        <v>111.5</v>
      </c>
    </row>
    <row r="44" spans="1:28">
      <c r="B44" t="s">
        <v>117</v>
      </c>
      <c r="C44" t="s">
        <v>52</v>
      </c>
      <c r="D44">
        <v>37</v>
      </c>
      <c r="E44">
        <v>115.5</v>
      </c>
      <c r="F44">
        <v>109.2</v>
      </c>
      <c r="G44">
        <v>83.2</v>
      </c>
      <c r="H44">
        <v>91.2</v>
      </c>
      <c r="I44">
        <v>97.2</v>
      </c>
      <c r="J44">
        <v>126</v>
      </c>
      <c r="K44">
        <v>155.4</v>
      </c>
      <c r="L44">
        <v>147.1</v>
      </c>
      <c r="M44">
        <v>101.1</v>
      </c>
      <c r="N44">
        <v>104</v>
      </c>
      <c r="O44">
        <v>88.9</v>
      </c>
      <c r="P44">
        <v>105.9</v>
      </c>
      <c r="Q44">
        <v>125.6</v>
      </c>
      <c r="R44">
        <v>153.80000000000001</v>
      </c>
      <c r="S44">
        <v>126.2</v>
      </c>
      <c r="T44">
        <v>85.8</v>
      </c>
      <c r="U44">
        <v>79.599999999999994</v>
      </c>
      <c r="V44">
        <v>130.1</v>
      </c>
      <c r="W44">
        <v>217.6</v>
      </c>
      <c r="X44">
        <v>288.89999999999998</v>
      </c>
      <c r="Y44">
        <v>392.1</v>
      </c>
      <c r="Z44">
        <v>465.2</v>
      </c>
      <c r="AA44">
        <v>552.29999999999995</v>
      </c>
      <c r="AB44">
        <v>86.4</v>
      </c>
    </row>
    <row r="45" spans="1:28">
      <c r="B45" t="s">
        <v>213</v>
      </c>
      <c r="C45" t="s">
        <v>52</v>
      </c>
      <c r="D45">
        <v>38</v>
      </c>
      <c r="E45">
        <v>2.1</v>
      </c>
      <c r="F45">
        <v>3.7</v>
      </c>
      <c r="G45">
        <v>3.6</v>
      </c>
      <c r="H45">
        <v>5.5</v>
      </c>
      <c r="I45">
        <v>7.8</v>
      </c>
      <c r="J45">
        <v>9.5</v>
      </c>
      <c r="K45">
        <v>15.1</v>
      </c>
      <c r="L45">
        <v>17.600000000000001</v>
      </c>
      <c r="M45">
        <v>26.1</v>
      </c>
      <c r="N45">
        <v>31.1</v>
      </c>
      <c r="O45">
        <v>36.5</v>
      </c>
      <c r="P45">
        <v>37.299999999999997</v>
      </c>
      <c r="Q45">
        <v>44.9</v>
      </c>
      <c r="R45">
        <v>61.5</v>
      </c>
      <c r="S45">
        <v>71.900000000000006</v>
      </c>
      <c r="T45">
        <v>93.8</v>
      </c>
      <c r="U45">
        <v>91.3</v>
      </c>
      <c r="V45">
        <v>91.6</v>
      </c>
      <c r="W45">
        <v>94.2</v>
      </c>
      <c r="X45">
        <v>77.2</v>
      </c>
      <c r="Y45">
        <v>106.9</v>
      </c>
      <c r="Z45">
        <v>128.19999999999999</v>
      </c>
      <c r="AA45">
        <v>124.5</v>
      </c>
      <c r="AB45">
        <v>71.2</v>
      </c>
    </row>
    <row r="46" spans="1:28">
      <c r="B46" t="s">
        <v>122</v>
      </c>
      <c r="C46" t="s">
        <v>52</v>
      </c>
      <c r="D46">
        <v>39</v>
      </c>
      <c r="E46">
        <v>78.8</v>
      </c>
      <c r="F46">
        <v>104.9</v>
      </c>
      <c r="G46">
        <v>121.8</v>
      </c>
      <c r="H46">
        <v>133.9</v>
      </c>
      <c r="I46">
        <v>150.19999999999999</v>
      </c>
      <c r="J46">
        <v>165</v>
      </c>
      <c r="K46">
        <v>177.3</v>
      </c>
      <c r="L46">
        <v>265.2</v>
      </c>
      <c r="M46">
        <v>530.6</v>
      </c>
      <c r="N46">
        <v>387</v>
      </c>
      <c r="O46">
        <v>262.2</v>
      </c>
      <c r="P46">
        <v>293.3</v>
      </c>
      <c r="Q46">
        <v>349.1</v>
      </c>
      <c r="R46">
        <v>448.5</v>
      </c>
      <c r="S46">
        <v>496.1</v>
      </c>
      <c r="T46">
        <v>582.1</v>
      </c>
      <c r="U46">
        <v>615.1</v>
      </c>
      <c r="V46">
        <v>727.3</v>
      </c>
      <c r="W46">
        <v>1371.3</v>
      </c>
      <c r="X46">
        <v>1224.9000000000001</v>
      </c>
      <c r="Y46">
        <v>1016.4</v>
      </c>
      <c r="Z46">
        <v>1172.4000000000001</v>
      </c>
      <c r="AA46">
        <v>1335</v>
      </c>
      <c r="AB46">
        <v>289.8</v>
      </c>
    </row>
    <row r="47" spans="1:28">
      <c r="B47" t="s">
        <v>123</v>
      </c>
      <c r="C47" t="s">
        <v>52</v>
      </c>
      <c r="D47">
        <v>40</v>
      </c>
      <c r="E47">
        <v>319.7</v>
      </c>
      <c r="F47">
        <v>393.3</v>
      </c>
      <c r="G47">
        <v>452.7</v>
      </c>
      <c r="H47">
        <v>488.1</v>
      </c>
      <c r="I47">
        <v>620.79999999999995</v>
      </c>
      <c r="J47">
        <v>829.6</v>
      </c>
      <c r="K47">
        <v>1011</v>
      </c>
      <c r="L47">
        <v>1470</v>
      </c>
      <c r="M47">
        <v>1655.1</v>
      </c>
      <c r="N47">
        <v>1531.2</v>
      </c>
      <c r="O47">
        <v>1357.2</v>
      </c>
      <c r="P47">
        <v>1465.6</v>
      </c>
      <c r="Q47">
        <v>1690.9</v>
      </c>
      <c r="R47">
        <v>2024.1</v>
      </c>
      <c r="S47">
        <v>2208</v>
      </c>
      <c r="T47">
        <v>2362.5</v>
      </c>
      <c r="U47">
        <v>2694.1</v>
      </c>
      <c r="V47">
        <v>2900.8</v>
      </c>
      <c r="W47">
        <v>3946.9</v>
      </c>
      <c r="X47">
        <v>3902.7</v>
      </c>
      <c r="Y47">
        <v>3887.1</v>
      </c>
      <c r="Z47">
        <v>4199.1000000000004</v>
      </c>
      <c r="AA47">
        <v>4601</v>
      </c>
      <c r="AB47">
        <v>1466</v>
      </c>
    </row>
    <row r="48" spans="1:28">
      <c r="B48" t="s">
        <v>124</v>
      </c>
      <c r="C48" t="s">
        <v>92</v>
      </c>
      <c r="D48">
        <v>41</v>
      </c>
      <c r="E48">
        <v>462.4</v>
      </c>
      <c r="F48">
        <v>556.6</v>
      </c>
      <c r="G48">
        <v>628.79999999999995</v>
      </c>
      <c r="H48">
        <v>677</v>
      </c>
      <c r="I48">
        <v>809.5</v>
      </c>
      <c r="J48">
        <v>934.9</v>
      </c>
      <c r="K48">
        <v>1060.7</v>
      </c>
      <c r="L48">
        <v>1234.3</v>
      </c>
      <c r="M48">
        <v>1281.0999999999999</v>
      </c>
      <c r="N48">
        <v>1232.2</v>
      </c>
      <c r="O48">
        <v>1112.5</v>
      </c>
      <c r="P48">
        <v>1224.5999999999999</v>
      </c>
      <c r="Q48">
        <v>1314.4</v>
      </c>
      <c r="R48">
        <v>1536.3</v>
      </c>
      <c r="S48">
        <v>1571.3</v>
      </c>
      <c r="T48">
        <v>1637.5</v>
      </c>
      <c r="U48">
        <v>1855.4</v>
      </c>
      <c r="V48">
        <v>2054</v>
      </c>
      <c r="W48">
        <v>2888.9</v>
      </c>
      <c r="X48">
        <v>2778.7</v>
      </c>
      <c r="Y48">
        <v>2728.1</v>
      </c>
      <c r="Z48">
        <v>3113.3</v>
      </c>
      <c r="AA48">
        <v>3566.9</v>
      </c>
      <c r="AB48">
        <v>1000.4</v>
      </c>
    </row>
    <row r="50" spans="1:28">
      <c r="A50" t="s">
        <v>342</v>
      </c>
      <c r="B50" t="s">
        <v>112</v>
      </c>
      <c r="C50" t="s">
        <v>52</v>
      </c>
      <c r="D50">
        <v>42</v>
      </c>
      <c r="E50">
        <v>209.6</v>
      </c>
      <c r="F50">
        <v>374.8</v>
      </c>
      <c r="G50">
        <v>345.5</v>
      </c>
      <c r="H50">
        <v>421.2</v>
      </c>
      <c r="I50">
        <v>460.5</v>
      </c>
      <c r="J50">
        <v>435.3</v>
      </c>
      <c r="K50">
        <v>488.3</v>
      </c>
      <c r="L50">
        <v>581.70000000000005</v>
      </c>
      <c r="M50">
        <v>634.6</v>
      </c>
      <c r="N50">
        <v>612.79999999999995</v>
      </c>
      <c r="O50">
        <v>569.20000000000005</v>
      </c>
      <c r="P50">
        <v>684</v>
      </c>
      <c r="Q50">
        <v>752.7</v>
      </c>
      <c r="R50">
        <v>780.1</v>
      </c>
      <c r="S50">
        <v>817.4</v>
      </c>
      <c r="T50">
        <v>1052.4000000000001</v>
      </c>
      <c r="U50">
        <v>1117</v>
      </c>
      <c r="V50">
        <v>1132.5</v>
      </c>
      <c r="W50">
        <v>1297.5999999999999</v>
      </c>
      <c r="X50">
        <v>1522.1</v>
      </c>
      <c r="Y50">
        <v>1846</v>
      </c>
      <c r="Z50">
        <v>2667.6</v>
      </c>
      <c r="AA50">
        <v>3738.9</v>
      </c>
      <c r="AB50">
        <v>5042</v>
      </c>
    </row>
    <row r="51" spans="1:28">
      <c r="B51" t="s">
        <v>283</v>
      </c>
      <c r="C51" t="s">
        <v>52</v>
      </c>
      <c r="D51">
        <v>43</v>
      </c>
      <c r="E51">
        <v>523.1</v>
      </c>
      <c r="F51">
        <v>584</v>
      </c>
      <c r="G51">
        <v>629.70000000000005</v>
      </c>
      <c r="H51">
        <v>736.7</v>
      </c>
      <c r="I51">
        <v>845.4</v>
      </c>
      <c r="J51">
        <v>953.7</v>
      </c>
      <c r="K51">
        <v>1148.7</v>
      </c>
      <c r="L51">
        <v>1285.5</v>
      </c>
      <c r="M51">
        <v>1506.2</v>
      </c>
      <c r="N51">
        <v>1457.7</v>
      </c>
      <c r="O51">
        <v>1301.0999999999999</v>
      </c>
      <c r="P51">
        <v>1445</v>
      </c>
      <c r="Q51">
        <v>1606.4</v>
      </c>
      <c r="R51">
        <v>1722.8</v>
      </c>
      <c r="S51">
        <v>1777.3</v>
      </c>
      <c r="T51">
        <v>1785.1</v>
      </c>
      <c r="U51">
        <v>1872.8</v>
      </c>
      <c r="V51">
        <v>2067.8000000000002</v>
      </c>
      <c r="W51">
        <v>2062.6</v>
      </c>
      <c r="X51">
        <v>2274.9</v>
      </c>
      <c r="Y51">
        <v>2548</v>
      </c>
      <c r="Z51">
        <v>2367.6</v>
      </c>
      <c r="AA51">
        <v>2936.5</v>
      </c>
      <c r="AB51">
        <v>3070.7</v>
      </c>
    </row>
    <row r="52" spans="1:28">
      <c r="B52" t="s">
        <v>311</v>
      </c>
      <c r="C52" t="s">
        <v>52</v>
      </c>
      <c r="D52">
        <v>44</v>
      </c>
      <c r="E52">
        <v>604.79999999999995</v>
      </c>
      <c r="F52">
        <v>644.79999999999995</v>
      </c>
      <c r="G52">
        <v>642.20000000000005</v>
      </c>
      <c r="H52">
        <v>672.3</v>
      </c>
      <c r="I52">
        <v>720.8</v>
      </c>
      <c r="J52">
        <v>818.3</v>
      </c>
      <c r="K52">
        <v>892.6</v>
      </c>
      <c r="L52">
        <v>971.1</v>
      </c>
      <c r="M52">
        <v>1070.2</v>
      </c>
      <c r="N52">
        <v>1068.5999999999999</v>
      </c>
      <c r="O52">
        <v>1015.1</v>
      </c>
      <c r="P52">
        <v>1119.5</v>
      </c>
      <c r="Q52">
        <v>1245.9000000000001</v>
      </c>
      <c r="R52">
        <v>1352.9</v>
      </c>
      <c r="S52">
        <v>1504.6</v>
      </c>
      <c r="T52">
        <v>1538.1</v>
      </c>
      <c r="U52">
        <v>1546.3</v>
      </c>
      <c r="V52">
        <v>1656.5</v>
      </c>
      <c r="W52">
        <v>1713.7</v>
      </c>
      <c r="X52">
        <v>1777.8</v>
      </c>
      <c r="Y52">
        <v>1878.2</v>
      </c>
      <c r="Z52">
        <v>1254.2</v>
      </c>
      <c r="AA52">
        <v>1191.2</v>
      </c>
      <c r="AB52">
        <v>1534.9</v>
      </c>
    </row>
    <row r="53" spans="1:28">
      <c r="B53" t="s">
        <v>117</v>
      </c>
      <c r="C53" t="s">
        <v>52</v>
      </c>
      <c r="D53">
        <v>45</v>
      </c>
      <c r="E53">
        <v>377.6</v>
      </c>
      <c r="F53">
        <v>383.1</v>
      </c>
      <c r="G53">
        <v>358.1</v>
      </c>
      <c r="H53">
        <v>299.7</v>
      </c>
      <c r="I53">
        <v>295.3</v>
      </c>
      <c r="J53">
        <v>317.89999999999998</v>
      </c>
      <c r="K53">
        <v>279.3</v>
      </c>
      <c r="L53">
        <v>274.5</v>
      </c>
      <c r="M53">
        <v>298.8</v>
      </c>
      <c r="N53">
        <v>290.60000000000002</v>
      </c>
      <c r="O53">
        <v>273.5</v>
      </c>
      <c r="P53">
        <v>291.60000000000002</v>
      </c>
      <c r="Q53">
        <v>334.6</v>
      </c>
      <c r="R53">
        <v>356.8</v>
      </c>
      <c r="S53">
        <v>430.3</v>
      </c>
      <c r="T53">
        <v>410.3</v>
      </c>
      <c r="U53">
        <v>391.2</v>
      </c>
      <c r="V53">
        <v>390.9</v>
      </c>
      <c r="W53">
        <v>365.2</v>
      </c>
      <c r="X53">
        <v>387.1</v>
      </c>
      <c r="Y53">
        <v>421.1</v>
      </c>
      <c r="Z53">
        <v>441.2</v>
      </c>
      <c r="AA53">
        <v>500.6</v>
      </c>
      <c r="AB53">
        <v>477.2</v>
      </c>
    </row>
    <row r="54" spans="1:28">
      <c r="B54" t="s">
        <v>308</v>
      </c>
      <c r="C54" t="s">
        <v>52</v>
      </c>
      <c r="D54">
        <v>46</v>
      </c>
      <c r="E54">
        <v>145.9</v>
      </c>
      <c r="F54">
        <v>146.30000000000001</v>
      </c>
      <c r="G54">
        <v>163.69999999999999</v>
      </c>
      <c r="H54">
        <v>179.4</v>
      </c>
      <c r="I54">
        <v>219.9</v>
      </c>
      <c r="J54">
        <v>200.7</v>
      </c>
      <c r="K54">
        <v>215.8</v>
      </c>
      <c r="L54">
        <v>266.10000000000002</v>
      </c>
      <c r="M54">
        <v>281.2</v>
      </c>
      <c r="N54">
        <v>286.60000000000002</v>
      </c>
      <c r="O54">
        <v>259.5</v>
      </c>
      <c r="P54">
        <v>290.8</v>
      </c>
      <c r="Q54">
        <v>335.2</v>
      </c>
      <c r="R54">
        <v>378.9</v>
      </c>
      <c r="S54">
        <v>427.4</v>
      </c>
      <c r="T54">
        <v>451.3</v>
      </c>
      <c r="U54">
        <v>525.70000000000005</v>
      </c>
      <c r="V54">
        <v>548.9</v>
      </c>
      <c r="W54">
        <v>617.5</v>
      </c>
      <c r="X54">
        <v>689.5</v>
      </c>
      <c r="Y54">
        <v>797</v>
      </c>
      <c r="Z54">
        <v>505.1</v>
      </c>
      <c r="AA54">
        <v>391.4</v>
      </c>
      <c r="AB54">
        <v>358.3</v>
      </c>
    </row>
    <row r="55" spans="1:28">
      <c r="B55" t="s">
        <v>288</v>
      </c>
      <c r="C55" t="s">
        <v>52</v>
      </c>
      <c r="D55">
        <v>47</v>
      </c>
      <c r="E55">
        <v>45.1</v>
      </c>
      <c r="F55">
        <v>88.3</v>
      </c>
      <c r="G55">
        <v>115.5</v>
      </c>
      <c r="H55">
        <v>129.69999999999999</v>
      </c>
      <c r="I55">
        <v>149.6</v>
      </c>
      <c r="J55">
        <v>152</v>
      </c>
      <c r="K55">
        <v>144.4</v>
      </c>
      <c r="L55">
        <v>174</v>
      </c>
      <c r="M55">
        <v>178.4</v>
      </c>
      <c r="N55">
        <v>206.7</v>
      </c>
      <c r="O55">
        <v>199.7</v>
      </c>
      <c r="P55">
        <v>244.5</v>
      </c>
      <c r="Q55">
        <v>250.3</v>
      </c>
      <c r="R55">
        <v>258</v>
      </c>
      <c r="S55">
        <v>291.2</v>
      </c>
      <c r="T55">
        <v>276.3</v>
      </c>
      <c r="U55">
        <v>298</v>
      </c>
      <c r="V55">
        <v>302.7</v>
      </c>
      <c r="W55">
        <v>257.8</v>
      </c>
      <c r="X55">
        <v>345.6</v>
      </c>
      <c r="Y55">
        <v>327.8</v>
      </c>
      <c r="Z55">
        <v>299</v>
      </c>
      <c r="AA55">
        <v>313.89999999999998</v>
      </c>
      <c r="AB55">
        <v>351.1</v>
      </c>
    </row>
    <row r="56" spans="1:28">
      <c r="B56" t="s">
        <v>213</v>
      </c>
      <c r="C56" t="s">
        <v>52</v>
      </c>
      <c r="D56">
        <v>48</v>
      </c>
      <c r="E56">
        <v>62.6</v>
      </c>
      <c r="F56">
        <v>68.099999999999994</v>
      </c>
      <c r="G56">
        <v>69.7</v>
      </c>
      <c r="H56">
        <v>74.099999999999994</v>
      </c>
      <c r="I56">
        <v>84.2</v>
      </c>
      <c r="J56">
        <v>91.2</v>
      </c>
      <c r="K56">
        <v>102.1</v>
      </c>
      <c r="L56">
        <v>110.4</v>
      </c>
      <c r="M56">
        <v>128.19999999999999</v>
      </c>
      <c r="N56">
        <v>139.80000000000001</v>
      </c>
      <c r="O56">
        <v>151.1</v>
      </c>
      <c r="P56">
        <v>141.6</v>
      </c>
      <c r="Q56">
        <v>145.19999999999999</v>
      </c>
      <c r="R56">
        <v>153.5</v>
      </c>
      <c r="S56">
        <v>152.4</v>
      </c>
      <c r="T56">
        <v>142.6</v>
      </c>
      <c r="U56">
        <v>144.19999999999999</v>
      </c>
      <c r="V56">
        <v>139</v>
      </c>
      <c r="W56">
        <v>144.4</v>
      </c>
      <c r="X56">
        <v>170.1</v>
      </c>
      <c r="Y56">
        <v>175.3</v>
      </c>
      <c r="Z56">
        <v>104.2</v>
      </c>
      <c r="AA56">
        <v>153.1</v>
      </c>
      <c r="AB56">
        <v>233.7</v>
      </c>
    </row>
    <row r="57" spans="1:28">
      <c r="B57" t="s">
        <v>343</v>
      </c>
      <c r="C57" t="s">
        <v>52</v>
      </c>
      <c r="D57">
        <v>49</v>
      </c>
      <c r="E57">
        <v>189.6</v>
      </c>
      <c r="F57">
        <v>211.8</v>
      </c>
      <c r="G57">
        <v>267.39999999999998</v>
      </c>
      <c r="H57">
        <v>289.89999999999998</v>
      </c>
      <c r="I57">
        <v>324.8</v>
      </c>
      <c r="J57">
        <v>345.1</v>
      </c>
      <c r="K57">
        <v>372.8</v>
      </c>
      <c r="L57">
        <v>363.6</v>
      </c>
      <c r="M57">
        <v>401.6</v>
      </c>
      <c r="N57">
        <v>402.4</v>
      </c>
      <c r="O57">
        <v>418.5</v>
      </c>
      <c r="P57">
        <v>420.3</v>
      </c>
      <c r="Q57">
        <v>406.7</v>
      </c>
      <c r="R57">
        <v>360.7</v>
      </c>
      <c r="S57">
        <v>344.3</v>
      </c>
      <c r="T57">
        <v>315</v>
      </c>
      <c r="U57">
        <v>289.2</v>
      </c>
      <c r="V57">
        <v>273.39999999999998</v>
      </c>
      <c r="W57">
        <v>259.5</v>
      </c>
      <c r="X57">
        <v>234.9</v>
      </c>
      <c r="Y57">
        <v>245.9</v>
      </c>
      <c r="Z57">
        <v>224.9</v>
      </c>
      <c r="AA57">
        <v>177.2</v>
      </c>
      <c r="AB57">
        <v>159.30000000000001</v>
      </c>
    </row>
    <row r="58" spans="1:28">
      <c r="B58" t="s">
        <v>122</v>
      </c>
      <c r="C58" t="s">
        <v>52</v>
      </c>
      <c r="D58">
        <v>50</v>
      </c>
      <c r="E58">
        <v>223.6</v>
      </c>
      <c r="F58">
        <v>224.3</v>
      </c>
      <c r="G58">
        <v>255.2</v>
      </c>
      <c r="H58">
        <v>288.10000000000002</v>
      </c>
      <c r="I58">
        <v>337.7</v>
      </c>
      <c r="J58">
        <v>395</v>
      </c>
      <c r="K58">
        <v>445.9</v>
      </c>
      <c r="L58">
        <v>484.6</v>
      </c>
      <c r="M58">
        <v>548.5</v>
      </c>
      <c r="N58">
        <v>575.20000000000005</v>
      </c>
      <c r="O58">
        <v>599.29999999999995</v>
      </c>
      <c r="P58">
        <v>551.70000000000005</v>
      </c>
      <c r="Q58">
        <v>656.8</v>
      </c>
      <c r="R58">
        <v>659.3</v>
      </c>
      <c r="S58">
        <v>646.79999999999995</v>
      </c>
      <c r="T58">
        <v>616.4</v>
      </c>
      <c r="U58">
        <v>589.79999999999995</v>
      </c>
      <c r="V58">
        <v>647.6</v>
      </c>
      <c r="W58">
        <v>638.29999999999995</v>
      </c>
      <c r="X58">
        <v>648.5</v>
      </c>
      <c r="Y58">
        <v>710.70000000000095</v>
      </c>
      <c r="Z58">
        <v>563.79999999999995</v>
      </c>
      <c r="AA58">
        <v>723</v>
      </c>
      <c r="AB58">
        <v>783.29999999999905</v>
      </c>
    </row>
    <row r="59" spans="1:28">
      <c r="B59" t="s">
        <v>123</v>
      </c>
      <c r="C59" t="s">
        <v>52</v>
      </c>
      <c r="D59">
        <v>51</v>
      </c>
      <c r="E59">
        <v>2381.9</v>
      </c>
      <c r="F59">
        <v>2725.5</v>
      </c>
      <c r="G59">
        <v>2847</v>
      </c>
      <c r="H59">
        <v>3091.1</v>
      </c>
      <c r="I59">
        <v>3438.2</v>
      </c>
      <c r="J59">
        <v>3709.2</v>
      </c>
      <c r="K59">
        <v>4089.9</v>
      </c>
      <c r="L59">
        <v>4511.5</v>
      </c>
      <c r="M59">
        <v>5047.7</v>
      </c>
      <c r="N59">
        <v>5040.3999999999996</v>
      </c>
      <c r="O59">
        <v>4787</v>
      </c>
      <c r="P59">
        <v>5189</v>
      </c>
      <c r="Q59">
        <v>5733.8</v>
      </c>
      <c r="R59">
        <v>6023</v>
      </c>
      <c r="S59">
        <v>6391.7</v>
      </c>
      <c r="T59">
        <v>6587.5</v>
      </c>
      <c r="U59">
        <v>6774.2</v>
      </c>
      <c r="V59">
        <v>7159.3</v>
      </c>
      <c r="W59">
        <v>7356.6</v>
      </c>
      <c r="X59">
        <v>8050.5</v>
      </c>
      <c r="Y59">
        <v>8950</v>
      </c>
      <c r="Z59">
        <v>8427.6</v>
      </c>
      <c r="AA59">
        <v>10125.799999999999</v>
      </c>
      <c r="AB59">
        <v>12010.5</v>
      </c>
    </row>
    <row r="60" spans="1:28">
      <c r="B60" t="s">
        <v>124</v>
      </c>
      <c r="C60" t="s">
        <v>92</v>
      </c>
      <c r="D60">
        <v>52</v>
      </c>
      <c r="E60">
        <v>399521.6</v>
      </c>
      <c r="F60">
        <v>421900.9</v>
      </c>
      <c r="G60">
        <v>406407.1</v>
      </c>
      <c r="H60">
        <v>435773.7</v>
      </c>
      <c r="I60">
        <v>460944.3</v>
      </c>
      <c r="J60">
        <v>466339.1</v>
      </c>
      <c r="K60">
        <v>482176.6</v>
      </c>
      <c r="L60">
        <v>520955</v>
      </c>
      <c r="M60">
        <v>549616.4</v>
      </c>
      <c r="N60">
        <v>557762.9</v>
      </c>
      <c r="O60">
        <v>538536.80000000005</v>
      </c>
      <c r="P60">
        <v>570554.5</v>
      </c>
      <c r="Q60">
        <v>627787</v>
      </c>
      <c r="R60">
        <v>659262.6</v>
      </c>
      <c r="S60">
        <v>670037.9</v>
      </c>
      <c r="T60">
        <v>649296</v>
      </c>
      <c r="U60">
        <v>649968.9</v>
      </c>
      <c r="V60">
        <v>684279.9</v>
      </c>
      <c r="W60">
        <v>697952.5</v>
      </c>
      <c r="X60">
        <v>714227.6</v>
      </c>
      <c r="Y60">
        <v>766208.5</v>
      </c>
      <c r="Z60">
        <v>771701</v>
      </c>
      <c r="AA60">
        <v>813474</v>
      </c>
      <c r="AB60">
        <v>866937.7</v>
      </c>
    </row>
    <row r="62" spans="1:28">
      <c r="A62" t="s">
        <v>344</v>
      </c>
    </row>
    <row r="63" spans="1:28">
      <c r="A63" t="s">
        <v>345</v>
      </c>
    </row>
    <row r="64" spans="1:28">
      <c r="A64" t="s">
        <v>346</v>
      </c>
    </row>
    <row r="65" spans="1:28">
      <c r="A65" t="s">
        <v>347</v>
      </c>
    </row>
    <row r="66" spans="1:28">
      <c r="A66" t="s">
        <v>348</v>
      </c>
    </row>
    <row r="67" spans="1:28">
      <c r="A67" t="s">
        <v>349</v>
      </c>
    </row>
    <row r="68" spans="1:28">
      <c r="A68" t="s">
        <v>350</v>
      </c>
    </row>
    <row r="69" spans="1:28">
      <c r="A69" t="s">
        <v>73</v>
      </c>
    </row>
    <row r="72" spans="1:28">
      <c r="A72" s="3" t="s">
        <v>110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6"/>
    </row>
    <row r="73" spans="1:28">
      <c r="A73" s="1"/>
      <c r="B73" s="2"/>
      <c r="C73" s="2"/>
      <c r="D73" s="2"/>
      <c r="E73" s="2">
        <v>1999</v>
      </c>
      <c r="F73" s="2">
        <v>2000</v>
      </c>
      <c r="G73" s="2">
        <v>2001</v>
      </c>
      <c r="H73" s="2">
        <v>2002</v>
      </c>
      <c r="I73" s="2">
        <v>2003</v>
      </c>
      <c r="J73" s="2">
        <v>2004</v>
      </c>
      <c r="K73" s="2">
        <v>2005</v>
      </c>
      <c r="L73" s="2">
        <v>2006</v>
      </c>
      <c r="M73" s="2">
        <v>2007</v>
      </c>
      <c r="N73" s="2">
        <v>2008</v>
      </c>
      <c r="O73" s="2">
        <v>2009</v>
      </c>
      <c r="P73" s="2">
        <v>2010</v>
      </c>
      <c r="Q73" s="2">
        <v>2011</v>
      </c>
      <c r="R73" s="2">
        <v>2012</v>
      </c>
      <c r="S73" s="2">
        <v>2013</v>
      </c>
      <c r="T73" s="2">
        <v>2014</v>
      </c>
      <c r="U73" s="2">
        <v>2015</v>
      </c>
      <c r="V73" s="2">
        <v>2016</v>
      </c>
      <c r="W73" s="2">
        <v>2017</v>
      </c>
      <c r="X73" s="2">
        <v>2018</v>
      </c>
      <c r="Y73" s="2">
        <v>2019</v>
      </c>
      <c r="Z73" s="2">
        <v>2020</v>
      </c>
      <c r="AA73" s="2">
        <v>2021</v>
      </c>
      <c r="AB73" s="5">
        <v>2022</v>
      </c>
    </row>
    <row r="74" spans="1:28">
      <c r="A74" s="3" t="s">
        <v>337</v>
      </c>
      <c r="B74" s="4" t="s">
        <v>112</v>
      </c>
      <c r="C74" s="4" t="s">
        <v>52</v>
      </c>
      <c r="D74" s="4">
        <v>1</v>
      </c>
      <c r="E74" s="4">
        <v>758.5</v>
      </c>
      <c r="F74" s="4">
        <v>883.5</v>
      </c>
      <c r="G74" s="4">
        <v>1028.5</v>
      </c>
      <c r="H74" s="4">
        <v>1172.7</v>
      </c>
      <c r="I74" s="4">
        <v>1246.9000000000001</v>
      </c>
      <c r="J74" s="4">
        <v>1353.4</v>
      </c>
      <c r="K74" s="4">
        <v>1557.6</v>
      </c>
      <c r="L74" s="4">
        <v>1846.8</v>
      </c>
      <c r="M74" s="4">
        <v>1863.9</v>
      </c>
      <c r="N74" s="4">
        <v>1817.9</v>
      </c>
      <c r="O74" s="4">
        <v>1751.6</v>
      </c>
      <c r="P74" s="4">
        <v>1846.8</v>
      </c>
      <c r="Q74" s="4">
        <v>1939.6</v>
      </c>
      <c r="R74" s="4">
        <v>2094.3000000000002</v>
      </c>
      <c r="S74" s="4">
        <v>2226.6999999999998</v>
      </c>
      <c r="T74" s="4">
        <v>2764.4</v>
      </c>
      <c r="U74" s="4">
        <v>3027</v>
      </c>
      <c r="V74" s="4">
        <v>3397.7</v>
      </c>
      <c r="W74" s="4">
        <v>3754</v>
      </c>
      <c r="X74" s="4">
        <v>4078.9</v>
      </c>
      <c r="Y74" s="4">
        <v>4477.1000000000004</v>
      </c>
      <c r="Z74" s="4">
        <v>4983.1000000000004</v>
      </c>
      <c r="AA74" s="4">
        <v>5824.4</v>
      </c>
      <c r="AB74" s="6">
        <v>5694.9</v>
      </c>
    </row>
    <row r="75" spans="1:28">
      <c r="A75" s="1"/>
      <c r="B75" s="2" t="s">
        <v>283</v>
      </c>
      <c r="C75" s="2" t="s">
        <v>52</v>
      </c>
      <c r="D75" s="2">
        <v>2</v>
      </c>
      <c r="E75" s="2">
        <v>1019.7</v>
      </c>
      <c r="F75" s="2">
        <v>910.1</v>
      </c>
      <c r="G75" s="2">
        <v>825.9</v>
      </c>
      <c r="H75" s="2">
        <v>929.1</v>
      </c>
      <c r="I75" s="2">
        <v>1135.8</v>
      </c>
      <c r="J75" s="2">
        <v>1041.8</v>
      </c>
      <c r="K75" s="2">
        <v>1102.4000000000001</v>
      </c>
      <c r="L75" s="2">
        <v>1310.4000000000001</v>
      </c>
      <c r="M75" s="2">
        <v>1457.1</v>
      </c>
      <c r="N75" s="2">
        <v>1440.5</v>
      </c>
      <c r="O75" s="2">
        <v>996</v>
      </c>
      <c r="P75" s="2">
        <v>1022.6</v>
      </c>
      <c r="Q75" s="2">
        <v>1267.0999999999999</v>
      </c>
      <c r="R75" s="2">
        <v>1388</v>
      </c>
      <c r="S75" s="2">
        <v>1455.4</v>
      </c>
      <c r="T75" s="2">
        <v>1535.7</v>
      </c>
      <c r="U75" s="2">
        <v>1591.4</v>
      </c>
      <c r="V75" s="2">
        <v>1653.4</v>
      </c>
      <c r="W75" s="2">
        <v>1926.2</v>
      </c>
      <c r="X75" s="2">
        <v>2153.8000000000002</v>
      </c>
      <c r="Y75" s="2">
        <v>2217.5</v>
      </c>
      <c r="Z75" s="2">
        <v>1798.1</v>
      </c>
      <c r="AA75" s="2">
        <v>2650.4</v>
      </c>
      <c r="AB75" s="5">
        <v>2721</v>
      </c>
    </row>
    <row r="76" spans="1:28">
      <c r="A76" s="3"/>
      <c r="B76" s="4" t="s">
        <v>213</v>
      </c>
      <c r="C76" s="4" t="s">
        <v>52</v>
      </c>
      <c r="D76" s="4">
        <v>3</v>
      </c>
      <c r="E76" s="4">
        <v>574.20000000000005</v>
      </c>
      <c r="F76" s="4">
        <v>615.1</v>
      </c>
      <c r="G76" s="4">
        <v>659.5</v>
      </c>
      <c r="H76" s="4">
        <v>811.2</v>
      </c>
      <c r="I76" s="4">
        <v>965</v>
      </c>
      <c r="J76" s="4">
        <v>1006.9</v>
      </c>
      <c r="K76" s="4">
        <v>1122.7</v>
      </c>
      <c r="L76" s="4">
        <v>1227.0999999999999</v>
      </c>
      <c r="M76" s="4">
        <v>1351.4</v>
      </c>
      <c r="N76" s="4">
        <v>1386.1</v>
      </c>
      <c r="O76" s="4">
        <v>1281.2</v>
      </c>
      <c r="P76" s="4">
        <v>1371.8</v>
      </c>
      <c r="Q76" s="4">
        <v>1617.1</v>
      </c>
      <c r="R76" s="4">
        <v>1625.1</v>
      </c>
      <c r="S76" s="4">
        <v>1771.8</v>
      </c>
      <c r="T76" s="4">
        <v>1895.8</v>
      </c>
      <c r="U76" s="4">
        <v>1898.3</v>
      </c>
      <c r="V76" s="4">
        <v>2020.3</v>
      </c>
      <c r="W76" s="4">
        <v>2108.3000000000002</v>
      </c>
      <c r="X76" s="4">
        <v>2253.9</v>
      </c>
      <c r="Y76" s="4">
        <v>2279.1999999999998</v>
      </c>
      <c r="Z76" s="4">
        <v>2419.3000000000002</v>
      </c>
      <c r="AA76" s="4">
        <v>2916.7</v>
      </c>
      <c r="AB76" s="6">
        <v>2718.9</v>
      </c>
    </row>
    <row r="77" spans="1:28">
      <c r="A77" s="1"/>
      <c r="B77" s="2" t="s">
        <v>288</v>
      </c>
      <c r="C77" s="2" t="s">
        <v>52</v>
      </c>
      <c r="D77" s="2">
        <v>4</v>
      </c>
      <c r="E77" s="2">
        <v>628.20000000000005</v>
      </c>
      <c r="F77" s="2">
        <v>735.3</v>
      </c>
      <c r="G77" s="2">
        <v>789.3</v>
      </c>
      <c r="H77" s="2">
        <v>886.8</v>
      </c>
      <c r="I77" s="2">
        <v>906.2</v>
      </c>
      <c r="J77" s="2">
        <v>896.3</v>
      </c>
      <c r="K77" s="2">
        <v>931</v>
      </c>
      <c r="L77" s="2">
        <v>1129.4000000000001</v>
      </c>
      <c r="M77" s="2">
        <v>1337.7</v>
      </c>
      <c r="N77" s="2">
        <v>1196.4000000000001</v>
      </c>
      <c r="O77" s="2">
        <v>984.5</v>
      </c>
      <c r="P77" s="2">
        <v>969.1</v>
      </c>
      <c r="Q77" s="2">
        <v>889.8</v>
      </c>
      <c r="R77" s="2">
        <v>891.3</v>
      </c>
      <c r="S77" s="2">
        <v>854.1</v>
      </c>
      <c r="T77" s="2">
        <v>792.7</v>
      </c>
      <c r="U77" s="2">
        <v>837.8</v>
      </c>
      <c r="V77" s="2">
        <v>793.6</v>
      </c>
      <c r="W77" s="2">
        <v>838.8</v>
      </c>
      <c r="X77" s="2">
        <v>807.5</v>
      </c>
      <c r="Y77" s="2">
        <v>774.3</v>
      </c>
      <c r="Z77" s="2">
        <v>907.2</v>
      </c>
      <c r="AA77" s="2">
        <v>857.4</v>
      </c>
      <c r="AB77" s="5">
        <v>826.6</v>
      </c>
    </row>
    <row r="78" spans="1:28">
      <c r="A78" s="3"/>
      <c r="B78" s="4" t="s">
        <v>272</v>
      </c>
      <c r="C78" s="4" t="s">
        <v>52</v>
      </c>
      <c r="D78" s="4">
        <v>5</v>
      </c>
      <c r="E78" s="4">
        <v>17.5</v>
      </c>
      <c r="F78" s="4">
        <v>22.5</v>
      </c>
      <c r="G78" s="4">
        <v>26</v>
      </c>
      <c r="H78" s="4">
        <v>36.299999999999997</v>
      </c>
      <c r="I78" s="4">
        <v>50.2</v>
      </c>
      <c r="J78" s="4">
        <v>66.900000000000006</v>
      </c>
      <c r="K78" s="4">
        <v>99.7</v>
      </c>
      <c r="L78" s="4">
        <v>109.4</v>
      </c>
      <c r="M78" s="4">
        <v>151.5</v>
      </c>
      <c r="N78" s="4">
        <v>151.4</v>
      </c>
      <c r="O78" s="4">
        <v>156.69999999999999</v>
      </c>
      <c r="P78" s="4">
        <v>201.7</v>
      </c>
      <c r="Q78" s="4">
        <v>203.6</v>
      </c>
      <c r="R78" s="4">
        <v>252.9</v>
      </c>
      <c r="S78" s="4">
        <v>285.5</v>
      </c>
      <c r="T78" s="4">
        <v>331.6</v>
      </c>
      <c r="U78" s="4">
        <v>363.9</v>
      </c>
      <c r="V78" s="4">
        <v>403.7</v>
      </c>
      <c r="W78" s="4">
        <v>426.4</v>
      </c>
      <c r="X78" s="4">
        <v>439.9</v>
      </c>
      <c r="Y78" s="4">
        <v>467.7</v>
      </c>
      <c r="Z78" s="4">
        <v>491.8</v>
      </c>
      <c r="AA78" s="4">
        <v>554.9</v>
      </c>
      <c r="AB78" s="6">
        <v>587.79999999999995</v>
      </c>
    </row>
    <row r="79" spans="1:28">
      <c r="A79" s="1"/>
      <c r="B79" s="2" t="s">
        <v>212</v>
      </c>
      <c r="C79" s="2" t="s">
        <v>52</v>
      </c>
      <c r="D79" s="2">
        <v>6</v>
      </c>
      <c r="E79" s="2">
        <v>120.2</v>
      </c>
      <c r="F79" s="2">
        <v>108.2</v>
      </c>
      <c r="G79" s="2">
        <v>117.2</v>
      </c>
      <c r="H79" s="2">
        <v>140.80000000000001</v>
      </c>
      <c r="I79" s="2">
        <v>165.2</v>
      </c>
      <c r="J79" s="2">
        <v>192.1</v>
      </c>
      <c r="K79" s="2">
        <v>219.7</v>
      </c>
      <c r="L79" s="2">
        <v>247</v>
      </c>
      <c r="M79" s="2">
        <v>280.10000000000002</v>
      </c>
      <c r="N79" s="2">
        <v>293.10000000000002</v>
      </c>
      <c r="O79" s="2">
        <v>255</v>
      </c>
      <c r="P79" s="2">
        <v>281.3</v>
      </c>
      <c r="Q79" s="2">
        <v>313</v>
      </c>
      <c r="R79" s="2">
        <v>335</v>
      </c>
      <c r="S79" s="2">
        <v>357.4</v>
      </c>
      <c r="T79" s="2">
        <v>362</v>
      </c>
      <c r="U79" s="2">
        <v>354.1</v>
      </c>
      <c r="V79" s="2">
        <v>368.4</v>
      </c>
      <c r="W79" s="2">
        <v>389.9</v>
      </c>
      <c r="X79" s="2">
        <v>397.8</v>
      </c>
      <c r="Y79" s="2">
        <v>388.8</v>
      </c>
      <c r="Z79" s="2">
        <v>359</v>
      </c>
      <c r="AA79" s="2">
        <v>463</v>
      </c>
      <c r="AB79" s="5">
        <v>419.7</v>
      </c>
    </row>
    <row r="80" spans="1:28">
      <c r="A80" s="3"/>
      <c r="B80" s="4" t="s">
        <v>338</v>
      </c>
      <c r="C80" s="4" t="s">
        <v>52</v>
      </c>
      <c r="D80" s="4">
        <v>7</v>
      </c>
      <c r="E80" s="4">
        <v>17</v>
      </c>
      <c r="F80" s="4">
        <v>50.4</v>
      </c>
      <c r="G80" s="4">
        <v>94.8</v>
      </c>
      <c r="H80" s="4">
        <v>89.2</v>
      </c>
      <c r="I80" s="4">
        <v>190.1</v>
      </c>
      <c r="J80" s="4">
        <v>342.5</v>
      </c>
      <c r="K80" s="4">
        <v>450.2</v>
      </c>
      <c r="L80" s="4">
        <v>770.4</v>
      </c>
      <c r="M80" s="4">
        <v>609.70000000000005</v>
      </c>
      <c r="N80" s="4">
        <v>339.5</v>
      </c>
      <c r="O80" s="4">
        <v>343</v>
      </c>
      <c r="P80" s="4">
        <v>402.3</v>
      </c>
      <c r="Q80" s="4">
        <v>475</v>
      </c>
      <c r="R80" s="4">
        <v>543.9</v>
      </c>
      <c r="S80" s="4">
        <v>524.70000000000005</v>
      </c>
      <c r="T80" s="4">
        <v>509.8</v>
      </c>
      <c r="U80" s="4">
        <v>619.9</v>
      </c>
      <c r="V80" s="4">
        <v>716.9</v>
      </c>
      <c r="W80" s="4">
        <v>888</v>
      </c>
      <c r="X80" s="4">
        <v>977.8</v>
      </c>
      <c r="Y80" s="4">
        <v>1055.0999999999999</v>
      </c>
      <c r="Z80" s="4">
        <v>1068.7</v>
      </c>
      <c r="AA80" s="4">
        <v>918.7</v>
      </c>
      <c r="AB80" s="6">
        <v>377.4</v>
      </c>
    </row>
    <row r="81" spans="1:28">
      <c r="A81" s="1"/>
      <c r="B81" s="2" t="s">
        <v>248</v>
      </c>
      <c r="C81" s="2" t="s">
        <v>52</v>
      </c>
      <c r="D81" s="2">
        <v>8</v>
      </c>
      <c r="E81" s="2">
        <v>204.2</v>
      </c>
      <c r="F81" s="2">
        <v>282.2</v>
      </c>
      <c r="G81" s="2">
        <v>346.4</v>
      </c>
      <c r="H81" s="2">
        <v>458.7</v>
      </c>
      <c r="I81" s="2">
        <v>626.4</v>
      </c>
      <c r="J81" s="2">
        <v>729.8</v>
      </c>
      <c r="K81" s="2">
        <v>762.3</v>
      </c>
      <c r="L81" s="2">
        <v>763.3</v>
      </c>
      <c r="M81" s="2">
        <v>794.6</v>
      </c>
      <c r="N81" s="2">
        <v>697</v>
      </c>
      <c r="O81" s="2">
        <v>640.79999999999995</v>
      </c>
      <c r="P81" s="2">
        <v>605.70000000000005</v>
      </c>
      <c r="Q81" s="2">
        <v>556.20000000000005</v>
      </c>
      <c r="R81" s="2">
        <v>534.70000000000005</v>
      </c>
      <c r="S81" s="2">
        <v>502.7</v>
      </c>
      <c r="T81" s="2">
        <v>458</v>
      </c>
      <c r="U81" s="2">
        <v>443.2</v>
      </c>
      <c r="V81" s="2">
        <v>409.9</v>
      </c>
      <c r="W81" s="2">
        <v>434.1</v>
      </c>
      <c r="X81" s="2">
        <v>378.7</v>
      </c>
      <c r="Y81" s="2">
        <v>356.1</v>
      </c>
      <c r="Z81" s="2">
        <v>346.5</v>
      </c>
      <c r="AA81" s="2">
        <v>328.6</v>
      </c>
      <c r="AB81" s="5">
        <v>322.60000000000002</v>
      </c>
    </row>
    <row r="82" spans="1:28">
      <c r="A82" s="3"/>
      <c r="B82" s="4" t="s">
        <v>309</v>
      </c>
      <c r="C82" s="4" t="s">
        <v>52</v>
      </c>
      <c r="D82" s="4">
        <v>9</v>
      </c>
      <c r="E82" s="4">
        <v>1.5</v>
      </c>
      <c r="F82" s="4">
        <v>1.1000000000000001</v>
      </c>
      <c r="G82" s="4">
        <v>0.9</v>
      </c>
      <c r="H82" s="4">
        <v>0.4</v>
      </c>
      <c r="I82" s="4">
        <v>1.7</v>
      </c>
      <c r="J82" s="4">
        <v>1.2</v>
      </c>
      <c r="K82" s="4">
        <v>1.4</v>
      </c>
      <c r="L82" s="4">
        <v>33.4</v>
      </c>
      <c r="M82" s="4">
        <v>127.5</v>
      </c>
      <c r="N82" s="4">
        <v>432.6</v>
      </c>
      <c r="O82" s="4">
        <v>404.7</v>
      </c>
      <c r="P82" s="4">
        <v>382.6</v>
      </c>
      <c r="Q82" s="4">
        <v>446.6</v>
      </c>
      <c r="R82" s="4">
        <v>547.1</v>
      </c>
      <c r="S82" s="4">
        <v>674.8</v>
      </c>
      <c r="T82" s="4">
        <v>768.2</v>
      </c>
      <c r="U82" s="4">
        <v>936.7</v>
      </c>
      <c r="V82" s="4">
        <v>845.3</v>
      </c>
      <c r="W82" s="4">
        <v>809.5</v>
      </c>
      <c r="X82" s="4">
        <v>722.4</v>
      </c>
      <c r="Y82" s="4">
        <v>722.4</v>
      </c>
      <c r="Z82" s="4">
        <v>644.1</v>
      </c>
      <c r="AA82" s="4">
        <v>693.4</v>
      </c>
      <c r="AB82" s="6">
        <v>322.10000000000002</v>
      </c>
    </row>
    <row r="83" spans="1:28">
      <c r="A83" s="1"/>
      <c r="B83" s="2" t="s">
        <v>122</v>
      </c>
      <c r="C83" s="2" t="s">
        <v>52</v>
      </c>
      <c r="D83" s="2">
        <v>10</v>
      </c>
      <c r="E83" s="2">
        <v>1092.3</v>
      </c>
      <c r="F83" s="2">
        <v>1230.2</v>
      </c>
      <c r="G83" s="2">
        <v>1234.7</v>
      </c>
      <c r="H83" s="2">
        <v>1292.4000000000001</v>
      </c>
      <c r="I83" s="2">
        <v>1333.6</v>
      </c>
      <c r="J83" s="2">
        <v>1416.6</v>
      </c>
      <c r="K83" s="2">
        <v>1664.2</v>
      </c>
      <c r="L83" s="2">
        <v>1801</v>
      </c>
      <c r="M83" s="2">
        <v>1966</v>
      </c>
      <c r="N83" s="2">
        <v>2105.1</v>
      </c>
      <c r="O83" s="2">
        <v>1936.4</v>
      </c>
      <c r="P83" s="2">
        <v>2209.3000000000002</v>
      </c>
      <c r="Q83" s="2">
        <v>2466.1</v>
      </c>
      <c r="R83" s="2">
        <v>2682.1</v>
      </c>
      <c r="S83" s="2">
        <v>2637.8</v>
      </c>
      <c r="T83" s="2">
        <v>2595.5</v>
      </c>
      <c r="U83" s="2">
        <v>2769.4</v>
      </c>
      <c r="V83" s="2">
        <v>2949.7</v>
      </c>
      <c r="W83" s="2">
        <v>3643.4</v>
      </c>
      <c r="X83" s="2">
        <v>3549.3</v>
      </c>
      <c r="Y83" s="2">
        <v>3358.5</v>
      </c>
      <c r="Z83" s="2">
        <v>3351.1</v>
      </c>
      <c r="AA83" s="2">
        <v>3815.1</v>
      </c>
      <c r="AB83" s="5">
        <v>2085.5</v>
      </c>
    </row>
    <row r="84" spans="1:28">
      <c r="A84" s="3"/>
      <c r="B84" s="4" t="s">
        <v>123</v>
      </c>
      <c r="C84" s="4" t="s">
        <v>52</v>
      </c>
      <c r="D84" s="4">
        <v>11</v>
      </c>
      <c r="E84" s="4">
        <v>4433.3</v>
      </c>
      <c r="F84" s="4">
        <v>4838.6000000000004</v>
      </c>
      <c r="G84" s="4">
        <v>5123.2</v>
      </c>
      <c r="H84" s="4">
        <v>5817.6</v>
      </c>
      <c r="I84" s="4">
        <v>6621.1</v>
      </c>
      <c r="J84" s="4">
        <v>7047.5</v>
      </c>
      <c r="K84" s="4">
        <v>7911.2</v>
      </c>
      <c r="L84" s="4">
        <v>9238.2000000000007</v>
      </c>
      <c r="M84" s="4">
        <v>9939.5</v>
      </c>
      <c r="N84" s="4">
        <v>9859.6</v>
      </c>
      <c r="O84" s="4">
        <v>8749.9</v>
      </c>
      <c r="P84" s="4">
        <v>9293.2000000000007</v>
      </c>
      <c r="Q84" s="4">
        <v>10174.1</v>
      </c>
      <c r="R84" s="4">
        <v>10894.4</v>
      </c>
      <c r="S84" s="4">
        <v>11290.9</v>
      </c>
      <c r="T84" s="4">
        <v>12013.7</v>
      </c>
      <c r="U84" s="4">
        <v>12841.7</v>
      </c>
      <c r="V84" s="4">
        <v>13558.9</v>
      </c>
      <c r="W84" s="4">
        <v>15218.6</v>
      </c>
      <c r="X84" s="4">
        <v>15760</v>
      </c>
      <c r="Y84" s="4">
        <v>16096.7</v>
      </c>
      <c r="Z84" s="4">
        <v>16368.9</v>
      </c>
      <c r="AA84" s="4">
        <v>19022.599999999999</v>
      </c>
      <c r="AB84" s="6">
        <v>16076.5</v>
      </c>
    </row>
    <row r="85" spans="1:28">
      <c r="A85" s="1"/>
      <c r="B85" s="2" t="s">
        <v>124</v>
      </c>
      <c r="C85" s="2" t="s">
        <v>92</v>
      </c>
      <c r="D85" s="2">
        <v>12</v>
      </c>
      <c r="E85" s="2">
        <v>2974.1</v>
      </c>
      <c r="F85" s="2">
        <v>3383.9</v>
      </c>
      <c r="G85" s="2">
        <v>3701.3</v>
      </c>
      <c r="H85" s="2">
        <v>3981.8</v>
      </c>
      <c r="I85" s="2">
        <v>4205.7</v>
      </c>
      <c r="J85" s="2">
        <v>4387.6000000000004</v>
      </c>
      <c r="K85" s="2">
        <v>4790.1000000000004</v>
      </c>
      <c r="L85" s="2">
        <v>5461.8</v>
      </c>
      <c r="M85" s="2">
        <v>5605.1</v>
      </c>
      <c r="N85" s="2">
        <v>5439.9</v>
      </c>
      <c r="O85" s="2">
        <v>5088.2</v>
      </c>
      <c r="P85" s="2">
        <v>5348.6</v>
      </c>
      <c r="Q85" s="2">
        <v>5563.5</v>
      </c>
      <c r="R85" s="2">
        <v>5991</v>
      </c>
      <c r="S85" s="2">
        <v>5946.4</v>
      </c>
      <c r="T85" s="2">
        <v>6226.6</v>
      </c>
      <c r="U85" s="2">
        <v>6721.6</v>
      </c>
      <c r="V85" s="2">
        <v>7181.2</v>
      </c>
      <c r="W85" s="2">
        <v>8234</v>
      </c>
      <c r="X85" s="2">
        <v>8224.2000000000007</v>
      </c>
      <c r="Y85" s="2">
        <v>8336.4</v>
      </c>
      <c r="Z85" s="2">
        <v>8943.1</v>
      </c>
      <c r="AA85" s="2">
        <v>10006.700000000001</v>
      </c>
      <c r="AB85" s="5">
        <v>7399.4</v>
      </c>
    </row>
    <row r="86" spans="1:28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6"/>
    </row>
    <row r="87" spans="1:28">
      <c r="A87" s="1" t="s">
        <v>339</v>
      </c>
      <c r="B87" s="2" t="s">
        <v>283</v>
      </c>
      <c r="C87" s="2" t="s">
        <v>52</v>
      </c>
      <c r="D87" s="2">
        <v>13</v>
      </c>
      <c r="E87" s="2">
        <v>1010.5</v>
      </c>
      <c r="F87" s="2">
        <v>899.2</v>
      </c>
      <c r="G87" s="2">
        <v>813.4</v>
      </c>
      <c r="H87" s="2">
        <v>916.6</v>
      </c>
      <c r="I87" s="2">
        <v>1124.5999999999999</v>
      </c>
      <c r="J87" s="2">
        <v>1027.7</v>
      </c>
      <c r="K87" s="2">
        <v>1090.0999999999999</v>
      </c>
      <c r="L87" s="2">
        <v>1293.7</v>
      </c>
      <c r="M87" s="2">
        <v>1437.8</v>
      </c>
      <c r="N87" s="2">
        <v>1418.6</v>
      </c>
      <c r="O87" s="2">
        <v>972.3</v>
      </c>
      <c r="P87" s="2">
        <v>995.5</v>
      </c>
      <c r="Q87" s="2">
        <v>1234.9000000000001</v>
      </c>
      <c r="R87" s="2">
        <v>1352.9</v>
      </c>
      <c r="S87" s="2">
        <v>1415.4</v>
      </c>
      <c r="T87" s="2">
        <v>1481.4</v>
      </c>
      <c r="U87" s="2">
        <v>1545.6</v>
      </c>
      <c r="V87" s="2">
        <v>1594.4</v>
      </c>
      <c r="W87" s="2">
        <v>1837</v>
      </c>
      <c r="X87" s="2">
        <v>2071.9</v>
      </c>
      <c r="Y87" s="2">
        <v>2127.8000000000002</v>
      </c>
      <c r="Z87" s="2">
        <v>1714.9</v>
      </c>
      <c r="AA87" s="2">
        <v>2560.6</v>
      </c>
      <c r="AB87" s="5">
        <v>2676</v>
      </c>
    </row>
    <row r="88" spans="1:28">
      <c r="A88" s="3"/>
      <c r="B88" s="4" t="s">
        <v>213</v>
      </c>
      <c r="C88" s="4" t="s">
        <v>52</v>
      </c>
      <c r="D88" s="4">
        <v>14</v>
      </c>
      <c r="E88" s="4">
        <v>564.1</v>
      </c>
      <c r="F88" s="4">
        <v>604.29999999999995</v>
      </c>
      <c r="G88" s="4">
        <v>649.20000000000005</v>
      </c>
      <c r="H88" s="4">
        <v>797.6</v>
      </c>
      <c r="I88" s="4">
        <v>947.3</v>
      </c>
      <c r="J88" s="4">
        <v>987.8</v>
      </c>
      <c r="K88" s="4">
        <v>1095.8</v>
      </c>
      <c r="L88" s="4">
        <v>1195.0999999999999</v>
      </c>
      <c r="M88" s="4">
        <v>1306.7</v>
      </c>
      <c r="N88" s="4">
        <v>1330.1</v>
      </c>
      <c r="O88" s="4">
        <v>1219.2</v>
      </c>
      <c r="P88" s="4">
        <v>1305.7</v>
      </c>
      <c r="Q88" s="4">
        <v>1541</v>
      </c>
      <c r="R88" s="4">
        <v>1532.1</v>
      </c>
      <c r="S88" s="4">
        <v>1677.5</v>
      </c>
      <c r="T88" s="4">
        <v>1778.9</v>
      </c>
      <c r="U88" s="4">
        <v>1790.4</v>
      </c>
      <c r="V88" s="4">
        <v>1912.8</v>
      </c>
      <c r="W88" s="4">
        <v>1995.3</v>
      </c>
      <c r="X88" s="4">
        <v>2157.5</v>
      </c>
      <c r="Y88" s="4">
        <v>2149.3000000000002</v>
      </c>
      <c r="Z88" s="4">
        <v>2269.1</v>
      </c>
      <c r="AA88" s="4">
        <v>2761.1</v>
      </c>
      <c r="AB88" s="6">
        <v>2618.8000000000002</v>
      </c>
    </row>
    <row r="89" spans="1:28">
      <c r="A89" s="1"/>
      <c r="B89" s="2" t="s">
        <v>272</v>
      </c>
      <c r="C89" s="2" t="s">
        <v>52</v>
      </c>
      <c r="D89" s="2">
        <v>15</v>
      </c>
      <c r="E89" s="2">
        <v>12.1</v>
      </c>
      <c r="F89" s="2">
        <v>17.5</v>
      </c>
      <c r="G89" s="2">
        <v>20.7</v>
      </c>
      <c r="H89" s="2">
        <v>30.4</v>
      </c>
      <c r="I89" s="2">
        <v>43.4</v>
      </c>
      <c r="J89" s="2">
        <v>61</v>
      </c>
      <c r="K89" s="2">
        <v>93.9</v>
      </c>
      <c r="L89" s="2">
        <v>103.5</v>
      </c>
      <c r="M89" s="2">
        <v>145.5</v>
      </c>
      <c r="N89" s="2">
        <v>145.5</v>
      </c>
      <c r="O89" s="2">
        <v>152.6</v>
      </c>
      <c r="P89" s="2">
        <v>197.5</v>
      </c>
      <c r="Q89" s="2">
        <v>199.7</v>
      </c>
      <c r="R89" s="2">
        <v>248.6</v>
      </c>
      <c r="S89" s="2">
        <v>282</v>
      </c>
      <c r="T89" s="2">
        <v>328</v>
      </c>
      <c r="U89" s="2">
        <v>361</v>
      </c>
      <c r="V89" s="2">
        <v>400.9</v>
      </c>
      <c r="W89" s="2">
        <v>423.8</v>
      </c>
      <c r="X89" s="2">
        <v>437.9</v>
      </c>
      <c r="Y89" s="2">
        <v>465.3</v>
      </c>
      <c r="Z89" s="2">
        <v>489</v>
      </c>
      <c r="AA89" s="2">
        <v>552.29999999999995</v>
      </c>
      <c r="AB89" s="5">
        <v>585.20000000000005</v>
      </c>
    </row>
    <row r="90" spans="1:28">
      <c r="A90" s="3"/>
      <c r="B90" s="4" t="s">
        <v>212</v>
      </c>
      <c r="C90" s="4" t="s">
        <v>52</v>
      </c>
      <c r="D90" s="4">
        <v>16</v>
      </c>
      <c r="E90" s="4">
        <v>119.2</v>
      </c>
      <c r="F90" s="4">
        <v>105.4</v>
      </c>
      <c r="G90" s="4">
        <v>112.2</v>
      </c>
      <c r="H90" s="4">
        <v>134.1</v>
      </c>
      <c r="I90" s="4">
        <v>158.19999999999999</v>
      </c>
      <c r="J90" s="4">
        <v>185.6</v>
      </c>
      <c r="K90" s="4">
        <v>211.8</v>
      </c>
      <c r="L90" s="4">
        <v>238.1</v>
      </c>
      <c r="M90" s="4">
        <v>272.5</v>
      </c>
      <c r="N90" s="4">
        <v>286.39999999999998</v>
      </c>
      <c r="O90" s="4">
        <v>250</v>
      </c>
      <c r="P90" s="4">
        <v>276</v>
      </c>
      <c r="Q90" s="4">
        <v>307.5</v>
      </c>
      <c r="R90" s="4">
        <v>329.4</v>
      </c>
      <c r="S90" s="4">
        <v>351.5</v>
      </c>
      <c r="T90" s="4">
        <v>355.9</v>
      </c>
      <c r="U90" s="4">
        <v>348.3</v>
      </c>
      <c r="V90" s="4">
        <v>363.1</v>
      </c>
      <c r="W90" s="4">
        <v>382.5</v>
      </c>
      <c r="X90" s="4">
        <v>389.2</v>
      </c>
      <c r="Y90" s="4">
        <v>380.8</v>
      </c>
      <c r="Z90" s="4">
        <v>346.3</v>
      </c>
      <c r="AA90" s="4">
        <v>443.8</v>
      </c>
      <c r="AB90" s="6">
        <v>413.2</v>
      </c>
    </row>
    <row r="91" spans="1:28">
      <c r="A91" s="1"/>
      <c r="B91" s="2" t="s">
        <v>248</v>
      </c>
      <c r="C91" s="2" t="s">
        <v>52</v>
      </c>
      <c r="D91" s="2">
        <v>17</v>
      </c>
      <c r="E91" s="2">
        <v>203.7</v>
      </c>
      <c r="F91" s="2">
        <v>281.39999999999998</v>
      </c>
      <c r="G91" s="2">
        <v>345.6</v>
      </c>
      <c r="H91" s="2">
        <v>457.9</v>
      </c>
      <c r="I91" s="2">
        <v>625.6</v>
      </c>
      <c r="J91" s="2">
        <v>728.2</v>
      </c>
      <c r="K91" s="2">
        <v>761</v>
      </c>
      <c r="L91" s="2">
        <v>761.6</v>
      </c>
      <c r="M91" s="2">
        <v>791.9</v>
      </c>
      <c r="N91" s="2">
        <v>693.9</v>
      </c>
      <c r="O91" s="2">
        <v>638.6</v>
      </c>
      <c r="P91" s="2">
        <v>603.4</v>
      </c>
      <c r="Q91" s="2">
        <v>553.6</v>
      </c>
      <c r="R91" s="2">
        <v>530.70000000000005</v>
      </c>
      <c r="S91" s="2">
        <v>498.3</v>
      </c>
      <c r="T91" s="2">
        <v>450.7</v>
      </c>
      <c r="U91" s="2">
        <v>432.1</v>
      </c>
      <c r="V91" s="2">
        <v>394.1</v>
      </c>
      <c r="W91" s="2">
        <v>407.6</v>
      </c>
      <c r="X91" s="2">
        <v>357.6</v>
      </c>
      <c r="Y91" s="2">
        <v>339.5</v>
      </c>
      <c r="Z91" s="2">
        <v>320.39999999999998</v>
      </c>
      <c r="AA91" s="2">
        <v>294.8</v>
      </c>
      <c r="AB91" s="5">
        <v>310.39999999999998</v>
      </c>
    </row>
    <row r="92" spans="1:28">
      <c r="A92" s="3"/>
      <c r="B92" s="4" t="s">
        <v>135</v>
      </c>
      <c r="C92" s="4" t="s">
        <v>52</v>
      </c>
      <c r="D92" s="4">
        <v>18</v>
      </c>
      <c r="E92" s="4">
        <v>21.7</v>
      </c>
      <c r="F92" s="4">
        <v>32.5</v>
      </c>
      <c r="G92" s="4">
        <v>36.4</v>
      </c>
      <c r="H92" s="4">
        <v>34.9</v>
      </c>
      <c r="I92" s="4">
        <v>37.299999999999997</v>
      </c>
      <c r="J92" s="4">
        <v>47.5</v>
      </c>
      <c r="K92" s="4">
        <v>66.8</v>
      </c>
      <c r="L92" s="4">
        <v>92.1</v>
      </c>
      <c r="M92" s="4">
        <v>131.9</v>
      </c>
      <c r="N92" s="4">
        <v>183.8</v>
      </c>
      <c r="O92" s="4">
        <v>215.6</v>
      </c>
      <c r="P92" s="4">
        <v>269.8</v>
      </c>
      <c r="Q92" s="4">
        <v>341</v>
      </c>
      <c r="R92" s="4">
        <v>402.7</v>
      </c>
      <c r="S92" s="4">
        <v>378.1</v>
      </c>
      <c r="T92" s="4">
        <v>351.7</v>
      </c>
      <c r="U92" s="4">
        <v>345.3</v>
      </c>
      <c r="V92" s="4">
        <v>330.4</v>
      </c>
      <c r="W92" s="4">
        <v>309.2</v>
      </c>
      <c r="X92" s="4">
        <v>285.10000000000002</v>
      </c>
      <c r="Y92" s="4">
        <v>270.10000000000002</v>
      </c>
      <c r="Z92" s="4">
        <v>251.2</v>
      </c>
      <c r="AA92" s="4">
        <v>265.89999999999998</v>
      </c>
      <c r="AB92" s="6">
        <v>282.39999999999998</v>
      </c>
    </row>
    <row r="93" spans="1:28">
      <c r="A93" s="1"/>
      <c r="B93" s="2" t="s">
        <v>114</v>
      </c>
      <c r="C93" s="2" t="s">
        <v>52</v>
      </c>
      <c r="D93" s="2">
        <v>19</v>
      </c>
      <c r="E93" s="2">
        <v>116.6</v>
      </c>
      <c r="F93" s="2">
        <v>134.30000000000001</v>
      </c>
      <c r="G93" s="2">
        <v>137.4</v>
      </c>
      <c r="H93" s="2">
        <v>136.9</v>
      </c>
      <c r="I93" s="2">
        <v>138.30000000000001</v>
      </c>
      <c r="J93" s="2">
        <v>149.6</v>
      </c>
      <c r="K93" s="2">
        <v>162.69999999999999</v>
      </c>
      <c r="L93" s="2">
        <v>167.1</v>
      </c>
      <c r="M93" s="2">
        <v>207.1</v>
      </c>
      <c r="N93" s="2">
        <v>223.9</v>
      </c>
      <c r="O93" s="2">
        <v>272.3</v>
      </c>
      <c r="P93" s="2">
        <v>274.5</v>
      </c>
      <c r="Q93" s="2">
        <v>293.89999999999998</v>
      </c>
      <c r="R93" s="2">
        <v>343.8</v>
      </c>
      <c r="S93" s="2">
        <v>320.89999999999998</v>
      </c>
      <c r="T93" s="2">
        <v>297.5</v>
      </c>
      <c r="U93" s="2">
        <v>285.60000000000002</v>
      </c>
      <c r="V93" s="2">
        <v>286.8</v>
      </c>
      <c r="W93" s="2">
        <v>282.10000000000002</v>
      </c>
      <c r="X93" s="2">
        <v>233.7</v>
      </c>
      <c r="Y93" s="2">
        <v>234</v>
      </c>
      <c r="Z93" s="2">
        <v>223.8</v>
      </c>
      <c r="AA93" s="2">
        <v>239.1</v>
      </c>
      <c r="AB93" s="5">
        <v>222.4</v>
      </c>
    </row>
    <row r="94" spans="1:28">
      <c r="A94" s="3"/>
      <c r="B94" s="4" t="s">
        <v>122</v>
      </c>
      <c r="C94" s="4" t="s">
        <v>52</v>
      </c>
      <c r="D94" s="4">
        <v>20</v>
      </c>
      <c r="E94" s="4">
        <v>184.3</v>
      </c>
      <c r="F94" s="4">
        <v>205.3</v>
      </c>
      <c r="G94" s="4">
        <v>222.6</v>
      </c>
      <c r="H94" s="4">
        <v>255.4</v>
      </c>
      <c r="I94" s="4">
        <v>260.10000000000002</v>
      </c>
      <c r="J94" s="4">
        <v>278.89999999999998</v>
      </c>
      <c r="K94" s="4">
        <v>337.4</v>
      </c>
      <c r="L94" s="4">
        <v>354.400000000001</v>
      </c>
      <c r="M94" s="4">
        <v>389.1</v>
      </c>
      <c r="N94" s="4">
        <v>398.6</v>
      </c>
      <c r="O94" s="4">
        <v>346.7</v>
      </c>
      <c r="P94" s="4">
        <v>413.6</v>
      </c>
      <c r="Q94" s="4">
        <v>461.29999999999899</v>
      </c>
      <c r="R94" s="4">
        <v>447.1</v>
      </c>
      <c r="S94" s="4">
        <v>475.6</v>
      </c>
      <c r="T94" s="4">
        <v>479.4</v>
      </c>
      <c r="U94" s="4">
        <v>511.3</v>
      </c>
      <c r="V94" s="4">
        <v>528.4</v>
      </c>
      <c r="W94" s="4">
        <v>570.20000000000005</v>
      </c>
      <c r="X94" s="4">
        <v>608.900000000001</v>
      </c>
      <c r="Y94" s="4">
        <v>655.5</v>
      </c>
      <c r="Z94" s="4">
        <v>816</v>
      </c>
      <c r="AA94" s="4">
        <v>937.900000000001</v>
      </c>
      <c r="AB94" s="6">
        <v>793.7</v>
      </c>
    </row>
    <row r="95" spans="1:28">
      <c r="A95" s="1"/>
      <c r="B95" s="2" t="s">
        <v>123</v>
      </c>
      <c r="C95" s="2" t="s">
        <v>52</v>
      </c>
      <c r="D95" s="2">
        <v>21</v>
      </c>
      <c r="E95" s="2">
        <v>2232.1999999999998</v>
      </c>
      <c r="F95" s="2">
        <v>2279.9</v>
      </c>
      <c r="G95" s="2">
        <v>2337.5</v>
      </c>
      <c r="H95" s="2">
        <v>2763.8</v>
      </c>
      <c r="I95" s="2">
        <v>3334.8</v>
      </c>
      <c r="J95" s="2">
        <v>3466.3</v>
      </c>
      <c r="K95" s="2">
        <v>3819.5</v>
      </c>
      <c r="L95" s="2">
        <v>4205.6000000000004</v>
      </c>
      <c r="M95" s="2">
        <v>4682.5</v>
      </c>
      <c r="N95" s="2">
        <v>4680.8</v>
      </c>
      <c r="O95" s="2">
        <v>4067.3</v>
      </c>
      <c r="P95" s="2">
        <v>4336</v>
      </c>
      <c r="Q95" s="2">
        <v>4932.8999999999996</v>
      </c>
      <c r="R95" s="2">
        <v>5187.3</v>
      </c>
      <c r="S95" s="2">
        <v>5399.3</v>
      </c>
      <c r="T95" s="2">
        <v>5523.5</v>
      </c>
      <c r="U95" s="2">
        <v>5619.6</v>
      </c>
      <c r="V95" s="2">
        <v>5810.9</v>
      </c>
      <c r="W95" s="2">
        <v>6207.7</v>
      </c>
      <c r="X95" s="2">
        <v>6541.8</v>
      </c>
      <c r="Y95" s="2">
        <v>6622.3</v>
      </c>
      <c r="Z95" s="2">
        <v>6430.7</v>
      </c>
      <c r="AA95" s="2">
        <v>8055.5</v>
      </c>
      <c r="AB95" s="5">
        <v>7902.1</v>
      </c>
    </row>
    <row r="96" spans="1:28">
      <c r="A96" s="3"/>
      <c r="B96" s="4" t="s">
        <v>124</v>
      </c>
      <c r="C96" s="4" t="s">
        <v>92</v>
      </c>
      <c r="D96" s="4">
        <v>22</v>
      </c>
      <c r="E96" s="4">
        <v>436.6</v>
      </c>
      <c r="F96" s="4">
        <v>496.1</v>
      </c>
      <c r="G96" s="4">
        <v>535.20000000000005</v>
      </c>
      <c r="H96" s="4">
        <v>612.70000000000005</v>
      </c>
      <c r="I96" s="4">
        <v>651.29999999999995</v>
      </c>
      <c r="J96" s="4">
        <v>675.4</v>
      </c>
      <c r="K96" s="4">
        <v>750.9</v>
      </c>
      <c r="L96" s="4">
        <v>814.2</v>
      </c>
      <c r="M96" s="4">
        <v>876.4</v>
      </c>
      <c r="N96" s="4">
        <v>863.2</v>
      </c>
      <c r="O96" s="4">
        <v>961.2</v>
      </c>
      <c r="P96" s="4">
        <v>977.5</v>
      </c>
      <c r="Q96" s="4">
        <v>1062.3</v>
      </c>
      <c r="R96" s="4">
        <v>1221.5</v>
      </c>
      <c r="S96" s="4">
        <v>1164.2</v>
      </c>
      <c r="T96" s="4">
        <v>1146</v>
      </c>
      <c r="U96" s="4">
        <v>1208</v>
      </c>
      <c r="V96" s="4">
        <v>1229.8</v>
      </c>
      <c r="W96" s="4">
        <v>1324.1</v>
      </c>
      <c r="X96" s="4">
        <v>1296.2</v>
      </c>
      <c r="Y96" s="4">
        <v>1383</v>
      </c>
      <c r="Z96" s="4">
        <v>1567.6</v>
      </c>
      <c r="AA96" s="4">
        <v>1816.4</v>
      </c>
      <c r="AB96" s="6">
        <v>1646.2</v>
      </c>
    </row>
    <row r="97" spans="1:28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5"/>
    </row>
    <row r="98" spans="1:28">
      <c r="A98" s="3" t="s">
        <v>340</v>
      </c>
      <c r="B98" s="4" t="s">
        <v>112</v>
      </c>
      <c r="C98" s="4" t="s">
        <v>52</v>
      </c>
      <c r="D98" s="4">
        <v>23</v>
      </c>
      <c r="E98" s="4">
        <v>650.4</v>
      </c>
      <c r="F98" s="4">
        <v>756.4</v>
      </c>
      <c r="G98" s="4">
        <v>877.6</v>
      </c>
      <c r="H98" s="4">
        <v>1003.1</v>
      </c>
      <c r="I98" s="4">
        <v>1068</v>
      </c>
      <c r="J98" s="4">
        <v>1163.3</v>
      </c>
      <c r="K98" s="4">
        <v>1340.5</v>
      </c>
      <c r="L98" s="4">
        <v>1600.4</v>
      </c>
      <c r="M98" s="4">
        <v>1593</v>
      </c>
      <c r="N98" s="4">
        <v>1567</v>
      </c>
      <c r="O98" s="4">
        <v>1519.9</v>
      </c>
      <c r="P98" s="4">
        <v>1591.3</v>
      </c>
      <c r="Q98" s="4">
        <v>1676.9</v>
      </c>
      <c r="R98" s="4">
        <v>1818.7</v>
      </c>
      <c r="S98" s="4">
        <v>1917.4</v>
      </c>
      <c r="T98" s="4">
        <v>2450.9</v>
      </c>
      <c r="U98" s="4">
        <v>2722.9</v>
      </c>
      <c r="V98" s="4">
        <v>3094.2</v>
      </c>
      <c r="W98" s="4">
        <v>3315.9</v>
      </c>
      <c r="X98" s="4">
        <v>3595.4</v>
      </c>
      <c r="Y98" s="4">
        <v>3946.9</v>
      </c>
      <c r="Z98" s="4">
        <v>4150.8999999999996</v>
      </c>
      <c r="AA98" s="4">
        <v>4862.8999999999996</v>
      </c>
      <c r="AB98" s="6">
        <v>5385.7</v>
      </c>
    </row>
    <row r="99" spans="1:28">
      <c r="A99" s="1"/>
      <c r="B99" s="2" t="s">
        <v>288</v>
      </c>
      <c r="C99" s="2" t="s">
        <v>52</v>
      </c>
      <c r="D99" s="2">
        <v>24</v>
      </c>
      <c r="E99" s="2">
        <v>625.1</v>
      </c>
      <c r="F99" s="2">
        <v>731.6</v>
      </c>
      <c r="G99" s="2">
        <v>783</v>
      </c>
      <c r="H99" s="2">
        <v>879.5</v>
      </c>
      <c r="I99" s="2">
        <v>897.2</v>
      </c>
      <c r="J99" s="2">
        <v>889</v>
      </c>
      <c r="K99" s="2">
        <v>926.9</v>
      </c>
      <c r="L99" s="2">
        <v>1074.4000000000001</v>
      </c>
      <c r="M99" s="2">
        <v>1044.4000000000001</v>
      </c>
      <c r="N99" s="2">
        <v>1055.0999999999999</v>
      </c>
      <c r="O99" s="2">
        <v>957.3</v>
      </c>
      <c r="P99" s="2">
        <v>945.9</v>
      </c>
      <c r="Q99" s="2">
        <v>862.7</v>
      </c>
      <c r="R99" s="2">
        <v>878.7</v>
      </c>
      <c r="S99" s="2">
        <v>844</v>
      </c>
      <c r="T99" s="2">
        <v>783.4</v>
      </c>
      <c r="U99" s="2">
        <v>830.2</v>
      </c>
      <c r="V99" s="2">
        <v>784.5</v>
      </c>
      <c r="W99" s="2">
        <v>785.4</v>
      </c>
      <c r="X99" s="2">
        <v>768.2</v>
      </c>
      <c r="Y99" s="2">
        <v>723.7</v>
      </c>
      <c r="Z99" s="2">
        <v>807.1</v>
      </c>
      <c r="AA99" s="2">
        <v>744.5</v>
      </c>
      <c r="AB99" s="5">
        <v>775.4</v>
      </c>
    </row>
    <row r="100" spans="1:28">
      <c r="A100" s="3"/>
      <c r="B100" s="4" t="s">
        <v>308</v>
      </c>
      <c r="C100" s="4" t="s">
        <v>52</v>
      </c>
      <c r="D100" s="4">
        <v>25</v>
      </c>
      <c r="E100" s="4">
        <v>85.7</v>
      </c>
      <c r="F100" s="4">
        <v>101.1</v>
      </c>
      <c r="G100" s="4">
        <v>65.099999999999994</v>
      </c>
      <c r="H100" s="4">
        <v>78</v>
      </c>
      <c r="I100" s="4">
        <v>96.5</v>
      </c>
      <c r="J100" s="4">
        <v>79.3</v>
      </c>
      <c r="K100" s="4">
        <v>131.9</v>
      </c>
      <c r="L100" s="4">
        <v>141.1</v>
      </c>
      <c r="M100" s="4">
        <v>133.80000000000001</v>
      </c>
      <c r="N100" s="4">
        <v>157</v>
      </c>
      <c r="O100" s="4">
        <v>144.30000000000001</v>
      </c>
      <c r="P100" s="4">
        <v>137.30000000000001</v>
      </c>
      <c r="Q100" s="4">
        <v>164.3</v>
      </c>
      <c r="R100" s="4">
        <v>167</v>
      </c>
      <c r="S100" s="4">
        <v>170.5</v>
      </c>
      <c r="T100" s="4">
        <v>131.1</v>
      </c>
      <c r="U100" s="4">
        <v>184.7</v>
      </c>
      <c r="V100" s="4">
        <v>211.5</v>
      </c>
      <c r="W100" s="4">
        <v>191.9</v>
      </c>
      <c r="X100" s="4">
        <v>185.5</v>
      </c>
      <c r="Y100" s="4">
        <v>191.2</v>
      </c>
      <c r="Z100" s="4">
        <v>147.9</v>
      </c>
      <c r="AA100" s="4">
        <v>151.6</v>
      </c>
      <c r="AB100" s="6">
        <v>167.4</v>
      </c>
    </row>
    <row r="101" spans="1:28">
      <c r="A101" s="1"/>
      <c r="B101" s="2" t="s">
        <v>117</v>
      </c>
      <c r="C101" s="2" t="s">
        <v>52</v>
      </c>
      <c r="D101" s="2">
        <v>26</v>
      </c>
      <c r="E101" s="2">
        <v>179</v>
      </c>
      <c r="F101" s="2">
        <v>207.8</v>
      </c>
      <c r="G101" s="2">
        <v>228.1</v>
      </c>
      <c r="H101" s="2">
        <v>207.5</v>
      </c>
      <c r="I101" s="2">
        <v>223.2</v>
      </c>
      <c r="J101" s="2">
        <v>216.1</v>
      </c>
      <c r="K101" s="2">
        <v>231.6</v>
      </c>
      <c r="L101" s="2">
        <v>275.10000000000002</v>
      </c>
      <c r="M101" s="2">
        <v>282</v>
      </c>
      <c r="N101" s="2">
        <v>294.60000000000002</v>
      </c>
      <c r="O101" s="2">
        <v>190.6</v>
      </c>
      <c r="P101" s="2">
        <v>213</v>
      </c>
      <c r="Q101" s="2">
        <v>195.8</v>
      </c>
      <c r="R101" s="2">
        <v>182.9</v>
      </c>
      <c r="S101" s="2">
        <v>175.7</v>
      </c>
      <c r="T101" s="2">
        <v>153.6</v>
      </c>
      <c r="U101" s="2">
        <v>138.9</v>
      </c>
      <c r="V101" s="2">
        <v>106.3</v>
      </c>
      <c r="W101" s="2">
        <v>109.8</v>
      </c>
      <c r="X101" s="2">
        <v>106.4</v>
      </c>
      <c r="Y101" s="2">
        <v>103.2</v>
      </c>
      <c r="Z101" s="2">
        <v>100.8</v>
      </c>
      <c r="AA101" s="2">
        <v>100.3</v>
      </c>
      <c r="AB101" s="5">
        <v>97.7</v>
      </c>
    </row>
    <row r="102" spans="1:28">
      <c r="A102" s="3"/>
      <c r="B102" s="4" t="s">
        <v>244</v>
      </c>
      <c r="C102" s="4" t="s">
        <v>52</v>
      </c>
      <c r="D102" s="4">
        <v>27</v>
      </c>
      <c r="E102" s="4">
        <v>136.80000000000001</v>
      </c>
      <c r="F102" s="4">
        <v>141.5</v>
      </c>
      <c r="G102" s="4">
        <v>147.1</v>
      </c>
      <c r="H102" s="4">
        <v>153</v>
      </c>
      <c r="I102" s="4">
        <v>151</v>
      </c>
      <c r="J102" s="4">
        <v>145.69999999999999</v>
      </c>
      <c r="K102" s="4">
        <v>145.4</v>
      </c>
      <c r="L102" s="4">
        <v>140</v>
      </c>
      <c r="M102" s="4">
        <v>140</v>
      </c>
      <c r="N102" s="4">
        <v>135.9</v>
      </c>
      <c r="O102" s="4">
        <v>127.8</v>
      </c>
      <c r="P102" s="4">
        <v>148.80000000000001</v>
      </c>
      <c r="Q102" s="4">
        <v>147.6</v>
      </c>
      <c r="R102" s="4">
        <v>112.4</v>
      </c>
      <c r="S102" s="4">
        <v>99.5</v>
      </c>
      <c r="T102" s="4">
        <v>83.2</v>
      </c>
      <c r="U102" s="4">
        <v>81.400000000000006</v>
      </c>
      <c r="V102" s="4">
        <v>121.1</v>
      </c>
      <c r="W102" s="4">
        <v>169.5</v>
      </c>
      <c r="X102" s="4">
        <v>98.7</v>
      </c>
      <c r="Y102" s="4">
        <v>82.4</v>
      </c>
      <c r="Z102" s="4">
        <v>68.599999999999994</v>
      </c>
      <c r="AA102" s="4">
        <v>81.900000000000006</v>
      </c>
      <c r="AB102" s="6">
        <v>74</v>
      </c>
    </row>
    <row r="103" spans="1:28">
      <c r="A103" s="1"/>
      <c r="B103" s="2" t="s">
        <v>236</v>
      </c>
      <c r="C103" s="2" t="s">
        <v>52</v>
      </c>
      <c r="D103" s="2">
        <v>28</v>
      </c>
      <c r="E103" s="2">
        <v>6.9</v>
      </c>
      <c r="F103" s="2">
        <v>8.6</v>
      </c>
      <c r="G103" s="2">
        <v>14.7</v>
      </c>
      <c r="H103" s="2">
        <v>16.399999999999999</v>
      </c>
      <c r="I103" s="2">
        <v>25.4</v>
      </c>
      <c r="J103" s="2">
        <v>32.4</v>
      </c>
      <c r="K103" s="2">
        <v>47.1</v>
      </c>
      <c r="L103" s="2">
        <v>69.099999999999994</v>
      </c>
      <c r="M103" s="2">
        <v>133.5</v>
      </c>
      <c r="N103" s="2">
        <v>146</v>
      </c>
      <c r="O103" s="2">
        <v>121.3</v>
      </c>
      <c r="P103" s="2">
        <v>162.80000000000001</v>
      </c>
      <c r="Q103" s="2">
        <v>209.7</v>
      </c>
      <c r="R103" s="2">
        <v>233.7</v>
      </c>
      <c r="S103" s="2">
        <v>238.2</v>
      </c>
      <c r="T103" s="2">
        <v>306.5</v>
      </c>
      <c r="U103" s="2">
        <v>369.5</v>
      </c>
      <c r="V103" s="2">
        <v>327.9</v>
      </c>
      <c r="W103" s="2">
        <v>300.2</v>
      </c>
      <c r="X103" s="2">
        <v>310.60000000000002</v>
      </c>
      <c r="Y103" s="2">
        <v>367</v>
      </c>
      <c r="Z103" s="2">
        <v>333.6</v>
      </c>
      <c r="AA103" s="2">
        <v>222.7</v>
      </c>
      <c r="AB103" s="5">
        <v>51</v>
      </c>
    </row>
    <row r="104" spans="1:28">
      <c r="A104" s="3"/>
      <c r="B104" s="4" t="s">
        <v>213</v>
      </c>
      <c r="C104" s="4" t="s">
        <v>52</v>
      </c>
      <c r="D104" s="4">
        <v>29</v>
      </c>
      <c r="E104" s="4">
        <v>8</v>
      </c>
      <c r="F104" s="4">
        <v>7.1</v>
      </c>
      <c r="G104" s="4">
        <v>6.7</v>
      </c>
      <c r="H104" s="4">
        <v>8.1</v>
      </c>
      <c r="I104" s="4">
        <v>9.9</v>
      </c>
      <c r="J104" s="4">
        <v>9.6999999999999993</v>
      </c>
      <c r="K104" s="4">
        <v>11.8</v>
      </c>
      <c r="L104" s="4">
        <v>14.4</v>
      </c>
      <c r="M104" s="4">
        <v>18.600000000000001</v>
      </c>
      <c r="N104" s="4">
        <v>25</v>
      </c>
      <c r="O104" s="4">
        <v>25.5</v>
      </c>
      <c r="P104" s="4">
        <v>28.9</v>
      </c>
      <c r="Q104" s="4">
        <v>31.1</v>
      </c>
      <c r="R104" s="4">
        <v>31.5</v>
      </c>
      <c r="S104" s="4">
        <v>22.4</v>
      </c>
      <c r="T104" s="4">
        <v>23.2</v>
      </c>
      <c r="U104" s="4">
        <v>16.7</v>
      </c>
      <c r="V104" s="4">
        <v>15.9</v>
      </c>
      <c r="W104" s="4">
        <v>18.8</v>
      </c>
      <c r="X104" s="4">
        <v>19.2</v>
      </c>
      <c r="Y104" s="4">
        <v>23.1</v>
      </c>
      <c r="Z104" s="4">
        <v>22</v>
      </c>
      <c r="AA104" s="4">
        <v>31.1</v>
      </c>
      <c r="AB104" s="6">
        <v>28.9</v>
      </c>
    </row>
    <row r="105" spans="1:28">
      <c r="A105" s="1"/>
      <c r="B105" s="2" t="s">
        <v>122</v>
      </c>
      <c r="C105" s="2" t="s">
        <v>52</v>
      </c>
      <c r="D105" s="2">
        <v>30</v>
      </c>
      <c r="E105" s="2">
        <v>189.5</v>
      </c>
      <c r="F105" s="2">
        <v>211.3</v>
      </c>
      <c r="G105" s="2">
        <v>210.7</v>
      </c>
      <c r="H105" s="2">
        <v>220.1</v>
      </c>
      <c r="I105" s="2">
        <v>194.4</v>
      </c>
      <c r="J105" s="2">
        <v>216.1</v>
      </c>
      <c r="K105" s="2">
        <v>245.4</v>
      </c>
      <c r="L105" s="2">
        <v>248.1</v>
      </c>
      <c r="M105" s="2">
        <v>256.60000000000002</v>
      </c>
      <c r="N105" s="2">
        <v>267.10000000000002</v>
      </c>
      <c r="O105" s="2">
        <v>238.8</v>
      </c>
      <c r="P105" s="2">
        <v>263.60000000000002</v>
      </c>
      <c r="Q105" s="2">
        <v>262.2</v>
      </c>
      <c r="R105" s="2">
        <v>258.10000000000002</v>
      </c>
      <c r="S105" s="2">
        <v>215.9</v>
      </c>
      <c r="T105" s="2">
        <v>195.8</v>
      </c>
      <c r="U105" s="2">
        <v>183.599999999999</v>
      </c>
      <c r="V105" s="2">
        <v>185.8</v>
      </c>
      <c r="W105" s="2">
        <v>172.6</v>
      </c>
      <c r="X105" s="2">
        <v>231.4</v>
      </c>
      <c r="Y105" s="2">
        <v>149.80000000000001</v>
      </c>
      <c r="Z105" s="2">
        <v>108.200000000001</v>
      </c>
      <c r="AA105" s="2">
        <v>171.1</v>
      </c>
      <c r="AB105" s="5">
        <v>128.30000000000001</v>
      </c>
    </row>
    <row r="106" spans="1:28">
      <c r="A106" s="3"/>
      <c r="B106" s="4" t="s">
        <v>123</v>
      </c>
      <c r="C106" s="4" t="s">
        <v>52</v>
      </c>
      <c r="D106" s="4">
        <v>31</v>
      </c>
      <c r="E106" s="4">
        <v>1881.4</v>
      </c>
      <c r="F106" s="4">
        <v>2165.4</v>
      </c>
      <c r="G106" s="4">
        <v>2333</v>
      </c>
      <c r="H106" s="4">
        <v>2565.6999999999998</v>
      </c>
      <c r="I106" s="4">
        <v>2665.6</v>
      </c>
      <c r="J106" s="4">
        <v>2751.6</v>
      </c>
      <c r="K106" s="4">
        <v>3080.6</v>
      </c>
      <c r="L106" s="4">
        <v>3562.6</v>
      </c>
      <c r="M106" s="4">
        <v>3601.9</v>
      </c>
      <c r="N106" s="4">
        <v>3647.7</v>
      </c>
      <c r="O106" s="4">
        <v>3325.5</v>
      </c>
      <c r="P106" s="4">
        <v>3491.6</v>
      </c>
      <c r="Q106" s="4">
        <v>3550.3</v>
      </c>
      <c r="R106" s="4">
        <v>3683</v>
      </c>
      <c r="S106" s="4">
        <v>3683.6</v>
      </c>
      <c r="T106" s="4">
        <v>4127.7</v>
      </c>
      <c r="U106" s="4">
        <v>4527.8999999999996</v>
      </c>
      <c r="V106" s="4">
        <v>4847.2</v>
      </c>
      <c r="W106" s="4">
        <v>5064.1000000000004</v>
      </c>
      <c r="X106" s="4">
        <v>5315.4</v>
      </c>
      <c r="Y106" s="4">
        <v>5587.3</v>
      </c>
      <c r="Z106" s="4">
        <v>5739.1</v>
      </c>
      <c r="AA106" s="4">
        <v>6366.1</v>
      </c>
      <c r="AB106" s="6">
        <v>6708.4</v>
      </c>
    </row>
    <row r="107" spans="1:28">
      <c r="A107" s="1"/>
      <c r="B107" s="2" t="s">
        <v>124</v>
      </c>
      <c r="C107" s="2" t="s">
        <v>92</v>
      </c>
      <c r="D107" s="2">
        <v>32</v>
      </c>
      <c r="E107" s="2">
        <v>2075.1</v>
      </c>
      <c r="F107" s="2">
        <v>2331.1999999999998</v>
      </c>
      <c r="G107" s="2">
        <v>2537.3000000000002</v>
      </c>
      <c r="H107" s="2">
        <v>2692.1</v>
      </c>
      <c r="I107" s="2">
        <v>2745</v>
      </c>
      <c r="J107" s="2">
        <v>2777.3</v>
      </c>
      <c r="K107" s="2">
        <v>2978.5</v>
      </c>
      <c r="L107" s="2">
        <v>3413.3</v>
      </c>
      <c r="M107" s="2">
        <v>3447.6</v>
      </c>
      <c r="N107" s="2">
        <v>3344.5</v>
      </c>
      <c r="O107" s="2">
        <v>3014.6</v>
      </c>
      <c r="P107" s="2">
        <v>3146.4</v>
      </c>
      <c r="Q107" s="2">
        <v>3186.8</v>
      </c>
      <c r="R107" s="2">
        <v>3233.3</v>
      </c>
      <c r="S107" s="2">
        <v>3210.9</v>
      </c>
      <c r="T107" s="2">
        <v>3443.1</v>
      </c>
      <c r="U107" s="2">
        <v>3658.2</v>
      </c>
      <c r="V107" s="2">
        <v>3897.3</v>
      </c>
      <c r="W107" s="2">
        <v>4021</v>
      </c>
      <c r="X107" s="2">
        <v>4149.2</v>
      </c>
      <c r="Y107" s="2">
        <v>4225.3999999999996</v>
      </c>
      <c r="Z107" s="2">
        <v>4262.1000000000004</v>
      </c>
      <c r="AA107" s="2">
        <v>4623.3999999999996</v>
      </c>
      <c r="AB107" s="5">
        <v>4752.8</v>
      </c>
    </row>
    <row r="108" spans="1:2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6"/>
    </row>
    <row r="109" spans="1:28">
      <c r="A109" s="1" t="s">
        <v>341</v>
      </c>
      <c r="B109" s="2" t="s">
        <v>338</v>
      </c>
      <c r="C109" s="2" t="s">
        <v>52</v>
      </c>
      <c r="D109" s="2">
        <v>33</v>
      </c>
      <c r="E109" s="2">
        <v>14.7</v>
      </c>
      <c r="F109" s="2">
        <v>47.9</v>
      </c>
      <c r="G109" s="2">
        <v>91.5</v>
      </c>
      <c r="H109" s="2">
        <v>84.7</v>
      </c>
      <c r="I109" s="2">
        <v>185.1</v>
      </c>
      <c r="J109" s="2">
        <v>335.6</v>
      </c>
      <c r="K109" s="2">
        <v>442.6</v>
      </c>
      <c r="L109" s="2">
        <v>760.1</v>
      </c>
      <c r="M109" s="2">
        <v>597.6</v>
      </c>
      <c r="N109" s="2">
        <v>326.39999999999998</v>
      </c>
      <c r="O109" s="2">
        <v>332.2</v>
      </c>
      <c r="P109" s="2">
        <v>390.5</v>
      </c>
      <c r="Q109" s="2">
        <v>461</v>
      </c>
      <c r="R109" s="2">
        <v>529.1</v>
      </c>
      <c r="S109" s="2">
        <v>509.2</v>
      </c>
      <c r="T109" s="2">
        <v>490.4</v>
      </c>
      <c r="U109" s="2">
        <v>600.70000000000005</v>
      </c>
      <c r="V109" s="2">
        <v>696</v>
      </c>
      <c r="W109" s="2">
        <v>864.7</v>
      </c>
      <c r="X109" s="2">
        <v>951.2</v>
      </c>
      <c r="Y109" s="2">
        <v>1026.8</v>
      </c>
      <c r="Z109" s="2">
        <v>1041.7</v>
      </c>
      <c r="AA109" s="2">
        <v>876.3</v>
      </c>
      <c r="AB109" s="5">
        <v>344.2</v>
      </c>
    </row>
    <row r="110" spans="1:28">
      <c r="A110" s="3"/>
      <c r="B110" s="4" t="s">
        <v>309</v>
      </c>
      <c r="C110" s="4" t="s">
        <v>52</v>
      </c>
      <c r="D110" s="4">
        <v>34</v>
      </c>
      <c r="E110" s="4">
        <v>0.3</v>
      </c>
      <c r="F110" s="4">
        <v>0.3</v>
      </c>
      <c r="G110" s="4">
        <v>0.4</v>
      </c>
      <c r="H110" s="4">
        <v>0.2</v>
      </c>
      <c r="I110" s="4">
        <v>0.5</v>
      </c>
      <c r="J110" s="4">
        <v>0.4</v>
      </c>
      <c r="K110" s="4">
        <v>0.3</v>
      </c>
      <c r="L110" s="4">
        <v>32</v>
      </c>
      <c r="M110" s="4">
        <v>126.3</v>
      </c>
      <c r="N110" s="4">
        <v>430.3</v>
      </c>
      <c r="O110" s="4">
        <v>403.8</v>
      </c>
      <c r="P110" s="4">
        <v>381.7</v>
      </c>
      <c r="Q110" s="4">
        <v>445.2</v>
      </c>
      <c r="R110" s="4">
        <v>543.79999999999995</v>
      </c>
      <c r="S110" s="4">
        <v>672.4</v>
      </c>
      <c r="T110" s="4">
        <v>766.1</v>
      </c>
      <c r="U110" s="4">
        <v>933.6</v>
      </c>
      <c r="V110" s="4">
        <v>842.2</v>
      </c>
      <c r="W110" s="4">
        <v>806.6</v>
      </c>
      <c r="X110" s="4">
        <v>718.1</v>
      </c>
      <c r="Y110" s="4">
        <v>715.8</v>
      </c>
      <c r="Z110" s="4">
        <v>641.70000000000005</v>
      </c>
      <c r="AA110" s="4">
        <v>689.2</v>
      </c>
      <c r="AB110" s="6">
        <v>317.10000000000002</v>
      </c>
    </row>
    <row r="111" spans="1:28">
      <c r="A111" s="1"/>
      <c r="B111" s="2" t="s">
        <v>112</v>
      </c>
      <c r="C111" s="2" t="s">
        <v>52</v>
      </c>
      <c r="D111" s="2">
        <v>35</v>
      </c>
      <c r="E111" s="2">
        <v>107.5</v>
      </c>
      <c r="F111" s="2">
        <v>126.2</v>
      </c>
      <c r="G111" s="2">
        <v>149.5</v>
      </c>
      <c r="H111" s="2">
        <v>168.3</v>
      </c>
      <c r="I111" s="2">
        <v>177.5</v>
      </c>
      <c r="J111" s="2">
        <v>188.9</v>
      </c>
      <c r="K111" s="2">
        <v>215.6</v>
      </c>
      <c r="L111" s="2">
        <v>244.7</v>
      </c>
      <c r="M111" s="2">
        <v>269.3</v>
      </c>
      <c r="N111" s="2">
        <v>249.5</v>
      </c>
      <c r="O111" s="2">
        <v>230.6</v>
      </c>
      <c r="P111" s="2">
        <v>253.9</v>
      </c>
      <c r="Q111" s="2">
        <v>261.2</v>
      </c>
      <c r="R111" s="2">
        <v>273.8</v>
      </c>
      <c r="S111" s="2">
        <v>306.5</v>
      </c>
      <c r="T111" s="2">
        <v>310.7</v>
      </c>
      <c r="U111" s="2">
        <v>299.7</v>
      </c>
      <c r="V111" s="2">
        <v>300.10000000000002</v>
      </c>
      <c r="W111" s="2">
        <v>433.3</v>
      </c>
      <c r="X111" s="2">
        <v>478.6</v>
      </c>
      <c r="Y111" s="2">
        <v>524.4</v>
      </c>
      <c r="Z111" s="2">
        <v>610.70000000000005</v>
      </c>
      <c r="AA111" s="2">
        <v>827</v>
      </c>
      <c r="AB111" s="5">
        <v>245.8</v>
      </c>
    </row>
    <row r="112" spans="1:28">
      <c r="A112" s="3"/>
      <c r="B112" s="4" t="s">
        <v>136</v>
      </c>
      <c r="C112" s="4" t="s">
        <v>52</v>
      </c>
      <c r="D112" s="4">
        <v>36</v>
      </c>
      <c r="E112" s="4">
        <v>0.8</v>
      </c>
      <c r="F112" s="4">
        <v>1.1000000000000001</v>
      </c>
      <c r="G112" s="4">
        <v>2.7</v>
      </c>
      <c r="H112" s="4">
        <v>4.3</v>
      </c>
      <c r="I112" s="4">
        <v>2.5</v>
      </c>
      <c r="J112" s="4">
        <v>4.2</v>
      </c>
      <c r="K112" s="4">
        <v>4.7</v>
      </c>
      <c r="L112" s="4">
        <v>3.3</v>
      </c>
      <c r="M112" s="4">
        <v>4.0999999999999996</v>
      </c>
      <c r="N112" s="4">
        <v>2.9</v>
      </c>
      <c r="O112" s="4">
        <v>3</v>
      </c>
      <c r="P112" s="4">
        <v>3</v>
      </c>
      <c r="Q112" s="4">
        <v>3.9</v>
      </c>
      <c r="R112" s="4">
        <v>13.6</v>
      </c>
      <c r="S112" s="4">
        <v>25.7</v>
      </c>
      <c r="T112" s="4">
        <v>33.6</v>
      </c>
      <c r="U112" s="4">
        <v>74.099999999999994</v>
      </c>
      <c r="V112" s="4">
        <v>113.5</v>
      </c>
      <c r="W112" s="4">
        <v>159.19999999999999</v>
      </c>
      <c r="X112" s="4">
        <v>163.80000000000001</v>
      </c>
      <c r="Y112" s="4">
        <v>104.7</v>
      </c>
      <c r="Z112" s="4">
        <v>139.19999999999999</v>
      </c>
      <c r="AA112" s="4">
        <v>196.7</v>
      </c>
      <c r="AB112" s="6">
        <v>111.5</v>
      </c>
    </row>
    <row r="113" spans="1:28">
      <c r="A113" s="1"/>
      <c r="B113" s="2" t="s">
        <v>117</v>
      </c>
      <c r="C113" s="2" t="s">
        <v>52</v>
      </c>
      <c r="D113" s="2">
        <v>37</v>
      </c>
      <c r="E113" s="2">
        <v>115.5</v>
      </c>
      <c r="F113" s="2">
        <v>109.2</v>
      </c>
      <c r="G113" s="2">
        <v>83.2</v>
      </c>
      <c r="H113" s="2">
        <v>91.2</v>
      </c>
      <c r="I113" s="2">
        <v>97.2</v>
      </c>
      <c r="J113" s="2">
        <v>126</v>
      </c>
      <c r="K113" s="2">
        <v>155.4</v>
      </c>
      <c r="L113" s="2">
        <v>147.1</v>
      </c>
      <c r="M113" s="2">
        <v>101.1</v>
      </c>
      <c r="N113" s="2">
        <v>104</v>
      </c>
      <c r="O113" s="2">
        <v>88.9</v>
      </c>
      <c r="P113" s="2">
        <v>105.9</v>
      </c>
      <c r="Q113" s="2">
        <v>125.6</v>
      </c>
      <c r="R113" s="2">
        <v>153.80000000000001</v>
      </c>
      <c r="S113" s="2">
        <v>126.2</v>
      </c>
      <c r="T113" s="2">
        <v>85.8</v>
      </c>
      <c r="U113" s="2">
        <v>79.599999999999994</v>
      </c>
      <c r="V113" s="2">
        <v>130.1</v>
      </c>
      <c r="W113" s="2">
        <v>217.6</v>
      </c>
      <c r="X113" s="2">
        <v>288.89999999999998</v>
      </c>
      <c r="Y113" s="2">
        <v>392.1</v>
      </c>
      <c r="Z113" s="2">
        <v>465.2</v>
      </c>
      <c r="AA113" s="2">
        <v>552.29999999999995</v>
      </c>
      <c r="AB113" s="5">
        <v>86.4</v>
      </c>
    </row>
    <row r="114" spans="1:28">
      <c r="A114" s="3"/>
      <c r="B114" s="4" t="s">
        <v>213</v>
      </c>
      <c r="C114" s="4" t="s">
        <v>52</v>
      </c>
      <c r="D114" s="4">
        <v>38</v>
      </c>
      <c r="E114" s="4">
        <v>2.1</v>
      </c>
      <c r="F114" s="4">
        <v>3.7</v>
      </c>
      <c r="G114" s="4">
        <v>3.6</v>
      </c>
      <c r="H114" s="4">
        <v>5.5</v>
      </c>
      <c r="I114" s="4">
        <v>7.8</v>
      </c>
      <c r="J114" s="4">
        <v>9.5</v>
      </c>
      <c r="K114" s="4">
        <v>15.1</v>
      </c>
      <c r="L114" s="4">
        <v>17.600000000000001</v>
      </c>
      <c r="M114" s="4">
        <v>26.1</v>
      </c>
      <c r="N114" s="4">
        <v>31.1</v>
      </c>
      <c r="O114" s="4">
        <v>36.5</v>
      </c>
      <c r="P114" s="4">
        <v>37.299999999999997</v>
      </c>
      <c r="Q114" s="4">
        <v>44.9</v>
      </c>
      <c r="R114" s="4">
        <v>61.5</v>
      </c>
      <c r="S114" s="4">
        <v>71.900000000000006</v>
      </c>
      <c r="T114" s="4">
        <v>93.8</v>
      </c>
      <c r="U114" s="4">
        <v>91.3</v>
      </c>
      <c r="V114" s="4">
        <v>91.6</v>
      </c>
      <c r="W114" s="4">
        <v>94.2</v>
      </c>
      <c r="X114" s="4">
        <v>77.2</v>
      </c>
      <c r="Y114" s="4">
        <v>106.9</v>
      </c>
      <c r="Z114" s="4">
        <v>128.19999999999999</v>
      </c>
      <c r="AA114" s="4">
        <v>124.5</v>
      </c>
      <c r="AB114" s="6">
        <v>71.2</v>
      </c>
    </row>
    <row r="115" spans="1:28">
      <c r="A115" s="1"/>
      <c r="B115" s="2" t="s">
        <v>122</v>
      </c>
      <c r="C115" s="2" t="s">
        <v>52</v>
      </c>
      <c r="D115" s="2">
        <v>39</v>
      </c>
      <c r="E115" s="2">
        <v>78.8</v>
      </c>
      <c r="F115" s="2">
        <v>104.9</v>
      </c>
      <c r="G115" s="2">
        <v>121.8</v>
      </c>
      <c r="H115" s="2">
        <v>133.9</v>
      </c>
      <c r="I115" s="2">
        <v>150.19999999999999</v>
      </c>
      <c r="J115" s="2">
        <v>165</v>
      </c>
      <c r="K115" s="2">
        <v>177.3</v>
      </c>
      <c r="L115" s="2">
        <v>265.2</v>
      </c>
      <c r="M115" s="2">
        <v>530.6</v>
      </c>
      <c r="N115" s="2">
        <v>387</v>
      </c>
      <c r="O115" s="2">
        <v>262.2</v>
      </c>
      <c r="P115" s="2">
        <v>293.3</v>
      </c>
      <c r="Q115" s="2">
        <v>349.1</v>
      </c>
      <c r="R115" s="2">
        <v>448.5</v>
      </c>
      <c r="S115" s="2">
        <v>496.1</v>
      </c>
      <c r="T115" s="2">
        <v>582.1</v>
      </c>
      <c r="U115" s="2">
        <v>615.1</v>
      </c>
      <c r="V115" s="2">
        <v>727.3</v>
      </c>
      <c r="W115" s="2">
        <v>1371.3</v>
      </c>
      <c r="X115" s="2">
        <v>1224.9000000000001</v>
      </c>
      <c r="Y115" s="2">
        <v>1016.4</v>
      </c>
      <c r="Z115" s="2">
        <v>1172.4000000000001</v>
      </c>
      <c r="AA115" s="2">
        <v>1335</v>
      </c>
      <c r="AB115" s="5">
        <v>289.8</v>
      </c>
    </row>
    <row r="116" spans="1:28">
      <c r="A116" s="3"/>
      <c r="B116" s="4" t="s">
        <v>123</v>
      </c>
      <c r="C116" s="4" t="s">
        <v>52</v>
      </c>
      <c r="D116" s="4">
        <v>40</v>
      </c>
      <c r="E116" s="4">
        <v>319.7</v>
      </c>
      <c r="F116" s="4">
        <v>393.3</v>
      </c>
      <c r="G116" s="4">
        <v>452.7</v>
      </c>
      <c r="H116" s="4">
        <v>488.1</v>
      </c>
      <c r="I116" s="4">
        <v>620.79999999999995</v>
      </c>
      <c r="J116" s="4">
        <v>829.6</v>
      </c>
      <c r="K116" s="4">
        <v>1011</v>
      </c>
      <c r="L116" s="4">
        <v>1470</v>
      </c>
      <c r="M116" s="4">
        <v>1655.1</v>
      </c>
      <c r="N116" s="4">
        <v>1531.2</v>
      </c>
      <c r="O116" s="4">
        <v>1357.2</v>
      </c>
      <c r="P116" s="4">
        <v>1465.6</v>
      </c>
      <c r="Q116" s="4">
        <v>1690.9</v>
      </c>
      <c r="R116" s="4">
        <v>2024.1</v>
      </c>
      <c r="S116" s="4">
        <v>2208</v>
      </c>
      <c r="T116" s="4">
        <v>2362.5</v>
      </c>
      <c r="U116" s="4">
        <v>2694.1</v>
      </c>
      <c r="V116" s="4">
        <v>2900.8</v>
      </c>
      <c r="W116" s="4">
        <v>3946.9</v>
      </c>
      <c r="X116" s="4">
        <v>3902.7</v>
      </c>
      <c r="Y116" s="4">
        <v>3887.1</v>
      </c>
      <c r="Z116" s="4">
        <v>4199.1000000000004</v>
      </c>
      <c r="AA116" s="4">
        <v>4601</v>
      </c>
      <c r="AB116" s="6">
        <v>1466</v>
      </c>
    </row>
    <row r="117" spans="1:28">
      <c r="A117" s="1"/>
      <c r="B117" s="2" t="s">
        <v>124</v>
      </c>
      <c r="C117" s="2" t="s">
        <v>92</v>
      </c>
      <c r="D117" s="2">
        <v>41</v>
      </c>
      <c r="E117" s="2">
        <v>462.4</v>
      </c>
      <c r="F117" s="2">
        <v>556.6</v>
      </c>
      <c r="G117" s="2">
        <v>628.79999999999995</v>
      </c>
      <c r="H117" s="2">
        <v>677</v>
      </c>
      <c r="I117" s="2">
        <v>809.5</v>
      </c>
      <c r="J117" s="2">
        <v>934.9</v>
      </c>
      <c r="K117" s="2">
        <v>1060.7</v>
      </c>
      <c r="L117" s="2">
        <v>1234.3</v>
      </c>
      <c r="M117" s="2">
        <v>1281.0999999999999</v>
      </c>
      <c r="N117" s="2">
        <v>1232.2</v>
      </c>
      <c r="O117" s="2">
        <v>1112.5</v>
      </c>
      <c r="P117" s="2">
        <v>1224.5999999999999</v>
      </c>
      <c r="Q117" s="2">
        <v>1314.4</v>
      </c>
      <c r="R117" s="2">
        <v>1536.3</v>
      </c>
      <c r="S117" s="2">
        <v>1571.3</v>
      </c>
      <c r="T117" s="2">
        <v>1637.5</v>
      </c>
      <c r="U117" s="2">
        <v>1855.4</v>
      </c>
      <c r="V117" s="2">
        <v>2054</v>
      </c>
      <c r="W117" s="2">
        <v>2888.9</v>
      </c>
      <c r="X117" s="2">
        <v>2778.7</v>
      </c>
      <c r="Y117" s="2">
        <v>2728.1</v>
      </c>
      <c r="Z117" s="2">
        <v>3113.3</v>
      </c>
      <c r="AA117" s="2">
        <v>3566.9</v>
      </c>
      <c r="AB117" s="5">
        <v>1000.4</v>
      </c>
    </row>
    <row r="118" spans="1:2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6"/>
    </row>
    <row r="119" spans="1:28">
      <c r="A119" s="1" t="s">
        <v>342</v>
      </c>
      <c r="B119" s="2" t="s">
        <v>112</v>
      </c>
      <c r="C119" s="2" t="s">
        <v>52</v>
      </c>
      <c r="D119" s="2">
        <v>42</v>
      </c>
      <c r="E119" s="2">
        <v>209.6</v>
      </c>
      <c r="F119" s="2">
        <v>374.8</v>
      </c>
      <c r="G119" s="2">
        <v>345.5</v>
      </c>
      <c r="H119" s="2">
        <v>421.2</v>
      </c>
      <c r="I119" s="2">
        <v>460.5</v>
      </c>
      <c r="J119" s="2">
        <v>435.3</v>
      </c>
      <c r="K119" s="2">
        <v>488.3</v>
      </c>
      <c r="L119" s="2">
        <v>581.70000000000005</v>
      </c>
      <c r="M119" s="2">
        <v>634.6</v>
      </c>
      <c r="N119" s="2">
        <v>612.79999999999995</v>
      </c>
      <c r="O119" s="2">
        <v>569.20000000000005</v>
      </c>
      <c r="P119" s="2">
        <v>684</v>
      </c>
      <c r="Q119" s="2">
        <v>752.7</v>
      </c>
      <c r="R119" s="2">
        <v>780.1</v>
      </c>
      <c r="S119" s="2">
        <v>817.4</v>
      </c>
      <c r="T119" s="2">
        <v>1052.4000000000001</v>
      </c>
      <c r="U119" s="2">
        <v>1117</v>
      </c>
      <c r="V119" s="2">
        <v>1132.5</v>
      </c>
      <c r="W119" s="2">
        <v>1297.5999999999999</v>
      </c>
      <c r="X119" s="2">
        <v>1522.1</v>
      </c>
      <c r="Y119" s="2">
        <v>1846</v>
      </c>
      <c r="Z119" s="2">
        <v>2667.6</v>
      </c>
      <c r="AA119" s="2">
        <v>3738.9</v>
      </c>
      <c r="AB119" s="5">
        <v>5042</v>
      </c>
    </row>
    <row r="120" spans="1:28">
      <c r="A120" s="3"/>
      <c r="B120" s="4" t="s">
        <v>283</v>
      </c>
      <c r="C120" s="4" t="s">
        <v>52</v>
      </c>
      <c r="D120" s="4">
        <v>43</v>
      </c>
      <c r="E120" s="4">
        <v>523.1</v>
      </c>
      <c r="F120" s="4">
        <v>584</v>
      </c>
      <c r="G120" s="4">
        <v>629.70000000000005</v>
      </c>
      <c r="H120" s="4">
        <v>736.7</v>
      </c>
      <c r="I120" s="4">
        <v>845.4</v>
      </c>
      <c r="J120" s="4">
        <v>953.7</v>
      </c>
      <c r="K120" s="4">
        <v>1148.7</v>
      </c>
      <c r="L120" s="4">
        <v>1285.5</v>
      </c>
      <c r="M120" s="4">
        <v>1506.2</v>
      </c>
      <c r="N120" s="4">
        <v>1457.7</v>
      </c>
      <c r="O120" s="4">
        <v>1301.0999999999999</v>
      </c>
      <c r="P120" s="4">
        <v>1445</v>
      </c>
      <c r="Q120" s="4">
        <v>1606.4</v>
      </c>
      <c r="R120" s="4">
        <v>1722.8</v>
      </c>
      <c r="S120" s="4">
        <v>1777.3</v>
      </c>
      <c r="T120" s="4">
        <v>1785.1</v>
      </c>
      <c r="U120" s="4">
        <v>1872.8</v>
      </c>
      <c r="V120" s="4">
        <v>2067.8000000000002</v>
      </c>
      <c r="W120" s="4">
        <v>2062.6</v>
      </c>
      <c r="X120" s="4">
        <v>2274.9</v>
      </c>
      <c r="Y120" s="4">
        <v>2548</v>
      </c>
      <c r="Z120" s="4">
        <v>2367.6</v>
      </c>
      <c r="AA120" s="4">
        <v>2936.5</v>
      </c>
      <c r="AB120" s="6">
        <v>3070.7</v>
      </c>
    </row>
    <row r="121" spans="1:28">
      <c r="A121" s="1"/>
      <c r="B121" s="2" t="s">
        <v>311</v>
      </c>
      <c r="C121" s="2" t="s">
        <v>52</v>
      </c>
      <c r="D121" s="2">
        <v>44</v>
      </c>
      <c r="E121" s="2">
        <v>604.79999999999995</v>
      </c>
      <c r="F121" s="2">
        <v>644.79999999999995</v>
      </c>
      <c r="G121" s="2">
        <v>642.20000000000005</v>
      </c>
      <c r="H121" s="2">
        <v>672.3</v>
      </c>
      <c r="I121" s="2">
        <v>720.8</v>
      </c>
      <c r="J121" s="2">
        <v>818.3</v>
      </c>
      <c r="K121" s="2">
        <v>892.6</v>
      </c>
      <c r="L121" s="2">
        <v>971.1</v>
      </c>
      <c r="M121" s="2">
        <v>1070.2</v>
      </c>
      <c r="N121" s="2">
        <v>1068.5999999999999</v>
      </c>
      <c r="O121" s="2">
        <v>1015.1</v>
      </c>
      <c r="P121" s="2">
        <v>1119.5</v>
      </c>
      <c r="Q121" s="2">
        <v>1245.9000000000001</v>
      </c>
      <c r="R121" s="2">
        <v>1352.9</v>
      </c>
      <c r="S121" s="2">
        <v>1504.6</v>
      </c>
      <c r="T121" s="2">
        <v>1538.1</v>
      </c>
      <c r="U121" s="2">
        <v>1546.3</v>
      </c>
      <c r="V121" s="2">
        <v>1656.5</v>
      </c>
      <c r="W121" s="2">
        <v>1713.7</v>
      </c>
      <c r="X121" s="2">
        <v>1777.8</v>
      </c>
      <c r="Y121" s="2">
        <v>1878.2</v>
      </c>
      <c r="Z121" s="2">
        <v>1254.2</v>
      </c>
      <c r="AA121" s="2">
        <v>1191.2</v>
      </c>
      <c r="AB121" s="5">
        <v>1534.9</v>
      </c>
    </row>
    <row r="122" spans="1:28">
      <c r="A122" s="3"/>
      <c r="B122" s="4" t="s">
        <v>117</v>
      </c>
      <c r="C122" s="4" t="s">
        <v>52</v>
      </c>
      <c r="D122" s="4">
        <v>45</v>
      </c>
      <c r="E122" s="4">
        <v>377.6</v>
      </c>
      <c r="F122" s="4">
        <v>383.1</v>
      </c>
      <c r="G122" s="4">
        <v>358.1</v>
      </c>
      <c r="H122" s="4">
        <v>299.7</v>
      </c>
      <c r="I122" s="4">
        <v>295.3</v>
      </c>
      <c r="J122" s="4">
        <v>317.89999999999998</v>
      </c>
      <c r="K122" s="4">
        <v>279.3</v>
      </c>
      <c r="L122" s="4">
        <v>274.5</v>
      </c>
      <c r="M122" s="4">
        <v>298.8</v>
      </c>
      <c r="N122" s="4">
        <v>290.60000000000002</v>
      </c>
      <c r="O122" s="4">
        <v>273.5</v>
      </c>
      <c r="P122" s="4">
        <v>291.60000000000002</v>
      </c>
      <c r="Q122" s="4">
        <v>334.6</v>
      </c>
      <c r="R122" s="4">
        <v>356.8</v>
      </c>
      <c r="S122" s="4">
        <v>430.3</v>
      </c>
      <c r="T122" s="4">
        <v>410.3</v>
      </c>
      <c r="U122" s="4">
        <v>391.2</v>
      </c>
      <c r="V122" s="4">
        <v>390.9</v>
      </c>
      <c r="W122" s="4">
        <v>365.2</v>
      </c>
      <c r="X122" s="4">
        <v>387.1</v>
      </c>
      <c r="Y122" s="4">
        <v>421.1</v>
      </c>
      <c r="Z122" s="4">
        <v>441.2</v>
      </c>
      <c r="AA122" s="4">
        <v>500.6</v>
      </c>
      <c r="AB122" s="6">
        <v>477.2</v>
      </c>
    </row>
    <row r="123" spans="1:28">
      <c r="A123" s="1"/>
      <c r="B123" s="2" t="s">
        <v>308</v>
      </c>
      <c r="C123" s="2" t="s">
        <v>52</v>
      </c>
      <c r="D123" s="2">
        <v>46</v>
      </c>
      <c r="E123" s="2">
        <v>145.9</v>
      </c>
      <c r="F123" s="2">
        <v>146.30000000000001</v>
      </c>
      <c r="G123" s="2">
        <v>163.69999999999999</v>
      </c>
      <c r="H123" s="2">
        <v>179.4</v>
      </c>
      <c r="I123" s="2">
        <v>219.9</v>
      </c>
      <c r="J123" s="2">
        <v>200.7</v>
      </c>
      <c r="K123" s="2">
        <v>215.8</v>
      </c>
      <c r="L123" s="2">
        <v>266.10000000000002</v>
      </c>
      <c r="M123" s="2">
        <v>281.2</v>
      </c>
      <c r="N123" s="2">
        <v>286.60000000000002</v>
      </c>
      <c r="O123" s="2">
        <v>259.5</v>
      </c>
      <c r="P123" s="2">
        <v>290.8</v>
      </c>
      <c r="Q123" s="2">
        <v>335.2</v>
      </c>
      <c r="R123" s="2">
        <v>378.9</v>
      </c>
      <c r="S123" s="2">
        <v>427.4</v>
      </c>
      <c r="T123" s="2">
        <v>451.3</v>
      </c>
      <c r="U123" s="2">
        <v>525.70000000000005</v>
      </c>
      <c r="V123" s="2">
        <v>548.9</v>
      </c>
      <c r="W123" s="2">
        <v>617.5</v>
      </c>
      <c r="X123" s="2">
        <v>689.5</v>
      </c>
      <c r="Y123" s="2">
        <v>797</v>
      </c>
      <c r="Z123" s="2">
        <v>505.1</v>
      </c>
      <c r="AA123" s="2">
        <v>391.4</v>
      </c>
      <c r="AB123" s="5">
        <v>358.3</v>
      </c>
    </row>
    <row r="124" spans="1:28">
      <c r="A124" s="3"/>
      <c r="B124" s="4" t="s">
        <v>288</v>
      </c>
      <c r="C124" s="4" t="s">
        <v>52</v>
      </c>
      <c r="D124" s="4">
        <v>47</v>
      </c>
      <c r="E124" s="4">
        <v>45.1</v>
      </c>
      <c r="F124" s="4">
        <v>88.3</v>
      </c>
      <c r="G124" s="4">
        <v>115.5</v>
      </c>
      <c r="H124" s="4">
        <v>129.69999999999999</v>
      </c>
      <c r="I124" s="4">
        <v>149.6</v>
      </c>
      <c r="J124" s="4">
        <v>152</v>
      </c>
      <c r="K124" s="4">
        <v>144.4</v>
      </c>
      <c r="L124" s="4">
        <v>174</v>
      </c>
      <c r="M124" s="4">
        <v>178.4</v>
      </c>
      <c r="N124" s="4">
        <v>206.7</v>
      </c>
      <c r="O124" s="4">
        <v>199.7</v>
      </c>
      <c r="P124" s="4">
        <v>244.5</v>
      </c>
      <c r="Q124" s="4">
        <v>250.3</v>
      </c>
      <c r="R124" s="4">
        <v>258</v>
      </c>
      <c r="S124" s="4">
        <v>291.2</v>
      </c>
      <c r="T124" s="4">
        <v>276.3</v>
      </c>
      <c r="U124" s="4">
        <v>298</v>
      </c>
      <c r="V124" s="4">
        <v>302.7</v>
      </c>
      <c r="W124" s="4">
        <v>257.8</v>
      </c>
      <c r="X124" s="4">
        <v>345.6</v>
      </c>
      <c r="Y124" s="4">
        <v>327.8</v>
      </c>
      <c r="Z124" s="4">
        <v>299</v>
      </c>
      <c r="AA124" s="4">
        <v>313.89999999999998</v>
      </c>
      <c r="AB124" s="6">
        <v>351.1</v>
      </c>
    </row>
    <row r="125" spans="1:28">
      <c r="A125" s="1"/>
      <c r="B125" s="2" t="s">
        <v>213</v>
      </c>
      <c r="C125" s="2" t="s">
        <v>52</v>
      </c>
      <c r="D125" s="2">
        <v>48</v>
      </c>
      <c r="E125" s="2">
        <v>62.6</v>
      </c>
      <c r="F125" s="2">
        <v>68.099999999999994</v>
      </c>
      <c r="G125" s="2">
        <v>69.7</v>
      </c>
      <c r="H125" s="2">
        <v>74.099999999999994</v>
      </c>
      <c r="I125" s="2">
        <v>84.2</v>
      </c>
      <c r="J125" s="2">
        <v>91.2</v>
      </c>
      <c r="K125" s="2">
        <v>102.1</v>
      </c>
      <c r="L125" s="2">
        <v>110.4</v>
      </c>
      <c r="M125" s="2">
        <v>128.19999999999999</v>
      </c>
      <c r="N125" s="2">
        <v>139.80000000000001</v>
      </c>
      <c r="O125" s="2">
        <v>151.1</v>
      </c>
      <c r="P125" s="2">
        <v>141.6</v>
      </c>
      <c r="Q125" s="2">
        <v>145.19999999999999</v>
      </c>
      <c r="R125" s="2">
        <v>153.5</v>
      </c>
      <c r="S125" s="2">
        <v>152.4</v>
      </c>
      <c r="T125" s="2">
        <v>142.6</v>
      </c>
      <c r="U125" s="2">
        <v>144.19999999999999</v>
      </c>
      <c r="V125" s="2">
        <v>139</v>
      </c>
      <c r="W125" s="2">
        <v>144.4</v>
      </c>
      <c r="X125" s="2">
        <v>170.1</v>
      </c>
      <c r="Y125" s="2">
        <v>175.3</v>
      </c>
      <c r="Z125" s="2">
        <v>104.2</v>
      </c>
      <c r="AA125" s="2">
        <v>153.1</v>
      </c>
      <c r="AB125" s="5">
        <v>233.7</v>
      </c>
    </row>
    <row r="126" spans="1:28">
      <c r="A126" s="3"/>
      <c r="B126" s="4" t="s">
        <v>343</v>
      </c>
      <c r="C126" s="4" t="s">
        <v>52</v>
      </c>
      <c r="D126" s="4">
        <v>49</v>
      </c>
      <c r="E126" s="4">
        <v>189.6</v>
      </c>
      <c r="F126" s="4">
        <v>211.8</v>
      </c>
      <c r="G126" s="4">
        <v>267.39999999999998</v>
      </c>
      <c r="H126" s="4">
        <v>289.89999999999998</v>
      </c>
      <c r="I126" s="4">
        <v>324.8</v>
      </c>
      <c r="J126" s="4">
        <v>345.1</v>
      </c>
      <c r="K126" s="4">
        <v>372.8</v>
      </c>
      <c r="L126" s="4">
        <v>363.6</v>
      </c>
      <c r="M126" s="4">
        <v>401.6</v>
      </c>
      <c r="N126" s="4">
        <v>402.4</v>
      </c>
      <c r="O126" s="4">
        <v>418.5</v>
      </c>
      <c r="P126" s="4">
        <v>420.3</v>
      </c>
      <c r="Q126" s="4">
        <v>406.7</v>
      </c>
      <c r="R126" s="4">
        <v>360.7</v>
      </c>
      <c r="S126" s="4">
        <v>344.3</v>
      </c>
      <c r="T126" s="4">
        <v>315</v>
      </c>
      <c r="U126" s="4">
        <v>289.2</v>
      </c>
      <c r="V126" s="4">
        <v>273.39999999999998</v>
      </c>
      <c r="W126" s="4">
        <v>259.5</v>
      </c>
      <c r="X126" s="4">
        <v>234.9</v>
      </c>
      <c r="Y126" s="4">
        <v>245.9</v>
      </c>
      <c r="Z126" s="4">
        <v>224.9</v>
      </c>
      <c r="AA126" s="4">
        <v>177.2</v>
      </c>
      <c r="AB126" s="6">
        <v>159.30000000000001</v>
      </c>
    </row>
    <row r="127" spans="1:28">
      <c r="A127" s="1"/>
      <c r="B127" s="2" t="s">
        <v>122</v>
      </c>
      <c r="C127" s="2" t="s">
        <v>52</v>
      </c>
      <c r="D127" s="2">
        <v>50</v>
      </c>
      <c r="E127" s="2">
        <v>223.6</v>
      </c>
      <c r="F127" s="2">
        <v>224.3</v>
      </c>
      <c r="G127" s="2">
        <v>255.2</v>
      </c>
      <c r="H127" s="2">
        <v>288.10000000000002</v>
      </c>
      <c r="I127" s="2">
        <v>337.7</v>
      </c>
      <c r="J127" s="2">
        <v>395</v>
      </c>
      <c r="K127" s="2">
        <v>445.9</v>
      </c>
      <c r="L127" s="2">
        <v>484.6</v>
      </c>
      <c r="M127" s="2">
        <v>548.5</v>
      </c>
      <c r="N127" s="2">
        <v>575.20000000000005</v>
      </c>
      <c r="O127" s="2">
        <v>599.29999999999995</v>
      </c>
      <c r="P127" s="2">
        <v>551.70000000000005</v>
      </c>
      <c r="Q127" s="2">
        <v>656.8</v>
      </c>
      <c r="R127" s="2">
        <v>659.3</v>
      </c>
      <c r="S127" s="2">
        <v>646.79999999999995</v>
      </c>
      <c r="T127" s="2">
        <v>616.4</v>
      </c>
      <c r="U127" s="2">
        <v>589.79999999999995</v>
      </c>
      <c r="V127" s="2">
        <v>647.6</v>
      </c>
      <c r="W127" s="2">
        <v>638.29999999999995</v>
      </c>
      <c r="X127" s="2">
        <v>648.5</v>
      </c>
      <c r="Y127" s="2">
        <v>710.70000000000095</v>
      </c>
      <c r="Z127" s="2">
        <v>563.79999999999995</v>
      </c>
      <c r="AA127" s="2">
        <v>723</v>
      </c>
      <c r="AB127" s="5">
        <v>783.29999999999905</v>
      </c>
    </row>
    <row r="128" spans="1:28">
      <c r="A128" s="3"/>
      <c r="B128" s="4" t="s">
        <v>123</v>
      </c>
      <c r="C128" s="4" t="s">
        <v>52</v>
      </c>
      <c r="D128" s="4">
        <v>51</v>
      </c>
      <c r="E128" s="4">
        <v>2381.9</v>
      </c>
      <c r="F128" s="4">
        <v>2725.5</v>
      </c>
      <c r="G128" s="4">
        <v>2847</v>
      </c>
      <c r="H128" s="4">
        <v>3091.1</v>
      </c>
      <c r="I128" s="4">
        <v>3438.2</v>
      </c>
      <c r="J128" s="4">
        <v>3709.2</v>
      </c>
      <c r="K128" s="4">
        <v>4089.9</v>
      </c>
      <c r="L128" s="4">
        <v>4511.5</v>
      </c>
      <c r="M128" s="4">
        <v>5047.7</v>
      </c>
      <c r="N128" s="4">
        <v>5040.3999999999996</v>
      </c>
      <c r="O128" s="4">
        <v>4787</v>
      </c>
      <c r="P128" s="4">
        <v>5189</v>
      </c>
      <c r="Q128" s="4">
        <v>5733.8</v>
      </c>
      <c r="R128" s="4">
        <v>6023</v>
      </c>
      <c r="S128" s="4">
        <v>6391.7</v>
      </c>
      <c r="T128" s="4">
        <v>6587.5</v>
      </c>
      <c r="U128" s="4">
        <v>6774.2</v>
      </c>
      <c r="V128" s="4">
        <v>7159.3</v>
      </c>
      <c r="W128" s="4">
        <v>7356.6</v>
      </c>
      <c r="X128" s="4">
        <v>8050.5</v>
      </c>
      <c r="Y128" s="4">
        <v>8950</v>
      </c>
      <c r="Z128" s="4">
        <v>8427.6</v>
      </c>
      <c r="AA128" s="4">
        <v>10125.799999999999</v>
      </c>
      <c r="AB128" s="6">
        <v>12010.5</v>
      </c>
    </row>
    <row r="129" spans="1:28">
      <c r="A129" s="1"/>
      <c r="B129" s="2" t="s">
        <v>124</v>
      </c>
      <c r="C129" s="2" t="s">
        <v>92</v>
      </c>
      <c r="D129" s="2">
        <v>52</v>
      </c>
      <c r="E129" s="2">
        <v>399521.6</v>
      </c>
      <c r="F129" s="2">
        <v>421900.9</v>
      </c>
      <c r="G129" s="2">
        <v>406407.1</v>
      </c>
      <c r="H129" s="2">
        <v>435773.7</v>
      </c>
      <c r="I129" s="2">
        <v>460944.3</v>
      </c>
      <c r="J129" s="2">
        <v>466339.1</v>
      </c>
      <c r="K129" s="2">
        <v>482176.6</v>
      </c>
      <c r="L129" s="2">
        <v>520955</v>
      </c>
      <c r="M129" s="2">
        <v>549616.4</v>
      </c>
      <c r="N129" s="2">
        <v>557762.9</v>
      </c>
      <c r="O129" s="2">
        <v>538536.80000000005</v>
      </c>
      <c r="P129" s="2">
        <v>570554.5</v>
      </c>
      <c r="Q129" s="2">
        <v>627787</v>
      </c>
      <c r="R129" s="2">
        <v>659262.6</v>
      </c>
      <c r="S129" s="2">
        <v>670037.9</v>
      </c>
      <c r="T129" s="2">
        <v>649296</v>
      </c>
      <c r="U129" s="2">
        <v>649968.9</v>
      </c>
      <c r="V129" s="2">
        <v>684279.9</v>
      </c>
      <c r="W129" s="2">
        <v>697952.5</v>
      </c>
      <c r="X129" s="2">
        <v>714227.6</v>
      </c>
      <c r="Y129" s="2">
        <v>766208.5</v>
      </c>
      <c r="Z129" s="2">
        <v>771701</v>
      </c>
      <c r="AA129" s="2">
        <v>813474</v>
      </c>
      <c r="AB129" s="5">
        <v>866937.7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F4C-9288-40E2-82D7-7ECEB2F1E5AD}">
  <sheetPr>
    <tabColor rgb="FFFFC000"/>
  </sheetPr>
  <dimension ref="A1:AD58"/>
  <sheetViews>
    <sheetView topLeftCell="S25" workbookViewId="0">
      <selection activeCell="B37" sqref="B37"/>
    </sheetView>
  </sheetViews>
  <sheetFormatPr defaultRowHeight="15"/>
  <cols>
    <col min="1" max="1" width="81.140625" bestFit="1" customWidth="1"/>
    <col min="2" max="2" width="24" bestFit="1" customWidth="1"/>
    <col min="3" max="3" width="11.140625" bestFit="1" customWidth="1"/>
    <col min="4" max="4" width="12.42578125" bestFit="1" customWidth="1"/>
    <col min="5" max="9" width="11.140625" bestFit="1" customWidth="1"/>
    <col min="10" max="27" width="12.140625" bestFit="1" customWidth="1"/>
    <col min="28" max="28" width="27.5703125" bestFit="1" customWidth="1"/>
    <col min="29" max="29" width="30.28515625" customWidth="1"/>
    <col min="30" max="30" width="21.425781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49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50</v>
      </c>
      <c r="B5" t="s">
        <v>51</v>
      </c>
      <c r="C5" t="s">
        <v>52</v>
      </c>
      <c r="D5">
        <v>1</v>
      </c>
      <c r="E5">
        <v>41825</v>
      </c>
      <c r="F5">
        <v>43788.6</v>
      </c>
      <c r="G5">
        <v>44396.4</v>
      </c>
      <c r="H5">
        <v>47205.1</v>
      </c>
      <c r="I5">
        <v>53102.2</v>
      </c>
      <c r="J5">
        <v>59268.3</v>
      </c>
      <c r="K5">
        <v>65311.7</v>
      </c>
      <c r="L5">
        <v>71925.600000000006</v>
      </c>
      <c r="M5">
        <v>77937.8</v>
      </c>
      <c r="N5">
        <v>85752.1</v>
      </c>
      <c r="O5">
        <v>78472.3</v>
      </c>
      <c r="P5">
        <v>88457</v>
      </c>
      <c r="Q5">
        <v>104482.8</v>
      </c>
      <c r="R5">
        <v>108811</v>
      </c>
      <c r="S5">
        <v>111777.7</v>
      </c>
      <c r="T5">
        <v>121825</v>
      </c>
      <c r="U5">
        <v>123350.7</v>
      </c>
      <c r="V5">
        <v>125437.8</v>
      </c>
      <c r="W5">
        <v>132511.29999999999</v>
      </c>
      <c r="X5">
        <v>140916.9</v>
      </c>
      <c r="Y5">
        <v>142987.4</v>
      </c>
      <c r="Z5">
        <v>147631</v>
      </c>
      <c r="AA5">
        <v>174144.8</v>
      </c>
      <c r="AB5">
        <v>199835.8</v>
      </c>
    </row>
    <row r="7" spans="1:28">
      <c r="A7" t="s">
        <v>53</v>
      </c>
      <c r="B7" t="s">
        <v>20</v>
      </c>
      <c r="C7" t="s">
        <v>52</v>
      </c>
      <c r="D7">
        <v>2</v>
      </c>
      <c r="E7">
        <v>1190.5999999999999</v>
      </c>
      <c r="F7">
        <v>1420.3</v>
      </c>
      <c r="G7">
        <v>1772</v>
      </c>
      <c r="H7">
        <v>1725.2</v>
      </c>
      <c r="I7">
        <v>1278</v>
      </c>
      <c r="J7">
        <v>1139.4000000000001</v>
      </c>
      <c r="K7">
        <v>1673.3</v>
      </c>
      <c r="L7">
        <v>2173.9</v>
      </c>
      <c r="M7">
        <v>2596.4</v>
      </c>
      <c r="N7">
        <v>2277.1</v>
      </c>
      <c r="O7">
        <v>1661.5</v>
      </c>
      <c r="P7">
        <v>2014</v>
      </c>
      <c r="Q7">
        <v>1893.3</v>
      </c>
      <c r="R7">
        <v>2196.3000000000002</v>
      </c>
      <c r="S7">
        <v>2193</v>
      </c>
      <c r="T7">
        <v>3009.9</v>
      </c>
      <c r="U7">
        <v>2774.9</v>
      </c>
      <c r="V7">
        <v>2103.3000000000002</v>
      </c>
      <c r="W7">
        <v>2016.3</v>
      </c>
      <c r="X7">
        <v>2029.4</v>
      </c>
      <c r="Y7">
        <v>2253.4</v>
      </c>
      <c r="Z7">
        <v>2158.1</v>
      </c>
      <c r="AA7">
        <v>2298.9</v>
      </c>
      <c r="AB7">
        <v>2509.6</v>
      </c>
    </row>
    <row r="8" spans="1:28">
      <c r="B8" t="s">
        <v>54</v>
      </c>
      <c r="C8" t="s">
        <v>52</v>
      </c>
      <c r="D8">
        <v>3</v>
      </c>
      <c r="E8">
        <v>3260.5</v>
      </c>
      <c r="F8">
        <v>3827.7</v>
      </c>
      <c r="G8">
        <v>4256.2</v>
      </c>
      <c r="H8">
        <v>4283.5</v>
      </c>
      <c r="I8">
        <v>4426.8999999999996</v>
      </c>
      <c r="J8">
        <v>5718.5</v>
      </c>
      <c r="K8">
        <v>5752</v>
      </c>
      <c r="L8">
        <v>5243.7</v>
      </c>
      <c r="M8">
        <v>5367.4</v>
      </c>
      <c r="N8">
        <v>5059.8</v>
      </c>
      <c r="O8">
        <v>4612.1000000000004</v>
      </c>
      <c r="P8">
        <v>5087.8999999999996</v>
      </c>
      <c r="Q8">
        <v>5755.3</v>
      </c>
      <c r="R8">
        <v>6245.2</v>
      </c>
      <c r="S8">
        <v>6529.9</v>
      </c>
      <c r="T8">
        <v>8940.2999999999993</v>
      </c>
      <c r="U8">
        <v>9991.7000000000007</v>
      </c>
      <c r="V8">
        <v>8587.2000000000007</v>
      </c>
      <c r="W8">
        <v>8875.2000000000007</v>
      </c>
      <c r="X8">
        <v>9251.2000000000007</v>
      </c>
      <c r="Y8">
        <v>9668.9</v>
      </c>
      <c r="Z8">
        <v>10384.6</v>
      </c>
      <c r="AA8">
        <v>13194.1</v>
      </c>
      <c r="AB8">
        <v>14055.4</v>
      </c>
    </row>
    <row r="9" spans="1:28">
      <c r="B9" t="s">
        <v>55</v>
      </c>
      <c r="C9" t="s">
        <v>52</v>
      </c>
      <c r="D9">
        <v>4</v>
      </c>
      <c r="E9">
        <v>8914.4</v>
      </c>
      <c r="F9">
        <v>9946.7000000000007</v>
      </c>
      <c r="G9">
        <v>9697.5</v>
      </c>
      <c r="H9">
        <v>10000.9</v>
      </c>
      <c r="I9">
        <v>10892.7</v>
      </c>
      <c r="J9">
        <v>11138.7</v>
      </c>
      <c r="K9">
        <v>11876.4</v>
      </c>
      <c r="L9">
        <v>13145.7</v>
      </c>
      <c r="M9">
        <v>13466.4</v>
      </c>
      <c r="N9">
        <v>13950.5</v>
      </c>
      <c r="O9">
        <v>12954</v>
      </c>
      <c r="P9">
        <v>14545.9</v>
      </c>
      <c r="Q9">
        <v>16509.3</v>
      </c>
      <c r="R9">
        <v>16792.599999999999</v>
      </c>
      <c r="S9">
        <v>18059.599999999999</v>
      </c>
      <c r="T9">
        <v>20363.3</v>
      </c>
      <c r="U9">
        <v>18877.900000000001</v>
      </c>
      <c r="V9">
        <v>19638.400000000001</v>
      </c>
      <c r="W9">
        <v>21924.9</v>
      </c>
      <c r="X9">
        <v>22900.9</v>
      </c>
      <c r="Y9">
        <v>22469.1</v>
      </c>
      <c r="Z9">
        <v>21832.2</v>
      </c>
      <c r="AA9">
        <v>28493</v>
      </c>
      <c r="AB9">
        <v>30525.5</v>
      </c>
    </row>
    <row r="10" spans="1:28">
      <c r="B10" t="s">
        <v>56</v>
      </c>
      <c r="C10" t="s">
        <v>52</v>
      </c>
      <c r="D10">
        <v>5</v>
      </c>
      <c r="E10">
        <v>931.4</v>
      </c>
      <c r="F10">
        <v>925.6</v>
      </c>
      <c r="G10">
        <v>1000.4</v>
      </c>
      <c r="H10">
        <v>1013.9</v>
      </c>
      <c r="I10">
        <v>1118.7</v>
      </c>
      <c r="J10">
        <v>1303.7</v>
      </c>
      <c r="K10">
        <v>1404.5</v>
      </c>
      <c r="L10">
        <v>1429.5</v>
      </c>
      <c r="M10">
        <v>1540.8</v>
      </c>
      <c r="N10">
        <v>1622.5</v>
      </c>
      <c r="O10">
        <v>1366.2</v>
      </c>
      <c r="P10">
        <v>1363.1</v>
      </c>
      <c r="Q10">
        <v>1524.5</v>
      </c>
      <c r="R10">
        <v>1636.7</v>
      </c>
      <c r="S10">
        <v>1712.1</v>
      </c>
      <c r="T10">
        <v>1871.6</v>
      </c>
      <c r="U10">
        <v>1911.5</v>
      </c>
      <c r="V10">
        <v>1907.2</v>
      </c>
      <c r="W10">
        <v>1876.9</v>
      </c>
      <c r="X10">
        <v>2063.1</v>
      </c>
      <c r="Y10">
        <v>2195.6999999999998</v>
      </c>
      <c r="Z10">
        <v>2140.8000000000002</v>
      </c>
      <c r="AA10">
        <v>2459.5</v>
      </c>
      <c r="AB10">
        <v>2721.4</v>
      </c>
    </row>
    <row r="11" spans="1:28">
      <c r="B11" t="s">
        <v>57</v>
      </c>
      <c r="C11" t="s">
        <v>52</v>
      </c>
      <c r="D11">
        <v>6</v>
      </c>
      <c r="E11">
        <v>3631.8</v>
      </c>
      <c r="F11">
        <v>3772</v>
      </c>
      <c r="G11">
        <v>4160.8</v>
      </c>
      <c r="H11">
        <v>4397.7</v>
      </c>
      <c r="I11">
        <v>5094.8</v>
      </c>
      <c r="J11">
        <v>5735.8</v>
      </c>
      <c r="K11">
        <v>6044.3</v>
      </c>
      <c r="L11">
        <v>6617.9</v>
      </c>
      <c r="M11">
        <v>7254.6</v>
      </c>
      <c r="N11">
        <v>7798.4</v>
      </c>
      <c r="O11">
        <v>7512.8</v>
      </c>
      <c r="P11">
        <v>8693.2999999999993</v>
      </c>
      <c r="Q11">
        <v>9645.4</v>
      </c>
      <c r="R11">
        <v>9899.2999999999993</v>
      </c>
      <c r="S11">
        <v>10687.6</v>
      </c>
      <c r="T11">
        <v>10880.9</v>
      </c>
      <c r="U11">
        <v>11227.1</v>
      </c>
      <c r="V11">
        <v>12409.2</v>
      </c>
      <c r="W11">
        <v>12670.5</v>
      </c>
      <c r="X11">
        <v>13419.1</v>
      </c>
      <c r="Y11">
        <v>13974.8</v>
      </c>
      <c r="Z11">
        <v>15590.3</v>
      </c>
      <c r="AA11">
        <v>16838.2</v>
      </c>
      <c r="AB11">
        <v>15754.3</v>
      </c>
    </row>
    <row r="12" spans="1:28">
      <c r="B12" t="s">
        <v>6</v>
      </c>
      <c r="C12" t="s">
        <v>52</v>
      </c>
      <c r="D12">
        <v>7</v>
      </c>
      <c r="E12">
        <v>4827.3999999999996</v>
      </c>
      <c r="F12">
        <v>4692.2</v>
      </c>
      <c r="G12">
        <v>4741.8999999999996</v>
      </c>
      <c r="H12">
        <v>5138.8</v>
      </c>
      <c r="I12">
        <v>5631.4</v>
      </c>
      <c r="J12">
        <v>6047.3</v>
      </c>
      <c r="K12">
        <v>7003.6</v>
      </c>
      <c r="L12">
        <v>7833.2</v>
      </c>
      <c r="M12">
        <v>9384.1</v>
      </c>
      <c r="N12">
        <v>10064.700000000001</v>
      </c>
      <c r="O12">
        <v>9799.9</v>
      </c>
      <c r="P12">
        <v>10814</v>
      </c>
      <c r="Q12">
        <v>12158.6</v>
      </c>
      <c r="R12">
        <v>12537.9</v>
      </c>
      <c r="S12">
        <v>13602.3</v>
      </c>
      <c r="T12">
        <v>14807.7</v>
      </c>
      <c r="U12">
        <v>15954.8</v>
      </c>
      <c r="V12">
        <v>17157.8</v>
      </c>
      <c r="W12">
        <v>18384.599999999999</v>
      </c>
      <c r="X12">
        <v>19539.3</v>
      </c>
      <c r="Y12">
        <v>20313.8</v>
      </c>
      <c r="Z12">
        <v>20492.099999999999</v>
      </c>
      <c r="AA12">
        <v>23668.799999999999</v>
      </c>
      <c r="AB12">
        <v>27083.8</v>
      </c>
    </row>
    <row r="13" spans="1:28">
      <c r="B13" t="s">
        <v>58</v>
      </c>
      <c r="C13" t="s">
        <v>52</v>
      </c>
      <c r="D13">
        <v>8</v>
      </c>
      <c r="E13">
        <v>833.3</v>
      </c>
      <c r="F13">
        <v>849.2</v>
      </c>
      <c r="G13">
        <v>717</v>
      </c>
      <c r="H13">
        <v>740</v>
      </c>
      <c r="I13">
        <v>781.3</v>
      </c>
      <c r="J13">
        <v>1079.7</v>
      </c>
      <c r="K13">
        <v>1122.0999999999999</v>
      </c>
      <c r="L13">
        <v>1100.4000000000001</v>
      </c>
      <c r="M13">
        <v>1190.8</v>
      </c>
      <c r="N13">
        <v>1358.3</v>
      </c>
      <c r="O13">
        <v>1285</v>
      </c>
      <c r="P13">
        <v>1468.8</v>
      </c>
      <c r="Q13">
        <v>1881.6</v>
      </c>
      <c r="R13">
        <v>2077.4</v>
      </c>
      <c r="S13">
        <v>2019.4</v>
      </c>
      <c r="T13">
        <v>2370</v>
      </c>
      <c r="U13">
        <v>2776.1</v>
      </c>
      <c r="V13">
        <v>2877.9</v>
      </c>
      <c r="W13">
        <v>3312.2</v>
      </c>
      <c r="X13">
        <v>3502.1</v>
      </c>
      <c r="Y13">
        <v>3191</v>
      </c>
      <c r="Z13">
        <v>2786.1</v>
      </c>
      <c r="AA13">
        <v>3157.4</v>
      </c>
      <c r="AB13">
        <v>2944.8</v>
      </c>
    </row>
    <row r="14" spans="1:28">
      <c r="B14" t="s">
        <v>59</v>
      </c>
      <c r="C14" t="s">
        <v>52</v>
      </c>
      <c r="D14">
        <v>9</v>
      </c>
      <c r="E14">
        <v>3605.9</v>
      </c>
      <c r="F14">
        <v>3444.3</v>
      </c>
      <c r="G14">
        <v>2403.4</v>
      </c>
      <c r="H14">
        <v>2457.8000000000002</v>
      </c>
      <c r="I14">
        <v>2875.5</v>
      </c>
      <c r="J14">
        <v>3148.8</v>
      </c>
      <c r="K14">
        <v>3775.7</v>
      </c>
      <c r="L14">
        <v>4200.3999999999996</v>
      </c>
      <c r="M14">
        <v>4791.2</v>
      </c>
      <c r="N14">
        <v>5580.8</v>
      </c>
      <c r="O14">
        <v>5160.3</v>
      </c>
      <c r="P14">
        <v>6265</v>
      </c>
      <c r="Q14">
        <v>9715.7999999999993</v>
      </c>
      <c r="R14">
        <v>8725.7000000000007</v>
      </c>
      <c r="S14">
        <v>7633.2</v>
      </c>
      <c r="T14">
        <v>8298.7999999999993</v>
      </c>
      <c r="U14">
        <v>8536.2000000000007</v>
      </c>
      <c r="V14">
        <v>8311.2999999999993</v>
      </c>
      <c r="W14">
        <v>9066.7000000000007</v>
      </c>
      <c r="X14">
        <v>8454.7000000000007</v>
      </c>
      <c r="Y14">
        <v>8427.2999999999993</v>
      </c>
      <c r="Z14">
        <v>8346.2000000000007</v>
      </c>
      <c r="AA14">
        <v>9818.7000000000007</v>
      </c>
      <c r="AB14">
        <v>12980.6</v>
      </c>
    </row>
    <row r="15" spans="1:28">
      <c r="B15" t="s">
        <v>60</v>
      </c>
      <c r="C15" t="s">
        <v>52</v>
      </c>
      <c r="D15">
        <v>10</v>
      </c>
      <c r="E15">
        <v>2755.6</v>
      </c>
      <c r="F15">
        <v>2833.8</v>
      </c>
      <c r="G15">
        <v>3100.7</v>
      </c>
      <c r="H15">
        <v>3477.4</v>
      </c>
      <c r="I15">
        <v>3759.2</v>
      </c>
      <c r="J15">
        <v>4176.2</v>
      </c>
      <c r="K15">
        <v>4412.2</v>
      </c>
      <c r="L15">
        <v>5076.3999999999996</v>
      </c>
      <c r="M15">
        <v>6104.9</v>
      </c>
      <c r="N15">
        <v>7902.3</v>
      </c>
      <c r="O15">
        <v>7035.6</v>
      </c>
      <c r="P15">
        <v>7348.1</v>
      </c>
      <c r="Q15">
        <v>8303.7000000000007</v>
      </c>
      <c r="R15">
        <v>9387.7999999999993</v>
      </c>
      <c r="S15">
        <v>10584.6</v>
      </c>
      <c r="T15">
        <v>10363.700000000001</v>
      </c>
      <c r="U15">
        <v>10360.1</v>
      </c>
      <c r="V15">
        <v>10558.4</v>
      </c>
      <c r="W15">
        <v>11257.6</v>
      </c>
      <c r="X15">
        <v>12562.1</v>
      </c>
      <c r="Y15">
        <v>13035.5</v>
      </c>
      <c r="Z15">
        <v>13924.5</v>
      </c>
      <c r="AA15">
        <v>15255.9</v>
      </c>
      <c r="AB15">
        <v>19470</v>
      </c>
    </row>
    <row r="16" spans="1:28">
      <c r="B16" t="s">
        <v>61</v>
      </c>
      <c r="C16" t="s">
        <v>52</v>
      </c>
      <c r="D16">
        <v>11</v>
      </c>
      <c r="E16">
        <v>1518.7</v>
      </c>
      <c r="F16">
        <v>1501</v>
      </c>
      <c r="G16">
        <v>1309.8</v>
      </c>
      <c r="H16">
        <v>1301.7</v>
      </c>
      <c r="I16">
        <v>1506.5</v>
      </c>
      <c r="J16">
        <v>2241</v>
      </c>
      <c r="K16">
        <v>2362.6</v>
      </c>
      <c r="L16">
        <v>2818.3</v>
      </c>
      <c r="M16">
        <v>3516.7</v>
      </c>
      <c r="N16">
        <v>5694.6</v>
      </c>
      <c r="O16">
        <v>4039.4</v>
      </c>
      <c r="P16">
        <v>4508.8</v>
      </c>
      <c r="Q16">
        <v>6793.6</v>
      </c>
      <c r="R16">
        <v>6235.9</v>
      </c>
      <c r="S16">
        <v>6664.5</v>
      </c>
      <c r="T16">
        <v>7336.6</v>
      </c>
      <c r="U16">
        <v>6304.1</v>
      </c>
      <c r="V16">
        <v>6523.3</v>
      </c>
      <c r="W16">
        <v>7216</v>
      </c>
      <c r="X16">
        <v>6989.2</v>
      </c>
      <c r="Y16">
        <v>6303.5</v>
      </c>
      <c r="Z16">
        <v>6682.1</v>
      </c>
      <c r="AA16">
        <v>9600.7999999999993</v>
      </c>
      <c r="AB16">
        <v>12850.8</v>
      </c>
    </row>
    <row r="17" spans="1:28">
      <c r="B17" t="s">
        <v>62</v>
      </c>
      <c r="C17" t="s">
        <v>52</v>
      </c>
      <c r="D17">
        <v>12</v>
      </c>
      <c r="E17">
        <v>1661.9</v>
      </c>
      <c r="F17">
        <v>1642</v>
      </c>
      <c r="G17">
        <v>1684.9</v>
      </c>
      <c r="H17">
        <v>1928.1</v>
      </c>
      <c r="I17">
        <v>2205</v>
      </c>
      <c r="J17">
        <v>2193.1999999999998</v>
      </c>
      <c r="K17">
        <v>2579.4</v>
      </c>
      <c r="L17">
        <v>3145.6</v>
      </c>
      <c r="M17">
        <v>2707.6</v>
      </c>
      <c r="N17">
        <v>3108.1</v>
      </c>
      <c r="O17">
        <v>3205.6</v>
      </c>
      <c r="P17">
        <v>4185.2</v>
      </c>
      <c r="Q17">
        <v>5305</v>
      </c>
      <c r="R17">
        <v>4931.8</v>
      </c>
      <c r="S17">
        <v>4462.8999999999996</v>
      </c>
      <c r="T17">
        <v>4705.3999999999996</v>
      </c>
      <c r="U17">
        <v>4829.3999999999996</v>
      </c>
      <c r="V17">
        <v>4802.8999999999996</v>
      </c>
      <c r="W17">
        <v>4807.5</v>
      </c>
      <c r="X17">
        <v>4803.8999999999996</v>
      </c>
      <c r="Y17">
        <v>4810.1000000000004</v>
      </c>
      <c r="Z17">
        <v>5318.3</v>
      </c>
      <c r="AA17">
        <v>5877.4</v>
      </c>
      <c r="AB17">
        <v>7074.8</v>
      </c>
    </row>
    <row r="18" spans="1:28">
      <c r="B18" t="s">
        <v>63</v>
      </c>
      <c r="C18" t="s">
        <v>52</v>
      </c>
      <c r="D18">
        <v>13</v>
      </c>
      <c r="E18">
        <v>1523.1</v>
      </c>
      <c r="F18">
        <v>1405.9</v>
      </c>
      <c r="G18">
        <v>1536.9</v>
      </c>
      <c r="H18">
        <v>1761.9</v>
      </c>
      <c r="I18">
        <v>2440.1999999999998</v>
      </c>
      <c r="J18">
        <v>2485.1999999999998</v>
      </c>
      <c r="K18">
        <v>2751.2</v>
      </c>
      <c r="L18">
        <v>2659.7</v>
      </c>
      <c r="M18">
        <v>2661.6</v>
      </c>
      <c r="N18">
        <v>3299.2</v>
      </c>
      <c r="O18">
        <v>3476.4</v>
      </c>
      <c r="P18">
        <v>4295.6000000000004</v>
      </c>
      <c r="Q18">
        <v>4681</v>
      </c>
      <c r="R18">
        <v>4096.2</v>
      </c>
      <c r="S18">
        <v>4159.5</v>
      </c>
      <c r="T18">
        <v>4728.6000000000004</v>
      </c>
      <c r="U18">
        <v>4859.8999999999996</v>
      </c>
      <c r="V18">
        <v>5080.8999999999996</v>
      </c>
      <c r="W18">
        <v>5012.6000000000004</v>
      </c>
      <c r="X18">
        <v>4712.6000000000004</v>
      </c>
      <c r="Y18">
        <v>4977.1000000000004</v>
      </c>
      <c r="Z18">
        <v>5052.3999999999996</v>
      </c>
      <c r="AA18">
        <v>5634.1</v>
      </c>
      <c r="AB18">
        <v>6055.5</v>
      </c>
    </row>
    <row r="19" spans="1:28">
      <c r="B19" t="s">
        <v>64</v>
      </c>
      <c r="C19" t="s">
        <v>52</v>
      </c>
      <c r="D19">
        <v>14</v>
      </c>
      <c r="E19">
        <v>2737.1</v>
      </c>
      <c r="F19">
        <v>2689.3</v>
      </c>
      <c r="G19">
        <v>2891.7</v>
      </c>
      <c r="H19">
        <v>3160.6</v>
      </c>
      <c r="I19">
        <v>4470.8999999999996</v>
      </c>
      <c r="J19">
        <v>5813.3</v>
      </c>
      <c r="K19">
        <v>6643.2</v>
      </c>
      <c r="L19">
        <v>7242.7</v>
      </c>
      <c r="M19">
        <v>7415.8</v>
      </c>
      <c r="N19">
        <v>8176.2</v>
      </c>
      <c r="O19">
        <v>7613.6</v>
      </c>
      <c r="P19">
        <v>8574.1</v>
      </c>
      <c r="Q19">
        <v>10141.6</v>
      </c>
      <c r="R19">
        <v>13153.8</v>
      </c>
      <c r="S19">
        <v>12178.2</v>
      </c>
      <c r="T19">
        <v>12134.5</v>
      </c>
      <c r="U19">
        <v>12105.3</v>
      </c>
      <c r="V19">
        <v>11921.1</v>
      </c>
      <c r="W19">
        <v>10871.7</v>
      </c>
      <c r="X19">
        <v>14929.3</v>
      </c>
      <c r="Y19">
        <v>15270.5</v>
      </c>
      <c r="Z19">
        <v>16554.400000000001</v>
      </c>
      <c r="AA19">
        <v>18825.400000000001</v>
      </c>
      <c r="AB19">
        <v>29732.799999999999</v>
      </c>
    </row>
    <row r="20" spans="1:28">
      <c r="B20" t="s">
        <v>65</v>
      </c>
      <c r="C20" t="s">
        <v>52</v>
      </c>
      <c r="D20">
        <v>15</v>
      </c>
      <c r="E20">
        <v>4433.3</v>
      </c>
      <c r="F20">
        <v>4838.6000000000004</v>
      </c>
      <c r="G20">
        <v>5123.2</v>
      </c>
      <c r="H20">
        <v>5817.6</v>
      </c>
      <c r="I20">
        <v>6621.1</v>
      </c>
      <c r="J20">
        <v>7047.5</v>
      </c>
      <c r="K20">
        <v>7911.2</v>
      </c>
      <c r="L20">
        <v>9238.2000000000007</v>
      </c>
      <c r="M20">
        <v>9939.5</v>
      </c>
      <c r="N20">
        <v>9859.6</v>
      </c>
      <c r="O20">
        <v>8749.9</v>
      </c>
      <c r="P20">
        <v>9293.2000000000007</v>
      </c>
      <c r="Q20">
        <v>10174.1</v>
      </c>
      <c r="R20">
        <v>10894.4</v>
      </c>
      <c r="S20">
        <v>11290.9</v>
      </c>
      <c r="T20">
        <v>12013.7</v>
      </c>
      <c r="U20">
        <v>12841.7</v>
      </c>
      <c r="V20">
        <v>13558.9</v>
      </c>
      <c r="W20">
        <v>15218.6</v>
      </c>
      <c r="X20">
        <v>15760</v>
      </c>
      <c r="Y20">
        <v>16096.7</v>
      </c>
      <c r="Z20">
        <v>16368.9</v>
      </c>
      <c r="AA20">
        <v>19022.599999999999</v>
      </c>
      <c r="AB20">
        <v>16076.5</v>
      </c>
    </row>
    <row r="22" spans="1:28">
      <c r="A22" t="s">
        <v>66</v>
      </c>
      <c r="B22" t="s">
        <v>67</v>
      </c>
      <c r="C22" t="s">
        <v>52</v>
      </c>
      <c r="D22">
        <v>16</v>
      </c>
      <c r="E22">
        <v>14296.9</v>
      </c>
      <c r="F22">
        <v>16120.3</v>
      </c>
      <c r="G22">
        <v>16726.099999999999</v>
      </c>
      <c r="H22">
        <v>17023.5</v>
      </c>
      <c r="I22">
        <v>17716.3</v>
      </c>
      <c r="J22">
        <v>19300.3</v>
      </c>
      <c r="K22">
        <v>20706.2</v>
      </c>
      <c r="L22">
        <v>21992.799999999999</v>
      </c>
      <c r="M22">
        <v>22971</v>
      </c>
      <c r="N22">
        <v>22909.9</v>
      </c>
      <c r="O22">
        <v>20593.8</v>
      </c>
      <c r="P22">
        <v>23010.9</v>
      </c>
      <c r="Q22">
        <v>25682.400000000001</v>
      </c>
      <c r="R22">
        <v>26870.799999999999</v>
      </c>
      <c r="S22">
        <v>28494.6</v>
      </c>
      <c r="T22">
        <v>34185.1</v>
      </c>
      <c r="U22">
        <v>33556</v>
      </c>
      <c r="V22">
        <v>32236.1</v>
      </c>
      <c r="W22">
        <v>34693.300000000003</v>
      </c>
      <c r="X22">
        <v>36244.6</v>
      </c>
      <c r="Y22">
        <v>36587.1</v>
      </c>
      <c r="Z22">
        <v>36515.699999999997</v>
      </c>
      <c r="AA22">
        <v>46445.5</v>
      </c>
      <c r="AB22">
        <v>49811.9</v>
      </c>
    </row>
    <row r="23" spans="1:28">
      <c r="B23" t="s">
        <v>68</v>
      </c>
      <c r="C23" t="s">
        <v>52</v>
      </c>
      <c r="D23">
        <v>17</v>
      </c>
      <c r="E23">
        <v>23094.799999999999</v>
      </c>
      <c r="F23">
        <v>22829.7</v>
      </c>
      <c r="G23">
        <v>22547.1</v>
      </c>
      <c r="H23">
        <v>24364</v>
      </c>
      <c r="I23">
        <v>28764.799999999999</v>
      </c>
      <c r="J23">
        <v>32920.5</v>
      </c>
      <c r="K23">
        <v>36694.300000000003</v>
      </c>
      <c r="L23">
        <v>40694.6</v>
      </c>
      <c r="M23">
        <v>45027.3</v>
      </c>
      <c r="N23">
        <v>52982.6</v>
      </c>
      <c r="O23">
        <v>49128.6</v>
      </c>
      <c r="P23">
        <v>56152.9</v>
      </c>
      <c r="Q23">
        <v>68626.3</v>
      </c>
      <c r="R23">
        <v>71045.8</v>
      </c>
      <c r="S23">
        <v>71992.2</v>
      </c>
      <c r="T23">
        <v>75626.2</v>
      </c>
      <c r="U23">
        <v>76953</v>
      </c>
      <c r="V23">
        <v>79642.8</v>
      </c>
      <c r="W23">
        <v>82599.399999999994</v>
      </c>
      <c r="X23">
        <v>88912.3</v>
      </c>
      <c r="Y23">
        <v>90303.6</v>
      </c>
      <c r="Z23">
        <v>94746.4</v>
      </c>
      <c r="AA23">
        <v>108676.7</v>
      </c>
      <c r="AB23">
        <v>133947.4</v>
      </c>
    </row>
    <row r="24" spans="1:28">
      <c r="B24" t="s">
        <v>65</v>
      </c>
      <c r="C24" t="s">
        <v>52</v>
      </c>
      <c r="D24">
        <v>18</v>
      </c>
      <c r="E24">
        <v>4433.3</v>
      </c>
      <c r="F24">
        <v>4838.6000000000004</v>
      </c>
      <c r="G24">
        <v>5123.2</v>
      </c>
      <c r="H24">
        <v>5817.6</v>
      </c>
      <c r="I24">
        <v>6621.1</v>
      </c>
      <c r="J24">
        <v>7047.5</v>
      </c>
      <c r="K24">
        <v>7911.2</v>
      </c>
      <c r="L24">
        <v>9238.2000000000007</v>
      </c>
      <c r="M24">
        <v>9939.5</v>
      </c>
      <c r="N24">
        <v>9859.6</v>
      </c>
      <c r="O24">
        <v>8749.9</v>
      </c>
      <c r="P24">
        <v>9293.2000000000007</v>
      </c>
      <c r="Q24">
        <v>10174.1</v>
      </c>
      <c r="R24">
        <v>10894.4</v>
      </c>
      <c r="S24">
        <v>11290.9</v>
      </c>
      <c r="T24">
        <v>12013.7</v>
      </c>
      <c r="U24">
        <v>12841.7</v>
      </c>
      <c r="V24">
        <v>13558.9</v>
      </c>
      <c r="W24">
        <v>15218.6</v>
      </c>
      <c r="X24">
        <v>15760</v>
      </c>
      <c r="Y24">
        <v>16096.7</v>
      </c>
      <c r="Z24">
        <v>16368.9</v>
      </c>
      <c r="AA24">
        <v>19022.599999999999</v>
      </c>
      <c r="AB24">
        <v>16076.5</v>
      </c>
    </row>
    <row r="27" spans="1:28">
      <c r="A27" t="s">
        <v>69</v>
      </c>
    </row>
    <row r="28" spans="1:28">
      <c r="A28" t="s">
        <v>70</v>
      </c>
    </row>
    <row r="29" spans="1:28">
      <c r="A29" t="s">
        <v>71</v>
      </c>
    </row>
    <row r="30" spans="1:28">
      <c r="A30" t="s">
        <v>72</v>
      </c>
    </row>
    <row r="31" spans="1:28">
      <c r="A31" t="s">
        <v>73</v>
      </c>
    </row>
    <row r="33" spans="1:30">
      <c r="A33" s="12" t="s">
        <v>49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08" t="s">
        <v>74</v>
      </c>
      <c r="AC33" s="108"/>
    </row>
    <row r="34" spans="1:30" s="13" customFormat="1">
      <c r="A34" s="11"/>
      <c r="B34" s="11"/>
      <c r="C34" s="11"/>
      <c r="D34" s="11">
        <v>1999</v>
      </c>
      <c r="E34" s="11">
        <v>2000</v>
      </c>
      <c r="F34" s="11">
        <v>2001</v>
      </c>
      <c r="G34" s="11">
        <v>2002</v>
      </c>
      <c r="H34" s="11">
        <v>2003</v>
      </c>
      <c r="I34" s="11">
        <v>2004</v>
      </c>
      <c r="J34" s="11">
        <v>2005</v>
      </c>
      <c r="K34" s="11">
        <v>2006</v>
      </c>
      <c r="L34" s="11">
        <v>2007</v>
      </c>
      <c r="M34" s="11">
        <v>2008</v>
      </c>
      <c r="N34" s="11">
        <v>2009</v>
      </c>
      <c r="O34" s="11">
        <v>2010</v>
      </c>
      <c r="P34" s="11">
        <v>2011</v>
      </c>
      <c r="Q34" s="11">
        <v>2012</v>
      </c>
      <c r="R34" s="11">
        <v>2013</v>
      </c>
      <c r="S34" s="11">
        <v>2014</v>
      </c>
      <c r="T34" s="11">
        <v>2015</v>
      </c>
      <c r="U34" s="11">
        <v>2016</v>
      </c>
      <c r="V34" s="11">
        <v>2017</v>
      </c>
      <c r="W34" s="11">
        <v>2018</v>
      </c>
      <c r="X34" s="11">
        <v>2019</v>
      </c>
      <c r="Y34" s="11">
        <v>2020</v>
      </c>
      <c r="Z34" s="11">
        <v>2021</v>
      </c>
      <c r="AA34" s="11">
        <v>2022</v>
      </c>
      <c r="AB34" s="29">
        <v>2023</v>
      </c>
      <c r="AC34" s="14" t="s">
        <v>75</v>
      </c>
      <c r="AD34" s="29" t="s">
        <v>76</v>
      </c>
    </row>
    <row r="35" spans="1:30">
      <c r="A35" s="12" t="s">
        <v>50</v>
      </c>
      <c r="B35" s="12" t="s">
        <v>51</v>
      </c>
      <c r="C35" s="12" t="s">
        <v>52</v>
      </c>
      <c r="D35" s="10">
        <v>41825</v>
      </c>
      <c r="E35" s="10">
        <v>43788.6</v>
      </c>
      <c r="F35" s="10">
        <v>44396.4</v>
      </c>
      <c r="G35" s="10">
        <v>47205.1</v>
      </c>
      <c r="H35" s="10">
        <v>53102.2</v>
      </c>
      <c r="I35" s="10">
        <v>59268.3</v>
      </c>
      <c r="J35" s="10">
        <v>65311.7</v>
      </c>
      <c r="K35" s="10">
        <v>71925.600000000006</v>
      </c>
      <c r="L35" s="10">
        <v>77937.8</v>
      </c>
      <c r="M35" s="10">
        <v>85752.1</v>
      </c>
      <c r="N35" s="10">
        <v>78472.3</v>
      </c>
      <c r="O35" s="10">
        <v>88457</v>
      </c>
      <c r="P35" s="10">
        <v>104482.8</v>
      </c>
      <c r="Q35" s="10">
        <v>108811</v>
      </c>
      <c r="R35" s="10">
        <v>111777.7</v>
      </c>
      <c r="S35" s="10">
        <v>121825</v>
      </c>
      <c r="T35" s="10">
        <v>123350.7</v>
      </c>
      <c r="U35" s="10">
        <v>125437.8</v>
      </c>
      <c r="V35" s="10">
        <v>132511.29999999999</v>
      </c>
      <c r="W35" s="10">
        <v>140916.9</v>
      </c>
      <c r="X35" s="10">
        <v>142987.4</v>
      </c>
      <c r="Y35" s="10">
        <v>147631</v>
      </c>
      <c r="Z35" s="10">
        <v>174144.8</v>
      </c>
      <c r="AA35" s="10">
        <v>199835.8</v>
      </c>
      <c r="AB35" s="32">
        <f>_xlfn.FORECAST.ETS(2023,D35:AA35,D34:AA34)</f>
        <v>191985.89544795701</v>
      </c>
      <c r="AD35" s="33">
        <f>_xlfn.FORECAST.LINEAR(2023,D35:AA35,$D$34:$AA$34)</f>
        <v>175171.96123188362</v>
      </c>
    </row>
    <row r="36" spans="1:30">
      <c r="A36" s="11"/>
      <c r="B36" s="11"/>
      <c r="C36" s="1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5"/>
      <c r="AD36" s="18"/>
    </row>
    <row r="37" spans="1:30">
      <c r="A37" s="52" t="s">
        <v>53</v>
      </c>
      <c r="B37" s="52" t="s">
        <v>20</v>
      </c>
      <c r="C37" s="52" t="s">
        <v>52</v>
      </c>
      <c r="D37" s="53">
        <v>1190.5999999999999</v>
      </c>
      <c r="E37" s="53">
        <v>1420.3</v>
      </c>
      <c r="F37" s="53">
        <v>1772</v>
      </c>
      <c r="G37" s="53">
        <v>1725.2</v>
      </c>
      <c r="H37" s="53">
        <v>1278</v>
      </c>
      <c r="I37" s="53">
        <v>1139.4000000000001</v>
      </c>
      <c r="J37" s="53">
        <v>1673.3</v>
      </c>
      <c r="K37" s="53">
        <v>2173.9</v>
      </c>
      <c r="L37" s="53">
        <v>2596.4</v>
      </c>
      <c r="M37" s="53">
        <v>2277.1</v>
      </c>
      <c r="N37" s="53">
        <v>1661.5</v>
      </c>
      <c r="O37" s="53">
        <v>2014</v>
      </c>
      <c r="P37" s="53">
        <v>1893.3</v>
      </c>
      <c r="Q37" s="53">
        <v>2196.3000000000002</v>
      </c>
      <c r="R37" s="53">
        <v>2193</v>
      </c>
      <c r="S37" s="53">
        <v>3009.9</v>
      </c>
      <c r="T37" s="53">
        <v>2774.9</v>
      </c>
      <c r="U37" s="53">
        <v>2103.3000000000002</v>
      </c>
      <c r="V37" s="53">
        <v>2016.3</v>
      </c>
      <c r="W37" s="53">
        <v>2029.4</v>
      </c>
      <c r="X37" s="53">
        <v>2253.4</v>
      </c>
      <c r="Y37" s="53">
        <v>2158.1</v>
      </c>
      <c r="Z37" s="53">
        <v>2298.9</v>
      </c>
      <c r="AA37" s="53">
        <v>2509.6</v>
      </c>
      <c r="AB37" s="16">
        <f>_xlfn.FORECAST.ETS(2023,D37:AA37,$D$34:$AA$34)</f>
        <v>2836.1105040911007</v>
      </c>
      <c r="AC37" s="20"/>
      <c r="AD37" s="18">
        <f t="shared" ref="AD37:AD54" si="0">_xlfn.FORECAST.LINEAR(2023,D37:AA37,$D$34:$AA$34)</f>
        <v>2568.5637681159424</v>
      </c>
    </row>
    <row r="38" spans="1:30">
      <c r="A38" s="11"/>
      <c r="B38" s="11" t="s">
        <v>54</v>
      </c>
      <c r="C38" s="11" t="s">
        <v>52</v>
      </c>
      <c r="D38" s="9">
        <v>3260.5</v>
      </c>
      <c r="E38" s="9">
        <v>3827.7</v>
      </c>
      <c r="F38" s="9">
        <v>4256.2</v>
      </c>
      <c r="G38" s="9">
        <v>4283.5</v>
      </c>
      <c r="H38" s="9">
        <v>4426.8999999999996</v>
      </c>
      <c r="I38" s="9">
        <v>5718.5</v>
      </c>
      <c r="J38" s="9">
        <v>5752</v>
      </c>
      <c r="K38" s="9">
        <v>5243.7</v>
      </c>
      <c r="L38" s="9">
        <v>5367.4</v>
      </c>
      <c r="M38" s="9">
        <v>5059.8</v>
      </c>
      <c r="N38" s="9">
        <v>4612.1000000000004</v>
      </c>
      <c r="O38" s="9">
        <v>5087.8999999999996</v>
      </c>
      <c r="P38" s="9">
        <v>5755.3</v>
      </c>
      <c r="Q38" s="9">
        <v>6245.2</v>
      </c>
      <c r="R38" s="9">
        <v>6529.9</v>
      </c>
      <c r="S38" s="9">
        <v>8940.2999999999993</v>
      </c>
      <c r="T38" s="9">
        <v>9991.7000000000007</v>
      </c>
      <c r="U38" s="9">
        <v>8587.2000000000007</v>
      </c>
      <c r="V38" s="9">
        <v>8875.2000000000007</v>
      </c>
      <c r="W38" s="9">
        <v>9251.2000000000007</v>
      </c>
      <c r="X38" s="9">
        <v>9668.9</v>
      </c>
      <c r="Y38" s="9">
        <v>10384.6</v>
      </c>
      <c r="Z38" s="9">
        <v>13194.1</v>
      </c>
      <c r="AA38" s="9">
        <v>14055.4</v>
      </c>
      <c r="AB38" s="15">
        <f t="shared" ref="AB38:AB54" si="1">_xlfn.FORECAST.ETS(2023,D38:AA38,$D$34:$AA$34)</f>
        <v>14437.233391304348</v>
      </c>
      <c r="AD38" s="18">
        <f t="shared" si="0"/>
        <v>11788.550724637695</v>
      </c>
    </row>
    <row r="39" spans="1:30">
      <c r="A39" s="12"/>
      <c r="B39" s="12" t="s">
        <v>55</v>
      </c>
      <c r="C39" s="12" t="s">
        <v>52</v>
      </c>
      <c r="D39" s="10">
        <v>8914.4</v>
      </c>
      <c r="E39" s="10">
        <v>9946.7000000000007</v>
      </c>
      <c r="F39" s="10">
        <v>9697.5</v>
      </c>
      <c r="G39" s="10">
        <v>10000.9</v>
      </c>
      <c r="H39" s="10">
        <v>10892.7</v>
      </c>
      <c r="I39" s="10">
        <v>11138.7</v>
      </c>
      <c r="J39" s="10">
        <v>11876.4</v>
      </c>
      <c r="K39" s="10">
        <v>13145.7</v>
      </c>
      <c r="L39" s="10">
        <v>13466.4</v>
      </c>
      <c r="M39" s="10">
        <v>13950.5</v>
      </c>
      <c r="N39" s="10">
        <v>12954</v>
      </c>
      <c r="O39" s="10">
        <v>14545.9</v>
      </c>
      <c r="P39" s="10">
        <v>16509.3</v>
      </c>
      <c r="Q39" s="10">
        <v>16792.599999999999</v>
      </c>
      <c r="R39" s="10">
        <v>18059.599999999999</v>
      </c>
      <c r="S39" s="10">
        <v>20363.3</v>
      </c>
      <c r="T39" s="10">
        <v>18877.900000000001</v>
      </c>
      <c r="U39" s="10">
        <v>19638.400000000001</v>
      </c>
      <c r="V39" s="10">
        <v>21924.9</v>
      </c>
      <c r="W39" s="10">
        <v>22900.9</v>
      </c>
      <c r="X39" s="10">
        <v>22469.1</v>
      </c>
      <c r="Y39" s="10">
        <v>21832.2</v>
      </c>
      <c r="Z39" s="10">
        <v>28493</v>
      </c>
      <c r="AA39" s="10">
        <v>30525.5</v>
      </c>
      <c r="AB39" s="15">
        <f t="shared" si="1"/>
        <v>29684.616293951229</v>
      </c>
      <c r="AD39" s="19">
        <f t="shared" si="0"/>
        <v>26777.30724637676</v>
      </c>
    </row>
    <row r="40" spans="1:30">
      <c r="A40" s="11"/>
      <c r="B40" s="11" t="s">
        <v>56</v>
      </c>
      <c r="C40" s="11" t="s">
        <v>52</v>
      </c>
      <c r="D40" s="9">
        <v>931.4</v>
      </c>
      <c r="E40" s="9">
        <v>925.6</v>
      </c>
      <c r="F40" s="9">
        <v>1000.4</v>
      </c>
      <c r="G40" s="9">
        <v>1013.9</v>
      </c>
      <c r="H40" s="9">
        <v>1118.7</v>
      </c>
      <c r="I40" s="9">
        <v>1303.7</v>
      </c>
      <c r="J40" s="9">
        <v>1404.5</v>
      </c>
      <c r="K40" s="9">
        <v>1429.5</v>
      </c>
      <c r="L40" s="9">
        <v>1540.8</v>
      </c>
      <c r="M40" s="9">
        <v>1622.5</v>
      </c>
      <c r="N40" s="9">
        <v>1366.2</v>
      </c>
      <c r="O40" s="9">
        <v>1363.1</v>
      </c>
      <c r="P40" s="9">
        <v>1524.5</v>
      </c>
      <c r="Q40" s="9">
        <v>1636.7</v>
      </c>
      <c r="R40" s="9">
        <v>1712.1</v>
      </c>
      <c r="S40" s="9">
        <v>1871.6</v>
      </c>
      <c r="T40" s="9">
        <v>1911.5</v>
      </c>
      <c r="U40" s="9">
        <v>1907.2</v>
      </c>
      <c r="V40" s="9">
        <v>1876.9</v>
      </c>
      <c r="W40" s="9">
        <v>2063.1</v>
      </c>
      <c r="X40" s="9">
        <v>2195.6999999999998</v>
      </c>
      <c r="Y40" s="9">
        <v>2140.8000000000002</v>
      </c>
      <c r="Z40" s="9">
        <v>2459.5</v>
      </c>
      <c r="AA40" s="9">
        <v>2721.4</v>
      </c>
      <c r="AB40" s="15">
        <f t="shared" si="1"/>
        <v>2939.2345956406311</v>
      </c>
      <c r="AD40" s="19">
        <f t="shared" si="0"/>
        <v>2443.9050724637782</v>
      </c>
    </row>
    <row r="41" spans="1:30">
      <c r="A41" s="12"/>
      <c r="B41" s="12" t="s">
        <v>57</v>
      </c>
      <c r="C41" s="12" t="s">
        <v>52</v>
      </c>
      <c r="D41" s="10">
        <v>3631.8</v>
      </c>
      <c r="E41" s="10">
        <v>3772</v>
      </c>
      <c r="F41" s="10">
        <v>4160.8</v>
      </c>
      <c r="G41" s="10">
        <v>4397.7</v>
      </c>
      <c r="H41" s="10">
        <v>5094.8</v>
      </c>
      <c r="I41" s="10">
        <v>5735.8</v>
      </c>
      <c r="J41" s="10">
        <v>6044.3</v>
      </c>
      <c r="K41" s="10">
        <v>6617.9</v>
      </c>
      <c r="L41" s="10">
        <v>7254.6</v>
      </c>
      <c r="M41" s="10">
        <v>7798.4</v>
      </c>
      <c r="N41" s="10">
        <v>7512.8</v>
      </c>
      <c r="O41" s="10">
        <v>8693.2999999999993</v>
      </c>
      <c r="P41" s="10">
        <v>9645.4</v>
      </c>
      <c r="Q41" s="10">
        <v>9899.2999999999993</v>
      </c>
      <c r="R41" s="10">
        <v>10687.6</v>
      </c>
      <c r="S41" s="10">
        <v>10880.9</v>
      </c>
      <c r="T41" s="10">
        <v>11227.1</v>
      </c>
      <c r="U41" s="10">
        <v>12409.2</v>
      </c>
      <c r="V41" s="10">
        <v>12670.5</v>
      </c>
      <c r="W41" s="10">
        <v>13419.1</v>
      </c>
      <c r="X41" s="10">
        <v>13974.8</v>
      </c>
      <c r="Y41" s="10">
        <v>15590.3</v>
      </c>
      <c r="Z41" s="10">
        <v>16838.2</v>
      </c>
      <c r="AA41" s="10">
        <v>15754.3</v>
      </c>
      <c r="AB41" s="15">
        <f t="shared" si="1"/>
        <v>17356.538237903682</v>
      </c>
      <c r="AD41" s="18">
        <f t="shared" si="0"/>
        <v>16427.988043478457</v>
      </c>
    </row>
    <row r="42" spans="1:30">
      <c r="A42" s="38"/>
      <c r="B42" s="38" t="s">
        <v>6</v>
      </c>
      <c r="C42" s="38" t="s">
        <v>52</v>
      </c>
      <c r="D42" s="39">
        <v>4827.3999999999996</v>
      </c>
      <c r="E42" s="39">
        <v>4692.2</v>
      </c>
      <c r="F42" s="39">
        <v>4741.8999999999996</v>
      </c>
      <c r="G42" s="39">
        <v>5138.8</v>
      </c>
      <c r="H42" s="39">
        <v>5631.4</v>
      </c>
      <c r="I42" s="39">
        <v>6047.3</v>
      </c>
      <c r="J42" s="39">
        <v>7003.6</v>
      </c>
      <c r="K42" s="39">
        <v>7833.2</v>
      </c>
      <c r="L42" s="39">
        <v>9384.1</v>
      </c>
      <c r="M42" s="39">
        <v>10064.700000000001</v>
      </c>
      <c r="N42" s="39">
        <v>9799.9</v>
      </c>
      <c r="O42" s="39">
        <v>10814</v>
      </c>
      <c r="P42" s="39">
        <v>12158.6</v>
      </c>
      <c r="Q42" s="39">
        <v>12537.9</v>
      </c>
      <c r="R42" s="39">
        <v>13602.3</v>
      </c>
      <c r="S42" s="39">
        <v>14807.7</v>
      </c>
      <c r="T42" s="39">
        <v>15954.8</v>
      </c>
      <c r="U42" s="39">
        <v>17157.8</v>
      </c>
      <c r="V42" s="39">
        <v>18384.599999999999</v>
      </c>
      <c r="W42" s="39">
        <v>19539.3</v>
      </c>
      <c r="X42" s="39">
        <v>20313.8</v>
      </c>
      <c r="Y42" s="39">
        <v>20492.099999999999</v>
      </c>
      <c r="Z42" s="39">
        <v>23668.799999999999</v>
      </c>
      <c r="AA42" s="39">
        <v>27083.8</v>
      </c>
      <c r="AB42" s="17">
        <f t="shared" si="1"/>
        <v>30448.868121122319</v>
      </c>
      <c r="AC42" s="20"/>
      <c r="AD42" s="18">
        <f t="shared" si="0"/>
        <v>23910.436956521822</v>
      </c>
    </row>
    <row r="43" spans="1:30">
      <c r="A43" s="12"/>
      <c r="B43" s="12" t="s">
        <v>58</v>
      </c>
      <c r="C43" s="12" t="s">
        <v>52</v>
      </c>
      <c r="D43" s="10">
        <v>833.3</v>
      </c>
      <c r="E43" s="10">
        <v>849.2</v>
      </c>
      <c r="F43" s="10">
        <v>717</v>
      </c>
      <c r="G43" s="10">
        <v>740</v>
      </c>
      <c r="H43" s="10">
        <v>781.3</v>
      </c>
      <c r="I43" s="10">
        <v>1079.7</v>
      </c>
      <c r="J43" s="10">
        <v>1122.0999999999999</v>
      </c>
      <c r="K43" s="10">
        <v>1100.4000000000001</v>
      </c>
      <c r="L43" s="10">
        <v>1190.8</v>
      </c>
      <c r="M43" s="10">
        <v>1358.3</v>
      </c>
      <c r="N43" s="10">
        <v>1285</v>
      </c>
      <c r="O43" s="10">
        <v>1468.8</v>
      </c>
      <c r="P43" s="10">
        <v>1881.6</v>
      </c>
      <c r="Q43" s="10">
        <v>2077.4</v>
      </c>
      <c r="R43" s="10">
        <v>2019.4</v>
      </c>
      <c r="S43" s="10">
        <v>2370</v>
      </c>
      <c r="T43" s="10">
        <v>2776.1</v>
      </c>
      <c r="U43" s="10">
        <v>2877.9</v>
      </c>
      <c r="V43" s="10">
        <v>3312.2</v>
      </c>
      <c r="W43" s="10">
        <v>3502.1</v>
      </c>
      <c r="X43" s="10">
        <v>3191</v>
      </c>
      <c r="Y43" s="10">
        <v>2786.1</v>
      </c>
      <c r="Z43" s="10">
        <v>3157.4</v>
      </c>
      <c r="AA43" s="10">
        <v>2944.8</v>
      </c>
      <c r="AB43" s="15">
        <f t="shared" si="1"/>
        <v>3031.0252993176882</v>
      </c>
      <c r="AD43" s="18">
        <f t="shared" si="0"/>
        <v>3504.5144927536312</v>
      </c>
    </row>
    <row r="44" spans="1:30">
      <c r="A44" s="11"/>
      <c r="B44" s="11" t="s">
        <v>59</v>
      </c>
      <c r="C44" s="11" t="s">
        <v>52</v>
      </c>
      <c r="D44" s="9">
        <v>3605.9</v>
      </c>
      <c r="E44" s="9">
        <v>3444.3</v>
      </c>
      <c r="F44" s="9">
        <v>2403.4</v>
      </c>
      <c r="G44" s="9">
        <v>2457.8000000000002</v>
      </c>
      <c r="H44" s="9">
        <v>2875.5</v>
      </c>
      <c r="I44" s="9">
        <v>3148.8</v>
      </c>
      <c r="J44" s="9">
        <v>3775.7</v>
      </c>
      <c r="K44" s="9">
        <v>4200.3999999999996</v>
      </c>
      <c r="L44" s="9">
        <v>4791.2</v>
      </c>
      <c r="M44" s="9">
        <v>5580.8</v>
      </c>
      <c r="N44" s="9">
        <v>5160.3</v>
      </c>
      <c r="O44" s="9">
        <v>6265</v>
      </c>
      <c r="P44" s="9">
        <v>9715.7999999999993</v>
      </c>
      <c r="Q44" s="9">
        <v>8725.7000000000007</v>
      </c>
      <c r="R44" s="9">
        <v>7633.2</v>
      </c>
      <c r="S44" s="9">
        <v>8298.7999999999993</v>
      </c>
      <c r="T44" s="9">
        <v>8536.2000000000007</v>
      </c>
      <c r="U44" s="9">
        <v>8311.2999999999993</v>
      </c>
      <c r="V44" s="9">
        <v>9066.7000000000007</v>
      </c>
      <c r="W44" s="9">
        <v>8454.7000000000007</v>
      </c>
      <c r="X44" s="9">
        <v>8427.2999999999993</v>
      </c>
      <c r="Y44" s="9">
        <v>8346.2000000000007</v>
      </c>
      <c r="Z44" s="9">
        <v>9818.7000000000007</v>
      </c>
      <c r="AA44" s="9">
        <v>12980.6</v>
      </c>
      <c r="AB44" s="15">
        <f t="shared" si="1"/>
        <v>13575.849630331264</v>
      </c>
      <c r="AD44" s="18">
        <f t="shared" si="0"/>
        <v>11187.816304347827</v>
      </c>
    </row>
    <row r="45" spans="1:30">
      <c r="A45" s="12"/>
      <c r="B45" s="12" t="s">
        <v>60</v>
      </c>
      <c r="C45" s="12" t="s">
        <v>52</v>
      </c>
      <c r="D45" s="10">
        <v>2755.6</v>
      </c>
      <c r="E45" s="10">
        <v>2833.8</v>
      </c>
      <c r="F45" s="10">
        <v>3100.7</v>
      </c>
      <c r="G45" s="10">
        <v>3477.4</v>
      </c>
      <c r="H45" s="10">
        <v>3759.2</v>
      </c>
      <c r="I45" s="10">
        <v>4176.2</v>
      </c>
      <c r="J45" s="10">
        <v>4412.2</v>
      </c>
      <c r="K45" s="10">
        <v>5076.3999999999996</v>
      </c>
      <c r="L45" s="10">
        <v>6104.9</v>
      </c>
      <c r="M45" s="10">
        <v>7902.3</v>
      </c>
      <c r="N45" s="10">
        <v>7035.6</v>
      </c>
      <c r="O45" s="10">
        <v>7348.1</v>
      </c>
      <c r="P45" s="10">
        <v>8303.7000000000007</v>
      </c>
      <c r="Q45" s="10">
        <v>9387.7999999999993</v>
      </c>
      <c r="R45" s="10">
        <v>10584.6</v>
      </c>
      <c r="S45" s="10">
        <v>10363.700000000001</v>
      </c>
      <c r="T45" s="10">
        <v>10360.1</v>
      </c>
      <c r="U45" s="10">
        <v>10558.4</v>
      </c>
      <c r="V45" s="10">
        <v>11257.6</v>
      </c>
      <c r="W45" s="10">
        <v>12562.1</v>
      </c>
      <c r="X45" s="10">
        <v>13035.5</v>
      </c>
      <c r="Y45" s="10">
        <v>13924.5</v>
      </c>
      <c r="Z45" s="10">
        <v>15255.9</v>
      </c>
      <c r="AA45" s="10">
        <v>19470</v>
      </c>
      <c r="AB45" s="15">
        <f t="shared" si="1"/>
        <v>16850.06148251706</v>
      </c>
      <c r="AD45" s="18">
        <f t="shared" si="0"/>
        <v>16090.336956521729</v>
      </c>
    </row>
    <row r="46" spans="1:30">
      <c r="A46" s="11"/>
      <c r="B46" s="11" t="s">
        <v>61</v>
      </c>
      <c r="C46" s="11" t="s">
        <v>52</v>
      </c>
      <c r="D46" s="9">
        <v>1518.7</v>
      </c>
      <c r="E46" s="9">
        <v>1501</v>
      </c>
      <c r="F46" s="9">
        <v>1309.8</v>
      </c>
      <c r="G46" s="9">
        <v>1301.7</v>
      </c>
      <c r="H46" s="9">
        <v>1506.5</v>
      </c>
      <c r="I46" s="9">
        <v>2241</v>
      </c>
      <c r="J46" s="9">
        <v>2362.6</v>
      </c>
      <c r="K46" s="9">
        <v>2818.3</v>
      </c>
      <c r="L46" s="9">
        <v>3516.7</v>
      </c>
      <c r="M46" s="9">
        <v>5694.6</v>
      </c>
      <c r="N46" s="9">
        <v>4039.4</v>
      </c>
      <c r="O46" s="9">
        <v>4508.8</v>
      </c>
      <c r="P46" s="9">
        <v>6793.6</v>
      </c>
      <c r="Q46" s="9">
        <v>6235.9</v>
      </c>
      <c r="R46" s="9">
        <v>6664.5</v>
      </c>
      <c r="S46" s="9">
        <v>7336.6</v>
      </c>
      <c r="T46" s="9">
        <v>6304.1</v>
      </c>
      <c r="U46" s="9">
        <v>6523.3</v>
      </c>
      <c r="V46" s="9">
        <v>7216</v>
      </c>
      <c r="W46" s="9">
        <v>6989.2</v>
      </c>
      <c r="X46" s="9">
        <v>6303.5</v>
      </c>
      <c r="Y46" s="9">
        <v>6682.1</v>
      </c>
      <c r="Z46" s="9">
        <v>9600.7999999999993</v>
      </c>
      <c r="AA46" s="9">
        <v>12850.8</v>
      </c>
      <c r="AB46" s="15">
        <f t="shared" si="1"/>
        <v>9922.7099202867594</v>
      </c>
      <c r="AD46" s="18">
        <f t="shared" si="0"/>
        <v>9871.2304347825702</v>
      </c>
    </row>
    <row r="47" spans="1:30">
      <c r="A47" s="12"/>
      <c r="B47" s="12" t="s">
        <v>62</v>
      </c>
      <c r="C47" s="12" t="s">
        <v>52</v>
      </c>
      <c r="D47" s="10">
        <v>1661.9</v>
      </c>
      <c r="E47" s="10">
        <v>1642</v>
      </c>
      <c r="F47" s="10">
        <v>1684.9</v>
      </c>
      <c r="G47" s="10">
        <v>1928.1</v>
      </c>
      <c r="H47" s="10">
        <v>2205</v>
      </c>
      <c r="I47" s="10">
        <v>2193.1999999999998</v>
      </c>
      <c r="J47" s="10">
        <v>2579.4</v>
      </c>
      <c r="K47" s="10">
        <v>3145.6</v>
      </c>
      <c r="L47" s="10">
        <v>2707.6</v>
      </c>
      <c r="M47" s="10">
        <v>3108.1</v>
      </c>
      <c r="N47" s="10">
        <v>3205.6</v>
      </c>
      <c r="O47" s="10">
        <v>4185.2</v>
      </c>
      <c r="P47" s="10">
        <v>5305</v>
      </c>
      <c r="Q47" s="10">
        <v>4931.8</v>
      </c>
      <c r="R47" s="10">
        <v>4462.8999999999996</v>
      </c>
      <c r="S47" s="10">
        <v>4705.3999999999996</v>
      </c>
      <c r="T47" s="10">
        <v>4829.3999999999996</v>
      </c>
      <c r="U47" s="10">
        <v>4802.8999999999996</v>
      </c>
      <c r="V47" s="10">
        <v>4807.5</v>
      </c>
      <c r="W47" s="10">
        <v>4803.8999999999996</v>
      </c>
      <c r="X47" s="10">
        <v>4810.1000000000004</v>
      </c>
      <c r="Y47" s="10">
        <v>5318.3</v>
      </c>
      <c r="Z47" s="10">
        <v>5877.4</v>
      </c>
      <c r="AA47" s="10">
        <v>7074.8</v>
      </c>
      <c r="AB47" s="15">
        <f t="shared" si="1"/>
        <v>7374.4993434528405</v>
      </c>
      <c r="AD47" s="18">
        <f t="shared" si="0"/>
        <v>6392.7018115941901</v>
      </c>
    </row>
    <row r="48" spans="1:30">
      <c r="A48" s="11"/>
      <c r="B48" s="11" t="s">
        <v>63</v>
      </c>
      <c r="C48" s="11" t="s">
        <v>52</v>
      </c>
      <c r="D48" s="9">
        <v>1523.1</v>
      </c>
      <c r="E48" s="9">
        <v>1405.9</v>
      </c>
      <c r="F48" s="9">
        <v>1536.9</v>
      </c>
      <c r="G48" s="9">
        <v>1761.9</v>
      </c>
      <c r="H48" s="9">
        <v>2440.1999999999998</v>
      </c>
      <c r="I48" s="9">
        <v>2485.1999999999998</v>
      </c>
      <c r="J48" s="9">
        <v>2751.2</v>
      </c>
      <c r="K48" s="9">
        <v>2659.7</v>
      </c>
      <c r="L48" s="9">
        <v>2661.6</v>
      </c>
      <c r="M48" s="9">
        <v>3299.2</v>
      </c>
      <c r="N48" s="9">
        <v>3476.4</v>
      </c>
      <c r="O48" s="9">
        <v>4295.6000000000004</v>
      </c>
      <c r="P48" s="9">
        <v>4681</v>
      </c>
      <c r="Q48" s="9">
        <v>4096.2</v>
      </c>
      <c r="R48" s="9">
        <v>4159.5</v>
      </c>
      <c r="S48" s="9">
        <v>4728.6000000000004</v>
      </c>
      <c r="T48" s="9">
        <v>4859.8999999999996</v>
      </c>
      <c r="U48" s="9">
        <v>5080.8999999999996</v>
      </c>
      <c r="V48" s="9">
        <v>5012.6000000000004</v>
      </c>
      <c r="W48" s="9">
        <v>4712.6000000000004</v>
      </c>
      <c r="X48" s="9">
        <v>4977.1000000000004</v>
      </c>
      <c r="Y48" s="9">
        <v>5052.3999999999996</v>
      </c>
      <c r="Z48" s="9">
        <v>5634.1</v>
      </c>
      <c r="AA48" s="9">
        <v>6055.5</v>
      </c>
      <c r="AB48" s="15">
        <f t="shared" si="1"/>
        <v>6223.8111249722315</v>
      </c>
      <c r="AD48" s="18">
        <f t="shared" si="0"/>
        <v>6156.9144927535672</v>
      </c>
    </row>
    <row r="49" spans="1:30">
      <c r="A49" s="12"/>
      <c r="B49" s="12" t="s">
        <v>64</v>
      </c>
      <c r="C49" s="12" t="s">
        <v>52</v>
      </c>
      <c r="D49" s="10">
        <v>2737.1</v>
      </c>
      <c r="E49" s="10">
        <v>2689.3</v>
      </c>
      <c r="F49" s="10">
        <v>2891.7</v>
      </c>
      <c r="G49" s="10">
        <v>3160.6</v>
      </c>
      <c r="H49" s="10">
        <v>4470.8999999999996</v>
      </c>
      <c r="I49" s="10">
        <v>5813.3</v>
      </c>
      <c r="J49" s="10">
        <v>6643.2</v>
      </c>
      <c r="K49" s="10">
        <v>7242.7</v>
      </c>
      <c r="L49" s="10">
        <v>7415.8</v>
      </c>
      <c r="M49" s="10">
        <v>8176.2</v>
      </c>
      <c r="N49" s="10">
        <v>7613.6</v>
      </c>
      <c r="O49" s="10">
        <v>8574.1</v>
      </c>
      <c r="P49" s="10">
        <v>10141.6</v>
      </c>
      <c r="Q49" s="10">
        <v>13153.8</v>
      </c>
      <c r="R49" s="10">
        <v>12178.2</v>
      </c>
      <c r="S49" s="10">
        <v>12134.5</v>
      </c>
      <c r="T49" s="10">
        <v>12105.3</v>
      </c>
      <c r="U49" s="10">
        <v>11921.1</v>
      </c>
      <c r="V49" s="10">
        <v>10871.7</v>
      </c>
      <c r="W49" s="10">
        <v>14929.3</v>
      </c>
      <c r="X49" s="10">
        <v>15270.5</v>
      </c>
      <c r="Y49" s="10">
        <v>16554.400000000001</v>
      </c>
      <c r="Z49" s="10">
        <v>18825.400000000001</v>
      </c>
      <c r="AA49" s="10">
        <v>29732.799999999999</v>
      </c>
      <c r="AB49" s="15">
        <f t="shared" si="1"/>
        <v>20244.165935901783</v>
      </c>
      <c r="AD49" s="18">
        <f t="shared" si="0"/>
        <v>20114.842753623147</v>
      </c>
    </row>
    <row r="50" spans="1:30">
      <c r="A50" s="11"/>
      <c r="B50" s="11" t="s">
        <v>65</v>
      </c>
      <c r="C50" s="11" t="s">
        <v>52</v>
      </c>
      <c r="D50" s="9">
        <v>4433.3</v>
      </c>
      <c r="E50" s="9">
        <v>4838.6000000000004</v>
      </c>
      <c r="F50" s="9">
        <v>5123.2</v>
      </c>
      <c r="G50" s="9">
        <v>5817.6</v>
      </c>
      <c r="H50" s="9">
        <v>6621.1</v>
      </c>
      <c r="I50" s="9">
        <v>7047.5</v>
      </c>
      <c r="J50" s="9">
        <v>7911.2</v>
      </c>
      <c r="K50" s="9">
        <v>9238.2000000000007</v>
      </c>
      <c r="L50" s="9">
        <v>9939.5</v>
      </c>
      <c r="M50" s="9">
        <v>9859.6</v>
      </c>
      <c r="N50" s="9">
        <v>8749.9</v>
      </c>
      <c r="O50" s="9">
        <v>9293.2000000000007</v>
      </c>
      <c r="P50" s="9">
        <v>10174.1</v>
      </c>
      <c r="Q50" s="9">
        <v>10894.4</v>
      </c>
      <c r="R50" s="9">
        <v>11290.9</v>
      </c>
      <c r="S50" s="9">
        <v>12013.7</v>
      </c>
      <c r="T50" s="9">
        <v>12841.7</v>
      </c>
      <c r="U50" s="9">
        <v>13558.9</v>
      </c>
      <c r="V50" s="9">
        <v>15218.6</v>
      </c>
      <c r="W50" s="9">
        <v>15760</v>
      </c>
      <c r="X50" s="9">
        <v>16096.7</v>
      </c>
      <c r="Y50" s="9">
        <v>16368.9</v>
      </c>
      <c r="Z50" s="9">
        <v>19022.599999999999</v>
      </c>
      <c r="AA50" s="9">
        <v>16076.5</v>
      </c>
      <c r="AB50" s="15">
        <f t="shared" si="1"/>
        <v>16853.631905215407</v>
      </c>
      <c r="AD50" s="18">
        <f t="shared" si="0"/>
        <v>17936.852173913037</v>
      </c>
    </row>
    <row r="51" spans="1:30">
      <c r="A51" s="12"/>
      <c r="B51" s="12"/>
      <c r="C51" s="1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5"/>
      <c r="AD51" s="18"/>
    </row>
    <row r="52" spans="1:30">
      <c r="A52" s="11" t="s">
        <v>66</v>
      </c>
      <c r="B52" s="11" t="s">
        <v>67</v>
      </c>
      <c r="C52" s="11" t="s">
        <v>52</v>
      </c>
      <c r="D52" s="9">
        <v>14296.9</v>
      </c>
      <c r="E52" s="9">
        <v>16120.3</v>
      </c>
      <c r="F52" s="9">
        <v>16726.099999999999</v>
      </c>
      <c r="G52" s="9">
        <v>17023.5</v>
      </c>
      <c r="H52" s="9">
        <v>17716.3</v>
      </c>
      <c r="I52" s="9">
        <v>19300.3</v>
      </c>
      <c r="J52" s="9">
        <v>20706.2</v>
      </c>
      <c r="K52" s="9">
        <v>21992.799999999999</v>
      </c>
      <c r="L52" s="9">
        <v>22971</v>
      </c>
      <c r="M52" s="9">
        <v>22909.9</v>
      </c>
      <c r="N52" s="9">
        <v>20593.8</v>
      </c>
      <c r="O52" s="9">
        <v>23010.9</v>
      </c>
      <c r="P52" s="9">
        <v>25682.400000000001</v>
      </c>
      <c r="Q52" s="9">
        <v>26870.799999999999</v>
      </c>
      <c r="R52" s="9">
        <v>28494.6</v>
      </c>
      <c r="S52" s="9">
        <v>34185.1</v>
      </c>
      <c r="T52" s="9">
        <v>33556</v>
      </c>
      <c r="U52" s="9">
        <v>32236.1</v>
      </c>
      <c r="V52" s="9">
        <v>34693.300000000003</v>
      </c>
      <c r="W52" s="9">
        <v>36244.6</v>
      </c>
      <c r="X52" s="9">
        <v>36587.1</v>
      </c>
      <c r="Y52" s="9">
        <v>36515.699999999997</v>
      </c>
      <c r="Z52" s="9">
        <v>46445.5</v>
      </c>
      <c r="AA52" s="9">
        <v>49811.9</v>
      </c>
      <c r="AB52" s="15">
        <f t="shared" si="1"/>
        <v>55024.509722214643</v>
      </c>
      <c r="AD52" s="18">
        <f t="shared" si="0"/>
        <v>43578.326811594423</v>
      </c>
    </row>
    <row r="53" spans="1:30">
      <c r="A53" s="12"/>
      <c r="B53" s="12" t="s">
        <v>68</v>
      </c>
      <c r="C53" s="12" t="s">
        <v>52</v>
      </c>
      <c r="D53" s="10">
        <v>23094.799999999999</v>
      </c>
      <c r="E53" s="10">
        <v>22829.7</v>
      </c>
      <c r="F53" s="10">
        <v>22547.1</v>
      </c>
      <c r="G53" s="10">
        <v>24364</v>
      </c>
      <c r="H53" s="10">
        <v>28764.799999999999</v>
      </c>
      <c r="I53" s="10">
        <v>32920.5</v>
      </c>
      <c r="J53" s="10">
        <v>36694.300000000003</v>
      </c>
      <c r="K53" s="10">
        <v>40694.6</v>
      </c>
      <c r="L53" s="10">
        <v>45027.3</v>
      </c>
      <c r="M53" s="10">
        <v>52982.6</v>
      </c>
      <c r="N53" s="10">
        <v>49128.6</v>
      </c>
      <c r="O53" s="10">
        <v>56152.9</v>
      </c>
      <c r="P53" s="10">
        <v>68626.3</v>
      </c>
      <c r="Q53" s="10">
        <v>71045.8</v>
      </c>
      <c r="R53" s="10">
        <v>71992.2</v>
      </c>
      <c r="S53" s="10">
        <v>75626.2</v>
      </c>
      <c r="T53" s="10">
        <v>76953</v>
      </c>
      <c r="U53" s="10">
        <v>79642.8</v>
      </c>
      <c r="V53" s="10">
        <v>82599.399999999994</v>
      </c>
      <c r="W53" s="10">
        <v>88912.3</v>
      </c>
      <c r="X53" s="10">
        <v>90303.6</v>
      </c>
      <c r="Y53" s="10">
        <v>94746.4</v>
      </c>
      <c r="Z53" s="10">
        <v>108676.7</v>
      </c>
      <c r="AA53" s="10">
        <v>133947.4</v>
      </c>
      <c r="AB53" s="15">
        <f t="shared" si="1"/>
        <v>135917.74301518471</v>
      </c>
      <c r="AD53" s="18">
        <f t="shared" si="0"/>
        <v>113656.78224637732</v>
      </c>
    </row>
    <row r="54" spans="1:30">
      <c r="A54" s="11"/>
      <c r="B54" s="11" t="s">
        <v>65</v>
      </c>
      <c r="C54" s="11" t="s">
        <v>52</v>
      </c>
      <c r="D54" s="9">
        <v>4433.3</v>
      </c>
      <c r="E54" s="9">
        <v>4838.6000000000004</v>
      </c>
      <c r="F54" s="9">
        <v>5123.2</v>
      </c>
      <c r="G54" s="9">
        <v>5817.6</v>
      </c>
      <c r="H54" s="9">
        <v>6621.1</v>
      </c>
      <c r="I54" s="9">
        <v>7047.5</v>
      </c>
      <c r="J54" s="9">
        <v>7911.2</v>
      </c>
      <c r="K54" s="9">
        <v>9238.2000000000007</v>
      </c>
      <c r="L54" s="9">
        <v>9939.5</v>
      </c>
      <c r="M54" s="9">
        <v>9859.6</v>
      </c>
      <c r="N54" s="9">
        <v>8749.9</v>
      </c>
      <c r="O54" s="9">
        <v>9293.2000000000007</v>
      </c>
      <c r="P54" s="9">
        <v>10174.1</v>
      </c>
      <c r="Q54" s="9">
        <v>10894.4</v>
      </c>
      <c r="R54" s="9">
        <v>11290.9</v>
      </c>
      <c r="S54" s="9">
        <v>12013.7</v>
      </c>
      <c r="T54" s="9">
        <v>12841.7</v>
      </c>
      <c r="U54" s="9">
        <v>13558.9</v>
      </c>
      <c r="V54" s="9">
        <v>15218.6</v>
      </c>
      <c r="W54" s="9">
        <v>15760</v>
      </c>
      <c r="X54" s="9">
        <v>16096.7</v>
      </c>
      <c r="Y54" s="9">
        <v>16368.9</v>
      </c>
      <c r="Z54" s="9">
        <v>19022.599999999999</v>
      </c>
      <c r="AA54" s="9">
        <v>16076.5</v>
      </c>
      <c r="AB54" s="15">
        <f t="shared" si="1"/>
        <v>16853.631905215407</v>
      </c>
      <c r="AC54" s="40"/>
      <c r="AD54" s="18">
        <f t="shared" si="0"/>
        <v>17936.852173913037</v>
      </c>
    </row>
    <row r="56" spans="1:30" ht="30">
      <c r="AB56" s="94" t="s">
        <v>77</v>
      </c>
      <c r="AC56" s="95">
        <f>((AB42-AA42)/AA42)</f>
        <v>0.12424652822433779</v>
      </c>
      <c r="AD56" s="95">
        <f>((AD42-AA42)/AA42)</f>
        <v>-0.11716830885910312</v>
      </c>
    </row>
    <row r="57" spans="1:30" ht="40.5">
      <c r="A57" s="54" t="s">
        <v>78</v>
      </c>
      <c r="B57" s="56" t="s">
        <v>20</v>
      </c>
      <c r="C57" s="58">
        <v>2836.1105040911007</v>
      </c>
      <c r="D57" s="59" t="s">
        <v>52</v>
      </c>
    </row>
    <row r="58" spans="1:30" ht="40.5">
      <c r="A58" s="55" t="s">
        <v>79</v>
      </c>
      <c r="B58" s="57" t="s">
        <v>6</v>
      </c>
      <c r="C58" s="60">
        <v>30448.868121122319</v>
      </c>
      <c r="D58" s="61" t="s">
        <v>52</v>
      </c>
    </row>
  </sheetData>
  <mergeCells count="1">
    <mergeCell ref="AB33:AC33"/>
  </mergeCells>
  <conditionalFormatting sqref="AB37:AB50">
    <cfRule type="top10" dxfId="62" priority="1" rank="1"/>
    <cfRule type="top10" dxfId="61" priority="5" bottom="1" rank="1"/>
    <cfRule type="top10" dxfId="60" priority="6" rank="1"/>
  </conditionalFormatting>
  <conditionalFormatting sqref="AB42">
    <cfRule type="top10" dxfId="59" priority="4" rank="1"/>
  </conditionalFormatting>
  <conditionalFormatting sqref="AD37:AD50">
    <cfRule type="top10" dxfId="58" priority="2" bottom="1" rank="1"/>
    <cfRule type="top10" dxfId="57" priority="3" rank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low="1" xr2:uid="{533B8F5D-2088-4949-B7C4-935C61F2749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FoodValue!D34:AB34</xm:f>
          <x14:sparklines>
            <x14:sparkline>
              <xm:f>FoodValue!D35:AB35</xm:f>
              <xm:sqref>AC35</xm:sqref>
            </x14:sparkline>
            <x14:sparkline>
              <xm:f>FoodValue!D36:AB36</xm:f>
              <xm:sqref>AC36</xm:sqref>
            </x14:sparkline>
            <x14:sparkline>
              <xm:f>FoodValue!D37:AB37</xm:f>
              <xm:sqref>AC37</xm:sqref>
            </x14:sparkline>
            <x14:sparkline>
              <xm:f>FoodValue!D38:AB38</xm:f>
              <xm:sqref>AC38</xm:sqref>
            </x14:sparkline>
            <x14:sparkline>
              <xm:f>FoodValue!D39:AB39</xm:f>
              <xm:sqref>AC39</xm:sqref>
            </x14:sparkline>
            <x14:sparkline>
              <xm:f>FoodValue!D40:AB40</xm:f>
              <xm:sqref>AC40</xm:sqref>
            </x14:sparkline>
            <x14:sparkline>
              <xm:f>FoodValue!D41:AB41</xm:f>
              <xm:sqref>AC41</xm:sqref>
            </x14:sparkline>
            <x14:sparkline>
              <xm:f>FoodValue!D42:AB42</xm:f>
              <xm:sqref>AC42</xm:sqref>
            </x14:sparkline>
            <x14:sparkline>
              <xm:f>FoodValue!D43:AB43</xm:f>
              <xm:sqref>AC43</xm:sqref>
            </x14:sparkline>
            <x14:sparkline>
              <xm:f>FoodValue!D44:AB44</xm:f>
              <xm:sqref>AC44</xm:sqref>
            </x14:sparkline>
            <x14:sparkline>
              <xm:f>FoodValue!D45:AB45</xm:f>
              <xm:sqref>AC45</xm:sqref>
            </x14:sparkline>
            <x14:sparkline>
              <xm:f>FoodValue!D46:AB46</xm:f>
              <xm:sqref>AC46</xm:sqref>
            </x14:sparkline>
            <x14:sparkline>
              <xm:f>FoodValue!D47:AB47</xm:f>
              <xm:sqref>AC47</xm:sqref>
            </x14:sparkline>
            <x14:sparkline>
              <xm:f>FoodValue!D48:AB48</xm:f>
              <xm:sqref>AC48</xm:sqref>
            </x14:sparkline>
            <x14:sparkline>
              <xm:f>FoodValue!D49:AB49</xm:f>
              <xm:sqref>AC49</xm:sqref>
            </x14:sparkline>
            <x14:sparkline>
              <xm:f>FoodValue!D50:AB50</xm:f>
              <xm:sqref>AC50</xm:sqref>
            </x14:sparkline>
            <x14:sparkline>
              <xm:f>FoodValue!D51:AB51</xm:f>
              <xm:sqref>AC51</xm:sqref>
            </x14:sparkline>
            <x14:sparkline>
              <xm:f>FoodValue!D52:AB52</xm:f>
              <xm:sqref>AC52</xm:sqref>
            </x14:sparkline>
            <x14:sparkline>
              <xm:f>FoodValue!D53:AB53</xm:f>
              <xm:sqref>AC53</xm:sqref>
            </x14:sparkline>
            <x14:sparkline>
              <xm:f>FoodValue!D54:AB54</xm:f>
              <xm:sqref>AC54</xm:sqref>
            </x14:sparkline>
          </x14:sparklines>
        </x14:sparklineGroup>
      </x14:sparklineGroup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40C3-DC9B-4F5B-9044-40F3D199102F}">
  <sheetPr>
    <tabColor theme="4" tint="0.59999389629810485"/>
  </sheetPr>
  <dimension ref="A1:AB78"/>
  <sheetViews>
    <sheetView topLeftCell="A25" workbookViewId="0">
      <selection activeCell="A74" sqref="A74:AB133"/>
    </sheetView>
  </sheetViews>
  <sheetFormatPr defaultRowHeight="15"/>
  <cols>
    <col min="1" max="1" width="81.140625" bestFit="1" customWidth="1"/>
    <col min="2" max="2" width="22.425781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351</v>
      </c>
      <c r="B5" t="s">
        <v>117</v>
      </c>
      <c r="C5" t="s">
        <v>52</v>
      </c>
      <c r="D5">
        <v>1</v>
      </c>
      <c r="E5">
        <v>876.9</v>
      </c>
      <c r="F5">
        <v>995.9</v>
      </c>
      <c r="G5">
        <v>1343.5</v>
      </c>
      <c r="H5">
        <v>1394.8</v>
      </c>
      <c r="I5">
        <v>784.3</v>
      </c>
      <c r="J5">
        <v>560.1</v>
      </c>
      <c r="K5">
        <v>1134.9000000000001</v>
      </c>
      <c r="L5">
        <v>1616.5</v>
      </c>
      <c r="M5">
        <v>2069.1999999999998</v>
      </c>
      <c r="N5">
        <v>1920.7</v>
      </c>
      <c r="O5">
        <v>1244.5</v>
      </c>
      <c r="P5">
        <v>1444.8</v>
      </c>
      <c r="Q5">
        <v>1227.8</v>
      </c>
      <c r="R5">
        <v>1432.1</v>
      </c>
      <c r="S5">
        <v>1640.1</v>
      </c>
      <c r="T5">
        <v>2207.4</v>
      </c>
      <c r="U5">
        <v>1711.8</v>
      </c>
      <c r="V5">
        <v>1406.1</v>
      </c>
      <c r="W5">
        <v>1225.8</v>
      </c>
      <c r="X5">
        <v>1129.7</v>
      </c>
      <c r="Y5">
        <v>1296.7</v>
      </c>
      <c r="Z5">
        <v>1151.5999999999999</v>
      </c>
      <c r="AA5">
        <v>1448.9</v>
      </c>
      <c r="AB5">
        <v>1732.3</v>
      </c>
    </row>
    <row r="6" spans="1:28">
      <c r="B6" t="s">
        <v>112</v>
      </c>
      <c r="C6" t="s">
        <v>52</v>
      </c>
      <c r="D6">
        <v>2</v>
      </c>
      <c r="E6">
        <v>292.2</v>
      </c>
      <c r="F6">
        <v>405.3</v>
      </c>
      <c r="G6">
        <v>407.9</v>
      </c>
      <c r="H6">
        <v>300.5</v>
      </c>
      <c r="I6">
        <v>469.9</v>
      </c>
      <c r="J6">
        <v>541</v>
      </c>
      <c r="K6">
        <v>515.5</v>
      </c>
      <c r="L6">
        <v>524.20000000000005</v>
      </c>
      <c r="M6">
        <v>475.4</v>
      </c>
      <c r="N6">
        <v>298.3</v>
      </c>
      <c r="O6">
        <v>381</v>
      </c>
      <c r="P6">
        <v>522.20000000000005</v>
      </c>
      <c r="Q6">
        <v>616.79999999999995</v>
      </c>
      <c r="R6">
        <v>716.9</v>
      </c>
      <c r="S6">
        <v>508.3</v>
      </c>
      <c r="T6">
        <v>738.5</v>
      </c>
      <c r="U6">
        <v>881.7</v>
      </c>
      <c r="V6">
        <v>584.6</v>
      </c>
      <c r="W6">
        <v>715.1</v>
      </c>
      <c r="X6">
        <v>827</v>
      </c>
      <c r="Y6">
        <v>881</v>
      </c>
      <c r="Z6">
        <v>929.9</v>
      </c>
      <c r="AA6">
        <v>754.5</v>
      </c>
      <c r="AB6">
        <v>635.5</v>
      </c>
    </row>
    <row r="7" spans="1:28">
      <c r="B7" t="s">
        <v>122</v>
      </c>
      <c r="C7" t="s">
        <v>52</v>
      </c>
      <c r="D7">
        <v>3</v>
      </c>
      <c r="E7">
        <v>0.10000000000013599</v>
      </c>
      <c r="F7">
        <v>9.9999999999909106E-2</v>
      </c>
      <c r="G7">
        <v>0</v>
      </c>
      <c r="H7">
        <v>0.400000000000091</v>
      </c>
      <c r="I7">
        <v>0.20000000000027299</v>
      </c>
      <c r="J7">
        <v>0.60000000000013598</v>
      </c>
      <c r="K7">
        <v>0.19999999999981799</v>
      </c>
      <c r="L7">
        <v>0.30000000000018201</v>
      </c>
      <c r="M7">
        <v>9.9999999999909106E-2</v>
      </c>
      <c r="N7">
        <v>0</v>
      </c>
      <c r="O7">
        <v>9.9999999999909106E-2</v>
      </c>
      <c r="P7">
        <v>0.29999999999995502</v>
      </c>
      <c r="Q7">
        <v>0</v>
      </c>
      <c r="R7">
        <v>9.9999999999909106E-2</v>
      </c>
      <c r="S7">
        <v>9.9999999999909106E-2</v>
      </c>
      <c r="T7">
        <v>9.9999999999909106E-2</v>
      </c>
      <c r="U7">
        <v>9.9999999999909106E-2</v>
      </c>
      <c r="V7">
        <v>0.10000000000013599</v>
      </c>
      <c r="W7">
        <v>9.9999999999909106E-2</v>
      </c>
      <c r="X7">
        <v>9.9999999999909106E-2</v>
      </c>
      <c r="Y7">
        <v>0</v>
      </c>
      <c r="Z7">
        <v>9.9999999999909106E-2</v>
      </c>
      <c r="AA7">
        <v>0</v>
      </c>
      <c r="AB7">
        <v>0</v>
      </c>
    </row>
    <row r="8" spans="1:28">
      <c r="B8" t="s">
        <v>123</v>
      </c>
      <c r="C8" t="s">
        <v>52</v>
      </c>
      <c r="D8">
        <v>4</v>
      </c>
      <c r="E8">
        <v>1169.2</v>
      </c>
      <c r="F8">
        <v>1401.3</v>
      </c>
      <c r="G8">
        <v>1751.4</v>
      </c>
      <c r="H8">
        <v>1695.7</v>
      </c>
      <c r="I8">
        <v>1254.4000000000001</v>
      </c>
      <c r="J8">
        <v>1101.7</v>
      </c>
      <c r="K8">
        <v>1650.6</v>
      </c>
      <c r="L8">
        <v>2141</v>
      </c>
      <c r="M8">
        <v>2544.6999999999998</v>
      </c>
      <c r="N8">
        <v>2219</v>
      </c>
      <c r="O8">
        <v>1625.6</v>
      </c>
      <c r="P8">
        <v>1967.3</v>
      </c>
      <c r="Q8">
        <v>1844.6</v>
      </c>
      <c r="R8">
        <v>2149.1</v>
      </c>
      <c r="S8">
        <v>2148.5</v>
      </c>
      <c r="T8">
        <v>2946</v>
      </c>
      <c r="U8">
        <v>2593.6</v>
      </c>
      <c r="V8">
        <v>1990.8</v>
      </c>
      <c r="W8">
        <v>1941</v>
      </c>
      <c r="X8">
        <v>1956.8</v>
      </c>
      <c r="Y8">
        <v>2177.6999999999998</v>
      </c>
      <c r="Z8">
        <v>2081.6</v>
      </c>
      <c r="AA8">
        <v>2203.4</v>
      </c>
      <c r="AB8">
        <v>2367.8000000000002</v>
      </c>
    </row>
    <row r="9" spans="1:28">
      <c r="B9" t="s">
        <v>124</v>
      </c>
      <c r="C9" t="s">
        <v>86</v>
      </c>
      <c r="D9">
        <v>5</v>
      </c>
      <c r="E9">
        <v>6058.4</v>
      </c>
      <c r="F9">
        <v>6521.8</v>
      </c>
      <c r="G9">
        <v>7758.1</v>
      </c>
      <c r="H9">
        <v>8302.9</v>
      </c>
      <c r="I9">
        <v>9223.2000000000007</v>
      </c>
      <c r="J9">
        <v>9866.2999999999993</v>
      </c>
      <c r="K9">
        <v>9951.9</v>
      </c>
      <c r="L9">
        <v>10985.5</v>
      </c>
      <c r="M9">
        <v>12419.5</v>
      </c>
      <c r="N9">
        <v>11558.6</v>
      </c>
      <c r="O9">
        <v>8350</v>
      </c>
      <c r="P9">
        <v>7997.6</v>
      </c>
      <c r="Q9">
        <v>7872.7</v>
      </c>
      <c r="R9">
        <v>7909.8</v>
      </c>
      <c r="S9">
        <v>6947.3</v>
      </c>
      <c r="T9">
        <v>7232.6</v>
      </c>
      <c r="U9">
        <v>7661.2</v>
      </c>
      <c r="V9">
        <v>7336.2</v>
      </c>
      <c r="W9">
        <v>7363.3</v>
      </c>
      <c r="X9">
        <v>7124.5</v>
      </c>
      <c r="Y9">
        <v>7139.2</v>
      </c>
      <c r="Z9">
        <v>7397.3</v>
      </c>
      <c r="AA9">
        <v>8440.5</v>
      </c>
      <c r="AB9">
        <v>8135.1</v>
      </c>
    </row>
    <row r="11" spans="1:28">
      <c r="A11" t="s">
        <v>352</v>
      </c>
      <c r="B11" t="s">
        <v>117</v>
      </c>
      <c r="C11" t="s">
        <v>52</v>
      </c>
      <c r="D11">
        <v>6</v>
      </c>
      <c r="E11">
        <v>639</v>
      </c>
      <c r="F11">
        <v>680.6</v>
      </c>
      <c r="G11">
        <v>966.9</v>
      </c>
      <c r="H11">
        <v>1056.5</v>
      </c>
      <c r="I11">
        <v>361.3</v>
      </c>
      <c r="J11">
        <v>0.1</v>
      </c>
      <c r="K11">
        <v>526.20000000000005</v>
      </c>
      <c r="L11">
        <v>1032.4000000000001</v>
      </c>
      <c r="M11">
        <v>1411.6</v>
      </c>
      <c r="N11">
        <v>1427.2</v>
      </c>
      <c r="O11">
        <v>931.9</v>
      </c>
      <c r="P11">
        <v>1068.0999999999999</v>
      </c>
      <c r="Q11">
        <v>847.9</v>
      </c>
      <c r="R11">
        <v>1073.7</v>
      </c>
      <c r="S11">
        <v>1282.4000000000001</v>
      </c>
      <c r="T11">
        <v>1754.6</v>
      </c>
      <c r="U11">
        <v>1340.7</v>
      </c>
      <c r="V11">
        <v>1062.5</v>
      </c>
      <c r="W11">
        <v>859.3</v>
      </c>
      <c r="X11">
        <v>797.8</v>
      </c>
      <c r="Y11">
        <v>956.8</v>
      </c>
      <c r="Z11">
        <v>872.7</v>
      </c>
      <c r="AA11">
        <v>859.2</v>
      </c>
      <c r="AB11">
        <v>1128.8</v>
      </c>
    </row>
    <row r="12" spans="1:28">
      <c r="B12" t="s">
        <v>112</v>
      </c>
      <c r="C12" t="s">
        <v>52</v>
      </c>
      <c r="D12">
        <v>7</v>
      </c>
      <c r="E12">
        <v>292.10000000000002</v>
      </c>
      <c r="F12">
        <v>405.3</v>
      </c>
      <c r="G12">
        <v>407.9</v>
      </c>
      <c r="H12">
        <v>300.5</v>
      </c>
      <c r="I12">
        <v>469.9</v>
      </c>
      <c r="J12">
        <v>541</v>
      </c>
      <c r="K12">
        <v>515.4</v>
      </c>
      <c r="L12">
        <v>524.20000000000005</v>
      </c>
      <c r="M12">
        <v>475.4</v>
      </c>
      <c r="N12">
        <v>298.3</v>
      </c>
      <c r="O12">
        <v>381</v>
      </c>
      <c r="P12">
        <v>522.20000000000005</v>
      </c>
      <c r="Q12">
        <v>616.79999999999995</v>
      </c>
      <c r="R12">
        <v>716.9</v>
      </c>
      <c r="S12">
        <v>508.3</v>
      </c>
      <c r="T12">
        <v>738.5</v>
      </c>
      <c r="U12">
        <v>881.7</v>
      </c>
      <c r="V12">
        <v>584.6</v>
      </c>
      <c r="W12">
        <v>715.1</v>
      </c>
      <c r="X12">
        <v>827</v>
      </c>
      <c r="Y12">
        <v>881</v>
      </c>
      <c r="Z12">
        <v>929.9</v>
      </c>
      <c r="AA12">
        <v>754.5</v>
      </c>
      <c r="AB12">
        <v>635.5</v>
      </c>
    </row>
    <row r="13" spans="1:28">
      <c r="B13" t="s">
        <v>123</v>
      </c>
      <c r="C13" t="s">
        <v>52</v>
      </c>
      <c r="D13">
        <v>8</v>
      </c>
      <c r="E13">
        <v>931.1</v>
      </c>
      <c r="F13">
        <v>1085.8</v>
      </c>
      <c r="G13">
        <v>1374.8</v>
      </c>
      <c r="H13">
        <v>1357</v>
      </c>
      <c r="I13">
        <v>831.2</v>
      </c>
      <c r="J13">
        <v>541</v>
      </c>
      <c r="K13">
        <v>1041.5999999999999</v>
      </c>
      <c r="L13">
        <v>1556.6</v>
      </c>
      <c r="M13">
        <v>1887</v>
      </c>
      <c r="N13">
        <v>1725.5</v>
      </c>
      <c r="O13">
        <v>1312.9</v>
      </c>
      <c r="P13">
        <v>1590.3</v>
      </c>
      <c r="Q13">
        <v>1464.7</v>
      </c>
      <c r="R13">
        <v>1790.6</v>
      </c>
      <c r="S13">
        <v>1790.7</v>
      </c>
      <c r="T13">
        <v>2493.1999999999998</v>
      </c>
      <c r="U13">
        <v>2222.4</v>
      </c>
      <c r="V13">
        <v>1647.1</v>
      </c>
      <c r="W13">
        <v>1574.4</v>
      </c>
      <c r="X13">
        <v>1624.8</v>
      </c>
      <c r="Y13">
        <v>1837.8</v>
      </c>
      <c r="Z13">
        <v>1802.6</v>
      </c>
      <c r="AA13">
        <v>1613.7</v>
      </c>
      <c r="AB13">
        <v>1764.2</v>
      </c>
    </row>
    <row r="14" spans="1:28">
      <c r="B14" t="s">
        <v>124</v>
      </c>
      <c r="C14" t="s">
        <v>86</v>
      </c>
      <c r="D14">
        <v>9</v>
      </c>
      <c r="E14">
        <v>1868.8</v>
      </c>
      <c r="F14">
        <v>2115.8000000000002</v>
      </c>
      <c r="G14">
        <v>2353.1</v>
      </c>
      <c r="H14">
        <v>2426.1999999999998</v>
      </c>
      <c r="I14">
        <v>1718.6</v>
      </c>
      <c r="J14">
        <v>1366.2</v>
      </c>
      <c r="K14">
        <v>1818.4</v>
      </c>
      <c r="L14">
        <v>2301.8000000000002</v>
      </c>
      <c r="M14">
        <v>2508.6999999999998</v>
      </c>
      <c r="N14">
        <v>2268.8000000000002</v>
      </c>
      <c r="O14">
        <v>2018.5</v>
      </c>
      <c r="P14">
        <v>2298.5</v>
      </c>
      <c r="Q14">
        <v>2115.1</v>
      </c>
      <c r="R14">
        <v>2291.1999999999998</v>
      </c>
      <c r="S14">
        <v>2039.8</v>
      </c>
      <c r="T14">
        <v>2355.1999999999998</v>
      </c>
      <c r="U14">
        <v>1996.2</v>
      </c>
      <c r="V14">
        <v>1715.4</v>
      </c>
      <c r="W14">
        <v>1816.5</v>
      </c>
      <c r="X14">
        <v>1907.2</v>
      </c>
      <c r="Y14">
        <v>2055.4</v>
      </c>
      <c r="Z14">
        <v>2130.8000000000002</v>
      </c>
      <c r="AA14">
        <v>1794.8</v>
      </c>
      <c r="AB14">
        <v>1647.8</v>
      </c>
    </row>
    <row r="16" spans="1:28">
      <c r="A16" t="s">
        <v>353</v>
      </c>
      <c r="B16" t="s">
        <v>117</v>
      </c>
      <c r="C16" t="s">
        <v>52</v>
      </c>
      <c r="D16">
        <v>10</v>
      </c>
      <c r="E16">
        <v>216.1</v>
      </c>
      <c r="F16">
        <v>290.2</v>
      </c>
      <c r="G16">
        <v>344.3</v>
      </c>
      <c r="H16">
        <v>299.5</v>
      </c>
      <c r="I16">
        <v>389.3</v>
      </c>
      <c r="J16">
        <v>529.4</v>
      </c>
      <c r="K16">
        <v>580.79999999999995</v>
      </c>
      <c r="L16">
        <v>558.9</v>
      </c>
      <c r="M16">
        <v>630</v>
      </c>
      <c r="N16">
        <v>466.7</v>
      </c>
      <c r="O16">
        <v>285.5</v>
      </c>
      <c r="P16">
        <v>349.6</v>
      </c>
      <c r="Q16">
        <v>347.8</v>
      </c>
      <c r="R16">
        <v>316.60000000000002</v>
      </c>
      <c r="S16">
        <v>319.8</v>
      </c>
      <c r="T16">
        <v>410.3</v>
      </c>
      <c r="U16">
        <v>333.1</v>
      </c>
      <c r="V16">
        <v>295.60000000000002</v>
      </c>
      <c r="W16">
        <v>323.7</v>
      </c>
      <c r="X16">
        <v>288.60000000000002</v>
      </c>
      <c r="Y16">
        <v>300.89999999999998</v>
      </c>
      <c r="Z16">
        <v>243.2</v>
      </c>
      <c r="AA16">
        <v>551.1</v>
      </c>
      <c r="AB16">
        <v>562.20000000000005</v>
      </c>
    </row>
    <row r="17" spans="1:28">
      <c r="B17" t="s">
        <v>123</v>
      </c>
      <c r="C17" t="s">
        <v>52</v>
      </c>
      <c r="D17">
        <v>11</v>
      </c>
      <c r="E17">
        <v>216.2</v>
      </c>
      <c r="F17">
        <v>290.3</v>
      </c>
      <c r="G17">
        <v>344.3</v>
      </c>
      <c r="H17">
        <v>299.7</v>
      </c>
      <c r="I17">
        <v>389.3</v>
      </c>
      <c r="J17">
        <v>529.9</v>
      </c>
      <c r="K17">
        <v>580.79999999999995</v>
      </c>
      <c r="L17">
        <v>558.9</v>
      </c>
      <c r="M17">
        <v>630</v>
      </c>
      <c r="N17">
        <v>466.7</v>
      </c>
      <c r="O17">
        <v>285.5</v>
      </c>
      <c r="P17">
        <v>349.6</v>
      </c>
      <c r="Q17">
        <v>347.8</v>
      </c>
      <c r="R17">
        <v>316.60000000000002</v>
      </c>
      <c r="S17">
        <v>319.8</v>
      </c>
      <c r="T17">
        <v>410.3</v>
      </c>
      <c r="U17">
        <v>333.1</v>
      </c>
      <c r="V17">
        <v>295.60000000000002</v>
      </c>
      <c r="W17">
        <v>323.8</v>
      </c>
      <c r="X17">
        <v>288.7</v>
      </c>
      <c r="Y17">
        <v>300.89999999999998</v>
      </c>
      <c r="Z17">
        <v>243.2</v>
      </c>
      <c r="AA17">
        <v>551.20000000000005</v>
      </c>
      <c r="AB17">
        <v>562.20000000000005</v>
      </c>
    </row>
    <row r="18" spans="1:28">
      <c r="B18" t="s">
        <v>124</v>
      </c>
      <c r="C18" t="s">
        <v>86</v>
      </c>
      <c r="D18">
        <v>12</v>
      </c>
      <c r="E18">
        <v>4136.3</v>
      </c>
      <c r="F18">
        <v>4353</v>
      </c>
      <c r="G18">
        <v>5316.3</v>
      </c>
      <c r="H18">
        <v>5725.7</v>
      </c>
      <c r="I18">
        <v>7429.4</v>
      </c>
      <c r="J18">
        <v>8499.9</v>
      </c>
      <c r="K18">
        <v>8131.2</v>
      </c>
      <c r="L18">
        <v>8680.6</v>
      </c>
      <c r="M18">
        <v>9910.7000000000007</v>
      </c>
      <c r="N18">
        <v>9289.7999999999993</v>
      </c>
      <c r="O18">
        <v>6331.5</v>
      </c>
      <c r="P18">
        <v>5697.6</v>
      </c>
      <c r="Q18">
        <v>5748.6</v>
      </c>
      <c r="R18">
        <v>5615.7</v>
      </c>
      <c r="S18">
        <v>4904.1000000000004</v>
      </c>
      <c r="T18">
        <v>4873.3</v>
      </c>
      <c r="U18">
        <v>5656.9</v>
      </c>
      <c r="V18">
        <v>5599.5</v>
      </c>
      <c r="W18">
        <v>5538</v>
      </c>
      <c r="X18">
        <v>5209.8999999999996</v>
      </c>
      <c r="Y18">
        <v>5070.3999999999996</v>
      </c>
      <c r="Z18">
        <v>5256.5</v>
      </c>
      <c r="AA18">
        <v>6622.6</v>
      </c>
      <c r="AB18">
        <v>6457.8</v>
      </c>
    </row>
    <row r="20" spans="1:28">
      <c r="A20" t="s">
        <v>354</v>
      </c>
      <c r="B20" t="s">
        <v>117</v>
      </c>
      <c r="C20" t="s">
        <v>52</v>
      </c>
      <c r="D20">
        <v>13</v>
      </c>
      <c r="E20">
        <v>5.3</v>
      </c>
      <c r="F20">
        <v>5.7</v>
      </c>
      <c r="G20">
        <v>8.4</v>
      </c>
      <c r="H20">
        <v>12.4</v>
      </c>
      <c r="I20">
        <v>7.5</v>
      </c>
      <c r="J20">
        <v>0</v>
      </c>
      <c r="K20">
        <v>0.1</v>
      </c>
      <c r="L20">
        <v>0.4</v>
      </c>
      <c r="M20">
        <v>0</v>
      </c>
      <c r="N20">
        <v>0</v>
      </c>
      <c r="O20">
        <v>0</v>
      </c>
      <c r="P20">
        <v>0.1</v>
      </c>
      <c r="Q20">
        <v>1.2</v>
      </c>
      <c r="R20">
        <v>0.3</v>
      </c>
      <c r="S20">
        <v>0.3</v>
      </c>
      <c r="T20">
        <v>0.4</v>
      </c>
      <c r="U20">
        <v>0.6</v>
      </c>
      <c r="V20">
        <v>1.6</v>
      </c>
      <c r="W20">
        <v>0.5</v>
      </c>
      <c r="X20">
        <v>0.4</v>
      </c>
      <c r="Y20">
        <v>0.8</v>
      </c>
      <c r="Z20">
        <v>0.6</v>
      </c>
      <c r="AA20">
        <v>1.5</v>
      </c>
      <c r="AB20">
        <v>1.9</v>
      </c>
    </row>
    <row r="21" spans="1:28">
      <c r="B21" t="s">
        <v>123</v>
      </c>
      <c r="C21" t="s">
        <v>52</v>
      </c>
      <c r="D21">
        <v>14</v>
      </c>
      <c r="E21">
        <v>5.3</v>
      </c>
      <c r="F21">
        <v>5.7</v>
      </c>
      <c r="G21">
        <v>8.4</v>
      </c>
      <c r="H21">
        <v>12.6</v>
      </c>
      <c r="I21">
        <v>7.7</v>
      </c>
      <c r="J21">
        <v>0</v>
      </c>
      <c r="K21">
        <v>0.2</v>
      </c>
      <c r="L21">
        <v>0.4</v>
      </c>
      <c r="M21">
        <v>0.1</v>
      </c>
      <c r="N21">
        <v>0</v>
      </c>
      <c r="O21">
        <v>0</v>
      </c>
      <c r="P21">
        <v>0.1</v>
      </c>
      <c r="Q21">
        <v>1.2</v>
      </c>
      <c r="R21">
        <v>0.3</v>
      </c>
      <c r="S21">
        <v>0.3</v>
      </c>
      <c r="T21">
        <v>0.4</v>
      </c>
      <c r="U21">
        <v>0.6</v>
      </c>
      <c r="V21">
        <v>1.6</v>
      </c>
      <c r="W21">
        <v>0.5</v>
      </c>
      <c r="X21">
        <v>0.4</v>
      </c>
      <c r="Y21">
        <v>0.8</v>
      </c>
      <c r="Z21">
        <v>0.6</v>
      </c>
      <c r="AA21">
        <v>1.5</v>
      </c>
      <c r="AB21">
        <v>1.9</v>
      </c>
    </row>
    <row r="22" spans="1:28">
      <c r="B22" t="s">
        <v>124</v>
      </c>
      <c r="C22" t="s">
        <v>86</v>
      </c>
      <c r="D22">
        <v>15</v>
      </c>
      <c r="E22">
        <v>53.2</v>
      </c>
      <c r="F22">
        <v>53</v>
      </c>
      <c r="G22">
        <v>88.7</v>
      </c>
      <c r="H22">
        <v>151</v>
      </c>
      <c r="I22">
        <v>75.2</v>
      </c>
      <c r="J22">
        <v>0.2</v>
      </c>
      <c r="K22">
        <v>2.4</v>
      </c>
      <c r="L22">
        <v>3.1</v>
      </c>
      <c r="M22">
        <v>0.1</v>
      </c>
      <c r="N22">
        <v>0</v>
      </c>
      <c r="O22">
        <v>0</v>
      </c>
      <c r="P22">
        <v>1.5</v>
      </c>
      <c r="Q22">
        <v>9</v>
      </c>
      <c r="R22">
        <v>2.9</v>
      </c>
      <c r="S22">
        <v>3.5</v>
      </c>
      <c r="T22">
        <v>4.0999999999999996</v>
      </c>
      <c r="U22">
        <v>8.1</v>
      </c>
      <c r="V22">
        <v>21.2</v>
      </c>
      <c r="W22">
        <v>8.8000000000000007</v>
      </c>
      <c r="X22">
        <v>7.3</v>
      </c>
      <c r="Y22">
        <v>13.3</v>
      </c>
      <c r="Z22">
        <v>10.1</v>
      </c>
      <c r="AA22">
        <v>23.1</v>
      </c>
      <c r="AB22">
        <v>29.5</v>
      </c>
    </row>
    <row r="24" spans="1:28">
      <c r="A24" t="s">
        <v>355</v>
      </c>
      <c r="B24" t="s">
        <v>117</v>
      </c>
      <c r="C24" t="s">
        <v>52</v>
      </c>
      <c r="D24">
        <v>16</v>
      </c>
      <c r="E24">
        <v>16.5</v>
      </c>
      <c r="F24">
        <v>19.5</v>
      </c>
      <c r="G24">
        <v>24</v>
      </c>
      <c r="H24">
        <v>26.4</v>
      </c>
      <c r="I24">
        <v>26.2</v>
      </c>
      <c r="J24">
        <v>30.7</v>
      </c>
      <c r="K24">
        <v>27.9</v>
      </c>
      <c r="L24">
        <v>24.8</v>
      </c>
      <c r="M24">
        <v>27.6</v>
      </c>
      <c r="N24">
        <v>26.8</v>
      </c>
      <c r="O24">
        <v>27.1</v>
      </c>
      <c r="P24">
        <v>27</v>
      </c>
      <c r="Q24">
        <v>30.9</v>
      </c>
      <c r="R24">
        <v>41.5</v>
      </c>
      <c r="S24">
        <v>37.5</v>
      </c>
      <c r="T24">
        <v>42.1</v>
      </c>
      <c r="U24">
        <v>37.5</v>
      </c>
      <c r="V24">
        <v>46.3</v>
      </c>
      <c r="W24">
        <v>42.2</v>
      </c>
      <c r="X24">
        <v>42.9</v>
      </c>
      <c r="Y24">
        <v>38.200000000000003</v>
      </c>
      <c r="Z24">
        <v>35</v>
      </c>
      <c r="AA24">
        <v>37.1</v>
      </c>
      <c r="AB24">
        <v>39.5</v>
      </c>
    </row>
    <row r="25" spans="1:28">
      <c r="B25" t="s">
        <v>123</v>
      </c>
      <c r="C25" t="s">
        <v>52</v>
      </c>
      <c r="D25">
        <v>17</v>
      </c>
      <c r="E25">
        <v>16.5</v>
      </c>
      <c r="F25">
        <v>19.5</v>
      </c>
      <c r="G25">
        <v>24</v>
      </c>
      <c r="H25">
        <v>26.4</v>
      </c>
      <c r="I25">
        <v>26.2</v>
      </c>
      <c r="J25">
        <v>30.7</v>
      </c>
      <c r="K25">
        <v>28</v>
      </c>
      <c r="L25">
        <v>25.1</v>
      </c>
      <c r="M25">
        <v>27.6</v>
      </c>
      <c r="N25">
        <v>26.9</v>
      </c>
      <c r="O25">
        <v>27.2</v>
      </c>
      <c r="P25">
        <v>27.2</v>
      </c>
      <c r="Q25">
        <v>30.9</v>
      </c>
      <c r="R25">
        <v>41.7</v>
      </c>
      <c r="S25">
        <v>37.6</v>
      </c>
      <c r="T25">
        <v>42.1</v>
      </c>
      <c r="U25">
        <v>37.6</v>
      </c>
      <c r="V25">
        <v>46.4</v>
      </c>
      <c r="W25">
        <v>42.3</v>
      </c>
      <c r="X25">
        <v>43</v>
      </c>
      <c r="Y25">
        <v>38.200000000000003</v>
      </c>
      <c r="Z25">
        <v>35.1</v>
      </c>
      <c r="AA25">
        <v>37.1</v>
      </c>
      <c r="AB25">
        <v>39.5</v>
      </c>
    </row>
    <row r="26" spans="1:28">
      <c r="B26" t="s">
        <v>124</v>
      </c>
      <c r="C26" t="s">
        <v>86</v>
      </c>
      <c r="D26">
        <v>18</v>
      </c>
      <c r="E26">
        <v>8113.5</v>
      </c>
      <c r="F26">
        <v>9146.4</v>
      </c>
      <c r="G26">
        <v>11485.1</v>
      </c>
      <c r="H26">
        <v>14408.8</v>
      </c>
      <c r="I26">
        <v>15186</v>
      </c>
      <c r="J26">
        <v>14799.4</v>
      </c>
      <c r="K26">
        <v>14096.6</v>
      </c>
      <c r="L26">
        <v>11871</v>
      </c>
      <c r="M26">
        <v>11858.7</v>
      </c>
      <c r="N26">
        <v>10475.6</v>
      </c>
      <c r="O26">
        <v>10155.4</v>
      </c>
      <c r="P26">
        <v>11996.8</v>
      </c>
      <c r="Q26">
        <v>12263.4</v>
      </c>
      <c r="R26">
        <v>13943.8</v>
      </c>
      <c r="S26">
        <v>12181.1</v>
      </c>
      <c r="T26">
        <v>13024.2</v>
      </c>
      <c r="U26">
        <v>15238</v>
      </c>
      <c r="V26">
        <v>17943.3</v>
      </c>
      <c r="W26">
        <v>14139.7</v>
      </c>
      <c r="X26">
        <v>13509.9</v>
      </c>
      <c r="Y26">
        <v>12359.9</v>
      </c>
      <c r="Z26">
        <v>10826.8</v>
      </c>
      <c r="AA26">
        <v>10571.1</v>
      </c>
      <c r="AB26">
        <v>11280.4</v>
      </c>
    </row>
    <row r="28" spans="1:28">
      <c r="A28" t="s">
        <v>356</v>
      </c>
      <c r="B28" t="s">
        <v>117</v>
      </c>
      <c r="C28" t="s">
        <v>52</v>
      </c>
      <c r="D28">
        <v>19</v>
      </c>
      <c r="E28">
        <v>14.3</v>
      </c>
      <c r="F28">
        <v>12</v>
      </c>
      <c r="G28">
        <v>12.4</v>
      </c>
      <c r="H28">
        <v>22.4</v>
      </c>
      <c r="I28">
        <v>16</v>
      </c>
      <c r="J28">
        <v>29.7</v>
      </c>
      <c r="K28">
        <v>14.3</v>
      </c>
      <c r="L28">
        <v>22.2</v>
      </c>
      <c r="M28">
        <v>41.8</v>
      </c>
      <c r="N28">
        <v>43.2</v>
      </c>
      <c r="O28">
        <v>24.2</v>
      </c>
      <c r="P28">
        <v>35.5</v>
      </c>
      <c r="Q28">
        <v>33</v>
      </c>
      <c r="R28">
        <v>27.7</v>
      </c>
      <c r="S28">
        <v>25</v>
      </c>
      <c r="T28">
        <v>41.3</v>
      </c>
      <c r="U28">
        <v>56.3</v>
      </c>
      <c r="V28">
        <v>41.8</v>
      </c>
      <c r="W28">
        <v>38</v>
      </c>
      <c r="X28">
        <v>38.299999999999997</v>
      </c>
      <c r="Y28">
        <v>39.6</v>
      </c>
      <c r="Z28">
        <v>38.700000000000003</v>
      </c>
      <c r="AA28">
        <v>46.2</v>
      </c>
      <c r="AB28">
        <v>62.7</v>
      </c>
    </row>
    <row r="29" spans="1:28">
      <c r="B29" t="s">
        <v>311</v>
      </c>
      <c r="C29" t="s">
        <v>52</v>
      </c>
      <c r="D29">
        <v>20</v>
      </c>
      <c r="E29">
        <v>0.6</v>
      </c>
      <c r="F29">
        <v>0.8</v>
      </c>
      <c r="G29">
        <v>1.7</v>
      </c>
      <c r="H29">
        <v>0.5</v>
      </c>
      <c r="I29">
        <v>0.1</v>
      </c>
      <c r="J29">
        <v>0.1</v>
      </c>
      <c r="K29">
        <v>0.1</v>
      </c>
      <c r="L29">
        <v>0</v>
      </c>
      <c r="M29">
        <v>0</v>
      </c>
      <c r="N29">
        <v>1.9</v>
      </c>
      <c r="O29">
        <v>0.1</v>
      </c>
      <c r="P29">
        <v>0</v>
      </c>
      <c r="Q29">
        <v>0</v>
      </c>
      <c r="R29">
        <v>1.1000000000000001</v>
      </c>
      <c r="S29">
        <v>0.1</v>
      </c>
      <c r="T29">
        <v>1.4</v>
      </c>
      <c r="U29">
        <v>2.1</v>
      </c>
      <c r="V29">
        <v>3.1</v>
      </c>
      <c r="W29">
        <v>7.6</v>
      </c>
      <c r="X29">
        <v>6.5</v>
      </c>
      <c r="Y29">
        <v>8.4</v>
      </c>
      <c r="Z29">
        <v>9.6999999999999993</v>
      </c>
      <c r="AA29">
        <v>19.600000000000001</v>
      </c>
      <c r="AB29">
        <v>20.9</v>
      </c>
    </row>
    <row r="30" spans="1:28">
      <c r="B30" t="s">
        <v>288</v>
      </c>
      <c r="C30" t="s">
        <v>52</v>
      </c>
      <c r="D30">
        <v>21</v>
      </c>
      <c r="E30">
        <v>0.2</v>
      </c>
      <c r="F30">
        <v>0.3</v>
      </c>
      <c r="G30">
        <v>0.6</v>
      </c>
      <c r="H30">
        <v>0.5</v>
      </c>
      <c r="I30">
        <v>0.6</v>
      </c>
      <c r="J30">
        <v>0</v>
      </c>
      <c r="K30">
        <v>0.6</v>
      </c>
      <c r="L30">
        <v>0.3</v>
      </c>
      <c r="M30">
        <v>0.4</v>
      </c>
      <c r="N30">
        <v>0.2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16.399999999999999</v>
      </c>
      <c r="V30">
        <v>29.2</v>
      </c>
      <c r="W30">
        <v>6</v>
      </c>
      <c r="X30">
        <v>1</v>
      </c>
      <c r="Y30">
        <v>0.6</v>
      </c>
      <c r="Z30">
        <v>0.1</v>
      </c>
      <c r="AA30">
        <v>6.7</v>
      </c>
      <c r="AB30">
        <v>13.6</v>
      </c>
    </row>
    <row r="31" spans="1:28">
      <c r="B31" t="s">
        <v>244</v>
      </c>
      <c r="C31" t="s">
        <v>52</v>
      </c>
      <c r="D31">
        <v>22</v>
      </c>
      <c r="E31">
        <v>0</v>
      </c>
      <c r="F31">
        <v>0</v>
      </c>
      <c r="G31">
        <v>0</v>
      </c>
      <c r="H31">
        <v>0</v>
      </c>
      <c r="I31">
        <v>0</v>
      </c>
      <c r="J31">
        <v>0.8</v>
      </c>
      <c r="K31">
        <v>0.6</v>
      </c>
      <c r="L31">
        <v>0.6</v>
      </c>
      <c r="M31">
        <v>0.4</v>
      </c>
      <c r="N31">
        <v>0.4</v>
      </c>
      <c r="O31">
        <v>0.4</v>
      </c>
      <c r="P31">
        <v>0.1</v>
      </c>
      <c r="Q31">
        <v>0.2</v>
      </c>
      <c r="R31">
        <v>0.1</v>
      </c>
      <c r="S31">
        <v>1.4</v>
      </c>
      <c r="T31">
        <v>2.2000000000000002</v>
      </c>
      <c r="U31">
        <v>11.4</v>
      </c>
      <c r="V31">
        <v>1.3</v>
      </c>
      <c r="W31">
        <v>1.4</v>
      </c>
      <c r="X31">
        <v>1.2</v>
      </c>
      <c r="Y31">
        <v>0.9</v>
      </c>
      <c r="Z31">
        <v>0.5</v>
      </c>
      <c r="AA31">
        <v>2.4</v>
      </c>
      <c r="AB31">
        <v>12.7</v>
      </c>
    </row>
    <row r="32" spans="1:28">
      <c r="B32" t="s">
        <v>118</v>
      </c>
      <c r="C32" t="s">
        <v>52</v>
      </c>
      <c r="D32">
        <v>23</v>
      </c>
      <c r="E32">
        <v>3.9</v>
      </c>
      <c r="F32">
        <v>3.5</v>
      </c>
      <c r="G32">
        <v>3.4</v>
      </c>
      <c r="H32">
        <v>3.5</v>
      </c>
      <c r="I32">
        <v>3.5</v>
      </c>
      <c r="J32">
        <v>2.8</v>
      </c>
      <c r="K32">
        <v>2.6</v>
      </c>
      <c r="L32">
        <v>3.7</v>
      </c>
      <c r="M32">
        <v>2.9</v>
      </c>
      <c r="N32">
        <v>5.2</v>
      </c>
      <c r="O32">
        <v>3.9</v>
      </c>
      <c r="P32">
        <v>4.3</v>
      </c>
      <c r="Q32">
        <v>5.5</v>
      </c>
      <c r="R32">
        <v>6.8</v>
      </c>
      <c r="S32">
        <v>5</v>
      </c>
      <c r="T32">
        <v>6.6</v>
      </c>
      <c r="U32">
        <v>7.1</v>
      </c>
      <c r="V32">
        <v>7.6</v>
      </c>
      <c r="W32">
        <v>8</v>
      </c>
      <c r="X32">
        <v>7.4</v>
      </c>
      <c r="Y32">
        <v>6.9</v>
      </c>
      <c r="Z32">
        <v>7.5</v>
      </c>
      <c r="AA32">
        <v>6</v>
      </c>
      <c r="AB32">
        <v>6.8</v>
      </c>
    </row>
    <row r="33" spans="1:28">
      <c r="B33" t="s">
        <v>217</v>
      </c>
      <c r="C33" t="s">
        <v>52</v>
      </c>
      <c r="D33">
        <v>24</v>
      </c>
      <c r="E33">
        <v>0.6</v>
      </c>
      <c r="F33">
        <v>0.6</v>
      </c>
      <c r="G33">
        <v>0.5</v>
      </c>
      <c r="H33">
        <v>0.3</v>
      </c>
      <c r="I33">
        <v>0.4</v>
      </c>
      <c r="J33">
        <v>1.2</v>
      </c>
      <c r="K33">
        <v>1.5</v>
      </c>
      <c r="L33">
        <v>1.3</v>
      </c>
      <c r="M33">
        <v>1.5</v>
      </c>
      <c r="N33">
        <v>2.2999999999999998</v>
      </c>
      <c r="O33">
        <v>2.4</v>
      </c>
      <c r="P33">
        <v>2.6</v>
      </c>
      <c r="Q33">
        <v>3.5</v>
      </c>
      <c r="R33">
        <v>4</v>
      </c>
      <c r="S33">
        <v>4.4000000000000004</v>
      </c>
      <c r="T33">
        <v>4</v>
      </c>
      <c r="U33">
        <v>4.2</v>
      </c>
      <c r="V33">
        <v>4.4000000000000004</v>
      </c>
      <c r="W33">
        <v>5.4</v>
      </c>
      <c r="X33">
        <v>4.5999999999999996</v>
      </c>
      <c r="Y33">
        <v>5.2</v>
      </c>
      <c r="Z33">
        <v>6.3</v>
      </c>
      <c r="AA33">
        <v>5.3</v>
      </c>
      <c r="AB33">
        <v>5.8</v>
      </c>
    </row>
    <row r="34" spans="1:28">
      <c r="B34" t="s">
        <v>134</v>
      </c>
      <c r="C34" t="s">
        <v>52</v>
      </c>
      <c r="D34">
        <v>25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5.7</v>
      </c>
    </row>
    <row r="35" spans="1:28">
      <c r="B35" t="s">
        <v>122</v>
      </c>
      <c r="C35" t="s">
        <v>52</v>
      </c>
      <c r="D35">
        <v>26</v>
      </c>
      <c r="E35">
        <v>1.8</v>
      </c>
      <c r="F35">
        <v>1.8</v>
      </c>
      <c r="G35">
        <v>2</v>
      </c>
      <c r="H35">
        <v>2.2999999999999998</v>
      </c>
      <c r="I35">
        <v>3</v>
      </c>
      <c r="J35">
        <v>3.1</v>
      </c>
      <c r="K35">
        <v>3</v>
      </c>
      <c r="L35">
        <v>4.8</v>
      </c>
      <c r="M35">
        <v>4.7</v>
      </c>
      <c r="N35">
        <v>4.9000000000000004</v>
      </c>
      <c r="O35">
        <v>4.9000000000000004</v>
      </c>
      <c r="P35">
        <v>4.2</v>
      </c>
      <c r="Q35">
        <v>6.5</v>
      </c>
      <c r="R35">
        <v>7.5000000000000098</v>
      </c>
      <c r="S35">
        <v>8.6</v>
      </c>
      <c r="T35">
        <v>8.4</v>
      </c>
      <c r="U35">
        <v>83.8</v>
      </c>
      <c r="V35">
        <v>25.1</v>
      </c>
      <c r="W35">
        <v>8.8999999999999897</v>
      </c>
      <c r="X35">
        <v>13.6</v>
      </c>
      <c r="Y35">
        <v>14.1</v>
      </c>
      <c r="Z35">
        <v>13.7</v>
      </c>
      <c r="AA35">
        <v>9.3000000000000007</v>
      </c>
      <c r="AB35">
        <v>13.6</v>
      </c>
    </row>
    <row r="36" spans="1:28">
      <c r="B36" t="s">
        <v>123</v>
      </c>
      <c r="C36" t="s">
        <v>52</v>
      </c>
      <c r="D36">
        <v>27</v>
      </c>
      <c r="E36">
        <v>21.4</v>
      </c>
      <c r="F36">
        <v>19</v>
      </c>
      <c r="G36">
        <v>20.6</v>
      </c>
      <c r="H36">
        <v>29.5</v>
      </c>
      <c r="I36">
        <v>23.6</v>
      </c>
      <c r="J36">
        <v>37.700000000000003</v>
      </c>
      <c r="K36">
        <v>22.7</v>
      </c>
      <c r="L36">
        <v>32.9</v>
      </c>
      <c r="M36">
        <v>51.7</v>
      </c>
      <c r="N36">
        <v>58.1</v>
      </c>
      <c r="O36">
        <v>35.9</v>
      </c>
      <c r="P36">
        <v>46.7</v>
      </c>
      <c r="Q36">
        <v>48.7</v>
      </c>
      <c r="R36">
        <v>47.2</v>
      </c>
      <c r="S36">
        <v>44.5</v>
      </c>
      <c r="T36">
        <v>63.9</v>
      </c>
      <c r="U36">
        <v>181.3</v>
      </c>
      <c r="V36">
        <v>112.5</v>
      </c>
      <c r="W36">
        <v>75.3</v>
      </c>
      <c r="X36">
        <v>72.599999999999994</v>
      </c>
      <c r="Y36">
        <v>75.7</v>
      </c>
      <c r="Z36">
        <v>76.5</v>
      </c>
      <c r="AA36">
        <v>95.5</v>
      </c>
      <c r="AB36">
        <v>141.80000000000001</v>
      </c>
    </row>
    <row r="38" spans="1:28">
      <c r="A38" t="s">
        <v>357</v>
      </c>
    </row>
    <row r="39" spans="1:28">
      <c r="A39" t="s">
        <v>358</v>
      </c>
    </row>
    <row r="40" spans="1:28">
      <c r="A40" t="s">
        <v>359</v>
      </c>
    </row>
    <row r="41" spans="1:28">
      <c r="A41" t="s">
        <v>360</v>
      </c>
    </row>
    <row r="42" spans="1:28">
      <c r="A42" t="s">
        <v>73</v>
      </c>
    </row>
    <row r="45" spans="1:28">
      <c r="A45" s="3" t="s">
        <v>110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6"/>
    </row>
    <row r="46" spans="1:28">
      <c r="A46" s="1"/>
      <c r="B46" s="2"/>
      <c r="C46" s="2"/>
      <c r="D46" s="2"/>
      <c r="E46" s="2">
        <v>1999</v>
      </c>
      <c r="F46" s="2">
        <v>2000</v>
      </c>
      <c r="G46" s="2">
        <v>2001</v>
      </c>
      <c r="H46" s="2">
        <v>2002</v>
      </c>
      <c r="I46" s="2">
        <v>2003</v>
      </c>
      <c r="J46" s="2">
        <v>2004</v>
      </c>
      <c r="K46" s="2">
        <v>2005</v>
      </c>
      <c r="L46" s="2">
        <v>2006</v>
      </c>
      <c r="M46" s="2">
        <v>2007</v>
      </c>
      <c r="N46" s="2">
        <v>2008</v>
      </c>
      <c r="O46" s="2">
        <v>2009</v>
      </c>
      <c r="P46" s="2">
        <v>2010</v>
      </c>
      <c r="Q46" s="2">
        <v>2011</v>
      </c>
      <c r="R46" s="2">
        <v>2012</v>
      </c>
      <c r="S46" s="2">
        <v>2013</v>
      </c>
      <c r="T46" s="2">
        <v>2014</v>
      </c>
      <c r="U46" s="2">
        <v>2015</v>
      </c>
      <c r="V46" s="2">
        <v>2016</v>
      </c>
      <c r="W46" s="2">
        <v>2017</v>
      </c>
      <c r="X46" s="2">
        <v>2018</v>
      </c>
      <c r="Y46" s="2">
        <v>2019</v>
      </c>
      <c r="Z46" s="2">
        <v>2020</v>
      </c>
      <c r="AA46" s="2">
        <v>2021</v>
      </c>
      <c r="AB46" s="5">
        <v>2022</v>
      </c>
    </row>
    <row r="47" spans="1:28">
      <c r="A47" s="3" t="s">
        <v>351</v>
      </c>
      <c r="B47" s="4" t="s">
        <v>117</v>
      </c>
      <c r="C47" s="4" t="s">
        <v>52</v>
      </c>
      <c r="D47" s="4">
        <v>1</v>
      </c>
      <c r="E47" s="4">
        <v>876.9</v>
      </c>
      <c r="F47" s="4">
        <v>995.9</v>
      </c>
      <c r="G47" s="4">
        <v>1343.5</v>
      </c>
      <c r="H47" s="4">
        <v>1394.8</v>
      </c>
      <c r="I47" s="4">
        <v>784.3</v>
      </c>
      <c r="J47" s="4">
        <v>560.1</v>
      </c>
      <c r="K47" s="4">
        <v>1134.9000000000001</v>
      </c>
      <c r="L47" s="4">
        <v>1616.5</v>
      </c>
      <c r="M47" s="4">
        <v>2069.1999999999998</v>
      </c>
      <c r="N47" s="4">
        <v>1920.7</v>
      </c>
      <c r="O47" s="4">
        <v>1244.5</v>
      </c>
      <c r="P47" s="4">
        <v>1444.8</v>
      </c>
      <c r="Q47" s="4">
        <v>1227.8</v>
      </c>
      <c r="R47" s="4">
        <v>1432.1</v>
      </c>
      <c r="S47" s="4">
        <v>1640.1</v>
      </c>
      <c r="T47" s="4">
        <v>2207.4</v>
      </c>
      <c r="U47" s="4">
        <v>1711.8</v>
      </c>
      <c r="V47" s="4">
        <v>1406.1</v>
      </c>
      <c r="W47" s="4">
        <v>1225.8</v>
      </c>
      <c r="X47" s="4">
        <v>1129.7</v>
      </c>
      <c r="Y47" s="4">
        <v>1296.7</v>
      </c>
      <c r="Z47" s="4">
        <v>1151.5999999999999</v>
      </c>
      <c r="AA47" s="4">
        <v>1448.9</v>
      </c>
      <c r="AB47" s="6">
        <v>1732.3</v>
      </c>
    </row>
    <row r="48" spans="1:28">
      <c r="A48" s="1"/>
      <c r="B48" s="2" t="s">
        <v>112</v>
      </c>
      <c r="C48" s="2" t="s">
        <v>52</v>
      </c>
      <c r="D48" s="2">
        <v>2</v>
      </c>
      <c r="E48" s="2">
        <v>292.2</v>
      </c>
      <c r="F48" s="2">
        <v>405.3</v>
      </c>
      <c r="G48" s="2">
        <v>407.9</v>
      </c>
      <c r="H48" s="2">
        <v>300.5</v>
      </c>
      <c r="I48" s="2">
        <v>469.9</v>
      </c>
      <c r="J48" s="2">
        <v>541</v>
      </c>
      <c r="K48" s="2">
        <v>515.5</v>
      </c>
      <c r="L48" s="2">
        <v>524.20000000000005</v>
      </c>
      <c r="M48" s="2">
        <v>475.4</v>
      </c>
      <c r="N48" s="2">
        <v>298.3</v>
      </c>
      <c r="O48" s="2">
        <v>381</v>
      </c>
      <c r="P48" s="2">
        <v>522.20000000000005</v>
      </c>
      <c r="Q48" s="2">
        <v>616.79999999999995</v>
      </c>
      <c r="R48" s="2">
        <v>716.9</v>
      </c>
      <c r="S48" s="2">
        <v>508.3</v>
      </c>
      <c r="T48" s="2">
        <v>738.5</v>
      </c>
      <c r="U48" s="2">
        <v>881.7</v>
      </c>
      <c r="V48" s="2">
        <v>584.6</v>
      </c>
      <c r="W48" s="2">
        <v>715.1</v>
      </c>
      <c r="X48" s="2">
        <v>827</v>
      </c>
      <c r="Y48" s="2">
        <v>881</v>
      </c>
      <c r="Z48" s="2">
        <v>929.9</v>
      </c>
      <c r="AA48" s="2">
        <v>754.5</v>
      </c>
      <c r="AB48" s="5">
        <v>635.5</v>
      </c>
    </row>
    <row r="49" spans="1:28">
      <c r="A49" s="3"/>
      <c r="B49" s="4" t="s">
        <v>122</v>
      </c>
      <c r="C49" s="4" t="s">
        <v>52</v>
      </c>
      <c r="D49" s="4">
        <v>3</v>
      </c>
      <c r="E49" s="4">
        <v>0.10000000000013599</v>
      </c>
      <c r="F49" s="4">
        <v>9.9999999999909106E-2</v>
      </c>
      <c r="G49" s="4">
        <v>0</v>
      </c>
      <c r="H49" s="4">
        <v>0.400000000000091</v>
      </c>
      <c r="I49" s="4">
        <v>0.20000000000027299</v>
      </c>
      <c r="J49" s="4">
        <v>0.60000000000013598</v>
      </c>
      <c r="K49" s="4">
        <v>0.19999999999981799</v>
      </c>
      <c r="L49" s="4">
        <v>0.30000000000018201</v>
      </c>
      <c r="M49" s="4">
        <v>9.9999999999909106E-2</v>
      </c>
      <c r="N49" s="4">
        <v>0</v>
      </c>
      <c r="O49" s="4">
        <v>9.9999999999909106E-2</v>
      </c>
      <c r="P49" s="4">
        <v>0.29999999999995502</v>
      </c>
      <c r="Q49" s="4">
        <v>0</v>
      </c>
      <c r="R49" s="4">
        <v>9.9999999999909106E-2</v>
      </c>
      <c r="S49" s="4">
        <v>9.9999999999909106E-2</v>
      </c>
      <c r="T49" s="4">
        <v>9.9999999999909106E-2</v>
      </c>
      <c r="U49" s="4">
        <v>9.9999999999909106E-2</v>
      </c>
      <c r="V49" s="4">
        <v>0.10000000000013599</v>
      </c>
      <c r="W49" s="4">
        <v>9.9999999999909106E-2</v>
      </c>
      <c r="X49" s="4">
        <v>9.9999999999909106E-2</v>
      </c>
      <c r="Y49" s="4">
        <v>0</v>
      </c>
      <c r="Z49" s="4">
        <v>9.9999999999909106E-2</v>
      </c>
      <c r="AA49" s="4">
        <v>0</v>
      </c>
      <c r="AB49" s="6">
        <v>0</v>
      </c>
    </row>
    <row r="50" spans="1:28">
      <c r="A50" s="1"/>
      <c r="B50" s="2" t="s">
        <v>123</v>
      </c>
      <c r="C50" s="2" t="s">
        <v>52</v>
      </c>
      <c r="D50" s="2">
        <v>4</v>
      </c>
      <c r="E50" s="2">
        <v>1169.2</v>
      </c>
      <c r="F50" s="2">
        <v>1401.3</v>
      </c>
      <c r="G50" s="2">
        <v>1751.4</v>
      </c>
      <c r="H50" s="2">
        <v>1695.7</v>
      </c>
      <c r="I50" s="2">
        <v>1254.4000000000001</v>
      </c>
      <c r="J50" s="2">
        <v>1101.7</v>
      </c>
      <c r="K50" s="2">
        <v>1650.6</v>
      </c>
      <c r="L50" s="2">
        <v>2141</v>
      </c>
      <c r="M50" s="2">
        <v>2544.6999999999998</v>
      </c>
      <c r="N50" s="2">
        <v>2219</v>
      </c>
      <c r="O50" s="2">
        <v>1625.6</v>
      </c>
      <c r="P50" s="2">
        <v>1967.3</v>
      </c>
      <c r="Q50" s="2">
        <v>1844.6</v>
      </c>
      <c r="R50" s="2">
        <v>2149.1</v>
      </c>
      <c r="S50" s="2">
        <v>2148.5</v>
      </c>
      <c r="T50" s="2">
        <v>2946</v>
      </c>
      <c r="U50" s="2">
        <v>2593.6</v>
      </c>
      <c r="V50" s="2">
        <v>1990.8</v>
      </c>
      <c r="W50" s="2">
        <v>1941</v>
      </c>
      <c r="X50" s="2">
        <v>1956.8</v>
      </c>
      <c r="Y50" s="2">
        <v>2177.6999999999998</v>
      </c>
      <c r="Z50" s="2">
        <v>2081.6</v>
      </c>
      <c r="AA50" s="2">
        <v>2203.4</v>
      </c>
      <c r="AB50" s="5">
        <v>2367.8000000000002</v>
      </c>
    </row>
    <row r="51" spans="1:28">
      <c r="A51" s="3"/>
      <c r="B51" s="4" t="s">
        <v>124</v>
      </c>
      <c r="C51" s="4" t="s">
        <v>86</v>
      </c>
      <c r="D51" s="4">
        <v>5</v>
      </c>
      <c r="E51" s="4">
        <v>6058.4</v>
      </c>
      <c r="F51" s="4">
        <v>6521.8</v>
      </c>
      <c r="G51" s="4">
        <v>7758.1</v>
      </c>
      <c r="H51" s="4">
        <v>8302.9</v>
      </c>
      <c r="I51" s="4">
        <v>9223.2000000000007</v>
      </c>
      <c r="J51" s="4">
        <v>9866.2999999999993</v>
      </c>
      <c r="K51" s="4">
        <v>9951.9</v>
      </c>
      <c r="L51" s="4">
        <v>10985.5</v>
      </c>
      <c r="M51" s="4">
        <v>12419.5</v>
      </c>
      <c r="N51" s="4">
        <v>11558.6</v>
      </c>
      <c r="O51" s="4">
        <v>8350</v>
      </c>
      <c r="P51" s="4">
        <v>7997.6</v>
      </c>
      <c r="Q51" s="4">
        <v>7872.7</v>
      </c>
      <c r="R51" s="4">
        <v>7909.8</v>
      </c>
      <c r="S51" s="4">
        <v>6947.3</v>
      </c>
      <c r="T51" s="4">
        <v>7232.6</v>
      </c>
      <c r="U51" s="4">
        <v>7661.2</v>
      </c>
      <c r="V51" s="4">
        <v>7336.2</v>
      </c>
      <c r="W51" s="4">
        <v>7363.3</v>
      </c>
      <c r="X51" s="4">
        <v>7124.5</v>
      </c>
      <c r="Y51" s="4">
        <v>7139.2</v>
      </c>
      <c r="Z51" s="4">
        <v>7397.3</v>
      </c>
      <c r="AA51" s="4">
        <v>8440.5</v>
      </c>
      <c r="AB51" s="6">
        <v>8135.1</v>
      </c>
    </row>
    <row r="52" spans="1:28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5"/>
    </row>
    <row r="53" spans="1:28">
      <c r="A53" s="3" t="s">
        <v>352</v>
      </c>
      <c r="B53" s="4" t="s">
        <v>117</v>
      </c>
      <c r="C53" s="4" t="s">
        <v>52</v>
      </c>
      <c r="D53" s="4">
        <v>6</v>
      </c>
      <c r="E53" s="4">
        <v>639</v>
      </c>
      <c r="F53" s="4">
        <v>680.6</v>
      </c>
      <c r="G53" s="4">
        <v>966.9</v>
      </c>
      <c r="H53" s="4">
        <v>1056.5</v>
      </c>
      <c r="I53" s="4">
        <v>361.3</v>
      </c>
      <c r="J53" s="4">
        <v>0.1</v>
      </c>
      <c r="K53" s="4">
        <v>526.20000000000005</v>
      </c>
      <c r="L53" s="4">
        <v>1032.4000000000001</v>
      </c>
      <c r="M53" s="4">
        <v>1411.6</v>
      </c>
      <c r="N53" s="4">
        <v>1427.2</v>
      </c>
      <c r="O53" s="4">
        <v>931.9</v>
      </c>
      <c r="P53" s="4">
        <v>1068.0999999999999</v>
      </c>
      <c r="Q53" s="4">
        <v>847.9</v>
      </c>
      <c r="R53" s="4">
        <v>1073.7</v>
      </c>
      <c r="S53" s="4">
        <v>1282.4000000000001</v>
      </c>
      <c r="T53" s="4">
        <v>1754.6</v>
      </c>
      <c r="U53" s="4">
        <v>1340.7</v>
      </c>
      <c r="V53" s="4">
        <v>1062.5</v>
      </c>
      <c r="W53" s="4">
        <v>859.3</v>
      </c>
      <c r="X53" s="4">
        <v>797.8</v>
      </c>
      <c r="Y53" s="4">
        <v>956.8</v>
      </c>
      <c r="Z53" s="4">
        <v>872.7</v>
      </c>
      <c r="AA53" s="4">
        <v>859.2</v>
      </c>
      <c r="AB53" s="6">
        <v>1128.8</v>
      </c>
    </row>
    <row r="54" spans="1:28">
      <c r="A54" s="1"/>
      <c r="B54" s="2" t="s">
        <v>112</v>
      </c>
      <c r="C54" s="2" t="s">
        <v>52</v>
      </c>
      <c r="D54" s="2">
        <v>7</v>
      </c>
      <c r="E54" s="2">
        <v>292.10000000000002</v>
      </c>
      <c r="F54" s="2">
        <v>405.3</v>
      </c>
      <c r="G54" s="2">
        <v>407.9</v>
      </c>
      <c r="H54" s="2">
        <v>300.5</v>
      </c>
      <c r="I54" s="2">
        <v>469.9</v>
      </c>
      <c r="J54" s="2">
        <v>541</v>
      </c>
      <c r="K54" s="2">
        <v>515.4</v>
      </c>
      <c r="L54" s="2">
        <v>524.20000000000005</v>
      </c>
      <c r="M54" s="2">
        <v>475.4</v>
      </c>
      <c r="N54" s="2">
        <v>298.3</v>
      </c>
      <c r="O54" s="2">
        <v>381</v>
      </c>
      <c r="P54" s="2">
        <v>522.20000000000005</v>
      </c>
      <c r="Q54" s="2">
        <v>616.79999999999995</v>
      </c>
      <c r="R54" s="2">
        <v>716.9</v>
      </c>
      <c r="S54" s="2">
        <v>508.3</v>
      </c>
      <c r="T54" s="2">
        <v>738.5</v>
      </c>
      <c r="U54" s="2">
        <v>881.7</v>
      </c>
      <c r="V54" s="2">
        <v>584.6</v>
      </c>
      <c r="W54" s="2">
        <v>715.1</v>
      </c>
      <c r="X54" s="2">
        <v>827</v>
      </c>
      <c r="Y54" s="2">
        <v>881</v>
      </c>
      <c r="Z54" s="2">
        <v>929.9</v>
      </c>
      <c r="AA54" s="2">
        <v>754.5</v>
      </c>
      <c r="AB54" s="5">
        <v>635.5</v>
      </c>
    </row>
    <row r="55" spans="1:28">
      <c r="A55" s="3"/>
      <c r="B55" s="4" t="s">
        <v>123</v>
      </c>
      <c r="C55" s="4" t="s">
        <v>52</v>
      </c>
      <c r="D55" s="4">
        <v>8</v>
      </c>
      <c r="E55" s="4">
        <v>931.1</v>
      </c>
      <c r="F55" s="4">
        <v>1085.8</v>
      </c>
      <c r="G55" s="4">
        <v>1374.8</v>
      </c>
      <c r="H55" s="4">
        <v>1357</v>
      </c>
      <c r="I55" s="4">
        <v>831.2</v>
      </c>
      <c r="J55" s="4">
        <v>541</v>
      </c>
      <c r="K55" s="4">
        <v>1041.5999999999999</v>
      </c>
      <c r="L55" s="4">
        <v>1556.6</v>
      </c>
      <c r="M55" s="4">
        <v>1887</v>
      </c>
      <c r="N55" s="4">
        <v>1725.5</v>
      </c>
      <c r="O55" s="4">
        <v>1312.9</v>
      </c>
      <c r="P55" s="4">
        <v>1590.3</v>
      </c>
      <c r="Q55" s="4">
        <v>1464.7</v>
      </c>
      <c r="R55" s="4">
        <v>1790.6</v>
      </c>
      <c r="S55" s="4">
        <v>1790.7</v>
      </c>
      <c r="T55" s="4">
        <v>2493.1999999999998</v>
      </c>
      <c r="U55" s="4">
        <v>2222.4</v>
      </c>
      <c r="V55" s="4">
        <v>1647.1</v>
      </c>
      <c r="W55" s="4">
        <v>1574.4</v>
      </c>
      <c r="X55" s="4">
        <v>1624.8</v>
      </c>
      <c r="Y55" s="4">
        <v>1837.8</v>
      </c>
      <c r="Z55" s="4">
        <v>1802.6</v>
      </c>
      <c r="AA55" s="4">
        <v>1613.7</v>
      </c>
      <c r="AB55" s="6">
        <v>1764.2</v>
      </c>
    </row>
    <row r="56" spans="1:28">
      <c r="A56" s="1"/>
      <c r="B56" s="2" t="s">
        <v>124</v>
      </c>
      <c r="C56" s="2" t="s">
        <v>86</v>
      </c>
      <c r="D56" s="2">
        <v>9</v>
      </c>
      <c r="E56" s="2">
        <v>1868.8</v>
      </c>
      <c r="F56" s="2">
        <v>2115.8000000000002</v>
      </c>
      <c r="G56" s="2">
        <v>2353.1</v>
      </c>
      <c r="H56" s="2">
        <v>2426.1999999999998</v>
      </c>
      <c r="I56" s="2">
        <v>1718.6</v>
      </c>
      <c r="J56" s="2">
        <v>1366.2</v>
      </c>
      <c r="K56" s="2">
        <v>1818.4</v>
      </c>
      <c r="L56" s="2">
        <v>2301.8000000000002</v>
      </c>
      <c r="M56" s="2">
        <v>2508.6999999999998</v>
      </c>
      <c r="N56" s="2">
        <v>2268.8000000000002</v>
      </c>
      <c r="O56" s="2">
        <v>2018.5</v>
      </c>
      <c r="P56" s="2">
        <v>2298.5</v>
      </c>
      <c r="Q56" s="2">
        <v>2115.1</v>
      </c>
      <c r="R56" s="2">
        <v>2291.1999999999998</v>
      </c>
      <c r="S56" s="2">
        <v>2039.8</v>
      </c>
      <c r="T56" s="2">
        <v>2355.1999999999998</v>
      </c>
      <c r="U56" s="2">
        <v>1996.2</v>
      </c>
      <c r="V56" s="2">
        <v>1715.4</v>
      </c>
      <c r="W56" s="2">
        <v>1816.5</v>
      </c>
      <c r="X56" s="2">
        <v>1907.2</v>
      </c>
      <c r="Y56" s="2">
        <v>2055.4</v>
      </c>
      <c r="Z56" s="2">
        <v>2130.8000000000002</v>
      </c>
      <c r="AA56" s="2">
        <v>1794.8</v>
      </c>
      <c r="AB56" s="5">
        <v>1647.8</v>
      </c>
    </row>
    <row r="57" spans="1:28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6"/>
    </row>
    <row r="58" spans="1:28">
      <c r="A58" s="1" t="s">
        <v>353</v>
      </c>
      <c r="B58" s="2" t="s">
        <v>117</v>
      </c>
      <c r="C58" s="2" t="s">
        <v>52</v>
      </c>
      <c r="D58" s="2">
        <v>10</v>
      </c>
      <c r="E58" s="2">
        <v>216.1</v>
      </c>
      <c r="F58" s="2">
        <v>290.2</v>
      </c>
      <c r="G58" s="2">
        <v>344.3</v>
      </c>
      <c r="H58" s="2">
        <v>299.5</v>
      </c>
      <c r="I58" s="2">
        <v>389.3</v>
      </c>
      <c r="J58" s="2">
        <v>529.4</v>
      </c>
      <c r="K58" s="2">
        <v>580.79999999999995</v>
      </c>
      <c r="L58" s="2">
        <v>558.9</v>
      </c>
      <c r="M58" s="2">
        <v>630</v>
      </c>
      <c r="N58" s="2">
        <v>466.7</v>
      </c>
      <c r="O58" s="2">
        <v>285.5</v>
      </c>
      <c r="P58" s="2">
        <v>349.6</v>
      </c>
      <c r="Q58" s="2">
        <v>347.8</v>
      </c>
      <c r="R58" s="2">
        <v>316.60000000000002</v>
      </c>
      <c r="S58" s="2">
        <v>319.8</v>
      </c>
      <c r="T58" s="2">
        <v>410.3</v>
      </c>
      <c r="U58" s="2">
        <v>333.1</v>
      </c>
      <c r="V58" s="2">
        <v>295.60000000000002</v>
      </c>
      <c r="W58" s="2">
        <v>323.7</v>
      </c>
      <c r="X58" s="2">
        <v>288.60000000000002</v>
      </c>
      <c r="Y58" s="2">
        <v>300.89999999999998</v>
      </c>
      <c r="Z58" s="2">
        <v>243.2</v>
      </c>
      <c r="AA58" s="2">
        <v>551.1</v>
      </c>
      <c r="AB58" s="5">
        <v>562.20000000000005</v>
      </c>
    </row>
    <row r="59" spans="1:28">
      <c r="A59" s="3"/>
      <c r="B59" s="4" t="s">
        <v>123</v>
      </c>
      <c r="C59" s="4" t="s">
        <v>52</v>
      </c>
      <c r="D59" s="4">
        <v>11</v>
      </c>
      <c r="E59" s="4">
        <v>216.2</v>
      </c>
      <c r="F59" s="4">
        <v>290.3</v>
      </c>
      <c r="G59" s="4">
        <v>344.3</v>
      </c>
      <c r="H59" s="4">
        <v>299.7</v>
      </c>
      <c r="I59" s="4">
        <v>389.3</v>
      </c>
      <c r="J59" s="4">
        <v>529.9</v>
      </c>
      <c r="K59" s="4">
        <v>580.79999999999995</v>
      </c>
      <c r="L59" s="4">
        <v>558.9</v>
      </c>
      <c r="M59" s="4">
        <v>630</v>
      </c>
      <c r="N59" s="4">
        <v>466.7</v>
      </c>
      <c r="O59" s="4">
        <v>285.5</v>
      </c>
      <c r="P59" s="4">
        <v>349.6</v>
      </c>
      <c r="Q59" s="4">
        <v>347.8</v>
      </c>
      <c r="R59" s="4">
        <v>316.60000000000002</v>
      </c>
      <c r="S59" s="4">
        <v>319.8</v>
      </c>
      <c r="T59" s="4">
        <v>410.3</v>
      </c>
      <c r="U59" s="4">
        <v>333.1</v>
      </c>
      <c r="V59" s="4">
        <v>295.60000000000002</v>
      </c>
      <c r="W59" s="4">
        <v>323.8</v>
      </c>
      <c r="X59" s="4">
        <v>288.7</v>
      </c>
      <c r="Y59" s="4">
        <v>300.89999999999998</v>
      </c>
      <c r="Z59" s="4">
        <v>243.2</v>
      </c>
      <c r="AA59" s="4">
        <v>551.20000000000005</v>
      </c>
      <c r="AB59" s="6">
        <v>562.20000000000005</v>
      </c>
    </row>
    <row r="60" spans="1:28">
      <c r="A60" s="1"/>
      <c r="B60" s="2" t="s">
        <v>124</v>
      </c>
      <c r="C60" s="2" t="s">
        <v>86</v>
      </c>
      <c r="D60" s="2">
        <v>12</v>
      </c>
      <c r="E60" s="2">
        <v>4136.3</v>
      </c>
      <c r="F60" s="2">
        <v>4353</v>
      </c>
      <c r="G60" s="2">
        <v>5316.3</v>
      </c>
      <c r="H60" s="2">
        <v>5725.7</v>
      </c>
      <c r="I60" s="2">
        <v>7429.4</v>
      </c>
      <c r="J60" s="2">
        <v>8499.9</v>
      </c>
      <c r="K60" s="2">
        <v>8131.2</v>
      </c>
      <c r="L60" s="2">
        <v>8680.6</v>
      </c>
      <c r="M60" s="2">
        <v>9910.7000000000007</v>
      </c>
      <c r="N60" s="2">
        <v>9289.7999999999993</v>
      </c>
      <c r="O60" s="2">
        <v>6331.5</v>
      </c>
      <c r="P60" s="2">
        <v>5697.6</v>
      </c>
      <c r="Q60" s="2">
        <v>5748.6</v>
      </c>
      <c r="R60" s="2">
        <v>5615.7</v>
      </c>
      <c r="S60" s="2">
        <v>4904.1000000000004</v>
      </c>
      <c r="T60" s="2">
        <v>4873.3</v>
      </c>
      <c r="U60" s="2">
        <v>5656.9</v>
      </c>
      <c r="V60" s="2">
        <v>5599.5</v>
      </c>
      <c r="W60" s="2">
        <v>5538</v>
      </c>
      <c r="X60" s="2">
        <v>5209.8999999999996</v>
      </c>
      <c r="Y60" s="2">
        <v>5070.3999999999996</v>
      </c>
      <c r="Z60" s="2">
        <v>5256.5</v>
      </c>
      <c r="AA60" s="2">
        <v>6622.6</v>
      </c>
      <c r="AB60" s="5">
        <v>6457.8</v>
      </c>
    </row>
    <row r="61" spans="1:28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6"/>
    </row>
    <row r="62" spans="1:28">
      <c r="A62" s="1" t="s">
        <v>354</v>
      </c>
      <c r="B62" s="2" t="s">
        <v>117</v>
      </c>
      <c r="C62" s="2" t="s">
        <v>52</v>
      </c>
      <c r="D62" s="2">
        <v>13</v>
      </c>
      <c r="E62" s="2">
        <v>5.3</v>
      </c>
      <c r="F62" s="2">
        <v>5.7</v>
      </c>
      <c r="G62" s="2">
        <v>8.4</v>
      </c>
      <c r="H62" s="2">
        <v>12.4</v>
      </c>
      <c r="I62" s="2">
        <v>7.5</v>
      </c>
      <c r="J62" s="2">
        <v>0</v>
      </c>
      <c r="K62" s="2">
        <v>0.1</v>
      </c>
      <c r="L62" s="2">
        <v>0.4</v>
      </c>
      <c r="M62" s="2">
        <v>0</v>
      </c>
      <c r="N62" s="2">
        <v>0</v>
      </c>
      <c r="O62" s="2">
        <v>0</v>
      </c>
      <c r="P62" s="2">
        <v>0.1</v>
      </c>
      <c r="Q62" s="2">
        <v>1.2</v>
      </c>
      <c r="R62" s="2">
        <v>0.3</v>
      </c>
      <c r="S62" s="2">
        <v>0.3</v>
      </c>
      <c r="T62" s="2">
        <v>0.4</v>
      </c>
      <c r="U62" s="2">
        <v>0.6</v>
      </c>
      <c r="V62" s="2">
        <v>1.6</v>
      </c>
      <c r="W62" s="2">
        <v>0.5</v>
      </c>
      <c r="X62" s="2">
        <v>0.4</v>
      </c>
      <c r="Y62" s="2">
        <v>0.8</v>
      </c>
      <c r="Z62" s="2">
        <v>0.6</v>
      </c>
      <c r="AA62" s="2">
        <v>1.5</v>
      </c>
      <c r="AB62" s="5">
        <v>1.9</v>
      </c>
    </row>
    <row r="63" spans="1:28">
      <c r="A63" s="3"/>
      <c r="B63" s="4" t="s">
        <v>123</v>
      </c>
      <c r="C63" s="4" t="s">
        <v>52</v>
      </c>
      <c r="D63" s="4">
        <v>14</v>
      </c>
      <c r="E63" s="4">
        <v>5.3</v>
      </c>
      <c r="F63" s="4">
        <v>5.7</v>
      </c>
      <c r="G63" s="4">
        <v>8.4</v>
      </c>
      <c r="H63" s="4">
        <v>12.6</v>
      </c>
      <c r="I63" s="4">
        <v>7.7</v>
      </c>
      <c r="J63" s="4">
        <v>0</v>
      </c>
      <c r="K63" s="4">
        <v>0.2</v>
      </c>
      <c r="L63" s="4">
        <v>0.4</v>
      </c>
      <c r="M63" s="4">
        <v>0.1</v>
      </c>
      <c r="N63" s="4">
        <v>0</v>
      </c>
      <c r="O63" s="4">
        <v>0</v>
      </c>
      <c r="P63" s="4">
        <v>0.1</v>
      </c>
      <c r="Q63" s="4">
        <v>1.2</v>
      </c>
      <c r="R63" s="4">
        <v>0.3</v>
      </c>
      <c r="S63" s="4">
        <v>0.3</v>
      </c>
      <c r="T63" s="4">
        <v>0.4</v>
      </c>
      <c r="U63" s="4">
        <v>0.6</v>
      </c>
      <c r="V63" s="4">
        <v>1.6</v>
      </c>
      <c r="W63" s="4">
        <v>0.5</v>
      </c>
      <c r="X63" s="4">
        <v>0.4</v>
      </c>
      <c r="Y63" s="4">
        <v>0.8</v>
      </c>
      <c r="Z63" s="4">
        <v>0.6</v>
      </c>
      <c r="AA63" s="4">
        <v>1.5</v>
      </c>
      <c r="AB63" s="6">
        <v>1.9</v>
      </c>
    </row>
    <row r="64" spans="1:28">
      <c r="A64" s="1"/>
      <c r="B64" s="2" t="s">
        <v>124</v>
      </c>
      <c r="C64" s="2" t="s">
        <v>86</v>
      </c>
      <c r="D64" s="2">
        <v>15</v>
      </c>
      <c r="E64" s="2">
        <v>53.2</v>
      </c>
      <c r="F64" s="2">
        <v>53</v>
      </c>
      <c r="G64" s="2">
        <v>88.7</v>
      </c>
      <c r="H64" s="2">
        <v>151</v>
      </c>
      <c r="I64" s="2">
        <v>75.2</v>
      </c>
      <c r="J64" s="2">
        <v>0.2</v>
      </c>
      <c r="K64" s="2">
        <v>2.4</v>
      </c>
      <c r="L64" s="2">
        <v>3.1</v>
      </c>
      <c r="M64" s="2">
        <v>0.1</v>
      </c>
      <c r="N64" s="2">
        <v>0</v>
      </c>
      <c r="O64" s="2">
        <v>0</v>
      </c>
      <c r="P64" s="2">
        <v>1.5</v>
      </c>
      <c r="Q64" s="2">
        <v>9</v>
      </c>
      <c r="R64" s="2">
        <v>2.9</v>
      </c>
      <c r="S64" s="2">
        <v>3.5</v>
      </c>
      <c r="T64" s="2">
        <v>4.0999999999999996</v>
      </c>
      <c r="U64" s="2">
        <v>8.1</v>
      </c>
      <c r="V64" s="2">
        <v>21.2</v>
      </c>
      <c r="W64" s="2">
        <v>8.8000000000000007</v>
      </c>
      <c r="X64" s="2">
        <v>7.3</v>
      </c>
      <c r="Y64" s="2">
        <v>13.3</v>
      </c>
      <c r="Z64" s="2">
        <v>10.1</v>
      </c>
      <c r="AA64" s="2">
        <v>23.1</v>
      </c>
      <c r="AB64" s="5">
        <v>29.5</v>
      </c>
    </row>
    <row r="65" spans="1:28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6"/>
    </row>
    <row r="66" spans="1:28">
      <c r="A66" s="1" t="s">
        <v>355</v>
      </c>
      <c r="B66" s="2" t="s">
        <v>117</v>
      </c>
      <c r="C66" s="2" t="s">
        <v>52</v>
      </c>
      <c r="D66" s="2">
        <v>16</v>
      </c>
      <c r="E66" s="2">
        <v>16.5</v>
      </c>
      <c r="F66" s="2">
        <v>19.5</v>
      </c>
      <c r="G66" s="2">
        <v>24</v>
      </c>
      <c r="H66" s="2">
        <v>26.4</v>
      </c>
      <c r="I66" s="2">
        <v>26.2</v>
      </c>
      <c r="J66" s="2">
        <v>30.7</v>
      </c>
      <c r="K66" s="2">
        <v>27.9</v>
      </c>
      <c r="L66" s="2">
        <v>24.8</v>
      </c>
      <c r="M66" s="2">
        <v>27.6</v>
      </c>
      <c r="N66" s="2">
        <v>26.8</v>
      </c>
      <c r="O66" s="2">
        <v>27.1</v>
      </c>
      <c r="P66" s="2">
        <v>27</v>
      </c>
      <c r="Q66" s="2">
        <v>30.9</v>
      </c>
      <c r="R66" s="2">
        <v>41.5</v>
      </c>
      <c r="S66" s="2">
        <v>37.5</v>
      </c>
      <c r="T66" s="2">
        <v>42.1</v>
      </c>
      <c r="U66" s="2">
        <v>37.5</v>
      </c>
      <c r="V66" s="2">
        <v>46.3</v>
      </c>
      <c r="W66" s="2">
        <v>42.2</v>
      </c>
      <c r="X66" s="2">
        <v>42.9</v>
      </c>
      <c r="Y66" s="2">
        <v>38.200000000000003</v>
      </c>
      <c r="Z66" s="2">
        <v>35</v>
      </c>
      <c r="AA66" s="2">
        <v>37.1</v>
      </c>
      <c r="AB66" s="5">
        <v>39.5</v>
      </c>
    </row>
    <row r="67" spans="1:28">
      <c r="A67" s="3"/>
      <c r="B67" s="4" t="s">
        <v>123</v>
      </c>
      <c r="C67" s="4" t="s">
        <v>52</v>
      </c>
      <c r="D67" s="4">
        <v>17</v>
      </c>
      <c r="E67" s="4">
        <v>16.5</v>
      </c>
      <c r="F67" s="4">
        <v>19.5</v>
      </c>
      <c r="G67" s="4">
        <v>24</v>
      </c>
      <c r="H67" s="4">
        <v>26.4</v>
      </c>
      <c r="I67" s="4">
        <v>26.2</v>
      </c>
      <c r="J67" s="4">
        <v>30.7</v>
      </c>
      <c r="K67" s="4">
        <v>28</v>
      </c>
      <c r="L67" s="4">
        <v>25.1</v>
      </c>
      <c r="M67" s="4">
        <v>27.6</v>
      </c>
      <c r="N67" s="4">
        <v>26.9</v>
      </c>
      <c r="O67" s="4">
        <v>27.2</v>
      </c>
      <c r="P67" s="4">
        <v>27.2</v>
      </c>
      <c r="Q67" s="4">
        <v>30.9</v>
      </c>
      <c r="R67" s="4">
        <v>41.7</v>
      </c>
      <c r="S67" s="4">
        <v>37.6</v>
      </c>
      <c r="T67" s="4">
        <v>42.1</v>
      </c>
      <c r="U67" s="4">
        <v>37.6</v>
      </c>
      <c r="V67" s="4">
        <v>46.4</v>
      </c>
      <c r="W67" s="4">
        <v>42.3</v>
      </c>
      <c r="X67" s="4">
        <v>43</v>
      </c>
      <c r="Y67" s="4">
        <v>38.200000000000003</v>
      </c>
      <c r="Z67" s="4">
        <v>35.1</v>
      </c>
      <c r="AA67" s="4">
        <v>37.1</v>
      </c>
      <c r="AB67" s="6">
        <v>39.5</v>
      </c>
    </row>
    <row r="68" spans="1:28">
      <c r="A68" s="1"/>
      <c r="B68" s="2" t="s">
        <v>124</v>
      </c>
      <c r="C68" s="2" t="s">
        <v>86</v>
      </c>
      <c r="D68" s="2">
        <v>18</v>
      </c>
      <c r="E68" s="2">
        <v>8113.5</v>
      </c>
      <c r="F68" s="2">
        <v>9146.4</v>
      </c>
      <c r="G68" s="2">
        <v>11485.1</v>
      </c>
      <c r="H68" s="2">
        <v>14408.8</v>
      </c>
      <c r="I68" s="2">
        <v>15186</v>
      </c>
      <c r="J68" s="2">
        <v>14799.4</v>
      </c>
      <c r="K68" s="2">
        <v>14096.6</v>
      </c>
      <c r="L68" s="2">
        <v>11871</v>
      </c>
      <c r="M68" s="2">
        <v>11858.7</v>
      </c>
      <c r="N68" s="2">
        <v>10475.6</v>
      </c>
      <c r="O68" s="2">
        <v>10155.4</v>
      </c>
      <c r="P68" s="2">
        <v>11996.8</v>
      </c>
      <c r="Q68" s="2">
        <v>12263.4</v>
      </c>
      <c r="R68" s="2">
        <v>13943.8</v>
      </c>
      <c r="S68" s="2">
        <v>12181.1</v>
      </c>
      <c r="T68" s="2">
        <v>13024.2</v>
      </c>
      <c r="U68" s="2">
        <v>15238</v>
      </c>
      <c r="V68" s="2">
        <v>17943.3</v>
      </c>
      <c r="W68" s="2">
        <v>14139.7</v>
      </c>
      <c r="X68" s="2">
        <v>13509.9</v>
      </c>
      <c r="Y68" s="2">
        <v>12359.9</v>
      </c>
      <c r="Z68" s="2">
        <v>10826.8</v>
      </c>
      <c r="AA68" s="2">
        <v>10571.1</v>
      </c>
      <c r="AB68" s="5">
        <v>11280.4</v>
      </c>
    </row>
    <row r="69" spans="1:28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6"/>
    </row>
    <row r="70" spans="1:28">
      <c r="A70" s="1" t="s">
        <v>356</v>
      </c>
      <c r="B70" s="2" t="s">
        <v>117</v>
      </c>
      <c r="C70" s="2" t="s">
        <v>52</v>
      </c>
      <c r="D70" s="2">
        <v>19</v>
      </c>
      <c r="E70" s="2">
        <v>14.3</v>
      </c>
      <c r="F70" s="2">
        <v>12</v>
      </c>
      <c r="G70" s="2">
        <v>12.4</v>
      </c>
      <c r="H70" s="2">
        <v>22.4</v>
      </c>
      <c r="I70" s="2">
        <v>16</v>
      </c>
      <c r="J70" s="2">
        <v>29.7</v>
      </c>
      <c r="K70" s="2">
        <v>14.3</v>
      </c>
      <c r="L70" s="2">
        <v>22.2</v>
      </c>
      <c r="M70" s="2">
        <v>41.8</v>
      </c>
      <c r="N70" s="2">
        <v>43.2</v>
      </c>
      <c r="O70" s="2">
        <v>24.2</v>
      </c>
      <c r="P70" s="2">
        <v>35.5</v>
      </c>
      <c r="Q70" s="2">
        <v>33</v>
      </c>
      <c r="R70" s="2">
        <v>27.7</v>
      </c>
      <c r="S70" s="2">
        <v>25</v>
      </c>
      <c r="T70" s="2">
        <v>41.3</v>
      </c>
      <c r="U70" s="2">
        <v>56.3</v>
      </c>
      <c r="V70" s="2">
        <v>41.8</v>
      </c>
      <c r="W70" s="2">
        <v>38</v>
      </c>
      <c r="X70" s="2">
        <v>38.299999999999997</v>
      </c>
      <c r="Y70" s="2">
        <v>39.6</v>
      </c>
      <c r="Z70" s="2">
        <v>38.700000000000003</v>
      </c>
      <c r="AA70" s="2">
        <v>46.2</v>
      </c>
      <c r="AB70" s="5">
        <v>62.7</v>
      </c>
    </row>
    <row r="71" spans="1:28">
      <c r="A71" s="3"/>
      <c r="B71" s="4" t="s">
        <v>311</v>
      </c>
      <c r="C71" s="4" t="s">
        <v>52</v>
      </c>
      <c r="D71" s="4">
        <v>20</v>
      </c>
      <c r="E71" s="4">
        <v>0.6</v>
      </c>
      <c r="F71" s="4">
        <v>0.8</v>
      </c>
      <c r="G71" s="4">
        <v>1.7</v>
      </c>
      <c r="H71" s="4">
        <v>0.5</v>
      </c>
      <c r="I71" s="4">
        <v>0.1</v>
      </c>
      <c r="J71" s="4">
        <v>0.1</v>
      </c>
      <c r="K71" s="4">
        <v>0.1</v>
      </c>
      <c r="L71" s="4">
        <v>0</v>
      </c>
      <c r="M71" s="4">
        <v>0</v>
      </c>
      <c r="N71" s="4">
        <v>1.9</v>
      </c>
      <c r="O71" s="4">
        <v>0.1</v>
      </c>
      <c r="P71" s="4">
        <v>0</v>
      </c>
      <c r="Q71" s="4">
        <v>0</v>
      </c>
      <c r="R71" s="4">
        <v>1.1000000000000001</v>
      </c>
      <c r="S71" s="4">
        <v>0.1</v>
      </c>
      <c r="T71" s="4">
        <v>1.4</v>
      </c>
      <c r="U71" s="4">
        <v>2.1</v>
      </c>
      <c r="V71" s="4">
        <v>3.1</v>
      </c>
      <c r="W71" s="4">
        <v>7.6</v>
      </c>
      <c r="X71" s="4">
        <v>6.5</v>
      </c>
      <c r="Y71" s="4">
        <v>8.4</v>
      </c>
      <c r="Z71" s="4">
        <v>9.6999999999999993</v>
      </c>
      <c r="AA71" s="4">
        <v>19.600000000000001</v>
      </c>
      <c r="AB71" s="6">
        <v>20.9</v>
      </c>
    </row>
    <row r="72" spans="1:28">
      <c r="A72" s="1"/>
      <c r="B72" s="2" t="s">
        <v>288</v>
      </c>
      <c r="C72" s="2" t="s">
        <v>52</v>
      </c>
      <c r="D72" s="2">
        <v>21</v>
      </c>
      <c r="E72" s="2">
        <v>0.2</v>
      </c>
      <c r="F72" s="2">
        <v>0.3</v>
      </c>
      <c r="G72" s="2">
        <v>0.6</v>
      </c>
      <c r="H72" s="2">
        <v>0.5</v>
      </c>
      <c r="I72" s="2">
        <v>0.6</v>
      </c>
      <c r="J72" s="2">
        <v>0</v>
      </c>
      <c r="K72" s="2">
        <v>0.6</v>
      </c>
      <c r="L72" s="2">
        <v>0.3</v>
      </c>
      <c r="M72" s="2">
        <v>0.4</v>
      </c>
      <c r="N72" s="2">
        <v>0.2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16.399999999999999</v>
      </c>
      <c r="V72" s="2">
        <v>29.2</v>
      </c>
      <c r="W72" s="2">
        <v>6</v>
      </c>
      <c r="X72" s="2">
        <v>1</v>
      </c>
      <c r="Y72" s="2">
        <v>0.6</v>
      </c>
      <c r="Z72" s="2">
        <v>0.1</v>
      </c>
      <c r="AA72" s="2">
        <v>6.7</v>
      </c>
      <c r="AB72" s="5">
        <v>13.6</v>
      </c>
    </row>
    <row r="73" spans="1:28">
      <c r="A73" s="3"/>
      <c r="B73" s="4" t="s">
        <v>244</v>
      </c>
      <c r="C73" s="4" t="s">
        <v>52</v>
      </c>
      <c r="D73" s="4">
        <v>22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0.8</v>
      </c>
      <c r="K73" s="4">
        <v>0.6</v>
      </c>
      <c r="L73" s="4">
        <v>0.6</v>
      </c>
      <c r="M73" s="4">
        <v>0.4</v>
      </c>
      <c r="N73" s="4">
        <v>0.4</v>
      </c>
      <c r="O73" s="4">
        <v>0.4</v>
      </c>
      <c r="P73" s="4">
        <v>0.1</v>
      </c>
      <c r="Q73" s="4">
        <v>0.2</v>
      </c>
      <c r="R73" s="4">
        <v>0.1</v>
      </c>
      <c r="S73" s="4">
        <v>1.4</v>
      </c>
      <c r="T73" s="4">
        <v>2.2000000000000002</v>
      </c>
      <c r="U73" s="4">
        <v>11.4</v>
      </c>
      <c r="V73" s="4">
        <v>1.3</v>
      </c>
      <c r="W73" s="4">
        <v>1.4</v>
      </c>
      <c r="X73" s="4">
        <v>1.2</v>
      </c>
      <c r="Y73" s="4">
        <v>0.9</v>
      </c>
      <c r="Z73" s="4">
        <v>0.5</v>
      </c>
      <c r="AA73" s="4">
        <v>2.4</v>
      </c>
      <c r="AB73" s="6">
        <v>12.7</v>
      </c>
    </row>
    <row r="74" spans="1:28">
      <c r="A74" s="1"/>
      <c r="B74" s="2" t="s">
        <v>118</v>
      </c>
      <c r="C74" s="2" t="s">
        <v>52</v>
      </c>
      <c r="D74" s="2">
        <v>23</v>
      </c>
      <c r="E74" s="2">
        <v>3.9</v>
      </c>
      <c r="F74" s="2">
        <v>3.5</v>
      </c>
      <c r="G74" s="2">
        <v>3.4</v>
      </c>
      <c r="H74" s="2">
        <v>3.5</v>
      </c>
      <c r="I74" s="2">
        <v>3.5</v>
      </c>
      <c r="J74" s="2">
        <v>2.8</v>
      </c>
      <c r="K74" s="2">
        <v>2.6</v>
      </c>
      <c r="L74" s="2">
        <v>3.7</v>
      </c>
      <c r="M74" s="2">
        <v>2.9</v>
      </c>
      <c r="N74" s="2">
        <v>5.2</v>
      </c>
      <c r="O74" s="2">
        <v>3.9</v>
      </c>
      <c r="P74" s="2">
        <v>4.3</v>
      </c>
      <c r="Q74" s="2">
        <v>5.5</v>
      </c>
      <c r="R74" s="2">
        <v>6.8</v>
      </c>
      <c r="S74" s="2">
        <v>5</v>
      </c>
      <c r="T74" s="2">
        <v>6.6</v>
      </c>
      <c r="U74" s="2">
        <v>7.1</v>
      </c>
      <c r="V74" s="2">
        <v>7.6</v>
      </c>
      <c r="W74" s="2">
        <v>8</v>
      </c>
      <c r="X74" s="2">
        <v>7.4</v>
      </c>
      <c r="Y74" s="2">
        <v>6.9</v>
      </c>
      <c r="Z74" s="2">
        <v>7.5</v>
      </c>
      <c r="AA74" s="2">
        <v>6</v>
      </c>
      <c r="AB74" s="5">
        <v>6.8</v>
      </c>
    </row>
    <row r="75" spans="1:28">
      <c r="A75" s="3"/>
      <c r="B75" s="4" t="s">
        <v>217</v>
      </c>
      <c r="C75" s="4" t="s">
        <v>52</v>
      </c>
      <c r="D75" s="4">
        <v>24</v>
      </c>
      <c r="E75" s="4">
        <v>0.6</v>
      </c>
      <c r="F75" s="4">
        <v>0.6</v>
      </c>
      <c r="G75" s="4">
        <v>0.5</v>
      </c>
      <c r="H75" s="4">
        <v>0.3</v>
      </c>
      <c r="I75" s="4">
        <v>0.4</v>
      </c>
      <c r="J75" s="4">
        <v>1.2</v>
      </c>
      <c r="K75" s="4">
        <v>1.5</v>
      </c>
      <c r="L75" s="4">
        <v>1.3</v>
      </c>
      <c r="M75" s="4">
        <v>1.5</v>
      </c>
      <c r="N75" s="4">
        <v>2.2999999999999998</v>
      </c>
      <c r="O75" s="4">
        <v>2.4</v>
      </c>
      <c r="P75" s="4">
        <v>2.6</v>
      </c>
      <c r="Q75" s="4">
        <v>3.5</v>
      </c>
      <c r="R75" s="4">
        <v>4</v>
      </c>
      <c r="S75" s="4">
        <v>4.4000000000000004</v>
      </c>
      <c r="T75" s="4">
        <v>4</v>
      </c>
      <c r="U75" s="4">
        <v>4.2</v>
      </c>
      <c r="V75" s="4">
        <v>4.4000000000000004</v>
      </c>
      <c r="W75" s="4">
        <v>5.4</v>
      </c>
      <c r="X75" s="4">
        <v>4.5999999999999996</v>
      </c>
      <c r="Y75" s="4">
        <v>5.2</v>
      </c>
      <c r="Z75" s="4">
        <v>6.3</v>
      </c>
      <c r="AA75" s="4">
        <v>5.3</v>
      </c>
      <c r="AB75" s="6">
        <v>5.8</v>
      </c>
    </row>
    <row r="76" spans="1:28">
      <c r="A76" s="1"/>
      <c r="B76" s="2" t="s">
        <v>134</v>
      </c>
      <c r="C76" s="2" t="s">
        <v>52</v>
      </c>
      <c r="D76" s="2">
        <v>25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5">
        <v>5.7</v>
      </c>
    </row>
    <row r="77" spans="1:28">
      <c r="A77" s="3"/>
      <c r="B77" s="4" t="s">
        <v>122</v>
      </c>
      <c r="C77" s="4" t="s">
        <v>52</v>
      </c>
      <c r="D77" s="4">
        <v>26</v>
      </c>
      <c r="E77" s="4">
        <v>1.8</v>
      </c>
      <c r="F77" s="4">
        <v>1.8</v>
      </c>
      <c r="G77" s="4">
        <v>2</v>
      </c>
      <c r="H77" s="4">
        <v>2.2999999999999998</v>
      </c>
      <c r="I77" s="4">
        <v>3</v>
      </c>
      <c r="J77" s="4">
        <v>3.1</v>
      </c>
      <c r="K77" s="4">
        <v>3</v>
      </c>
      <c r="L77" s="4">
        <v>4.8</v>
      </c>
      <c r="M77" s="4">
        <v>4.7</v>
      </c>
      <c r="N77" s="4">
        <v>4.9000000000000004</v>
      </c>
      <c r="O77" s="4">
        <v>4.9000000000000004</v>
      </c>
      <c r="P77" s="4">
        <v>4.2</v>
      </c>
      <c r="Q77" s="4">
        <v>6.5</v>
      </c>
      <c r="R77" s="4">
        <v>7.5000000000000098</v>
      </c>
      <c r="S77" s="4">
        <v>8.6</v>
      </c>
      <c r="T77" s="4">
        <v>8.4</v>
      </c>
      <c r="U77" s="4">
        <v>83.8</v>
      </c>
      <c r="V77" s="4">
        <v>25.1</v>
      </c>
      <c r="W77" s="4">
        <v>8.8999999999999897</v>
      </c>
      <c r="X77" s="4">
        <v>13.6</v>
      </c>
      <c r="Y77" s="4">
        <v>14.1</v>
      </c>
      <c r="Z77" s="4">
        <v>13.7</v>
      </c>
      <c r="AA77" s="4">
        <v>9.3000000000000007</v>
      </c>
      <c r="AB77" s="6">
        <v>13.6</v>
      </c>
    </row>
    <row r="78" spans="1:28">
      <c r="A78" s="1"/>
      <c r="B78" s="2" t="s">
        <v>123</v>
      </c>
      <c r="C78" s="2" t="s">
        <v>52</v>
      </c>
      <c r="D78" s="2">
        <v>27</v>
      </c>
      <c r="E78" s="2">
        <v>21.4</v>
      </c>
      <c r="F78" s="2">
        <v>19</v>
      </c>
      <c r="G78" s="2">
        <v>20.6</v>
      </c>
      <c r="H78" s="2">
        <v>29.5</v>
      </c>
      <c r="I78" s="2">
        <v>23.6</v>
      </c>
      <c r="J78" s="2">
        <v>37.700000000000003</v>
      </c>
      <c r="K78" s="2">
        <v>22.7</v>
      </c>
      <c r="L78" s="2">
        <v>32.9</v>
      </c>
      <c r="M78" s="2">
        <v>51.7</v>
      </c>
      <c r="N78" s="2">
        <v>58.1</v>
      </c>
      <c r="O78" s="2">
        <v>35.9</v>
      </c>
      <c r="P78" s="2">
        <v>46.7</v>
      </c>
      <c r="Q78" s="2">
        <v>48.7</v>
      </c>
      <c r="R78" s="2">
        <v>47.2</v>
      </c>
      <c r="S78" s="2">
        <v>44.5</v>
      </c>
      <c r="T78" s="2">
        <v>63.9</v>
      </c>
      <c r="U78" s="2">
        <v>181.3</v>
      </c>
      <c r="V78" s="2">
        <v>112.5</v>
      </c>
      <c r="W78" s="2">
        <v>75.3</v>
      </c>
      <c r="X78" s="2">
        <v>72.599999999999994</v>
      </c>
      <c r="Y78" s="2">
        <v>75.7</v>
      </c>
      <c r="Z78" s="2">
        <v>76.5</v>
      </c>
      <c r="AA78" s="2">
        <v>95.5</v>
      </c>
      <c r="AB78" s="5">
        <v>141.80000000000001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584D-EA45-4BA7-9947-8F072F8885DE}">
  <sheetPr>
    <tabColor theme="4" tint="0.59999389629810485"/>
  </sheetPr>
  <dimension ref="A1:AB112"/>
  <sheetViews>
    <sheetView topLeftCell="A52" workbookViewId="0">
      <selection activeCell="A74" sqref="A74:AB133"/>
    </sheetView>
  </sheetViews>
  <sheetFormatPr defaultRowHeight="15"/>
  <cols>
    <col min="1" max="1" width="81.140625" bestFit="1" customWidth="1"/>
    <col min="2" max="2" width="22.425781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361</v>
      </c>
      <c r="B5" t="s">
        <v>362</v>
      </c>
      <c r="C5" t="s">
        <v>52</v>
      </c>
      <c r="D5">
        <v>1</v>
      </c>
      <c r="E5">
        <v>3.7</v>
      </c>
      <c r="F5">
        <v>4.4000000000000004</v>
      </c>
      <c r="G5">
        <v>7.5</v>
      </c>
      <c r="H5">
        <v>9.8000000000000007</v>
      </c>
      <c r="I5">
        <v>8.4</v>
      </c>
      <c r="J5">
        <v>8.6999999999999993</v>
      </c>
      <c r="K5">
        <v>7.7</v>
      </c>
      <c r="L5">
        <v>4.8</v>
      </c>
      <c r="M5">
        <v>11</v>
      </c>
      <c r="N5">
        <v>9.5</v>
      </c>
      <c r="O5">
        <v>7.4</v>
      </c>
      <c r="P5">
        <v>10.3</v>
      </c>
      <c r="Q5">
        <v>13.4</v>
      </c>
      <c r="R5">
        <v>13.2</v>
      </c>
      <c r="S5">
        <v>12.6</v>
      </c>
      <c r="T5">
        <v>12.8</v>
      </c>
      <c r="U5">
        <v>9.1</v>
      </c>
      <c r="V5">
        <v>7.2</v>
      </c>
      <c r="W5">
        <v>6.1</v>
      </c>
      <c r="X5">
        <v>2610.1999999999998</v>
      </c>
      <c r="Y5">
        <v>2973.4</v>
      </c>
      <c r="Z5">
        <v>3205.2</v>
      </c>
      <c r="AA5">
        <v>3461.3</v>
      </c>
      <c r="AB5">
        <v>8134.7</v>
      </c>
    </row>
    <row r="6" spans="1:28">
      <c r="B6" t="s">
        <v>117</v>
      </c>
      <c r="C6" t="s">
        <v>52</v>
      </c>
      <c r="D6">
        <v>2</v>
      </c>
      <c r="E6">
        <v>390.8</v>
      </c>
      <c r="F6">
        <v>447</v>
      </c>
      <c r="G6">
        <v>549</v>
      </c>
      <c r="H6">
        <v>589.20000000000005</v>
      </c>
      <c r="I6">
        <v>678.1</v>
      </c>
      <c r="J6">
        <v>1004.3</v>
      </c>
      <c r="K6">
        <v>1151.7</v>
      </c>
      <c r="L6">
        <v>1300.7</v>
      </c>
      <c r="M6">
        <v>1286.9000000000001</v>
      </c>
      <c r="N6">
        <v>1400.6</v>
      </c>
      <c r="O6">
        <v>1283.5</v>
      </c>
      <c r="P6">
        <v>1405.3</v>
      </c>
      <c r="Q6">
        <v>1535.8</v>
      </c>
      <c r="R6">
        <v>1650.8</v>
      </c>
      <c r="S6">
        <v>1697.8</v>
      </c>
      <c r="T6">
        <v>1754.5</v>
      </c>
      <c r="U6">
        <v>1742</v>
      </c>
      <c r="V6">
        <v>1646.2</v>
      </c>
      <c r="W6">
        <v>1165.9000000000001</v>
      </c>
      <c r="X6">
        <v>1265.2</v>
      </c>
      <c r="Y6">
        <v>1306.4000000000001</v>
      </c>
      <c r="Z6">
        <v>1419.7</v>
      </c>
      <c r="AA6">
        <v>1664.8</v>
      </c>
      <c r="AB6">
        <v>2744.1</v>
      </c>
    </row>
    <row r="7" spans="1:28">
      <c r="B7" t="s">
        <v>118</v>
      </c>
      <c r="C7" t="s">
        <v>52</v>
      </c>
      <c r="D7">
        <v>3</v>
      </c>
      <c r="E7">
        <v>49</v>
      </c>
      <c r="F7">
        <v>49.7</v>
      </c>
      <c r="G7">
        <v>59.1</v>
      </c>
      <c r="H7">
        <v>72</v>
      </c>
      <c r="I7">
        <v>70.7</v>
      </c>
      <c r="J7">
        <v>77.3</v>
      </c>
      <c r="K7">
        <v>84.4</v>
      </c>
      <c r="L7">
        <v>109.7</v>
      </c>
      <c r="M7">
        <v>148.4</v>
      </c>
      <c r="N7">
        <v>187.6</v>
      </c>
      <c r="O7">
        <v>159.19999999999999</v>
      </c>
      <c r="P7">
        <v>191.5</v>
      </c>
      <c r="Q7">
        <v>225.9</v>
      </c>
      <c r="R7">
        <v>238.7</v>
      </c>
      <c r="S7">
        <v>261</v>
      </c>
      <c r="T7">
        <v>272.39999999999998</v>
      </c>
      <c r="U7">
        <v>302.7</v>
      </c>
      <c r="V7">
        <v>333.9</v>
      </c>
      <c r="W7">
        <v>295.2</v>
      </c>
      <c r="X7">
        <v>374.9</v>
      </c>
      <c r="Y7">
        <v>391.7</v>
      </c>
      <c r="Z7">
        <v>470.6</v>
      </c>
      <c r="AA7">
        <v>507.8</v>
      </c>
      <c r="AB7">
        <v>1015.2</v>
      </c>
    </row>
    <row r="8" spans="1:28">
      <c r="B8" t="s">
        <v>112</v>
      </c>
      <c r="C8" t="s">
        <v>52</v>
      </c>
      <c r="D8">
        <v>4</v>
      </c>
      <c r="E8">
        <v>60.7</v>
      </c>
      <c r="F8">
        <v>70.599999999999994</v>
      </c>
      <c r="G8">
        <v>84.3</v>
      </c>
      <c r="H8">
        <v>113.3</v>
      </c>
      <c r="I8">
        <v>176.9</v>
      </c>
      <c r="J8">
        <v>287.8</v>
      </c>
      <c r="K8">
        <v>321.7</v>
      </c>
      <c r="L8">
        <v>368.4</v>
      </c>
      <c r="M8">
        <v>370.7</v>
      </c>
      <c r="N8">
        <v>381.5</v>
      </c>
      <c r="O8">
        <v>345.5</v>
      </c>
      <c r="P8">
        <v>447.2</v>
      </c>
      <c r="Q8">
        <v>436.8</v>
      </c>
      <c r="R8">
        <v>396.2</v>
      </c>
      <c r="S8">
        <v>429.6</v>
      </c>
      <c r="T8">
        <v>377.3</v>
      </c>
      <c r="U8">
        <v>347</v>
      </c>
      <c r="V8">
        <v>374.4</v>
      </c>
      <c r="W8">
        <v>314.8</v>
      </c>
      <c r="X8">
        <v>344.3</v>
      </c>
      <c r="Y8">
        <v>379.3</v>
      </c>
      <c r="Z8">
        <v>437.8</v>
      </c>
      <c r="AA8">
        <v>516.5</v>
      </c>
      <c r="AB8">
        <v>877.2</v>
      </c>
    </row>
    <row r="9" spans="1:28">
      <c r="B9" t="s">
        <v>213</v>
      </c>
      <c r="C9" t="s">
        <v>52</v>
      </c>
      <c r="D9">
        <v>5</v>
      </c>
      <c r="E9">
        <v>105.5</v>
      </c>
      <c r="F9">
        <v>120.9</v>
      </c>
      <c r="G9">
        <v>103.8</v>
      </c>
      <c r="H9">
        <v>137.19999999999999</v>
      </c>
      <c r="I9">
        <v>138.1</v>
      </c>
      <c r="J9">
        <v>127.9</v>
      </c>
      <c r="K9">
        <v>138.80000000000001</v>
      </c>
      <c r="L9">
        <v>156.80000000000001</v>
      </c>
      <c r="M9">
        <v>179.6</v>
      </c>
      <c r="N9">
        <v>200.2</v>
      </c>
      <c r="O9">
        <v>191.3</v>
      </c>
      <c r="P9">
        <v>185.8</v>
      </c>
      <c r="Q9">
        <v>211.5</v>
      </c>
      <c r="R9">
        <v>227.1</v>
      </c>
      <c r="S9">
        <v>261</v>
      </c>
      <c r="T9">
        <v>273.7</v>
      </c>
      <c r="U9">
        <v>285.10000000000002</v>
      </c>
      <c r="V9">
        <v>299.89999999999998</v>
      </c>
      <c r="W9">
        <v>311.3</v>
      </c>
      <c r="X9">
        <v>364</v>
      </c>
      <c r="Y9">
        <v>375.1</v>
      </c>
      <c r="Z9">
        <v>459.7</v>
      </c>
      <c r="AA9">
        <v>600.1</v>
      </c>
      <c r="AB9">
        <v>831.1</v>
      </c>
    </row>
    <row r="10" spans="1:28">
      <c r="B10" t="s">
        <v>120</v>
      </c>
      <c r="C10" t="s">
        <v>52</v>
      </c>
      <c r="D10">
        <v>6</v>
      </c>
      <c r="E10">
        <v>64.3</v>
      </c>
      <c r="F10">
        <v>66.7</v>
      </c>
      <c r="G10">
        <v>93.1</v>
      </c>
      <c r="H10">
        <v>117.5</v>
      </c>
      <c r="I10">
        <v>125.8</v>
      </c>
      <c r="J10">
        <v>134.69999999999999</v>
      </c>
      <c r="K10">
        <v>168.7</v>
      </c>
      <c r="L10">
        <v>205.6</v>
      </c>
      <c r="M10">
        <v>227.2</v>
      </c>
      <c r="N10">
        <v>267.3</v>
      </c>
      <c r="O10">
        <v>255.7</v>
      </c>
      <c r="P10">
        <v>301.8</v>
      </c>
      <c r="Q10">
        <v>347.2</v>
      </c>
      <c r="R10">
        <v>338.6</v>
      </c>
      <c r="S10">
        <v>368</v>
      </c>
      <c r="T10">
        <v>391.7</v>
      </c>
      <c r="U10">
        <v>368.6</v>
      </c>
      <c r="V10">
        <v>365</v>
      </c>
      <c r="W10">
        <v>255.9</v>
      </c>
      <c r="X10">
        <v>276.60000000000002</v>
      </c>
      <c r="Y10">
        <v>292.5</v>
      </c>
      <c r="Z10">
        <v>328.2</v>
      </c>
      <c r="AA10">
        <v>310.5</v>
      </c>
      <c r="AB10">
        <v>553.4</v>
      </c>
    </row>
    <row r="11" spans="1:28">
      <c r="B11" t="s">
        <v>244</v>
      </c>
      <c r="C11" t="s">
        <v>52</v>
      </c>
      <c r="D11">
        <v>7</v>
      </c>
      <c r="E11">
        <v>57.2</v>
      </c>
      <c r="F11">
        <v>53.2</v>
      </c>
      <c r="G11">
        <v>43.2</v>
      </c>
      <c r="H11">
        <v>37.4</v>
      </c>
      <c r="I11">
        <v>49.4</v>
      </c>
      <c r="J11">
        <v>51.8</v>
      </c>
      <c r="K11">
        <v>58.2</v>
      </c>
      <c r="L11">
        <v>77.599999999999994</v>
      </c>
      <c r="M11">
        <v>95.5</v>
      </c>
      <c r="N11">
        <v>116.4</v>
      </c>
      <c r="O11">
        <v>140</v>
      </c>
      <c r="P11">
        <v>144.19999999999999</v>
      </c>
      <c r="Q11">
        <v>151.30000000000001</v>
      </c>
      <c r="R11">
        <v>184.2</v>
      </c>
      <c r="S11">
        <v>205.7</v>
      </c>
      <c r="T11">
        <v>230.6</v>
      </c>
      <c r="U11">
        <v>212.3</v>
      </c>
      <c r="V11">
        <v>226.4</v>
      </c>
      <c r="W11">
        <v>124.1</v>
      </c>
      <c r="X11">
        <v>148</v>
      </c>
      <c r="Y11">
        <v>160</v>
      </c>
      <c r="Z11">
        <v>191.7</v>
      </c>
      <c r="AA11">
        <v>207.3</v>
      </c>
      <c r="AB11">
        <v>384.6</v>
      </c>
    </row>
    <row r="12" spans="1:28">
      <c r="B12" t="s">
        <v>217</v>
      </c>
      <c r="C12" t="s">
        <v>52</v>
      </c>
      <c r="D12">
        <v>8</v>
      </c>
      <c r="E12">
        <v>54.5</v>
      </c>
      <c r="F12">
        <v>51.5</v>
      </c>
      <c r="G12">
        <v>77.8</v>
      </c>
      <c r="H12">
        <v>41.2</v>
      </c>
      <c r="I12">
        <v>46.5</v>
      </c>
      <c r="J12">
        <v>44.2</v>
      </c>
      <c r="K12">
        <v>48.5</v>
      </c>
      <c r="L12">
        <v>51.1</v>
      </c>
      <c r="M12">
        <v>56.6</v>
      </c>
      <c r="N12">
        <v>60.1</v>
      </c>
      <c r="O12">
        <v>56.1</v>
      </c>
      <c r="P12">
        <v>63.9</v>
      </c>
      <c r="Q12">
        <v>75.8</v>
      </c>
      <c r="R12">
        <v>84.9</v>
      </c>
      <c r="S12">
        <v>83.1</v>
      </c>
      <c r="T12">
        <v>91.6</v>
      </c>
      <c r="U12">
        <v>95.7</v>
      </c>
      <c r="V12">
        <v>107.6</v>
      </c>
      <c r="W12">
        <v>78.2</v>
      </c>
      <c r="X12">
        <v>89.6</v>
      </c>
      <c r="Y12">
        <v>100.4</v>
      </c>
      <c r="Z12">
        <v>126.4</v>
      </c>
      <c r="AA12">
        <v>203</v>
      </c>
      <c r="AB12">
        <v>378.7</v>
      </c>
    </row>
    <row r="13" spans="1:28">
      <c r="B13" t="s">
        <v>122</v>
      </c>
      <c r="C13" t="s">
        <v>52</v>
      </c>
      <c r="D13">
        <v>9</v>
      </c>
      <c r="E13">
        <v>528.29999999999995</v>
      </c>
      <c r="F13">
        <v>499.4</v>
      </c>
      <c r="G13">
        <v>538</v>
      </c>
      <c r="H13">
        <v>696.2</v>
      </c>
      <c r="I13">
        <v>752.3</v>
      </c>
      <c r="J13">
        <v>881.8</v>
      </c>
      <c r="K13">
        <v>917</v>
      </c>
      <c r="L13">
        <v>1009.4</v>
      </c>
      <c r="M13">
        <v>1015.3</v>
      </c>
      <c r="N13">
        <v>1006</v>
      </c>
      <c r="O13">
        <v>1169.2</v>
      </c>
      <c r="P13">
        <v>1420.3</v>
      </c>
      <c r="Q13">
        <v>1566.6</v>
      </c>
      <c r="R13">
        <v>1724.1</v>
      </c>
      <c r="S13">
        <v>1812.9</v>
      </c>
      <c r="T13">
        <v>1870.7</v>
      </c>
      <c r="U13">
        <v>1967.1</v>
      </c>
      <c r="V13">
        <v>2183.9</v>
      </c>
      <c r="W13">
        <v>1354.5</v>
      </c>
      <c r="X13">
        <v>1515.6</v>
      </c>
      <c r="Y13">
        <v>1614.1</v>
      </c>
      <c r="Z13">
        <v>1966.9</v>
      </c>
      <c r="AA13">
        <v>2305.1</v>
      </c>
      <c r="AB13">
        <v>3834.7</v>
      </c>
    </row>
    <row r="14" spans="1:28">
      <c r="B14" t="s">
        <v>123</v>
      </c>
      <c r="C14" t="s">
        <v>52</v>
      </c>
      <c r="D14">
        <v>10</v>
      </c>
      <c r="E14">
        <v>1314</v>
      </c>
      <c r="F14">
        <v>1363.4</v>
      </c>
      <c r="G14">
        <v>1555.8</v>
      </c>
      <c r="H14">
        <v>1813.8</v>
      </c>
      <c r="I14">
        <v>2046.2</v>
      </c>
      <c r="J14">
        <v>2618.5</v>
      </c>
      <c r="K14">
        <v>2896.7</v>
      </c>
      <c r="L14">
        <v>3284.1</v>
      </c>
      <c r="M14">
        <v>3391.2</v>
      </c>
      <c r="N14">
        <v>3629.2</v>
      </c>
      <c r="O14">
        <v>3607.9</v>
      </c>
      <c r="P14">
        <v>4170.3</v>
      </c>
      <c r="Q14">
        <v>4564.3</v>
      </c>
      <c r="R14">
        <v>4857.8</v>
      </c>
      <c r="S14">
        <v>5131.7</v>
      </c>
      <c r="T14">
        <v>5275.3</v>
      </c>
      <c r="U14">
        <v>5329.6</v>
      </c>
      <c r="V14">
        <v>5544.5</v>
      </c>
      <c r="W14">
        <v>3906</v>
      </c>
      <c r="X14">
        <v>6988.4</v>
      </c>
      <c r="Y14">
        <v>7592.9</v>
      </c>
      <c r="Z14">
        <v>8606.2000000000007</v>
      </c>
      <c r="AA14">
        <v>9776.4</v>
      </c>
      <c r="AB14">
        <v>18753.7</v>
      </c>
    </row>
    <row r="15" spans="1:28">
      <c r="B15" t="s">
        <v>124</v>
      </c>
      <c r="C15" t="s">
        <v>87</v>
      </c>
      <c r="D15">
        <v>11</v>
      </c>
      <c r="E15">
        <v>620.29999999999995</v>
      </c>
      <c r="F15">
        <v>688.4</v>
      </c>
      <c r="G15">
        <v>856</v>
      </c>
      <c r="H15">
        <v>970.9</v>
      </c>
      <c r="I15">
        <v>1011.7</v>
      </c>
      <c r="J15">
        <v>1171.5999999999999</v>
      </c>
      <c r="K15">
        <v>1237.8</v>
      </c>
      <c r="L15">
        <v>1335.4</v>
      </c>
      <c r="M15">
        <v>1338.6</v>
      </c>
      <c r="N15">
        <v>1384.3</v>
      </c>
      <c r="O15">
        <v>1251.5</v>
      </c>
      <c r="P15">
        <v>1339</v>
      </c>
      <c r="Q15">
        <v>1373.1</v>
      </c>
      <c r="R15">
        <v>1386.4</v>
      </c>
      <c r="S15">
        <v>1450</v>
      </c>
      <c r="T15">
        <v>1482.3</v>
      </c>
      <c r="U15">
        <v>1547.2</v>
      </c>
      <c r="V15">
        <v>1649.9</v>
      </c>
      <c r="W15">
        <v>1317.8</v>
      </c>
      <c r="X15">
        <v>1441.9</v>
      </c>
      <c r="Y15">
        <v>1503.1</v>
      </c>
      <c r="Z15">
        <v>1736.9</v>
      </c>
      <c r="AA15">
        <v>1970</v>
      </c>
      <c r="AB15">
        <v>2919.3</v>
      </c>
    </row>
    <row r="17" spans="1:28">
      <c r="A17" t="s">
        <v>363</v>
      </c>
      <c r="B17" t="s">
        <v>308</v>
      </c>
      <c r="C17" t="s">
        <v>52</v>
      </c>
      <c r="D17">
        <v>12</v>
      </c>
      <c r="E17">
        <v>31.5</v>
      </c>
      <c r="F17">
        <v>1.8</v>
      </c>
      <c r="G17">
        <v>1.6</v>
      </c>
      <c r="H17">
        <v>1.9</v>
      </c>
      <c r="I17">
        <v>900.9</v>
      </c>
      <c r="J17">
        <v>1631.9</v>
      </c>
      <c r="K17">
        <v>1992.5</v>
      </c>
      <c r="L17">
        <v>1977.1</v>
      </c>
      <c r="M17">
        <v>1920.3</v>
      </c>
      <c r="N17">
        <v>2000.8</v>
      </c>
      <c r="O17">
        <v>1742.3</v>
      </c>
      <c r="P17">
        <v>1783.5</v>
      </c>
      <c r="Q17">
        <v>1783.3</v>
      </c>
      <c r="R17">
        <v>1768.8</v>
      </c>
      <c r="S17">
        <v>1970.6</v>
      </c>
      <c r="T17">
        <v>2076.3000000000002</v>
      </c>
      <c r="U17">
        <v>2344.9</v>
      </c>
      <c r="V17">
        <v>2185.5</v>
      </c>
      <c r="W17">
        <v>2264.3000000000002</v>
      </c>
      <c r="X17">
        <v>2768.8</v>
      </c>
      <c r="Y17">
        <v>2832.6</v>
      </c>
      <c r="Z17">
        <v>2851.3</v>
      </c>
      <c r="AA17">
        <v>3022.6</v>
      </c>
      <c r="AB17">
        <v>3861.9</v>
      </c>
    </row>
    <row r="18" spans="1:28">
      <c r="B18" t="s">
        <v>218</v>
      </c>
      <c r="C18" t="s">
        <v>52</v>
      </c>
      <c r="D18">
        <v>13</v>
      </c>
      <c r="E18">
        <v>27</v>
      </c>
      <c r="F18">
        <v>32.5</v>
      </c>
      <c r="G18">
        <v>31.2</v>
      </c>
      <c r="H18">
        <v>36.6</v>
      </c>
      <c r="I18">
        <v>40.1</v>
      </c>
      <c r="J18">
        <v>43.5</v>
      </c>
      <c r="K18">
        <v>45.4</v>
      </c>
      <c r="L18">
        <v>70.3</v>
      </c>
      <c r="M18">
        <v>75</v>
      </c>
      <c r="N18">
        <v>146.30000000000001</v>
      </c>
      <c r="O18">
        <v>110.5</v>
      </c>
      <c r="P18">
        <v>122.3</v>
      </c>
      <c r="Q18">
        <v>138.80000000000001</v>
      </c>
      <c r="R18">
        <v>185.7</v>
      </c>
      <c r="S18">
        <v>177.5</v>
      </c>
      <c r="T18">
        <v>173.5</v>
      </c>
      <c r="U18">
        <v>160.19999999999999</v>
      </c>
      <c r="V18">
        <v>150.9</v>
      </c>
      <c r="W18">
        <v>181.8</v>
      </c>
      <c r="X18">
        <v>194.6</v>
      </c>
      <c r="Y18">
        <v>185.2</v>
      </c>
      <c r="Z18">
        <v>203.9</v>
      </c>
      <c r="AA18">
        <v>229.9</v>
      </c>
      <c r="AB18">
        <v>229.1</v>
      </c>
    </row>
    <row r="19" spans="1:28">
      <c r="B19" t="s">
        <v>119</v>
      </c>
      <c r="C19" t="s">
        <v>52</v>
      </c>
      <c r="D19">
        <v>14</v>
      </c>
      <c r="E19">
        <v>19.7</v>
      </c>
      <c r="F19">
        <v>24.8</v>
      </c>
      <c r="G19">
        <v>20.6</v>
      </c>
      <c r="H19">
        <v>26.5</v>
      </c>
      <c r="I19">
        <v>44.9</v>
      </c>
      <c r="J19">
        <v>30.5</v>
      </c>
      <c r="K19">
        <v>42.3</v>
      </c>
      <c r="L19">
        <v>43.6</v>
      </c>
      <c r="M19">
        <v>48.2</v>
      </c>
      <c r="N19">
        <v>44.8</v>
      </c>
      <c r="O19">
        <v>36.5</v>
      </c>
      <c r="P19">
        <v>46.7</v>
      </c>
      <c r="Q19">
        <v>80.599999999999994</v>
      </c>
      <c r="R19">
        <v>60.9</v>
      </c>
      <c r="S19">
        <v>53.9</v>
      </c>
      <c r="T19">
        <v>73.3</v>
      </c>
      <c r="U19">
        <v>77.400000000000006</v>
      </c>
      <c r="V19">
        <v>113.4</v>
      </c>
      <c r="W19">
        <v>119.9</v>
      </c>
      <c r="X19">
        <v>131.80000000000001</v>
      </c>
      <c r="Y19">
        <v>110.6</v>
      </c>
      <c r="Z19">
        <v>108.7</v>
      </c>
      <c r="AA19">
        <v>92.7</v>
      </c>
      <c r="AB19">
        <v>148.5</v>
      </c>
    </row>
    <row r="20" spans="1:28">
      <c r="B20" t="s">
        <v>112</v>
      </c>
      <c r="C20" t="s">
        <v>52</v>
      </c>
      <c r="D20">
        <v>15</v>
      </c>
      <c r="E20">
        <v>17.3</v>
      </c>
      <c r="F20">
        <v>18.3</v>
      </c>
      <c r="G20">
        <v>19.899999999999999</v>
      </c>
      <c r="H20">
        <v>20.8</v>
      </c>
      <c r="I20">
        <v>25.7</v>
      </c>
      <c r="J20">
        <v>28.6</v>
      </c>
      <c r="K20">
        <v>37.1</v>
      </c>
      <c r="L20">
        <v>32.299999999999997</v>
      </c>
      <c r="M20">
        <v>38.700000000000003</v>
      </c>
      <c r="N20">
        <v>38.1</v>
      </c>
      <c r="O20">
        <v>33</v>
      </c>
      <c r="P20">
        <v>39.299999999999997</v>
      </c>
      <c r="Q20">
        <v>51.1</v>
      </c>
      <c r="R20">
        <v>47.6</v>
      </c>
      <c r="S20">
        <v>60.9</v>
      </c>
      <c r="T20">
        <v>71</v>
      </c>
      <c r="U20">
        <v>84.1</v>
      </c>
      <c r="V20">
        <v>77.400000000000006</v>
      </c>
      <c r="W20">
        <v>112.5</v>
      </c>
      <c r="X20">
        <v>91</v>
      </c>
      <c r="Y20">
        <v>72.3</v>
      </c>
      <c r="Z20">
        <v>64.400000000000006</v>
      </c>
      <c r="AA20">
        <v>87.4</v>
      </c>
      <c r="AB20">
        <v>148.5</v>
      </c>
    </row>
    <row r="21" spans="1:28">
      <c r="B21" t="s">
        <v>283</v>
      </c>
      <c r="C21" t="s">
        <v>52</v>
      </c>
      <c r="D21">
        <v>16</v>
      </c>
      <c r="E21">
        <v>48.7</v>
      </c>
      <c r="F21">
        <v>46.9</v>
      </c>
      <c r="G21">
        <v>43.3</v>
      </c>
      <c r="H21">
        <v>48.8</v>
      </c>
      <c r="I21">
        <v>51.1</v>
      </c>
      <c r="J21">
        <v>63.3</v>
      </c>
      <c r="K21">
        <v>56.2</v>
      </c>
      <c r="L21">
        <v>60.1</v>
      </c>
      <c r="M21">
        <v>66.7</v>
      </c>
      <c r="N21">
        <v>70.599999999999994</v>
      </c>
      <c r="O21">
        <v>61.5</v>
      </c>
      <c r="P21">
        <v>75.099999999999994</v>
      </c>
      <c r="Q21">
        <v>74.400000000000006</v>
      </c>
      <c r="R21">
        <v>84</v>
      </c>
      <c r="S21">
        <v>89.3</v>
      </c>
      <c r="T21">
        <v>121.1</v>
      </c>
      <c r="U21">
        <v>131</v>
      </c>
      <c r="V21">
        <v>152.30000000000001</v>
      </c>
      <c r="W21">
        <v>156.80000000000001</v>
      </c>
      <c r="X21">
        <v>187.1</v>
      </c>
      <c r="Y21">
        <v>161.6</v>
      </c>
      <c r="Z21">
        <v>169.5</v>
      </c>
      <c r="AA21">
        <v>176.4</v>
      </c>
      <c r="AB21">
        <v>126.1</v>
      </c>
    </row>
    <row r="22" spans="1:28">
      <c r="B22" t="s">
        <v>118</v>
      </c>
      <c r="C22" t="s">
        <v>52</v>
      </c>
      <c r="D22">
        <v>17</v>
      </c>
      <c r="E22">
        <v>25.9</v>
      </c>
      <c r="F22">
        <v>24.3</v>
      </c>
      <c r="G22">
        <v>27</v>
      </c>
      <c r="H22">
        <v>26.8</v>
      </c>
      <c r="I22">
        <v>25.7</v>
      </c>
      <c r="J22">
        <v>23.3</v>
      </c>
      <c r="K22">
        <v>31.3</v>
      </c>
      <c r="L22">
        <v>40.200000000000003</v>
      </c>
      <c r="M22">
        <v>39.299999999999997</v>
      </c>
      <c r="N22">
        <v>44.9</v>
      </c>
      <c r="O22">
        <v>31.8</v>
      </c>
      <c r="P22">
        <v>47.5</v>
      </c>
      <c r="Q22">
        <v>51.5</v>
      </c>
      <c r="R22">
        <v>53.2</v>
      </c>
      <c r="S22">
        <v>62.7</v>
      </c>
      <c r="T22">
        <v>67.5</v>
      </c>
      <c r="U22">
        <v>82</v>
      </c>
      <c r="V22">
        <v>81.7</v>
      </c>
      <c r="W22">
        <v>101.6</v>
      </c>
      <c r="X22">
        <v>128.1</v>
      </c>
      <c r="Y22">
        <v>83.6</v>
      </c>
      <c r="Z22">
        <v>104.3</v>
      </c>
      <c r="AA22">
        <v>107.9</v>
      </c>
      <c r="AB22">
        <v>109.5</v>
      </c>
    </row>
    <row r="23" spans="1:28">
      <c r="B23" t="s">
        <v>117</v>
      </c>
      <c r="C23" t="s">
        <v>52</v>
      </c>
      <c r="D23">
        <v>18</v>
      </c>
      <c r="E23">
        <v>17.600000000000001</v>
      </c>
      <c r="F23">
        <v>21.7</v>
      </c>
      <c r="G23">
        <v>19.8</v>
      </c>
      <c r="H23">
        <v>19</v>
      </c>
      <c r="I23">
        <v>22</v>
      </c>
      <c r="J23">
        <v>21.5</v>
      </c>
      <c r="K23">
        <v>23.6</v>
      </c>
      <c r="L23">
        <v>24.9</v>
      </c>
      <c r="M23">
        <v>30.9</v>
      </c>
      <c r="N23">
        <v>49.6</v>
      </c>
      <c r="O23">
        <v>39.700000000000003</v>
      </c>
      <c r="P23">
        <v>53.1</v>
      </c>
      <c r="Q23">
        <v>52.6</v>
      </c>
      <c r="R23">
        <v>60.4</v>
      </c>
      <c r="S23">
        <v>67.7</v>
      </c>
      <c r="T23">
        <v>76.3</v>
      </c>
      <c r="U23">
        <v>77.900000000000006</v>
      </c>
      <c r="V23">
        <v>89.2</v>
      </c>
      <c r="W23">
        <v>112.9</v>
      </c>
      <c r="X23">
        <v>88.1</v>
      </c>
      <c r="Y23">
        <v>74.2</v>
      </c>
      <c r="Z23">
        <v>87.9</v>
      </c>
      <c r="AA23">
        <v>102.4</v>
      </c>
      <c r="AB23">
        <v>107.6</v>
      </c>
    </row>
    <row r="24" spans="1:28">
      <c r="B24" t="s">
        <v>135</v>
      </c>
      <c r="C24" t="s">
        <v>52</v>
      </c>
      <c r="D24">
        <v>19</v>
      </c>
      <c r="E24">
        <v>16</v>
      </c>
      <c r="F24">
        <v>33.799999999999997</v>
      </c>
      <c r="G24">
        <v>26.5</v>
      </c>
      <c r="H24">
        <v>33.200000000000003</v>
      </c>
      <c r="I24">
        <v>34.299999999999997</v>
      </c>
      <c r="J24">
        <v>18.100000000000001</v>
      </c>
      <c r="K24">
        <v>45</v>
      </c>
      <c r="L24">
        <v>60</v>
      </c>
      <c r="M24">
        <v>59.6</v>
      </c>
      <c r="N24">
        <v>60.8</v>
      </c>
      <c r="O24">
        <v>70.599999999999994</v>
      </c>
      <c r="P24">
        <v>58.1</v>
      </c>
      <c r="Q24">
        <v>79.099999999999994</v>
      </c>
      <c r="R24">
        <v>58.1</v>
      </c>
      <c r="S24">
        <v>89.1</v>
      </c>
      <c r="T24">
        <v>58.6</v>
      </c>
      <c r="U24">
        <v>117</v>
      </c>
      <c r="V24">
        <v>118.3</v>
      </c>
      <c r="W24">
        <v>115.6</v>
      </c>
      <c r="X24">
        <v>133.5</v>
      </c>
      <c r="Y24">
        <v>100.7</v>
      </c>
      <c r="Z24">
        <v>36.5</v>
      </c>
      <c r="AA24">
        <v>65.5</v>
      </c>
      <c r="AB24">
        <v>66.400000000000006</v>
      </c>
    </row>
    <row r="25" spans="1:28">
      <c r="B25" t="s">
        <v>122</v>
      </c>
      <c r="C25" t="s">
        <v>52</v>
      </c>
      <c r="D25">
        <v>20</v>
      </c>
      <c r="E25">
        <v>135.1</v>
      </c>
      <c r="F25">
        <v>130.4</v>
      </c>
      <c r="G25">
        <v>140</v>
      </c>
      <c r="H25">
        <v>149.4</v>
      </c>
      <c r="I25">
        <v>144.30000000000001</v>
      </c>
      <c r="J25">
        <v>159.1</v>
      </c>
      <c r="K25">
        <v>171.5</v>
      </c>
      <c r="L25">
        <v>182.5</v>
      </c>
      <c r="M25">
        <v>197.5</v>
      </c>
      <c r="N25">
        <v>236.8</v>
      </c>
      <c r="O25">
        <v>173.5</v>
      </c>
      <c r="P25">
        <v>236.4</v>
      </c>
      <c r="Q25">
        <v>259.89999999999998</v>
      </c>
      <c r="R25">
        <v>245.7</v>
      </c>
      <c r="S25">
        <v>266.89999999999998</v>
      </c>
      <c r="T25">
        <v>346.4</v>
      </c>
      <c r="U25">
        <v>374.2</v>
      </c>
      <c r="V25">
        <v>418.1</v>
      </c>
      <c r="W25">
        <v>523.70000000000005</v>
      </c>
      <c r="X25">
        <v>579.1</v>
      </c>
      <c r="Y25">
        <v>480</v>
      </c>
      <c r="Z25">
        <v>497.2</v>
      </c>
      <c r="AA25">
        <v>556.20000000000005</v>
      </c>
      <c r="AB25">
        <v>601.79999999999905</v>
      </c>
    </row>
    <row r="26" spans="1:28">
      <c r="B26" t="s">
        <v>123</v>
      </c>
      <c r="C26" t="s">
        <v>52</v>
      </c>
      <c r="D26">
        <v>21</v>
      </c>
      <c r="E26">
        <v>338.8</v>
      </c>
      <c r="F26">
        <v>334.5</v>
      </c>
      <c r="G26">
        <v>329.9</v>
      </c>
      <c r="H26">
        <v>363</v>
      </c>
      <c r="I26">
        <v>1289</v>
      </c>
      <c r="J26">
        <v>2019.8</v>
      </c>
      <c r="K26">
        <v>2444.9</v>
      </c>
      <c r="L26">
        <v>2491</v>
      </c>
      <c r="M26">
        <v>2476.1999999999998</v>
      </c>
      <c r="N26">
        <v>2692.7</v>
      </c>
      <c r="O26">
        <v>2299.4</v>
      </c>
      <c r="P26">
        <v>2462</v>
      </c>
      <c r="Q26">
        <v>2571.3000000000002</v>
      </c>
      <c r="R26">
        <v>2564.4</v>
      </c>
      <c r="S26">
        <v>2838.6</v>
      </c>
      <c r="T26">
        <v>3064</v>
      </c>
      <c r="U26">
        <v>3448.7</v>
      </c>
      <c r="V26">
        <v>3386.8</v>
      </c>
      <c r="W26">
        <v>3689.1</v>
      </c>
      <c r="X26">
        <v>4302.1000000000004</v>
      </c>
      <c r="Y26">
        <v>4100.8</v>
      </c>
      <c r="Z26">
        <v>4123.7</v>
      </c>
      <c r="AA26">
        <v>4441</v>
      </c>
      <c r="AB26">
        <v>5399.4</v>
      </c>
    </row>
    <row r="27" spans="1:28">
      <c r="B27" t="s">
        <v>124</v>
      </c>
      <c r="C27" t="s">
        <v>87</v>
      </c>
      <c r="D27">
        <v>22</v>
      </c>
      <c r="E27">
        <v>39.5</v>
      </c>
      <c r="F27">
        <v>37.799999999999997</v>
      </c>
      <c r="G27">
        <v>40.799999999999997</v>
      </c>
      <c r="H27">
        <v>39.799999999999997</v>
      </c>
      <c r="I27">
        <v>61.2</v>
      </c>
      <c r="J27">
        <v>69.900000000000006</v>
      </c>
      <c r="K27">
        <v>86</v>
      </c>
      <c r="L27">
        <v>85.7</v>
      </c>
      <c r="M27">
        <v>90.4</v>
      </c>
      <c r="N27">
        <v>89.6</v>
      </c>
      <c r="O27">
        <v>78</v>
      </c>
      <c r="P27">
        <v>84.9</v>
      </c>
      <c r="Q27">
        <v>80.8</v>
      </c>
      <c r="R27">
        <v>82</v>
      </c>
      <c r="S27">
        <v>92.9</v>
      </c>
      <c r="T27">
        <v>91.2</v>
      </c>
      <c r="U27">
        <v>95.6</v>
      </c>
      <c r="V27">
        <v>98.1</v>
      </c>
      <c r="W27">
        <v>107.9</v>
      </c>
      <c r="X27">
        <v>116.2</v>
      </c>
      <c r="Y27">
        <v>118.3</v>
      </c>
      <c r="Z27">
        <v>133.5</v>
      </c>
      <c r="AA27">
        <v>133</v>
      </c>
      <c r="AB27">
        <v>158.30000000000001</v>
      </c>
    </row>
    <row r="29" spans="1:28">
      <c r="A29" t="s">
        <v>364</v>
      </c>
      <c r="B29" t="s">
        <v>117</v>
      </c>
      <c r="C29" t="s">
        <v>52</v>
      </c>
      <c r="D29">
        <v>23</v>
      </c>
      <c r="E29">
        <v>89</v>
      </c>
      <c r="F29">
        <v>78.7</v>
      </c>
      <c r="G29">
        <v>87.6</v>
      </c>
      <c r="H29">
        <v>95.3</v>
      </c>
      <c r="I29">
        <v>93.4</v>
      </c>
      <c r="J29">
        <v>127.4</v>
      </c>
      <c r="K29">
        <v>119.6</v>
      </c>
      <c r="L29">
        <v>114</v>
      </c>
      <c r="M29">
        <v>160.5</v>
      </c>
      <c r="N29">
        <v>205.2</v>
      </c>
      <c r="O29">
        <v>149.69999999999999</v>
      </c>
      <c r="P29">
        <v>148.4</v>
      </c>
      <c r="Q29">
        <v>202.2</v>
      </c>
      <c r="R29">
        <v>220.3</v>
      </c>
      <c r="S29">
        <v>248.2</v>
      </c>
      <c r="T29">
        <v>197.9</v>
      </c>
      <c r="U29">
        <v>171</v>
      </c>
      <c r="V29">
        <v>193.3</v>
      </c>
      <c r="W29">
        <v>211.5</v>
      </c>
      <c r="X29">
        <v>251.1</v>
      </c>
      <c r="Y29">
        <v>259.60000000000002</v>
      </c>
      <c r="Z29">
        <v>296.39999999999998</v>
      </c>
      <c r="AA29">
        <v>478.7</v>
      </c>
      <c r="AB29">
        <v>708.4</v>
      </c>
    </row>
    <row r="30" spans="1:28">
      <c r="B30" t="s">
        <v>248</v>
      </c>
      <c r="C30" t="s">
        <v>52</v>
      </c>
      <c r="D30">
        <v>24</v>
      </c>
      <c r="E30">
        <v>0</v>
      </c>
      <c r="F30">
        <v>0</v>
      </c>
      <c r="G30">
        <v>0.3</v>
      </c>
      <c r="H30">
        <v>2.4</v>
      </c>
      <c r="I30">
        <v>1.8</v>
      </c>
      <c r="J30">
        <v>0.5</v>
      </c>
      <c r="K30">
        <v>0.4</v>
      </c>
      <c r="L30">
        <v>0.2</v>
      </c>
      <c r="M30">
        <v>0.2</v>
      </c>
      <c r="N30">
        <v>0.6</v>
      </c>
      <c r="O30">
        <v>0.7</v>
      </c>
      <c r="P30">
        <v>0.7</v>
      </c>
      <c r="Q30">
        <v>1.4</v>
      </c>
      <c r="R30">
        <v>1.4</v>
      </c>
      <c r="S30">
        <v>1</v>
      </c>
      <c r="T30">
        <v>0.7</v>
      </c>
      <c r="U30">
        <v>0.9</v>
      </c>
      <c r="V30">
        <v>1.1000000000000001</v>
      </c>
      <c r="W30">
        <v>17.8</v>
      </c>
      <c r="X30">
        <v>4.5999999999999996</v>
      </c>
      <c r="Y30">
        <v>19.100000000000001</v>
      </c>
      <c r="Z30">
        <v>22.6</v>
      </c>
      <c r="AA30">
        <v>105.6</v>
      </c>
      <c r="AB30">
        <v>236.8</v>
      </c>
    </row>
    <row r="31" spans="1:28">
      <c r="B31" t="s">
        <v>272</v>
      </c>
      <c r="C31" t="s">
        <v>52</v>
      </c>
      <c r="D31">
        <v>25</v>
      </c>
      <c r="E31">
        <v>0.1</v>
      </c>
      <c r="F31">
        <v>0</v>
      </c>
      <c r="G31">
        <v>0</v>
      </c>
      <c r="H31">
        <v>0</v>
      </c>
      <c r="I31">
        <v>0.2</v>
      </c>
      <c r="J31">
        <v>1.3</v>
      </c>
      <c r="K31">
        <v>0.2</v>
      </c>
      <c r="L31">
        <v>0.4</v>
      </c>
      <c r="M31">
        <v>0.2</v>
      </c>
      <c r="N31">
        <v>0.2</v>
      </c>
      <c r="O31">
        <v>0.4</v>
      </c>
      <c r="P31">
        <v>4.4000000000000004</v>
      </c>
      <c r="Q31">
        <v>8.1</v>
      </c>
      <c r="R31">
        <v>11.9</v>
      </c>
      <c r="S31">
        <v>15.7</v>
      </c>
      <c r="T31">
        <v>17.899999999999999</v>
      </c>
      <c r="U31">
        <v>16.8</v>
      </c>
      <c r="V31">
        <v>26.6</v>
      </c>
      <c r="W31">
        <v>30.8</v>
      </c>
      <c r="X31">
        <v>22.1</v>
      </c>
      <c r="Y31">
        <v>15.2</v>
      </c>
      <c r="Z31">
        <v>25.9</v>
      </c>
      <c r="AA31">
        <v>75.3</v>
      </c>
      <c r="AB31">
        <v>109.9</v>
      </c>
    </row>
    <row r="32" spans="1:28">
      <c r="B32" t="s">
        <v>297</v>
      </c>
      <c r="C32" t="s">
        <v>52</v>
      </c>
      <c r="D32">
        <v>26</v>
      </c>
      <c r="E32">
        <v>7.7</v>
      </c>
      <c r="F32">
        <v>10.3</v>
      </c>
      <c r="G32">
        <v>7.5</v>
      </c>
      <c r="H32">
        <v>9.6</v>
      </c>
      <c r="I32">
        <v>19.3</v>
      </c>
      <c r="J32">
        <v>17.2</v>
      </c>
      <c r="K32">
        <v>24.5</v>
      </c>
      <c r="L32">
        <v>31.2</v>
      </c>
      <c r="M32">
        <v>33.799999999999997</v>
      </c>
      <c r="N32">
        <v>50.9</v>
      </c>
      <c r="O32">
        <v>38.1</v>
      </c>
      <c r="P32">
        <v>40.1</v>
      </c>
      <c r="Q32">
        <v>37.700000000000003</v>
      </c>
      <c r="R32">
        <v>45.1</v>
      </c>
      <c r="S32">
        <v>37.700000000000003</v>
      </c>
      <c r="T32">
        <v>35.799999999999997</v>
      </c>
      <c r="U32">
        <v>42.9</v>
      </c>
      <c r="V32">
        <v>44.7</v>
      </c>
      <c r="W32">
        <v>47.9</v>
      </c>
      <c r="X32">
        <v>57.7</v>
      </c>
      <c r="Y32">
        <v>68.900000000000006</v>
      </c>
      <c r="Z32">
        <v>72.8</v>
      </c>
      <c r="AA32">
        <v>88.9</v>
      </c>
      <c r="AB32">
        <v>106.5</v>
      </c>
    </row>
    <row r="33" spans="1:28">
      <c r="B33" t="s">
        <v>119</v>
      </c>
      <c r="C33" t="s">
        <v>52</v>
      </c>
      <c r="D33">
        <v>27</v>
      </c>
      <c r="E33">
        <v>2.2000000000000002</v>
      </c>
      <c r="F33">
        <v>3.4</v>
      </c>
      <c r="G33">
        <v>2.2000000000000002</v>
      </c>
      <c r="H33">
        <v>2.1</v>
      </c>
      <c r="I33">
        <v>2</v>
      </c>
      <c r="J33">
        <v>1.9</v>
      </c>
      <c r="K33">
        <v>1.2</v>
      </c>
      <c r="L33">
        <v>0.3</v>
      </c>
      <c r="M33">
        <v>1.1000000000000001</v>
      </c>
      <c r="N33">
        <v>0.5</v>
      </c>
      <c r="O33">
        <v>0.5</v>
      </c>
      <c r="P33">
        <v>0.8</v>
      </c>
      <c r="Q33">
        <v>2.9</v>
      </c>
      <c r="R33">
        <v>2.1</v>
      </c>
      <c r="S33">
        <v>0.2</v>
      </c>
      <c r="T33">
        <v>0.3</v>
      </c>
      <c r="U33">
        <v>0</v>
      </c>
      <c r="V33">
        <v>0.1</v>
      </c>
      <c r="W33">
        <v>0.1</v>
      </c>
      <c r="X33">
        <v>0.1</v>
      </c>
      <c r="Y33">
        <v>0.2</v>
      </c>
      <c r="Z33">
        <v>0.3</v>
      </c>
      <c r="AA33">
        <v>14.5</v>
      </c>
      <c r="AB33">
        <v>86.5</v>
      </c>
    </row>
    <row r="34" spans="1:28">
      <c r="B34" t="s">
        <v>112</v>
      </c>
      <c r="C34" t="s">
        <v>52</v>
      </c>
      <c r="D34">
        <v>28</v>
      </c>
      <c r="E34">
        <v>0.2</v>
      </c>
      <c r="F34">
        <v>0.3</v>
      </c>
      <c r="G34">
        <v>1</v>
      </c>
      <c r="H34">
        <v>2</v>
      </c>
      <c r="I34">
        <v>1</v>
      </c>
      <c r="J34">
        <v>1.5</v>
      </c>
      <c r="K34">
        <v>2.1</v>
      </c>
      <c r="L34">
        <v>4.0999999999999996</v>
      </c>
      <c r="M34">
        <v>4.8</v>
      </c>
      <c r="N34">
        <v>16.399999999999999</v>
      </c>
      <c r="O34">
        <v>23.9</v>
      </c>
      <c r="P34">
        <v>21.3</v>
      </c>
      <c r="Q34">
        <v>34</v>
      </c>
      <c r="R34">
        <v>42.2</v>
      </c>
      <c r="S34">
        <v>37.299999999999997</v>
      </c>
      <c r="T34">
        <v>32.799999999999997</v>
      </c>
      <c r="U34">
        <v>28.8</v>
      </c>
      <c r="V34">
        <v>26</v>
      </c>
      <c r="W34">
        <v>29.7</v>
      </c>
      <c r="X34">
        <v>32.4</v>
      </c>
      <c r="Y34">
        <v>42.4</v>
      </c>
      <c r="Z34">
        <v>42.9</v>
      </c>
      <c r="AA34">
        <v>45.5</v>
      </c>
      <c r="AB34">
        <v>82.1</v>
      </c>
    </row>
    <row r="35" spans="1:28">
      <c r="B35" t="s">
        <v>211</v>
      </c>
      <c r="C35" t="s">
        <v>52</v>
      </c>
      <c r="D35">
        <v>29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0.1</v>
      </c>
      <c r="M35">
        <v>0.2</v>
      </c>
      <c r="N35">
        <v>0.2</v>
      </c>
      <c r="O35">
        <v>0.2</v>
      </c>
      <c r="P35">
        <v>0.3</v>
      </c>
      <c r="Q35">
        <v>2.1</v>
      </c>
      <c r="R35">
        <v>0.9</v>
      </c>
      <c r="S35">
        <v>1.1000000000000001</v>
      </c>
      <c r="T35">
        <v>2</v>
      </c>
      <c r="U35">
        <v>11.2</v>
      </c>
      <c r="V35">
        <v>25</v>
      </c>
      <c r="W35">
        <v>38.799999999999997</v>
      </c>
      <c r="X35">
        <v>50.8</v>
      </c>
      <c r="Y35">
        <v>38.299999999999997</v>
      </c>
      <c r="Z35">
        <v>25.7</v>
      </c>
      <c r="AA35">
        <v>29.9</v>
      </c>
      <c r="AB35">
        <v>77.400000000000006</v>
      </c>
    </row>
    <row r="36" spans="1:28">
      <c r="B36" t="s">
        <v>274</v>
      </c>
      <c r="C36" t="s">
        <v>52</v>
      </c>
      <c r="D36">
        <v>30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0.1</v>
      </c>
      <c r="U36">
        <v>0</v>
      </c>
      <c r="V36">
        <v>0</v>
      </c>
      <c r="W36">
        <v>0</v>
      </c>
      <c r="X36">
        <v>0.1</v>
      </c>
      <c r="Y36">
        <v>0.6</v>
      </c>
      <c r="Z36">
        <v>0</v>
      </c>
      <c r="AA36">
        <v>8.8000000000000007</v>
      </c>
      <c r="AB36">
        <v>76.7</v>
      </c>
    </row>
    <row r="37" spans="1:28">
      <c r="B37" t="s">
        <v>122</v>
      </c>
      <c r="C37" t="s">
        <v>52</v>
      </c>
      <c r="D37">
        <v>31</v>
      </c>
      <c r="E37">
        <v>19.5</v>
      </c>
      <c r="F37">
        <v>15.7</v>
      </c>
      <c r="G37">
        <v>14.2</v>
      </c>
      <c r="H37">
        <v>19.600000000000001</v>
      </c>
      <c r="I37">
        <v>29.3</v>
      </c>
      <c r="J37">
        <v>46.6</v>
      </c>
      <c r="K37">
        <v>50.2</v>
      </c>
      <c r="L37">
        <v>66.7</v>
      </c>
      <c r="M37">
        <v>81</v>
      </c>
      <c r="N37">
        <v>120.6</v>
      </c>
      <c r="O37">
        <v>110.3</v>
      </c>
      <c r="P37">
        <v>111.6</v>
      </c>
      <c r="Q37">
        <v>133.9</v>
      </c>
      <c r="R37">
        <v>141</v>
      </c>
      <c r="S37">
        <v>160.6</v>
      </c>
      <c r="T37">
        <v>156.4</v>
      </c>
      <c r="U37">
        <v>169.6</v>
      </c>
      <c r="V37">
        <v>168</v>
      </c>
      <c r="W37">
        <v>170.2</v>
      </c>
      <c r="X37">
        <v>173.4</v>
      </c>
      <c r="Y37">
        <v>165.1</v>
      </c>
      <c r="Z37">
        <v>217.6</v>
      </c>
      <c r="AA37">
        <v>217.8</v>
      </c>
      <c r="AB37">
        <v>330.8</v>
      </c>
    </row>
    <row r="38" spans="1:28">
      <c r="B38" t="s">
        <v>123</v>
      </c>
      <c r="C38" t="s">
        <v>52</v>
      </c>
      <c r="D38">
        <v>32</v>
      </c>
      <c r="E38">
        <v>118.7</v>
      </c>
      <c r="F38">
        <v>108.4</v>
      </c>
      <c r="G38">
        <v>112.8</v>
      </c>
      <c r="H38">
        <v>131</v>
      </c>
      <c r="I38">
        <v>147</v>
      </c>
      <c r="J38">
        <v>196.4</v>
      </c>
      <c r="K38">
        <v>198.2</v>
      </c>
      <c r="L38">
        <v>217</v>
      </c>
      <c r="M38">
        <v>281.8</v>
      </c>
      <c r="N38">
        <v>394.6</v>
      </c>
      <c r="O38">
        <v>323.8</v>
      </c>
      <c r="P38">
        <v>327.60000000000002</v>
      </c>
      <c r="Q38">
        <v>422.3</v>
      </c>
      <c r="R38">
        <v>464.9</v>
      </c>
      <c r="S38">
        <v>501.8</v>
      </c>
      <c r="T38">
        <v>443.9</v>
      </c>
      <c r="U38">
        <v>441.2</v>
      </c>
      <c r="V38">
        <v>484.8</v>
      </c>
      <c r="W38">
        <v>546.79999999999995</v>
      </c>
      <c r="X38">
        <v>592.29999999999995</v>
      </c>
      <c r="Y38">
        <v>609.4</v>
      </c>
      <c r="Z38">
        <v>704.2</v>
      </c>
      <c r="AA38">
        <v>1065</v>
      </c>
      <c r="AB38">
        <v>1815.1</v>
      </c>
    </row>
    <row r="39" spans="1:28">
      <c r="B39" t="s">
        <v>124</v>
      </c>
      <c r="C39" t="s">
        <v>87</v>
      </c>
      <c r="D39">
        <v>33</v>
      </c>
      <c r="E39">
        <v>176.8</v>
      </c>
      <c r="F39">
        <v>172.1</v>
      </c>
      <c r="G39">
        <v>201.4</v>
      </c>
      <c r="H39">
        <v>183.5</v>
      </c>
      <c r="I39">
        <v>146.1</v>
      </c>
      <c r="J39">
        <v>186.1</v>
      </c>
      <c r="K39">
        <v>192.1</v>
      </c>
      <c r="L39">
        <v>178.6</v>
      </c>
      <c r="M39">
        <v>212.7</v>
      </c>
      <c r="N39">
        <v>208.4</v>
      </c>
      <c r="O39">
        <v>174.3</v>
      </c>
      <c r="P39">
        <v>187.1</v>
      </c>
      <c r="Q39">
        <v>204.7</v>
      </c>
      <c r="R39">
        <v>228.4</v>
      </c>
      <c r="S39">
        <v>248.4</v>
      </c>
      <c r="T39">
        <v>229.5</v>
      </c>
      <c r="U39">
        <v>242.5</v>
      </c>
      <c r="V39">
        <v>278.89999999999998</v>
      </c>
      <c r="W39">
        <v>321.2</v>
      </c>
      <c r="X39">
        <v>373.2</v>
      </c>
      <c r="Y39">
        <v>407</v>
      </c>
      <c r="Z39">
        <v>460.4</v>
      </c>
      <c r="AA39">
        <v>567.29999999999995</v>
      </c>
      <c r="AB39">
        <v>825.2</v>
      </c>
    </row>
    <row r="41" spans="1:28">
      <c r="A41" t="s">
        <v>365</v>
      </c>
      <c r="B41" t="s">
        <v>218</v>
      </c>
      <c r="C41" t="s">
        <v>52</v>
      </c>
      <c r="D41">
        <v>34</v>
      </c>
      <c r="E41">
        <v>111.4</v>
      </c>
      <c r="F41">
        <v>116.8</v>
      </c>
      <c r="G41">
        <v>103</v>
      </c>
      <c r="H41">
        <v>99.7</v>
      </c>
      <c r="I41">
        <v>120.1</v>
      </c>
      <c r="J41">
        <v>107.3</v>
      </c>
      <c r="K41">
        <v>174</v>
      </c>
      <c r="L41">
        <v>236.2</v>
      </c>
      <c r="M41">
        <v>193.3</v>
      </c>
      <c r="N41">
        <v>286.7</v>
      </c>
      <c r="O41">
        <v>229.8</v>
      </c>
      <c r="P41">
        <v>348.9</v>
      </c>
      <c r="Q41">
        <v>1125.8</v>
      </c>
      <c r="R41">
        <v>3635.6</v>
      </c>
      <c r="S41">
        <v>1912</v>
      </c>
      <c r="T41">
        <v>1487</v>
      </c>
      <c r="U41">
        <v>882.9</v>
      </c>
      <c r="V41">
        <v>533.1</v>
      </c>
      <c r="W41">
        <v>721.1</v>
      </c>
      <c r="X41">
        <v>844.6</v>
      </c>
      <c r="Y41">
        <v>760.5</v>
      </c>
      <c r="Z41">
        <v>766.2</v>
      </c>
      <c r="AA41">
        <v>819.2</v>
      </c>
      <c r="AB41">
        <v>853.3</v>
      </c>
    </row>
    <row r="42" spans="1:28">
      <c r="B42" t="s">
        <v>118</v>
      </c>
      <c r="C42" t="s">
        <v>52</v>
      </c>
      <c r="D42">
        <v>35</v>
      </c>
      <c r="E42">
        <v>121.1</v>
      </c>
      <c r="F42">
        <v>102.6</v>
      </c>
      <c r="G42">
        <v>91.7</v>
      </c>
      <c r="H42">
        <v>99.9</v>
      </c>
      <c r="I42">
        <v>120.3</v>
      </c>
      <c r="J42">
        <v>147.5</v>
      </c>
      <c r="K42">
        <v>152.30000000000001</v>
      </c>
      <c r="L42">
        <v>177.4</v>
      </c>
      <c r="M42">
        <v>201</v>
      </c>
      <c r="N42">
        <v>212.6</v>
      </c>
      <c r="O42">
        <v>218.6</v>
      </c>
      <c r="P42">
        <v>253</v>
      </c>
      <c r="Q42">
        <v>338</v>
      </c>
      <c r="R42">
        <v>398.2</v>
      </c>
      <c r="S42">
        <v>453.7</v>
      </c>
      <c r="T42">
        <v>445.8</v>
      </c>
      <c r="U42">
        <v>550.5</v>
      </c>
      <c r="V42">
        <v>575.79999999999995</v>
      </c>
      <c r="W42">
        <v>533</v>
      </c>
      <c r="X42">
        <v>607.70000000000005</v>
      </c>
      <c r="Y42">
        <v>604.20000000000005</v>
      </c>
      <c r="Z42">
        <v>661.4</v>
      </c>
      <c r="AA42">
        <v>716.1</v>
      </c>
      <c r="AB42">
        <v>764</v>
      </c>
    </row>
    <row r="43" spans="1:28">
      <c r="B43" t="s">
        <v>212</v>
      </c>
      <c r="C43" t="s">
        <v>52</v>
      </c>
      <c r="D43">
        <v>36</v>
      </c>
      <c r="E43">
        <v>30.1</v>
      </c>
      <c r="F43">
        <v>32</v>
      </c>
      <c r="G43">
        <v>27.3</v>
      </c>
      <c r="H43">
        <v>28.7</v>
      </c>
      <c r="I43">
        <v>31.6</v>
      </c>
      <c r="J43">
        <v>34.9</v>
      </c>
      <c r="K43">
        <v>44</v>
      </c>
      <c r="L43">
        <v>45.8</v>
      </c>
      <c r="M43">
        <v>58.2</v>
      </c>
      <c r="N43">
        <v>57.5</v>
      </c>
      <c r="O43">
        <v>49.3</v>
      </c>
      <c r="P43">
        <v>56.3</v>
      </c>
      <c r="Q43">
        <v>62.2</v>
      </c>
      <c r="R43">
        <v>78.400000000000006</v>
      </c>
      <c r="S43">
        <v>85.4</v>
      </c>
      <c r="T43">
        <v>96.3</v>
      </c>
      <c r="U43">
        <v>101.9</v>
      </c>
      <c r="V43">
        <v>108</v>
      </c>
      <c r="W43">
        <v>117.1</v>
      </c>
      <c r="X43">
        <v>146.6</v>
      </c>
      <c r="Y43">
        <v>169</v>
      </c>
      <c r="Z43">
        <v>173.5</v>
      </c>
      <c r="AA43">
        <v>250.2</v>
      </c>
      <c r="AB43">
        <v>283.89999999999998</v>
      </c>
    </row>
    <row r="44" spans="1:28">
      <c r="B44" t="s">
        <v>283</v>
      </c>
      <c r="C44" t="s">
        <v>52</v>
      </c>
      <c r="D44">
        <v>37</v>
      </c>
      <c r="E44">
        <v>106.6</v>
      </c>
      <c r="F44">
        <v>79</v>
      </c>
      <c r="G44">
        <v>79.5</v>
      </c>
      <c r="H44">
        <v>76.3</v>
      </c>
      <c r="I44">
        <v>92.9</v>
      </c>
      <c r="J44">
        <v>98.1</v>
      </c>
      <c r="K44">
        <v>99.3</v>
      </c>
      <c r="L44">
        <v>94.4</v>
      </c>
      <c r="M44">
        <v>91.3</v>
      </c>
      <c r="N44">
        <v>107</v>
      </c>
      <c r="O44">
        <v>126.4</v>
      </c>
      <c r="P44">
        <v>157.1</v>
      </c>
      <c r="Q44">
        <v>158.1</v>
      </c>
      <c r="R44">
        <v>190.3</v>
      </c>
      <c r="S44">
        <v>191.3</v>
      </c>
      <c r="T44">
        <v>185</v>
      </c>
      <c r="U44">
        <v>194.7</v>
      </c>
      <c r="V44">
        <v>202</v>
      </c>
      <c r="W44">
        <v>225.7</v>
      </c>
      <c r="X44">
        <v>251.5</v>
      </c>
      <c r="Y44">
        <v>246.1</v>
      </c>
      <c r="Z44">
        <v>249.9</v>
      </c>
      <c r="AA44">
        <v>281.5</v>
      </c>
      <c r="AB44">
        <v>276.39999999999998</v>
      </c>
    </row>
    <row r="45" spans="1:28">
      <c r="B45" t="s">
        <v>213</v>
      </c>
      <c r="C45" t="s">
        <v>52</v>
      </c>
      <c r="D45">
        <v>38</v>
      </c>
      <c r="E45">
        <v>63.5</v>
      </c>
      <c r="F45">
        <v>40.6</v>
      </c>
      <c r="G45">
        <v>38.200000000000003</v>
      </c>
      <c r="H45">
        <v>35.1</v>
      </c>
      <c r="I45">
        <v>31.5</v>
      </c>
      <c r="J45">
        <v>33.4</v>
      </c>
      <c r="K45">
        <v>34.799999999999997</v>
      </c>
      <c r="L45">
        <v>34.1</v>
      </c>
      <c r="M45">
        <v>26.9</v>
      </c>
      <c r="N45">
        <v>29.9</v>
      </c>
      <c r="O45">
        <v>25.7</v>
      </c>
      <c r="P45">
        <v>27.1</v>
      </c>
      <c r="Q45">
        <v>36.4</v>
      </c>
      <c r="R45">
        <v>47</v>
      </c>
      <c r="S45">
        <v>45.5</v>
      </c>
      <c r="T45">
        <v>61.7</v>
      </c>
      <c r="U45">
        <v>63.5</v>
      </c>
      <c r="V45">
        <v>80.599999999999994</v>
      </c>
      <c r="W45">
        <v>75.900000000000006</v>
      </c>
      <c r="X45">
        <v>92.6</v>
      </c>
      <c r="Y45">
        <v>106.8</v>
      </c>
      <c r="Z45">
        <v>122.6</v>
      </c>
      <c r="AA45">
        <v>169.4</v>
      </c>
      <c r="AB45">
        <v>228.8</v>
      </c>
    </row>
    <row r="46" spans="1:28">
      <c r="B46" t="s">
        <v>112</v>
      </c>
      <c r="C46" t="s">
        <v>52</v>
      </c>
      <c r="D46">
        <v>39</v>
      </c>
      <c r="E46">
        <v>44.5</v>
      </c>
      <c r="F46">
        <v>53.2</v>
      </c>
      <c r="G46">
        <v>61.9</v>
      </c>
      <c r="H46">
        <v>81.099999999999994</v>
      </c>
      <c r="I46">
        <v>89.1</v>
      </c>
      <c r="J46">
        <v>98.7</v>
      </c>
      <c r="K46">
        <v>101</v>
      </c>
      <c r="L46">
        <v>102.3</v>
      </c>
      <c r="M46">
        <v>118.4</v>
      </c>
      <c r="N46">
        <v>125.2</v>
      </c>
      <c r="O46">
        <v>132.1</v>
      </c>
      <c r="P46">
        <v>135.4</v>
      </c>
      <c r="Q46">
        <v>136.19999999999999</v>
      </c>
      <c r="R46">
        <v>138.4</v>
      </c>
      <c r="S46">
        <v>156.6</v>
      </c>
      <c r="T46">
        <v>183.9</v>
      </c>
      <c r="U46">
        <v>193</v>
      </c>
      <c r="V46">
        <v>182.5</v>
      </c>
      <c r="W46">
        <v>164.8</v>
      </c>
      <c r="X46">
        <v>171.2</v>
      </c>
      <c r="Y46">
        <v>169.5</v>
      </c>
      <c r="Z46">
        <v>192.7</v>
      </c>
      <c r="AA46">
        <v>192.8</v>
      </c>
      <c r="AB46">
        <v>196.8</v>
      </c>
    </row>
    <row r="47" spans="1:28">
      <c r="B47" t="s">
        <v>117</v>
      </c>
      <c r="C47" t="s">
        <v>52</v>
      </c>
      <c r="D47">
        <v>40</v>
      </c>
      <c r="E47">
        <v>41.4</v>
      </c>
      <c r="F47">
        <v>49.5</v>
      </c>
      <c r="G47">
        <v>64.7</v>
      </c>
      <c r="H47">
        <v>69.2</v>
      </c>
      <c r="I47">
        <v>70.8</v>
      </c>
      <c r="J47">
        <v>67.7</v>
      </c>
      <c r="K47">
        <v>73.8</v>
      </c>
      <c r="L47">
        <v>83</v>
      </c>
      <c r="M47">
        <v>92.1</v>
      </c>
      <c r="N47">
        <v>93.9</v>
      </c>
      <c r="O47">
        <v>98.7</v>
      </c>
      <c r="P47">
        <v>105</v>
      </c>
      <c r="Q47">
        <v>118.3</v>
      </c>
      <c r="R47">
        <v>115</v>
      </c>
      <c r="S47">
        <v>114.5</v>
      </c>
      <c r="T47">
        <v>117.2</v>
      </c>
      <c r="U47">
        <v>121.6</v>
      </c>
      <c r="V47">
        <v>112.6</v>
      </c>
      <c r="W47">
        <v>117</v>
      </c>
      <c r="X47">
        <v>116.6</v>
      </c>
      <c r="Y47">
        <v>131.6</v>
      </c>
      <c r="Z47">
        <v>132.9</v>
      </c>
      <c r="AA47">
        <v>147.6</v>
      </c>
      <c r="AB47">
        <v>181.7</v>
      </c>
    </row>
    <row r="48" spans="1:28">
      <c r="B48" t="s">
        <v>244</v>
      </c>
      <c r="C48" t="s">
        <v>52</v>
      </c>
      <c r="D48">
        <v>41</v>
      </c>
      <c r="E48">
        <v>74.400000000000006</v>
      </c>
      <c r="F48">
        <v>48.5</v>
      </c>
      <c r="G48">
        <v>42.3</v>
      </c>
      <c r="H48">
        <v>43</v>
      </c>
      <c r="I48">
        <v>51.1</v>
      </c>
      <c r="J48">
        <v>54.9</v>
      </c>
      <c r="K48">
        <v>64</v>
      </c>
      <c r="L48">
        <v>76.900000000000006</v>
      </c>
      <c r="M48">
        <v>79.5</v>
      </c>
      <c r="N48">
        <v>86.5</v>
      </c>
      <c r="O48">
        <v>69.599999999999994</v>
      </c>
      <c r="P48">
        <v>63.9</v>
      </c>
      <c r="Q48">
        <v>64.900000000000006</v>
      </c>
      <c r="R48">
        <v>68.3</v>
      </c>
      <c r="S48">
        <v>87.1</v>
      </c>
      <c r="T48">
        <v>90.3</v>
      </c>
      <c r="U48">
        <v>100</v>
      </c>
      <c r="V48">
        <v>129.80000000000001</v>
      </c>
      <c r="W48">
        <v>147.80000000000001</v>
      </c>
      <c r="X48">
        <v>164.5</v>
      </c>
      <c r="Y48">
        <v>151.9</v>
      </c>
      <c r="Z48">
        <v>164</v>
      </c>
      <c r="AA48">
        <v>183.3</v>
      </c>
      <c r="AB48">
        <v>124.5</v>
      </c>
    </row>
    <row r="49" spans="1:28">
      <c r="B49" t="s">
        <v>122</v>
      </c>
      <c r="C49" t="s">
        <v>52</v>
      </c>
      <c r="D49">
        <v>42</v>
      </c>
      <c r="E49">
        <v>372.6</v>
      </c>
      <c r="F49">
        <v>360.8</v>
      </c>
      <c r="G49">
        <v>384.6</v>
      </c>
      <c r="H49">
        <v>319.8</v>
      </c>
      <c r="I49">
        <v>381.3</v>
      </c>
      <c r="J49">
        <v>336.1</v>
      </c>
      <c r="K49">
        <v>360.2</v>
      </c>
      <c r="L49">
        <v>400.5</v>
      </c>
      <c r="M49">
        <v>405.9</v>
      </c>
      <c r="N49">
        <v>460.4</v>
      </c>
      <c r="O49">
        <v>432.3</v>
      </c>
      <c r="P49">
        <v>467.5</v>
      </c>
      <c r="Q49">
        <v>543.79999999999995</v>
      </c>
      <c r="R49">
        <v>595.5</v>
      </c>
      <c r="S49">
        <v>660</v>
      </c>
      <c r="T49">
        <v>684.1</v>
      </c>
      <c r="U49">
        <v>677.7</v>
      </c>
      <c r="V49">
        <v>580.6</v>
      </c>
      <c r="W49">
        <v>627.4</v>
      </c>
      <c r="X49">
        <v>651.20000000000005</v>
      </c>
      <c r="Y49">
        <v>627.79999999999995</v>
      </c>
      <c r="Z49">
        <v>657.1</v>
      </c>
      <c r="AA49">
        <v>782.9</v>
      </c>
      <c r="AB49">
        <v>855.2</v>
      </c>
    </row>
    <row r="50" spans="1:28">
      <c r="B50" t="s">
        <v>123</v>
      </c>
      <c r="C50" t="s">
        <v>52</v>
      </c>
      <c r="D50">
        <v>43</v>
      </c>
      <c r="E50">
        <v>965.6</v>
      </c>
      <c r="F50">
        <v>883</v>
      </c>
      <c r="G50">
        <v>893.2</v>
      </c>
      <c r="H50">
        <v>852.8</v>
      </c>
      <c r="I50">
        <v>988.7</v>
      </c>
      <c r="J50">
        <v>978.6</v>
      </c>
      <c r="K50">
        <v>1103.4000000000001</v>
      </c>
      <c r="L50">
        <v>1250.5999999999999</v>
      </c>
      <c r="M50">
        <v>1266.5999999999999</v>
      </c>
      <c r="N50">
        <v>1459.7</v>
      </c>
      <c r="O50">
        <v>1382.5</v>
      </c>
      <c r="P50">
        <v>1614.2</v>
      </c>
      <c r="Q50">
        <v>2583.6999999999998</v>
      </c>
      <c r="R50">
        <v>5266.7</v>
      </c>
      <c r="S50">
        <v>3706.1</v>
      </c>
      <c r="T50">
        <v>3351.3</v>
      </c>
      <c r="U50">
        <v>2885.8</v>
      </c>
      <c r="V50">
        <v>2505</v>
      </c>
      <c r="W50">
        <v>2729.8</v>
      </c>
      <c r="X50">
        <v>3046.5</v>
      </c>
      <c r="Y50">
        <v>2967.4</v>
      </c>
      <c r="Z50">
        <v>3120.3</v>
      </c>
      <c r="AA50">
        <v>3543</v>
      </c>
      <c r="AB50">
        <v>3764.6</v>
      </c>
    </row>
    <row r="51" spans="1:28">
      <c r="B51" t="s">
        <v>124</v>
      </c>
      <c r="C51" t="s">
        <v>87</v>
      </c>
      <c r="D51">
        <v>44</v>
      </c>
      <c r="E51">
        <v>262.60000000000002</v>
      </c>
      <c r="F51">
        <v>269.8</v>
      </c>
      <c r="G51">
        <v>305.2</v>
      </c>
      <c r="H51">
        <v>308.7</v>
      </c>
      <c r="I51">
        <v>313.89999999999998</v>
      </c>
      <c r="J51">
        <v>322.5</v>
      </c>
      <c r="K51">
        <v>316.60000000000002</v>
      </c>
      <c r="L51">
        <v>355.6</v>
      </c>
      <c r="M51">
        <v>355.2</v>
      </c>
      <c r="N51">
        <v>398</v>
      </c>
      <c r="O51">
        <v>335.5</v>
      </c>
      <c r="P51">
        <v>416.7</v>
      </c>
      <c r="Q51">
        <v>563.70000000000005</v>
      </c>
      <c r="R51">
        <v>562.1</v>
      </c>
      <c r="S51">
        <v>551.4</v>
      </c>
      <c r="T51">
        <v>656.4</v>
      </c>
      <c r="U51">
        <v>510.7</v>
      </c>
      <c r="V51">
        <v>405.8</v>
      </c>
      <c r="W51">
        <v>503.2</v>
      </c>
      <c r="X51">
        <v>489.3</v>
      </c>
      <c r="Y51">
        <v>409.2</v>
      </c>
      <c r="Z51">
        <v>359</v>
      </c>
      <c r="AA51">
        <v>408.8</v>
      </c>
      <c r="AB51">
        <v>435.2</v>
      </c>
    </row>
    <row r="53" spans="1:28">
      <c r="A53" t="s">
        <v>366</v>
      </c>
    </row>
    <row r="54" spans="1:28">
      <c r="A54" t="s">
        <v>367</v>
      </c>
    </row>
    <row r="55" spans="1:28">
      <c r="A55" t="s">
        <v>368</v>
      </c>
    </row>
    <row r="56" spans="1:28">
      <c r="A56" t="s">
        <v>369</v>
      </c>
    </row>
    <row r="57" spans="1:28">
      <c r="A57" t="s">
        <v>370</v>
      </c>
    </row>
    <row r="58" spans="1:28">
      <c r="A58" t="s">
        <v>371</v>
      </c>
    </row>
    <row r="59" spans="1:28">
      <c r="A59" t="s">
        <v>372</v>
      </c>
    </row>
    <row r="60" spans="1:28">
      <c r="A60" t="s">
        <v>99</v>
      </c>
    </row>
    <row r="61" spans="1:28">
      <c r="A61" t="s">
        <v>73</v>
      </c>
    </row>
    <row r="64" spans="1:28">
      <c r="A64" s="3" t="s">
        <v>110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6"/>
    </row>
    <row r="65" spans="1:28">
      <c r="A65" s="1"/>
      <c r="B65" s="2"/>
      <c r="C65" s="2"/>
      <c r="D65" s="2"/>
      <c r="E65" s="2">
        <v>1999</v>
      </c>
      <c r="F65" s="2">
        <v>2000</v>
      </c>
      <c r="G65" s="2">
        <v>2001</v>
      </c>
      <c r="H65" s="2">
        <v>2002</v>
      </c>
      <c r="I65" s="2">
        <v>2003</v>
      </c>
      <c r="J65" s="2">
        <v>2004</v>
      </c>
      <c r="K65" s="2">
        <v>2005</v>
      </c>
      <c r="L65" s="2">
        <v>2006</v>
      </c>
      <c r="M65" s="2">
        <v>2007</v>
      </c>
      <c r="N65" s="2">
        <v>2008</v>
      </c>
      <c r="O65" s="2">
        <v>2009</v>
      </c>
      <c r="P65" s="2">
        <v>2010</v>
      </c>
      <c r="Q65" s="2">
        <v>2011</v>
      </c>
      <c r="R65" s="2">
        <v>2012</v>
      </c>
      <c r="S65" s="2">
        <v>2013</v>
      </c>
      <c r="T65" s="2">
        <v>2014</v>
      </c>
      <c r="U65" s="2">
        <v>2015</v>
      </c>
      <c r="V65" s="2">
        <v>2016</v>
      </c>
      <c r="W65" s="2">
        <v>2017</v>
      </c>
      <c r="X65" s="2">
        <v>2018</v>
      </c>
      <c r="Y65" s="2">
        <v>2019</v>
      </c>
      <c r="Z65" s="2">
        <v>2020</v>
      </c>
      <c r="AA65" s="2">
        <v>2021</v>
      </c>
      <c r="AB65" s="5">
        <v>2022</v>
      </c>
    </row>
    <row r="66" spans="1:28">
      <c r="A66" s="3" t="s">
        <v>361</v>
      </c>
      <c r="B66" s="4" t="s">
        <v>362</v>
      </c>
      <c r="C66" s="4" t="s">
        <v>52</v>
      </c>
      <c r="D66" s="4">
        <v>1</v>
      </c>
      <c r="E66" s="4">
        <v>3.7</v>
      </c>
      <c r="F66" s="4">
        <v>4.4000000000000004</v>
      </c>
      <c r="G66" s="4">
        <v>7.5</v>
      </c>
      <c r="H66" s="4">
        <v>9.8000000000000007</v>
      </c>
      <c r="I66" s="4">
        <v>8.4</v>
      </c>
      <c r="J66" s="4">
        <v>8.6999999999999993</v>
      </c>
      <c r="K66" s="4">
        <v>7.7</v>
      </c>
      <c r="L66" s="4">
        <v>4.8</v>
      </c>
      <c r="M66" s="4">
        <v>11</v>
      </c>
      <c r="N66" s="4">
        <v>9.5</v>
      </c>
      <c r="O66" s="4">
        <v>7.4</v>
      </c>
      <c r="P66" s="4">
        <v>10.3</v>
      </c>
      <c r="Q66" s="4">
        <v>13.4</v>
      </c>
      <c r="R66" s="4">
        <v>13.2</v>
      </c>
      <c r="S66" s="4">
        <v>12.6</v>
      </c>
      <c r="T66" s="4">
        <v>12.8</v>
      </c>
      <c r="U66" s="4">
        <v>9.1</v>
      </c>
      <c r="V66" s="4">
        <v>7.2</v>
      </c>
      <c r="W66" s="4">
        <v>6.1</v>
      </c>
      <c r="X66" s="4">
        <v>2610.1999999999998</v>
      </c>
      <c r="Y66" s="4">
        <v>2973.4</v>
      </c>
      <c r="Z66" s="4">
        <v>3205.2</v>
      </c>
      <c r="AA66" s="4">
        <v>3461.3</v>
      </c>
      <c r="AB66" s="6">
        <v>8134.7</v>
      </c>
    </row>
    <row r="67" spans="1:28">
      <c r="A67" s="1"/>
      <c r="B67" s="2" t="s">
        <v>117</v>
      </c>
      <c r="C67" s="2" t="s">
        <v>52</v>
      </c>
      <c r="D67" s="2">
        <v>2</v>
      </c>
      <c r="E67" s="2">
        <v>390.8</v>
      </c>
      <c r="F67" s="2">
        <v>447</v>
      </c>
      <c r="G67" s="2">
        <v>549</v>
      </c>
      <c r="H67" s="2">
        <v>589.20000000000005</v>
      </c>
      <c r="I67" s="2">
        <v>678.1</v>
      </c>
      <c r="J67" s="2">
        <v>1004.3</v>
      </c>
      <c r="K67" s="2">
        <v>1151.7</v>
      </c>
      <c r="L67" s="2">
        <v>1300.7</v>
      </c>
      <c r="M67" s="2">
        <v>1286.9000000000001</v>
      </c>
      <c r="N67" s="2">
        <v>1400.6</v>
      </c>
      <c r="O67" s="2">
        <v>1283.5</v>
      </c>
      <c r="P67" s="2">
        <v>1405.3</v>
      </c>
      <c r="Q67" s="2">
        <v>1535.8</v>
      </c>
      <c r="R67" s="2">
        <v>1650.8</v>
      </c>
      <c r="S67" s="2">
        <v>1697.8</v>
      </c>
      <c r="T67" s="2">
        <v>1754.5</v>
      </c>
      <c r="U67" s="2">
        <v>1742</v>
      </c>
      <c r="V67" s="2">
        <v>1646.2</v>
      </c>
      <c r="W67" s="2">
        <v>1165.9000000000001</v>
      </c>
      <c r="X67" s="2">
        <v>1265.2</v>
      </c>
      <c r="Y67" s="2">
        <v>1306.4000000000001</v>
      </c>
      <c r="Z67" s="2">
        <v>1419.7</v>
      </c>
      <c r="AA67" s="2">
        <v>1664.8</v>
      </c>
      <c r="AB67" s="5">
        <v>2744.1</v>
      </c>
    </row>
    <row r="68" spans="1:28">
      <c r="A68" s="3"/>
      <c r="B68" s="4" t="s">
        <v>118</v>
      </c>
      <c r="C68" s="4" t="s">
        <v>52</v>
      </c>
      <c r="D68" s="4">
        <v>3</v>
      </c>
      <c r="E68" s="4">
        <v>49</v>
      </c>
      <c r="F68" s="4">
        <v>49.7</v>
      </c>
      <c r="G68" s="4">
        <v>59.1</v>
      </c>
      <c r="H68" s="4">
        <v>72</v>
      </c>
      <c r="I68" s="4">
        <v>70.7</v>
      </c>
      <c r="J68" s="4">
        <v>77.3</v>
      </c>
      <c r="K68" s="4">
        <v>84.4</v>
      </c>
      <c r="L68" s="4">
        <v>109.7</v>
      </c>
      <c r="M68" s="4">
        <v>148.4</v>
      </c>
      <c r="N68" s="4">
        <v>187.6</v>
      </c>
      <c r="O68" s="4">
        <v>159.19999999999999</v>
      </c>
      <c r="P68" s="4">
        <v>191.5</v>
      </c>
      <c r="Q68" s="4">
        <v>225.9</v>
      </c>
      <c r="R68" s="4">
        <v>238.7</v>
      </c>
      <c r="S68" s="4">
        <v>261</v>
      </c>
      <c r="T68" s="4">
        <v>272.39999999999998</v>
      </c>
      <c r="U68" s="4">
        <v>302.7</v>
      </c>
      <c r="V68" s="4">
        <v>333.9</v>
      </c>
      <c r="W68" s="4">
        <v>295.2</v>
      </c>
      <c r="X68" s="4">
        <v>374.9</v>
      </c>
      <c r="Y68" s="4">
        <v>391.7</v>
      </c>
      <c r="Z68" s="4">
        <v>470.6</v>
      </c>
      <c r="AA68" s="4">
        <v>507.8</v>
      </c>
      <c r="AB68" s="6">
        <v>1015.2</v>
      </c>
    </row>
    <row r="69" spans="1:28">
      <c r="A69" s="1"/>
      <c r="B69" s="2" t="s">
        <v>112</v>
      </c>
      <c r="C69" s="2" t="s">
        <v>52</v>
      </c>
      <c r="D69" s="2">
        <v>4</v>
      </c>
      <c r="E69" s="2">
        <v>60.7</v>
      </c>
      <c r="F69" s="2">
        <v>70.599999999999994</v>
      </c>
      <c r="G69" s="2">
        <v>84.3</v>
      </c>
      <c r="H69" s="2">
        <v>113.3</v>
      </c>
      <c r="I69" s="2">
        <v>176.9</v>
      </c>
      <c r="J69" s="2">
        <v>287.8</v>
      </c>
      <c r="K69" s="2">
        <v>321.7</v>
      </c>
      <c r="L69" s="2">
        <v>368.4</v>
      </c>
      <c r="M69" s="2">
        <v>370.7</v>
      </c>
      <c r="N69" s="2">
        <v>381.5</v>
      </c>
      <c r="O69" s="2">
        <v>345.5</v>
      </c>
      <c r="P69" s="2">
        <v>447.2</v>
      </c>
      <c r="Q69" s="2">
        <v>436.8</v>
      </c>
      <c r="R69" s="2">
        <v>396.2</v>
      </c>
      <c r="S69" s="2">
        <v>429.6</v>
      </c>
      <c r="T69" s="2">
        <v>377.3</v>
      </c>
      <c r="U69" s="2">
        <v>347</v>
      </c>
      <c r="V69" s="2">
        <v>374.4</v>
      </c>
      <c r="W69" s="2">
        <v>314.8</v>
      </c>
      <c r="X69" s="2">
        <v>344.3</v>
      </c>
      <c r="Y69" s="2">
        <v>379.3</v>
      </c>
      <c r="Z69" s="2">
        <v>437.8</v>
      </c>
      <c r="AA69" s="2">
        <v>516.5</v>
      </c>
      <c r="AB69" s="5">
        <v>877.2</v>
      </c>
    </row>
    <row r="70" spans="1:28">
      <c r="A70" s="3"/>
      <c r="B70" s="4" t="s">
        <v>213</v>
      </c>
      <c r="C70" s="4" t="s">
        <v>52</v>
      </c>
      <c r="D70" s="4">
        <v>5</v>
      </c>
      <c r="E70" s="4">
        <v>105.5</v>
      </c>
      <c r="F70" s="4">
        <v>120.9</v>
      </c>
      <c r="G70" s="4">
        <v>103.8</v>
      </c>
      <c r="H70" s="4">
        <v>137.19999999999999</v>
      </c>
      <c r="I70" s="4">
        <v>138.1</v>
      </c>
      <c r="J70" s="4">
        <v>127.9</v>
      </c>
      <c r="K70" s="4">
        <v>138.80000000000001</v>
      </c>
      <c r="L70" s="4">
        <v>156.80000000000001</v>
      </c>
      <c r="M70" s="4">
        <v>179.6</v>
      </c>
      <c r="N70" s="4">
        <v>200.2</v>
      </c>
      <c r="O70" s="4">
        <v>191.3</v>
      </c>
      <c r="P70" s="4">
        <v>185.8</v>
      </c>
      <c r="Q70" s="4">
        <v>211.5</v>
      </c>
      <c r="R70" s="4">
        <v>227.1</v>
      </c>
      <c r="S70" s="4">
        <v>261</v>
      </c>
      <c r="T70" s="4">
        <v>273.7</v>
      </c>
      <c r="U70" s="4">
        <v>285.10000000000002</v>
      </c>
      <c r="V70" s="4">
        <v>299.89999999999998</v>
      </c>
      <c r="W70" s="4">
        <v>311.3</v>
      </c>
      <c r="X70" s="4">
        <v>364</v>
      </c>
      <c r="Y70" s="4">
        <v>375.1</v>
      </c>
      <c r="Z70" s="4">
        <v>459.7</v>
      </c>
      <c r="AA70" s="4">
        <v>600.1</v>
      </c>
      <c r="AB70" s="6">
        <v>831.1</v>
      </c>
    </row>
    <row r="71" spans="1:28">
      <c r="A71" s="1"/>
      <c r="B71" s="2" t="s">
        <v>120</v>
      </c>
      <c r="C71" s="2" t="s">
        <v>52</v>
      </c>
      <c r="D71" s="2">
        <v>6</v>
      </c>
      <c r="E71" s="2">
        <v>64.3</v>
      </c>
      <c r="F71" s="2">
        <v>66.7</v>
      </c>
      <c r="G71" s="2">
        <v>93.1</v>
      </c>
      <c r="H71" s="2">
        <v>117.5</v>
      </c>
      <c r="I71" s="2">
        <v>125.8</v>
      </c>
      <c r="J71" s="2">
        <v>134.69999999999999</v>
      </c>
      <c r="K71" s="2">
        <v>168.7</v>
      </c>
      <c r="L71" s="2">
        <v>205.6</v>
      </c>
      <c r="M71" s="2">
        <v>227.2</v>
      </c>
      <c r="N71" s="2">
        <v>267.3</v>
      </c>
      <c r="O71" s="2">
        <v>255.7</v>
      </c>
      <c r="P71" s="2">
        <v>301.8</v>
      </c>
      <c r="Q71" s="2">
        <v>347.2</v>
      </c>
      <c r="R71" s="2">
        <v>338.6</v>
      </c>
      <c r="S71" s="2">
        <v>368</v>
      </c>
      <c r="T71" s="2">
        <v>391.7</v>
      </c>
      <c r="U71" s="2">
        <v>368.6</v>
      </c>
      <c r="V71" s="2">
        <v>365</v>
      </c>
      <c r="W71" s="2">
        <v>255.9</v>
      </c>
      <c r="X71" s="2">
        <v>276.60000000000002</v>
      </c>
      <c r="Y71" s="2">
        <v>292.5</v>
      </c>
      <c r="Z71" s="2">
        <v>328.2</v>
      </c>
      <c r="AA71" s="2">
        <v>310.5</v>
      </c>
      <c r="AB71" s="5">
        <v>553.4</v>
      </c>
    </row>
    <row r="72" spans="1:28">
      <c r="A72" s="3"/>
      <c r="B72" s="4" t="s">
        <v>244</v>
      </c>
      <c r="C72" s="4" t="s">
        <v>52</v>
      </c>
      <c r="D72" s="4">
        <v>7</v>
      </c>
      <c r="E72" s="4">
        <v>57.2</v>
      </c>
      <c r="F72" s="4">
        <v>53.2</v>
      </c>
      <c r="G72" s="4">
        <v>43.2</v>
      </c>
      <c r="H72" s="4">
        <v>37.4</v>
      </c>
      <c r="I72" s="4">
        <v>49.4</v>
      </c>
      <c r="J72" s="4">
        <v>51.8</v>
      </c>
      <c r="K72" s="4">
        <v>58.2</v>
      </c>
      <c r="L72" s="4">
        <v>77.599999999999994</v>
      </c>
      <c r="M72" s="4">
        <v>95.5</v>
      </c>
      <c r="N72" s="4">
        <v>116.4</v>
      </c>
      <c r="O72" s="4">
        <v>140</v>
      </c>
      <c r="P72" s="4">
        <v>144.19999999999999</v>
      </c>
      <c r="Q72" s="4">
        <v>151.30000000000001</v>
      </c>
      <c r="R72" s="4">
        <v>184.2</v>
      </c>
      <c r="S72" s="4">
        <v>205.7</v>
      </c>
      <c r="T72" s="4">
        <v>230.6</v>
      </c>
      <c r="U72" s="4">
        <v>212.3</v>
      </c>
      <c r="V72" s="4">
        <v>226.4</v>
      </c>
      <c r="W72" s="4">
        <v>124.1</v>
      </c>
      <c r="X72" s="4">
        <v>148</v>
      </c>
      <c r="Y72" s="4">
        <v>160</v>
      </c>
      <c r="Z72" s="4">
        <v>191.7</v>
      </c>
      <c r="AA72" s="4">
        <v>207.3</v>
      </c>
      <c r="AB72" s="6">
        <v>384.6</v>
      </c>
    </row>
    <row r="73" spans="1:28">
      <c r="A73" s="1"/>
      <c r="B73" s="2" t="s">
        <v>217</v>
      </c>
      <c r="C73" s="2" t="s">
        <v>52</v>
      </c>
      <c r="D73" s="2">
        <v>8</v>
      </c>
      <c r="E73" s="2">
        <v>54.5</v>
      </c>
      <c r="F73" s="2">
        <v>51.5</v>
      </c>
      <c r="G73" s="2">
        <v>77.8</v>
      </c>
      <c r="H73" s="2">
        <v>41.2</v>
      </c>
      <c r="I73" s="2">
        <v>46.5</v>
      </c>
      <c r="J73" s="2">
        <v>44.2</v>
      </c>
      <c r="K73" s="2">
        <v>48.5</v>
      </c>
      <c r="L73" s="2">
        <v>51.1</v>
      </c>
      <c r="M73" s="2">
        <v>56.6</v>
      </c>
      <c r="N73" s="2">
        <v>60.1</v>
      </c>
      <c r="O73" s="2">
        <v>56.1</v>
      </c>
      <c r="P73" s="2">
        <v>63.9</v>
      </c>
      <c r="Q73" s="2">
        <v>75.8</v>
      </c>
      <c r="R73" s="2">
        <v>84.9</v>
      </c>
      <c r="S73" s="2">
        <v>83.1</v>
      </c>
      <c r="T73" s="2">
        <v>91.6</v>
      </c>
      <c r="U73" s="2">
        <v>95.7</v>
      </c>
      <c r="V73" s="2">
        <v>107.6</v>
      </c>
      <c r="W73" s="2">
        <v>78.2</v>
      </c>
      <c r="X73" s="2">
        <v>89.6</v>
      </c>
      <c r="Y73" s="2">
        <v>100.4</v>
      </c>
      <c r="Z73" s="2">
        <v>126.4</v>
      </c>
      <c r="AA73" s="2">
        <v>203</v>
      </c>
      <c r="AB73" s="5">
        <v>378.7</v>
      </c>
    </row>
    <row r="74" spans="1:28">
      <c r="A74" s="3"/>
      <c r="B74" s="4" t="s">
        <v>122</v>
      </c>
      <c r="C74" s="4" t="s">
        <v>52</v>
      </c>
      <c r="D74" s="4">
        <v>9</v>
      </c>
      <c r="E74" s="4">
        <v>528.29999999999995</v>
      </c>
      <c r="F74" s="4">
        <v>499.4</v>
      </c>
      <c r="G74" s="4">
        <v>538</v>
      </c>
      <c r="H74" s="4">
        <v>696.2</v>
      </c>
      <c r="I74" s="4">
        <v>752.3</v>
      </c>
      <c r="J74" s="4">
        <v>881.8</v>
      </c>
      <c r="K74" s="4">
        <v>917</v>
      </c>
      <c r="L74" s="4">
        <v>1009.4</v>
      </c>
      <c r="M74" s="4">
        <v>1015.3</v>
      </c>
      <c r="N74" s="4">
        <v>1006</v>
      </c>
      <c r="O74" s="4">
        <v>1169.2</v>
      </c>
      <c r="P74" s="4">
        <v>1420.3</v>
      </c>
      <c r="Q74" s="4">
        <v>1566.6</v>
      </c>
      <c r="R74" s="4">
        <v>1724.1</v>
      </c>
      <c r="S74" s="4">
        <v>1812.9</v>
      </c>
      <c r="T74" s="4">
        <v>1870.7</v>
      </c>
      <c r="U74" s="4">
        <v>1967.1</v>
      </c>
      <c r="V74" s="4">
        <v>2183.9</v>
      </c>
      <c r="W74" s="4">
        <v>1354.5</v>
      </c>
      <c r="X74" s="4">
        <v>1515.6</v>
      </c>
      <c r="Y74" s="4">
        <v>1614.1</v>
      </c>
      <c r="Z74" s="4">
        <v>1966.9</v>
      </c>
      <c r="AA74" s="4">
        <v>2305.1</v>
      </c>
      <c r="AB74" s="6">
        <v>3834.7</v>
      </c>
    </row>
    <row r="75" spans="1:28">
      <c r="A75" s="1"/>
      <c r="B75" s="2" t="s">
        <v>123</v>
      </c>
      <c r="C75" s="2" t="s">
        <v>52</v>
      </c>
      <c r="D75" s="2">
        <v>10</v>
      </c>
      <c r="E75" s="2">
        <v>1314</v>
      </c>
      <c r="F75" s="2">
        <v>1363.4</v>
      </c>
      <c r="G75" s="2">
        <v>1555.8</v>
      </c>
      <c r="H75" s="2">
        <v>1813.8</v>
      </c>
      <c r="I75" s="2">
        <v>2046.2</v>
      </c>
      <c r="J75" s="2">
        <v>2618.5</v>
      </c>
      <c r="K75" s="2">
        <v>2896.7</v>
      </c>
      <c r="L75" s="2">
        <v>3284.1</v>
      </c>
      <c r="M75" s="2">
        <v>3391.2</v>
      </c>
      <c r="N75" s="2">
        <v>3629.2</v>
      </c>
      <c r="O75" s="2">
        <v>3607.9</v>
      </c>
      <c r="P75" s="2">
        <v>4170.3</v>
      </c>
      <c r="Q75" s="2">
        <v>4564.3</v>
      </c>
      <c r="R75" s="2">
        <v>4857.8</v>
      </c>
      <c r="S75" s="2">
        <v>5131.7</v>
      </c>
      <c r="T75" s="2">
        <v>5275.3</v>
      </c>
      <c r="U75" s="2">
        <v>5329.6</v>
      </c>
      <c r="V75" s="2">
        <v>5544.5</v>
      </c>
      <c r="W75" s="2">
        <v>3906</v>
      </c>
      <c r="X75" s="2">
        <v>6988.4</v>
      </c>
      <c r="Y75" s="2">
        <v>7592.9</v>
      </c>
      <c r="Z75" s="2">
        <v>8606.2000000000007</v>
      </c>
      <c r="AA75" s="2">
        <v>9776.4</v>
      </c>
      <c r="AB75" s="5">
        <v>18753.7</v>
      </c>
    </row>
    <row r="76" spans="1:28">
      <c r="A76" s="3"/>
      <c r="B76" s="4" t="s">
        <v>124</v>
      </c>
      <c r="C76" s="4" t="s">
        <v>87</v>
      </c>
      <c r="D76" s="4">
        <v>11</v>
      </c>
      <c r="E76" s="4">
        <v>620.29999999999995</v>
      </c>
      <c r="F76" s="4">
        <v>688.4</v>
      </c>
      <c r="G76" s="4">
        <v>856</v>
      </c>
      <c r="H76" s="4">
        <v>970.9</v>
      </c>
      <c r="I76" s="4">
        <v>1011.7</v>
      </c>
      <c r="J76" s="4">
        <v>1171.5999999999999</v>
      </c>
      <c r="K76" s="4">
        <v>1237.8</v>
      </c>
      <c r="L76" s="4">
        <v>1335.4</v>
      </c>
      <c r="M76" s="4">
        <v>1338.6</v>
      </c>
      <c r="N76" s="4">
        <v>1384.3</v>
      </c>
      <c r="O76" s="4">
        <v>1251.5</v>
      </c>
      <c r="P76" s="4">
        <v>1339</v>
      </c>
      <c r="Q76" s="4">
        <v>1373.1</v>
      </c>
      <c r="R76" s="4">
        <v>1386.4</v>
      </c>
      <c r="S76" s="4">
        <v>1450</v>
      </c>
      <c r="T76" s="4">
        <v>1482.3</v>
      </c>
      <c r="U76" s="4">
        <v>1547.2</v>
      </c>
      <c r="V76" s="4">
        <v>1649.9</v>
      </c>
      <c r="W76" s="4">
        <v>1317.8</v>
      </c>
      <c r="X76" s="4">
        <v>1441.9</v>
      </c>
      <c r="Y76" s="4">
        <v>1503.1</v>
      </c>
      <c r="Z76" s="4">
        <v>1736.9</v>
      </c>
      <c r="AA76" s="4">
        <v>1970</v>
      </c>
      <c r="AB76" s="6">
        <v>2919.3</v>
      </c>
    </row>
    <row r="77" spans="1:28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5"/>
    </row>
    <row r="78" spans="1:28">
      <c r="A78" s="3" t="s">
        <v>363</v>
      </c>
      <c r="B78" s="4" t="s">
        <v>308</v>
      </c>
      <c r="C78" s="4" t="s">
        <v>52</v>
      </c>
      <c r="D78" s="4">
        <v>12</v>
      </c>
      <c r="E78" s="4">
        <v>31.5</v>
      </c>
      <c r="F78" s="4">
        <v>1.8</v>
      </c>
      <c r="G78" s="4">
        <v>1.6</v>
      </c>
      <c r="H78" s="4">
        <v>1.9</v>
      </c>
      <c r="I78" s="4">
        <v>900.9</v>
      </c>
      <c r="J78" s="4">
        <v>1631.9</v>
      </c>
      <c r="K78" s="4">
        <v>1992.5</v>
      </c>
      <c r="L78" s="4">
        <v>1977.1</v>
      </c>
      <c r="M78" s="4">
        <v>1920.3</v>
      </c>
      <c r="N78" s="4">
        <v>2000.8</v>
      </c>
      <c r="O78" s="4">
        <v>1742.3</v>
      </c>
      <c r="P78" s="4">
        <v>1783.5</v>
      </c>
      <c r="Q78" s="4">
        <v>1783.3</v>
      </c>
      <c r="R78" s="4">
        <v>1768.8</v>
      </c>
      <c r="S78" s="4">
        <v>1970.6</v>
      </c>
      <c r="T78" s="4">
        <v>2076.3000000000002</v>
      </c>
      <c r="U78" s="4">
        <v>2344.9</v>
      </c>
      <c r="V78" s="4">
        <v>2185.5</v>
      </c>
      <c r="W78" s="4">
        <v>2264.3000000000002</v>
      </c>
      <c r="X78" s="4">
        <v>2768.8</v>
      </c>
      <c r="Y78" s="4">
        <v>2832.6</v>
      </c>
      <c r="Z78" s="4">
        <v>2851.3</v>
      </c>
      <c r="AA78" s="4">
        <v>3022.6</v>
      </c>
      <c r="AB78" s="6">
        <v>3861.9</v>
      </c>
    </row>
    <row r="79" spans="1:28">
      <c r="A79" s="1"/>
      <c r="B79" s="2" t="s">
        <v>218</v>
      </c>
      <c r="C79" s="2" t="s">
        <v>52</v>
      </c>
      <c r="D79" s="2">
        <v>13</v>
      </c>
      <c r="E79" s="2">
        <v>27</v>
      </c>
      <c r="F79" s="2">
        <v>32.5</v>
      </c>
      <c r="G79" s="2">
        <v>31.2</v>
      </c>
      <c r="H79" s="2">
        <v>36.6</v>
      </c>
      <c r="I79" s="2">
        <v>40.1</v>
      </c>
      <c r="J79" s="2">
        <v>43.5</v>
      </c>
      <c r="K79" s="2">
        <v>45.4</v>
      </c>
      <c r="L79" s="2">
        <v>70.3</v>
      </c>
      <c r="M79" s="2">
        <v>75</v>
      </c>
      <c r="N79" s="2">
        <v>146.30000000000001</v>
      </c>
      <c r="O79" s="2">
        <v>110.5</v>
      </c>
      <c r="P79" s="2">
        <v>122.3</v>
      </c>
      <c r="Q79" s="2">
        <v>138.80000000000001</v>
      </c>
      <c r="R79" s="2">
        <v>185.7</v>
      </c>
      <c r="S79" s="2">
        <v>177.5</v>
      </c>
      <c r="T79" s="2">
        <v>173.5</v>
      </c>
      <c r="U79" s="2">
        <v>160.19999999999999</v>
      </c>
      <c r="V79" s="2">
        <v>150.9</v>
      </c>
      <c r="W79" s="2">
        <v>181.8</v>
      </c>
      <c r="X79" s="2">
        <v>194.6</v>
      </c>
      <c r="Y79" s="2">
        <v>185.2</v>
      </c>
      <c r="Z79" s="2">
        <v>203.9</v>
      </c>
      <c r="AA79" s="2">
        <v>229.9</v>
      </c>
      <c r="AB79" s="5">
        <v>229.1</v>
      </c>
    </row>
    <row r="80" spans="1:28">
      <c r="A80" s="3"/>
      <c r="B80" s="4" t="s">
        <v>119</v>
      </c>
      <c r="C80" s="4" t="s">
        <v>52</v>
      </c>
      <c r="D80" s="4">
        <v>14</v>
      </c>
      <c r="E80" s="4">
        <v>19.7</v>
      </c>
      <c r="F80" s="4">
        <v>24.8</v>
      </c>
      <c r="G80" s="4">
        <v>20.6</v>
      </c>
      <c r="H80" s="4">
        <v>26.5</v>
      </c>
      <c r="I80" s="4">
        <v>44.9</v>
      </c>
      <c r="J80" s="4">
        <v>30.5</v>
      </c>
      <c r="K80" s="4">
        <v>42.3</v>
      </c>
      <c r="L80" s="4">
        <v>43.6</v>
      </c>
      <c r="M80" s="4">
        <v>48.2</v>
      </c>
      <c r="N80" s="4">
        <v>44.8</v>
      </c>
      <c r="O80" s="4">
        <v>36.5</v>
      </c>
      <c r="P80" s="4">
        <v>46.7</v>
      </c>
      <c r="Q80" s="4">
        <v>80.599999999999994</v>
      </c>
      <c r="R80" s="4">
        <v>60.9</v>
      </c>
      <c r="S80" s="4">
        <v>53.9</v>
      </c>
      <c r="T80" s="4">
        <v>73.3</v>
      </c>
      <c r="U80" s="4">
        <v>77.400000000000006</v>
      </c>
      <c r="V80" s="4">
        <v>113.4</v>
      </c>
      <c r="W80" s="4">
        <v>119.9</v>
      </c>
      <c r="X80" s="4">
        <v>131.80000000000001</v>
      </c>
      <c r="Y80" s="4">
        <v>110.6</v>
      </c>
      <c r="Z80" s="4">
        <v>108.7</v>
      </c>
      <c r="AA80" s="4">
        <v>92.7</v>
      </c>
      <c r="AB80" s="6">
        <v>148.5</v>
      </c>
    </row>
    <row r="81" spans="1:28">
      <c r="A81" s="1"/>
      <c r="B81" s="2" t="s">
        <v>112</v>
      </c>
      <c r="C81" s="2" t="s">
        <v>52</v>
      </c>
      <c r="D81" s="2">
        <v>15</v>
      </c>
      <c r="E81" s="2">
        <v>17.3</v>
      </c>
      <c r="F81" s="2">
        <v>18.3</v>
      </c>
      <c r="G81" s="2">
        <v>19.899999999999999</v>
      </c>
      <c r="H81" s="2">
        <v>20.8</v>
      </c>
      <c r="I81" s="2">
        <v>25.7</v>
      </c>
      <c r="J81" s="2">
        <v>28.6</v>
      </c>
      <c r="K81" s="2">
        <v>37.1</v>
      </c>
      <c r="L81" s="2">
        <v>32.299999999999997</v>
      </c>
      <c r="M81" s="2">
        <v>38.700000000000003</v>
      </c>
      <c r="N81" s="2">
        <v>38.1</v>
      </c>
      <c r="O81" s="2">
        <v>33</v>
      </c>
      <c r="P81" s="2">
        <v>39.299999999999997</v>
      </c>
      <c r="Q81" s="2">
        <v>51.1</v>
      </c>
      <c r="R81" s="2">
        <v>47.6</v>
      </c>
      <c r="S81" s="2">
        <v>60.9</v>
      </c>
      <c r="T81" s="2">
        <v>71</v>
      </c>
      <c r="U81" s="2">
        <v>84.1</v>
      </c>
      <c r="V81" s="2">
        <v>77.400000000000006</v>
      </c>
      <c r="W81" s="2">
        <v>112.5</v>
      </c>
      <c r="X81" s="2">
        <v>91</v>
      </c>
      <c r="Y81" s="2">
        <v>72.3</v>
      </c>
      <c r="Z81" s="2">
        <v>64.400000000000006</v>
      </c>
      <c r="AA81" s="2">
        <v>87.4</v>
      </c>
      <c r="AB81" s="5">
        <v>148.5</v>
      </c>
    </row>
    <row r="82" spans="1:28">
      <c r="A82" s="3"/>
      <c r="B82" s="4" t="s">
        <v>283</v>
      </c>
      <c r="C82" s="4" t="s">
        <v>52</v>
      </c>
      <c r="D82" s="4">
        <v>16</v>
      </c>
      <c r="E82" s="4">
        <v>48.7</v>
      </c>
      <c r="F82" s="4">
        <v>46.9</v>
      </c>
      <c r="G82" s="4">
        <v>43.3</v>
      </c>
      <c r="H82" s="4">
        <v>48.8</v>
      </c>
      <c r="I82" s="4">
        <v>51.1</v>
      </c>
      <c r="J82" s="4">
        <v>63.3</v>
      </c>
      <c r="K82" s="4">
        <v>56.2</v>
      </c>
      <c r="L82" s="4">
        <v>60.1</v>
      </c>
      <c r="M82" s="4">
        <v>66.7</v>
      </c>
      <c r="N82" s="4">
        <v>70.599999999999994</v>
      </c>
      <c r="O82" s="4">
        <v>61.5</v>
      </c>
      <c r="P82" s="4">
        <v>75.099999999999994</v>
      </c>
      <c r="Q82" s="4">
        <v>74.400000000000006</v>
      </c>
      <c r="R82" s="4">
        <v>84</v>
      </c>
      <c r="S82" s="4">
        <v>89.3</v>
      </c>
      <c r="T82" s="4">
        <v>121.1</v>
      </c>
      <c r="U82" s="4">
        <v>131</v>
      </c>
      <c r="V82" s="4">
        <v>152.30000000000001</v>
      </c>
      <c r="W82" s="4">
        <v>156.80000000000001</v>
      </c>
      <c r="X82" s="4">
        <v>187.1</v>
      </c>
      <c r="Y82" s="4">
        <v>161.6</v>
      </c>
      <c r="Z82" s="4">
        <v>169.5</v>
      </c>
      <c r="AA82" s="4">
        <v>176.4</v>
      </c>
      <c r="AB82" s="6">
        <v>126.1</v>
      </c>
    </row>
    <row r="83" spans="1:28">
      <c r="A83" s="1"/>
      <c r="B83" s="2" t="s">
        <v>118</v>
      </c>
      <c r="C83" s="2" t="s">
        <v>52</v>
      </c>
      <c r="D83" s="2">
        <v>17</v>
      </c>
      <c r="E83" s="2">
        <v>25.9</v>
      </c>
      <c r="F83" s="2">
        <v>24.3</v>
      </c>
      <c r="G83" s="2">
        <v>27</v>
      </c>
      <c r="H83" s="2">
        <v>26.8</v>
      </c>
      <c r="I83" s="2">
        <v>25.7</v>
      </c>
      <c r="J83" s="2">
        <v>23.3</v>
      </c>
      <c r="K83" s="2">
        <v>31.3</v>
      </c>
      <c r="L83" s="2">
        <v>40.200000000000003</v>
      </c>
      <c r="M83" s="2">
        <v>39.299999999999997</v>
      </c>
      <c r="N83" s="2">
        <v>44.9</v>
      </c>
      <c r="O83" s="2">
        <v>31.8</v>
      </c>
      <c r="P83" s="2">
        <v>47.5</v>
      </c>
      <c r="Q83" s="2">
        <v>51.5</v>
      </c>
      <c r="R83" s="2">
        <v>53.2</v>
      </c>
      <c r="S83" s="2">
        <v>62.7</v>
      </c>
      <c r="T83" s="2">
        <v>67.5</v>
      </c>
      <c r="U83" s="2">
        <v>82</v>
      </c>
      <c r="V83" s="2">
        <v>81.7</v>
      </c>
      <c r="W83" s="2">
        <v>101.6</v>
      </c>
      <c r="X83" s="2">
        <v>128.1</v>
      </c>
      <c r="Y83" s="2">
        <v>83.6</v>
      </c>
      <c r="Z83" s="2">
        <v>104.3</v>
      </c>
      <c r="AA83" s="2">
        <v>107.9</v>
      </c>
      <c r="AB83" s="5">
        <v>109.5</v>
      </c>
    </row>
    <row r="84" spans="1:28">
      <c r="A84" s="3"/>
      <c r="B84" s="4" t="s">
        <v>117</v>
      </c>
      <c r="C84" s="4" t="s">
        <v>52</v>
      </c>
      <c r="D84" s="4">
        <v>18</v>
      </c>
      <c r="E84" s="4">
        <v>17.600000000000001</v>
      </c>
      <c r="F84" s="4">
        <v>21.7</v>
      </c>
      <c r="G84" s="4">
        <v>19.8</v>
      </c>
      <c r="H84" s="4">
        <v>19</v>
      </c>
      <c r="I84" s="4">
        <v>22</v>
      </c>
      <c r="J84" s="4">
        <v>21.5</v>
      </c>
      <c r="K84" s="4">
        <v>23.6</v>
      </c>
      <c r="L84" s="4">
        <v>24.9</v>
      </c>
      <c r="M84" s="4">
        <v>30.9</v>
      </c>
      <c r="N84" s="4">
        <v>49.6</v>
      </c>
      <c r="O84" s="4">
        <v>39.700000000000003</v>
      </c>
      <c r="P84" s="4">
        <v>53.1</v>
      </c>
      <c r="Q84" s="4">
        <v>52.6</v>
      </c>
      <c r="R84" s="4">
        <v>60.4</v>
      </c>
      <c r="S84" s="4">
        <v>67.7</v>
      </c>
      <c r="T84" s="4">
        <v>76.3</v>
      </c>
      <c r="U84" s="4">
        <v>77.900000000000006</v>
      </c>
      <c r="V84" s="4">
        <v>89.2</v>
      </c>
      <c r="W84" s="4">
        <v>112.9</v>
      </c>
      <c r="X84" s="4">
        <v>88.1</v>
      </c>
      <c r="Y84" s="4">
        <v>74.2</v>
      </c>
      <c r="Z84" s="4">
        <v>87.9</v>
      </c>
      <c r="AA84" s="4">
        <v>102.4</v>
      </c>
      <c r="AB84" s="6">
        <v>107.6</v>
      </c>
    </row>
    <row r="85" spans="1:28">
      <c r="A85" s="1"/>
      <c r="B85" s="2" t="s">
        <v>135</v>
      </c>
      <c r="C85" s="2" t="s">
        <v>52</v>
      </c>
      <c r="D85" s="2">
        <v>19</v>
      </c>
      <c r="E85" s="2">
        <v>16</v>
      </c>
      <c r="F85" s="2">
        <v>33.799999999999997</v>
      </c>
      <c r="G85" s="2">
        <v>26.5</v>
      </c>
      <c r="H85" s="2">
        <v>33.200000000000003</v>
      </c>
      <c r="I85" s="2">
        <v>34.299999999999997</v>
      </c>
      <c r="J85" s="2">
        <v>18.100000000000001</v>
      </c>
      <c r="K85" s="2">
        <v>45</v>
      </c>
      <c r="L85" s="2">
        <v>60</v>
      </c>
      <c r="M85" s="2">
        <v>59.6</v>
      </c>
      <c r="N85" s="2">
        <v>60.8</v>
      </c>
      <c r="O85" s="2">
        <v>70.599999999999994</v>
      </c>
      <c r="P85" s="2">
        <v>58.1</v>
      </c>
      <c r="Q85" s="2">
        <v>79.099999999999994</v>
      </c>
      <c r="R85" s="2">
        <v>58.1</v>
      </c>
      <c r="S85" s="2">
        <v>89.1</v>
      </c>
      <c r="T85" s="2">
        <v>58.6</v>
      </c>
      <c r="U85" s="2">
        <v>117</v>
      </c>
      <c r="V85" s="2">
        <v>118.3</v>
      </c>
      <c r="W85" s="2">
        <v>115.6</v>
      </c>
      <c r="X85" s="2">
        <v>133.5</v>
      </c>
      <c r="Y85" s="2">
        <v>100.7</v>
      </c>
      <c r="Z85" s="2">
        <v>36.5</v>
      </c>
      <c r="AA85" s="2">
        <v>65.5</v>
      </c>
      <c r="AB85" s="5">
        <v>66.400000000000006</v>
      </c>
    </row>
    <row r="86" spans="1:28">
      <c r="A86" s="3"/>
      <c r="B86" s="4" t="s">
        <v>122</v>
      </c>
      <c r="C86" s="4" t="s">
        <v>52</v>
      </c>
      <c r="D86" s="4">
        <v>20</v>
      </c>
      <c r="E86" s="4">
        <v>135.1</v>
      </c>
      <c r="F86" s="4">
        <v>130.4</v>
      </c>
      <c r="G86" s="4">
        <v>140</v>
      </c>
      <c r="H86" s="4">
        <v>149.4</v>
      </c>
      <c r="I86" s="4">
        <v>144.30000000000001</v>
      </c>
      <c r="J86" s="4">
        <v>159.1</v>
      </c>
      <c r="K86" s="4">
        <v>171.5</v>
      </c>
      <c r="L86" s="4">
        <v>182.5</v>
      </c>
      <c r="M86" s="4">
        <v>197.5</v>
      </c>
      <c r="N86" s="4">
        <v>236.8</v>
      </c>
      <c r="O86" s="4">
        <v>173.5</v>
      </c>
      <c r="P86" s="4">
        <v>236.4</v>
      </c>
      <c r="Q86" s="4">
        <v>259.89999999999998</v>
      </c>
      <c r="R86" s="4">
        <v>245.7</v>
      </c>
      <c r="S86" s="4">
        <v>266.89999999999998</v>
      </c>
      <c r="T86" s="4">
        <v>346.4</v>
      </c>
      <c r="U86" s="4">
        <v>374.2</v>
      </c>
      <c r="V86" s="4">
        <v>418.1</v>
      </c>
      <c r="W86" s="4">
        <v>523.70000000000005</v>
      </c>
      <c r="X86" s="4">
        <v>579.1</v>
      </c>
      <c r="Y86" s="4">
        <v>480</v>
      </c>
      <c r="Z86" s="4">
        <v>497.2</v>
      </c>
      <c r="AA86" s="4">
        <v>556.20000000000005</v>
      </c>
      <c r="AB86" s="6">
        <v>601.79999999999905</v>
      </c>
    </row>
    <row r="87" spans="1:28">
      <c r="A87" s="1"/>
      <c r="B87" s="2" t="s">
        <v>123</v>
      </c>
      <c r="C87" s="2" t="s">
        <v>52</v>
      </c>
      <c r="D87" s="2">
        <v>21</v>
      </c>
      <c r="E87" s="2">
        <v>338.8</v>
      </c>
      <c r="F87" s="2">
        <v>334.5</v>
      </c>
      <c r="G87" s="2">
        <v>329.9</v>
      </c>
      <c r="H87" s="2">
        <v>363</v>
      </c>
      <c r="I87" s="2">
        <v>1289</v>
      </c>
      <c r="J87" s="2">
        <v>2019.8</v>
      </c>
      <c r="K87" s="2">
        <v>2444.9</v>
      </c>
      <c r="L87" s="2">
        <v>2491</v>
      </c>
      <c r="M87" s="2">
        <v>2476.1999999999998</v>
      </c>
      <c r="N87" s="2">
        <v>2692.7</v>
      </c>
      <c r="O87" s="2">
        <v>2299.4</v>
      </c>
      <c r="P87" s="2">
        <v>2462</v>
      </c>
      <c r="Q87" s="2">
        <v>2571.3000000000002</v>
      </c>
      <c r="R87" s="2">
        <v>2564.4</v>
      </c>
      <c r="S87" s="2">
        <v>2838.6</v>
      </c>
      <c r="T87" s="2">
        <v>3064</v>
      </c>
      <c r="U87" s="2">
        <v>3448.7</v>
      </c>
      <c r="V87" s="2">
        <v>3386.8</v>
      </c>
      <c r="W87" s="2">
        <v>3689.1</v>
      </c>
      <c r="X87" s="2">
        <v>4302.1000000000004</v>
      </c>
      <c r="Y87" s="2">
        <v>4100.8</v>
      </c>
      <c r="Z87" s="2">
        <v>4123.7</v>
      </c>
      <c r="AA87" s="2">
        <v>4441</v>
      </c>
      <c r="AB87" s="5">
        <v>5399.4</v>
      </c>
    </row>
    <row r="88" spans="1:28">
      <c r="A88" s="3"/>
      <c r="B88" s="4" t="s">
        <v>124</v>
      </c>
      <c r="C88" s="4" t="s">
        <v>87</v>
      </c>
      <c r="D88" s="4">
        <v>22</v>
      </c>
      <c r="E88" s="4">
        <v>39.5</v>
      </c>
      <c r="F88" s="4">
        <v>37.799999999999997</v>
      </c>
      <c r="G88" s="4">
        <v>40.799999999999997</v>
      </c>
      <c r="H88" s="4">
        <v>39.799999999999997</v>
      </c>
      <c r="I88" s="4">
        <v>61.2</v>
      </c>
      <c r="J88" s="4">
        <v>69.900000000000006</v>
      </c>
      <c r="K88" s="4">
        <v>86</v>
      </c>
      <c r="L88" s="4">
        <v>85.7</v>
      </c>
      <c r="M88" s="4">
        <v>90.4</v>
      </c>
      <c r="N88" s="4">
        <v>89.6</v>
      </c>
      <c r="O88" s="4">
        <v>78</v>
      </c>
      <c r="P88" s="4">
        <v>84.9</v>
      </c>
      <c r="Q88" s="4">
        <v>80.8</v>
      </c>
      <c r="R88" s="4">
        <v>82</v>
      </c>
      <c r="S88" s="4">
        <v>92.9</v>
      </c>
      <c r="T88" s="4">
        <v>91.2</v>
      </c>
      <c r="U88" s="4">
        <v>95.6</v>
      </c>
      <c r="V88" s="4">
        <v>98.1</v>
      </c>
      <c r="W88" s="4">
        <v>107.9</v>
      </c>
      <c r="X88" s="4">
        <v>116.2</v>
      </c>
      <c r="Y88" s="4">
        <v>118.3</v>
      </c>
      <c r="Z88" s="4">
        <v>133.5</v>
      </c>
      <c r="AA88" s="4">
        <v>133</v>
      </c>
      <c r="AB88" s="6">
        <v>158.30000000000001</v>
      </c>
    </row>
    <row r="89" spans="1:28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5"/>
    </row>
    <row r="90" spans="1:28">
      <c r="A90" s="3" t="s">
        <v>364</v>
      </c>
      <c r="B90" s="4" t="s">
        <v>117</v>
      </c>
      <c r="C90" s="4" t="s">
        <v>52</v>
      </c>
      <c r="D90" s="4">
        <v>23</v>
      </c>
      <c r="E90" s="4">
        <v>89</v>
      </c>
      <c r="F90" s="4">
        <v>78.7</v>
      </c>
      <c r="G90" s="4">
        <v>87.6</v>
      </c>
      <c r="H90" s="4">
        <v>95.3</v>
      </c>
      <c r="I90" s="4">
        <v>93.4</v>
      </c>
      <c r="J90" s="4">
        <v>127.4</v>
      </c>
      <c r="K90" s="4">
        <v>119.6</v>
      </c>
      <c r="L90" s="4">
        <v>114</v>
      </c>
      <c r="M90" s="4">
        <v>160.5</v>
      </c>
      <c r="N90" s="4">
        <v>205.2</v>
      </c>
      <c r="O90" s="4">
        <v>149.69999999999999</v>
      </c>
      <c r="P90" s="4">
        <v>148.4</v>
      </c>
      <c r="Q90" s="4">
        <v>202.2</v>
      </c>
      <c r="R90" s="4">
        <v>220.3</v>
      </c>
      <c r="S90" s="4">
        <v>248.2</v>
      </c>
      <c r="T90" s="4">
        <v>197.9</v>
      </c>
      <c r="U90" s="4">
        <v>171</v>
      </c>
      <c r="V90" s="4">
        <v>193.3</v>
      </c>
      <c r="W90" s="4">
        <v>211.5</v>
      </c>
      <c r="X90" s="4">
        <v>251.1</v>
      </c>
      <c r="Y90" s="4">
        <v>259.60000000000002</v>
      </c>
      <c r="Z90" s="4">
        <v>296.39999999999998</v>
      </c>
      <c r="AA90" s="4">
        <v>478.7</v>
      </c>
      <c r="AB90" s="6">
        <v>708.4</v>
      </c>
    </row>
    <row r="91" spans="1:28">
      <c r="A91" s="1"/>
      <c r="B91" s="2" t="s">
        <v>248</v>
      </c>
      <c r="C91" s="2" t="s">
        <v>52</v>
      </c>
      <c r="D91" s="2">
        <v>24</v>
      </c>
      <c r="E91" s="2">
        <v>0</v>
      </c>
      <c r="F91" s="2">
        <v>0</v>
      </c>
      <c r="G91" s="2">
        <v>0.3</v>
      </c>
      <c r="H91" s="2">
        <v>2.4</v>
      </c>
      <c r="I91" s="2">
        <v>1.8</v>
      </c>
      <c r="J91" s="2">
        <v>0.5</v>
      </c>
      <c r="K91" s="2">
        <v>0.4</v>
      </c>
      <c r="L91" s="2">
        <v>0.2</v>
      </c>
      <c r="M91" s="2">
        <v>0.2</v>
      </c>
      <c r="N91" s="2">
        <v>0.6</v>
      </c>
      <c r="O91" s="2">
        <v>0.7</v>
      </c>
      <c r="P91" s="2">
        <v>0.7</v>
      </c>
      <c r="Q91" s="2">
        <v>1.4</v>
      </c>
      <c r="R91" s="2">
        <v>1.4</v>
      </c>
      <c r="S91" s="2">
        <v>1</v>
      </c>
      <c r="T91" s="2">
        <v>0.7</v>
      </c>
      <c r="U91" s="2">
        <v>0.9</v>
      </c>
      <c r="V91" s="2">
        <v>1.1000000000000001</v>
      </c>
      <c r="W91" s="2">
        <v>17.8</v>
      </c>
      <c r="X91" s="2">
        <v>4.5999999999999996</v>
      </c>
      <c r="Y91" s="2">
        <v>19.100000000000001</v>
      </c>
      <c r="Z91" s="2">
        <v>22.6</v>
      </c>
      <c r="AA91" s="2">
        <v>105.6</v>
      </c>
      <c r="AB91" s="5">
        <v>236.8</v>
      </c>
    </row>
    <row r="92" spans="1:28">
      <c r="A92" s="3"/>
      <c r="B92" s="4" t="s">
        <v>272</v>
      </c>
      <c r="C92" s="4" t="s">
        <v>52</v>
      </c>
      <c r="D92" s="4">
        <v>25</v>
      </c>
      <c r="E92" s="4">
        <v>0.1</v>
      </c>
      <c r="F92" s="4">
        <v>0</v>
      </c>
      <c r="G92" s="4">
        <v>0</v>
      </c>
      <c r="H92" s="4">
        <v>0</v>
      </c>
      <c r="I92" s="4">
        <v>0.2</v>
      </c>
      <c r="J92" s="4">
        <v>1.3</v>
      </c>
      <c r="K92" s="4">
        <v>0.2</v>
      </c>
      <c r="L92" s="4">
        <v>0.4</v>
      </c>
      <c r="M92" s="4">
        <v>0.2</v>
      </c>
      <c r="N92" s="4">
        <v>0.2</v>
      </c>
      <c r="O92" s="4">
        <v>0.4</v>
      </c>
      <c r="P92" s="4">
        <v>4.4000000000000004</v>
      </c>
      <c r="Q92" s="4">
        <v>8.1</v>
      </c>
      <c r="R92" s="4">
        <v>11.9</v>
      </c>
      <c r="S92" s="4">
        <v>15.7</v>
      </c>
      <c r="T92" s="4">
        <v>17.899999999999999</v>
      </c>
      <c r="U92" s="4">
        <v>16.8</v>
      </c>
      <c r="V92" s="4">
        <v>26.6</v>
      </c>
      <c r="W92" s="4">
        <v>30.8</v>
      </c>
      <c r="X92" s="4">
        <v>22.1</v>
      </c>
      <c r="Y92" s="4">
        <v>15.2</v>
      </c>
      <c r="Z92" s="4">
        <v>25.9</v>
      </c>
      <c r="AA92" s="4">
        <v>75.3</v>
      </c>
      <c r="AB92" s="6">
        <v>109.9</v>
      </c>
    </row>
    <row r="93" spans="1:28">
      <c r="A93" s="1"/>
      <c r="B93" s="2" t="s">
        <v>297</v>
      </c>
      <c r="C93" s="2" t="s">
        <v>52</v>
      </c>
      <c r="D93" s="2">
        <v>26</v>
      </c>
      <c r="E93" s="2">
        <v>7.7</v>
      </c>
      <c r="F93" s="2">
        <v>10.3</v>
      </c>
      <c r="G93" s="2">
        <v>7.5</v>
      </c>
      <c r="H93" s="2">
        <v>9.6</v>
      </c>
      <c r="I93" s="2">
        <v>19.3</v>
      </c>
      <c r="J93" s="2">
        <v>17.2</v>
      </c>
      <c r="K93" s="2">
        <v>24.5</v>
      </c>
      <c r="L93" s="2">
        <v>31.2</v>
      </c>
      <c r="M93" s="2">
        <v>33.799999999999997</v>
      </c>
      <c r="N93" s="2">
        <v>50.9</v>
      </c>
      <c r="O93" s="2">
        <v>38.1</v>
      </c>
      <c r="P93" s="2">
        <v>40.1</v>
      </c>
      <c r="Q93" s="2">
        <v>37.700000000000003</v>
      </c>
      <c r="R93" s="2">
        <v>45.1</v>
      </c>
      <c r="S93" s="2">
        <v>37.700000000000003</v>
      </c>
      <c r="T93" s="2">
        <v>35.799999999999997</v>
      </c>
      <c r="U93" s="2">
        <v>42.9</v>
      </c>
      <c r="V93" s="2">
        <v>44.7</v>
      </c>
      <c r="W93" s="2">
        <v>47.9</v>
      </c>
      <c r="X93" s="2">
        <v>57.7</v>
      </c>
      <c r="Y93" s="2">
        <v>68.900000000000006</v>
      </c>
      <c r="Z93" s="2">
        <v>72.8</v>
      </c>
      <c r="AA93" s="2">
        <v>88.9</v>
      </c>
      <c r="AB93" s="5">
        <v>106.5</v>
      </c>
    </row>
    <row r="94" spans="1:28">
      <c r="A94" s="3"/>
      <c r="B94" s="4" t="s">
        <v>119</v>
      </c>
      <c r="C94" s="4" t="s">
        <v>52</v>
      </c>
      <c r="D94" s="4">
        <v>27</v>
      </c>
      <c r="E94" s="4">
        <v>2.2000000000000002</v>
      </c>
      <c r="F94" s="4">
        <v>3.4</v>
      </c>
      <c r="G94" s="4">
        <v>2.2000000000000002</v>
      </c>
      <c r="H94" s="4">
        <v>2.1</v>
      </c>
      <c r="I94" s="4">
        <v>2</v>
      </c>
      <c r="J94" s="4">
        <v>1.9</v>
      </c>
      <c r="K94" s="4">
        <v>1.2</v>
      </c>
      <c r="L94" s="4">
        <v>0.3</v>
      </c>
      <c r="M94" s="4">
        <v>1.1000000000000001</v>
      </c>
      <c r="N94" s="4">
        <v>0.5</v>
      </c>
      <c r="O94" s="4">
        <v>0.5</v>
      </c>
      <c r="P94" s="4">
        <v>0.8</v>
      </c>
      <c r="Q94" s="4">
        <v>2.9</v>
      </c>
      <c r="R94" s="4">
        <v>2.1</v>
      </c>
      <c r="S94" s="4">
        <v>0.2</v>
      </c>
      <c r="T94" s="4">
        <v>0.3</v>
      </c>
      <c r="U94" s="4">
        <v>0</v>
      </c>
      <c r="V94" s="4">
        <v>0.1</v>
      </c>
      <c r="W94" s="4">
        <v>0.1</v>
      </c>
      <c r="X94" s="4">
        <v>0.1</v>
      </c>
      <c r="Y94" s="4">
        <v>0.2</v>
      </c>
      <c r="Z94" s="4">
        <v>0.3</v>
      </c>
      <c r="AA94" s="4">
        <v>14.5</v>
      </c>
      <c r="AB94" s="6">
        <v>86.5</v>
      </c>
    </row>
    <row r="95" spans="1:28">
      <c r="A95" s="1"/>
      <c r="B95" s="2" t="s">
        <v>112</v>
      </c>
      <c r="C95" s="2" t="s">
        <v>52</v>
      </c>
      <c r="D95" s="2">
        <v>28</v>
      </c>
      <c r="E95" s="2">
        <v>0.2</v>
      </c>
      <c r="F95" s="2">
        <v>0.3</v>
      </c>
      <c r="G95" s="2">
        <v>1</v>
      </c>
      <c r="H95" s="2">
        <v>2</v>
      </c>
      <c r="I95" s="2">
        <v>1</v>
      </c>
      <c r="J95" s="2">
        <v>1.5</v>
      </c>
      <c r="K95" s="2">
        <v>2.1</v>
      </c>
      <c r="L95" s="2">
        <v>4.0999999999999996</v>
      </c>
      <c r="M95" s="2">
        <v>4.8</v>
      </c>
      <c r="N95" s="2">
        <v>16.399999999999999</v>
      </c>
      <c r="O95" s="2">
        <v>23.9</v>
      </c>
      <c r="P95" s="2">
        <v>21.3</v>
      </c>
      <c r="Q95" s="2">
        <v>34</v>
      </c>
      <c r="R95" s="2">
        <v>42.2</v>
      </c>
      <c r="S95" s="2">
        <v>37.299999999999997</v>
      </c>
      <c r="T95" s="2">
        <v>32.799999999999997</v>
      </c>
      <c r="U95" s="2">
        <v>28.8</v>
      </c>
      <c r="V95" s="2">
        <v>26</v>
      </c>
      <c r="W95" s="2">
        <v>29.7</v>
      </c>
      <c r="X95" s="2">
        <v>32.4</v>
      </c>
      <c r="Y95" s="2">
        <v>42.4</v>
      </c>
      <c r="Z95" s="2">
        <v>42.9</v>
      </c>
      <c r="AA95" s="2">
        <v>45.5</v>
      </c>
      <c r="AB95" s="5">
        <v>82.1</v>
      </c>
    </row>
    <row r="96" spans="1:28">
      <c r="A96" s="3"/>
      <c r="B96" s="4" t="s">
        <v>211</v>
      </c>
      <c r="C96" s="4" t="s">
        <v>52</v>
      </c>
      <c r="D96" s="4">
        <v>29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0.1</v>
      </c>
      <c r="M96" s="4">
        <v>0.2</v>
      </c>
      <c r="N96" s="4">
        <v>0.2</v>
      </c>
      <c r="O96" s="4">
        <v>0.2</v>
      </c>
      <c r="P96" s="4">
        <v>0.3</v>
      </c>
      <c r="Q96" s="4">
        <v>2.1</v>
      </c>
      <c r="R96" s="4">
        <v>0.9</v>
      </c>
      <c r="S96" s="4">
        <v>1.1000000000000001</v>
      </c>
      <c r="T96" s="4">
        <v>2</v>
      </c>
      <c r="U96" s="4">
        <v>11.2</v>
      </c>
      <c r="V96" s="4">
        <v>25</v>
      </c>
      <c r="W96" s="4">
        <v>38.799999999999997</v>
      </c>
      <c r="X96" s="4">
        <v>50.8</v>
      </c>
      <c r="Y96" s="4">
        <v>38.299999999999997</v>
      </c>
      <c r="Z96" s="4">
        <v>25.7</v>
      </c>
      <c r="AA96" s="4">
        <v>29.9</v>
      </c>
      <c r="AB96" s="6">
        <v>77.400000000000006</v>
      </c>
    </row>
    <row r="97" spans="1:28">
      <c r="A97" s="1"/>
      <c r="B97" s="2" t="s">
        <v>274</v>
      </c>
      <c r="C97" s="2" t="s">
        <v>52</v>
      </c>
      <c r="D97" s="2">
        <v>30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0.1</v>
      </c>
      <c r="U97" s="2">
        <v>0</v>
      </c>
      <c r="V97" s="2">
        <v>0</v>
      </c>
      <c r="W97" s="2">
        <v>0</v>
      </c>
      <c r="X97" s="2">
        <v>0.1</v>
      </c>
      <c r="Y97" s="2">
        <v>0.6</v>
      </c>
      <c r="Z97" s="2">
        <v>0</v>
      </c>
      <c r="AA97" s="2">
        <v>8.8000000000000007</v>
      </c>
      <c r="AB97" s="5">
        <v>76.7</v>
      </c>
    </row>
    <row r="98" spans="1:28">
      <c r="A98" s="3"/>
      <c r="B98" s="4" t="s">
        <v>122</v>
      </c>
      <c r="C98" s="4" t="s">
        <v>52</v>
      </c>
      <c r="D98" s="4">
        <v>31</v>
      </c>
      <c r="E98" s="4">
        <v>19.5</v>
      </c>
      <c r="F98" s="4">
        <v>15.7</v>
      </c>
      <c r="G98" s="4">
        <v>14.2</v>
      </c>
      <c r="H98" s="4">
        <v>19.600000000000001</v>
      </c>
      <c r="I98" s="4">
        <v>29.3</v>
      </c>
      <c r="J98" s="4">
        <v>46.6</v>
      </c>
      <c r="K98" s="4">
        <v>50.2</v>
      </c>
      <c r="L98" s="4">
        <v>66.7</v>
      </c>
      <c r="M98" s="4">
        <v>81</v>
      </c>
      <c r="N98" s="4">
        <v>120.6</v>
      </c>
      <c r="O98" s="4">
        <v>110.3</v>
      </c>
      <c r="P98" s="4">
        <v>111.6</v>
      </c>
      <c r="Q98" s="4">
        <v>133.9</v>
      </c>
      <c r="R98" s="4">
        <v>141</v>
      </c>
      <c r="S98" s="4">
        <v>160.6</v>
      </c>
      <c r="T98" s="4">
        <v>156.4</v>
      </c>
      <c r="U98" s="4">
        <v>169.6</v>
      </c>
      <c r="V98" s="4">
        <v>168</v>
      </c>
      <c r="W98" s="4">
        <v>170.2</v>
      </c>
      <c r="X98" s="4">
        <v>173.4</v>
      </c>
      <c r="Y98" s="4">
        <v>165.1</v>
      </c>
      <c r="Z98" s="4">
        <v>217.6</v>
      </c>
      <c r="AA98" s="4">
        <v>217.8</v>
      </c>
      <c r="AB98" s="6">
        <v>330.8</v>
      </c>
    </row>
    <row r="99" spans="1:28">
      <c r="A99" s="1"/>
      <c r="B99" s="2" t="s">
        <v>123</v>
      </c>
      <c r="C99" s="2" t="s">
        <v>52</v>
      </c>
      <c r="D99" s="2">
        <v>32</v>
      </c>
      <c r="E99" s="2">
        <v>118.7</v>
      </c>
      <c r="F99" s="2">
        <v>108.4</v>
      </c>
      <c r="G99" s="2">
        <v>112.8</v>
      </c>
      <c r="H99" s="2">
        <v>131</v>
      </c>
      <c r="I99" s="2">
        <v>147</v>
      </c>
      <c r="J99" s="2">
        <v>196.4</v>
      </c>
      <c r="K99" s="2">
        <v>198.2</v>
      </c>
      <c r="L99" s="2">
        <v>217</v>
      </c>
      <c r="M99" s="2">
        <v>281.8</v>
      </c>
      <c r="N99" s="2">
        <v>394.6</v>
      </c>
      <c r="O99" s="2">
        <v>323.8</v>
      </c>
      <c r="P99" s="2">
        <v>327.60000000000002</v>
      </c>
      <c r="Q99" s="2">
        <v>422.3</v>
      </c>
      <c r="R99" s="2">
        <v>464.9</v>
      </c>
      <c r="S99" s="2">
        <v>501.8</v>
      </c>
      <c r="T99" s="2">
        <v>443.9</v>
      </c>
      <c r="U99" s="2">
        <v>441.2</v>
      </c>
      <c r="V99" s="2">
        <v>484.8</v>
      </c>
      <c r="W99" s="2">
        <v>546.79999999999995</v>
      </c>
      <c r="X99" s="2">
        <v>592.29999999999995</v>
      </c>
      <c r="Y99" s="2">
        <v>609.4</v>
      </c>
      <c r="Z99" s="2">
        <v>704.2</v>
      </c>
      <c r="AA99" s="2">
        <v>1065</v>
      </c>
      <c r="AB99" s="5">
        <v>1815.1</v>
      </c>
    </row>
    <row r="100" spans="1:28">
      <c r="A100" s="3"/>
      <c r="B100" s="4" t="s">
        <v>124</v>
      </c>
      <c r="C100" s="4" t="s">
        <v>87</v>
      </c>
      <c r="D100" s="4">
        <v>33</v>
      </c>
      <c r="E100" s="4">
        <v>176.8</v>
      </c>
      <c r="F100" s="4">
        <v>172.1</v>
      </c>
      <c r="G100" s="4">
        <v>201.4</v>
      </c>
      <c r="H100" s="4">
        <v>183.5</v>
      </c>
      <c r="I100" s="4">
        <v>146.1</v>
      </c>
      <c r="J100" s="4">
        <v>186.1</v>
      </c>
      <c r="K100" s="4">
        <v>192.1</v>
      </c>
      <c r="L100" s="4">
        <v>178.6</v>
      </c>
      <c r="M100" s="4">
        <v>212.7</v>
      </c>
      <c r="N100" s="4">
        <v>208.4</v>
      </c>
      <c r="O100" s="4">
        <v>174.3</v>
      </c>
      <c r="P100" s="4">
        <v>187.1</v>
      </c>
      <c r="Q100" s="4">
        <v>204.7</v>
      </c>
      <c r="R100" s="4">
        <v>228.4</v>
      </c>
      <c r="S100" s="4">
        <v>248.4</v>
      </c>
      <c r="T100" s="4">
        <v>229.5</v>
      </c>
      <c r="U100" s="4">
        <v>242.5</v>
      </c>
      <c r="V100" s="4">
        <v>278.89999999999998</v>
      </c>
      <c r="W100" s="4">
        <v>321.2</v>
      </c>
      <c r="X100" s="4">
        <v>373.2</v>
      </c>
      <c r="Y100" s="4">
        <v>407</v>
      </c>
      <c r="Z100" s="4">
        <v>460.4</v>
      </c>
      <c r="AA100" s="4">
        <v>567.29999999999995</v>
      </c>
      <c r="AB100" s="6">
        <v>825.2</v>
      </c>
    </row>
    <row r="101" spans="1:28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5"/>
    </row>
    <row r="102" spans="1:28">
      <c r="A102" s="3" t="s">
        <v>365</v>
      </c>
      <c r="B102" s="4" t="s">
        <v>218</v>
      </c>
      <c r="C102" s="4" t="s">
        <v>52</v>
      </c>
      <c r="D102" s="4">
        <v>34</v>
      </c>
      <c r="E102" s="4">
        <v>111.4</v>
      </c>
      <c r="F102" s="4">
        <v>116.8</v>
      </c>
      <c r="G102" s="4">
        <v>103</v>
      </c>
      <c r="H102" s="4">
        <v>99.7</v>
      </c>
      <c r="I102" s="4">
        <v>120.1</v>
      </c>
      <c r="J102" s="4">
        <v>107.3</v>
      </c>
      <c r="K102" s="4">
        <v>174</v>
      </c>
      <c r="L102" s="4">
        <v>236.2</v>
      </c>
      <c r="M102" s="4">
        <v>193.3</v>
      </c>
      <c r="N102" s="4">
        <v>286.7</v>
      </c>
      <c r="O102" s="4">
        <v>229.8</v>
      </c>
      <c r="P102" s="4">
        <v>348.9</v>
      </c>
      <c r="Q102" s="4">
        <v>1125.8</v>
      </c>
      <c r="R102" s="4">
        <v>3635.6</v>
      </c>
      <c r="S102" s="4">
        <v>1912</v>
      </c>
      <c r="T102" s="4">
        <v>1487</v>
      </c>
      <c r="U102" s="4">
        <v>882.9</v>
      </c>
      <c r="V102" s="4">
        <v>533.1</v>
      </c>
      <c r="W102" s="4">
        <v>721.1</v>
      </c>
      <c r="X102" s="4">
        <v>844.6</v>
      </c>
      <c r="Y102" s="4">
        <v>760.5</v>
      </c>
      <c r="Z102" s="4">
        <v>766.2</v>
      </c>
      <c r="AA102" s="4">
        <v>819.2</v>
      </c>
      <c r="AB102" s="6">
        <v>853.3</v>
      </c>
    </row>
    <row r="103" spans="1:28">
      <c r="A103" s="1"/>
      <c r="B103" s="2" t="s">
        <v>118</v>
      </c>
      <c r="C103" s="2" t="s">
        <v>52</v>
      </c>
      <c r="D103" s="2">
        <v>35</v>
      </c>
      <c r="E103" s="2">
        <v>121.1</v>
      </c>
      <c r="F103" s="2">
        <v>102.6</v>
      </c>
      <c r="G103" s="2">
        <v>91.7</v>
      </c>
      <c r="H103" s="2">
        <v>99.9</v>
      </c>
      <c r="I103" s="2">
        <v>120.3</v>
      </c>
      <c r="J103" s="2">
        <v>147.5</v>
      </c>
      <c r="K103" s="2">
        <v>152.30000000000001</v>
      </c>
      <c r="L103" s="2">
        <v>177.4</v>
      </c>
      <c r="M103" s="2">
        <v>201</v>
      </c>
      <c r="N103" s="2">
        <v>212.6</v>
      </c>
      <c r="O103" s="2">
        <v>218.6</v>
      </c>
      <c r="P103" s="2">
        <v>253</v>
      </c>
      <c r="Q103" s="2">
        <v>338</v>
      </c>
      <c r="R103" s="2">
        <v>398.2</v>
      </c>
      <c r="S103" s="2">
        <v>453.7</v>
      </c>
      <c r="T103" s="2">
        <v>445.8</v>
      </c>
      <c r="U103" s="2">
        <v>550.5</v>
      </c>
      <c r="V103" s="2">
        <v>575.79999999999995</v>
      </c>
      <c r="W103" s="2">
        <v>533</v>
      </c>
      <c r="X103" s="2">
        <v>607.70000000000005</v>
      </c>
      <c r="Y103" s="2">
        <v>604.20000000000005</v>
      </c>
      <c r="Z103" s="2">
        <v>661.4</v>
      </c>
      <c r="AA103" s="2">
        <v>716.1</v>
      </c>
      <c r="AB103" s="5">
        <v>764</v>
      </c>
    </row>
    <row r="104" spans="1:28">
      <c r="A104" s="3"/>
      <c r="B104" s="4" t="s">
        <v>212</v>
      </c>
      <c r="C104" s="4" t="s">
        <v>52</v>
      </c>
      <c r="D104" s="4">
        <v>36</v>
      </c>
      <c r="E104" s="4">
        <v>30.1</v>
      </c>
      <c r="F104" s="4">
        <v>32</v>
      </c>
      <c r="G104" s="4">
        <v>27.3</v>
      </c>
      <c r="H104" s="4">
        <v>28.7</v>
      </c>
      <c r="I104" s="4">
        <v>31.6</v>
      </c>
      <c r="J104" s="4">
        <v>34.9</v>
      </c>
      <c r="K104" s="4">
        <v>44</v>
      </c>
      <c r="L104" s="4">
        <v>45.8</v>
      </c>
      <c r="M104" s="4">
        <v>58.2</v>
      </c>
      <c r="N104" s="4">
        <v>57.5</v>
      </c>
      <c r="O104" s="4">
        <v>49.3</v>
      </c>
      <c r="P104" s="4">
        <v>56.3</v>
      </c>
      <c r="Q104" s="4">
        <v>62.2</v>
      </c>
      <c r="R104" s="4">
        <v>78.400000000000006</v>
      </c>
      <c r="S104" s="4">
        <v>85.4</v>
      </c>
      <c r="T104" s="4">
        <v>96.3</v>
      </c>
      <c r="U104" s="4">
        <v>101.9</v>
      </c>
      <c r="V104" s="4">
        <v>108</v>
      </c>
      <c r="W104" s="4">
        <v>117.1</v>
      </c>
      <c r="X104" s="4">
        <v>146.6</v>
      </c>
      <c r="Y104" s="4">
        <v>169</v>
      </c>
      <c r="Z104" s="4">
        <v>173.5</v>
      </c>
      <c r="AA104" s="4">
        <v>250.2</v>
      </c>
      <c r="AB104" s="6">
        <v>283.89999999999998</v>
      </c>
    </row>
    <row r="105" spans="1:28">
      <c r="A105" s="1"/>
      <c r="B105" s="2" t="s">
        <v>283</v>
      </c>
      <c r="C105" s="2" t="s">
        <v>52</v>
      </c>
      <c r="D105" s="2">
        <v>37</v>
      </c>
      <c r="E105" s="2">
        <v>106.6</v>
      </c>
      <c r="F105" s="2">
        <v>79</v>
      </c>
      <c r="G105" s="2">
        <v>79.5</v>
      </c>
      <c r="H105" s="2">
        <v>76.3</v>
      </c>
      <c r="I105" s="2">
        <v>92.9</v>
      </c>
      <c r="J105" s="2">
        <v>98.1</v>
      </c>
      <c r="K105" s="2">
        <v>99.3</v>
      </c>
      <c r="L105" s="2">
        <v>94.4</v>
      </c>
      <c r="M105" s="2">
        <v>91.3</v>
      </c>
      <c r="N105" s="2">
        <v>107</v>
      </c>
      <c r="O105" s="2">
        <v>126.4</v>
      </c>
      <c r="P105" s="2">
        <v>157.1</v>
      </c>
      <c r="Q105" s="2">
        <v>158.1</v>
      </c>
      <c r="R105" s="2">
        <v>190.3</v>
      </c>
      <c r="S105" s="2">
        <v>191.3</v>
      </c>
      <c r="T105" s="2">
        <v>185</v>
      </c>
      <c r="U105" s="2">
        <v>194.7</v>
      </c>
      <c r="V105" s="2">
        <v>202</v>
      </c>
      <c r="W105" s="2">
        <v>225.7</v>
      </c>
      <c r="X105" s="2">
        <v>251.5</v>
      </c>
      <c r="Y105" s="2">
        <v>246.1</v>
      </c>
      <c r="Z105" s="2">
        <v>249.9</v>
      </c>
      <c r="AA105" s="2">
        <v>281.5</v>
      </c>
      <c r="AB105" s="5">
        <v>276.39999999999998</v>
      </c>
    </row>
    <row r="106" spans="1:28">
      <c r="A106" s="3"/>
      <c r="B106" s="4" t="s">
        <v>213</v>
      </c>
      <c r="C106" s="4" t="s">
        <v>52</v>
      </c>
      <c r="D106" s="4">
        <v>38</v>
      </c>
      <c r="E106" s="4">
        <v>63.5</v>
      </c>
      <c r="F106" s="4">
        <v>40.6</v>
      </c>
      <c r="G106" s="4">
        <v>38.200000000000003</v>
      </c>
      <c r="H106" s="4">
        <v>35.1</v>
      </c>
      <c r="I106" s="4">
        <v>31.5</v>
      </c>
      <c r="J106" s="4">
        <v>33.4</v>
      </c>
      <c r="K106" s="4">
        <v>34.799999999999997</v>
      </c>
      <c r="L106" s="4">
        <v>34.1</v>
      </c>
      <c r="M106" s="4">
        <v>26.9</v>
      </c>
      <c r="N106" s="4">
        <v>29.9</v>
      </c>
      <c r="O106" s="4">
        <v>25.7</v>
      </c>
      <c r="P106" s="4">
        <v>27.1</v>
      </c>
      <c r="Q106" s="4">
        <v>36.4</v>
      </c>
      <c r="R106" s="4">
        <v>47</v>
      </c>
      <c r="S106" s="4">
        <v>45.5</v>
      </c>
      <c r="T106" s="4">
        <v>61.7</v>
      </c>
      <c r="U106" s="4">
        <v>63.5</v>
      </c>
      <c r="V106" s="4">
        <v>80.599999999999994</v>
      </c>
      <c r="W106" s="4">
        <v>75.900000000000006</v>
      </c>
      <c r="X106" s="4">
        <v>92.6</v>
      </c>
      <c r="Y106" s="4">
        <v>106.8</v>
      </c>
      <c r="Z106" s="4">
        <v>122.6</v>
      </c>
      <c r="AA106" s="4">
        <v>169.4</v>
      </c>
      <c r="AB106" s="6">
        <v>228.8</v>
      </c>
    </row>
    <row r="107" spans="1:28">
      <c r="A107" s="1"/>
      <c r="B107" s="2" t="s">
        <v>112</v>
      </c>
      <c r="C107" s="2" t="s">
        <v>52</v>
      </c>
      <c r="D107" s="2">
        <v>39</v>
      </c>
      <c r="E107" s="2">
        <v>44.5</v>
      </c>
      <c r="F107" s="2">
        <v>53.2</v>
      </c>
      <c r="G107" s="2">
        <v>61.9</v>
      </c>
      <c r="H107" s="2">
        <v>81.099999999999994</v>
      </c>
      <c r="I107" s="2">
        <v>89.1</v>
      </c>
      <c r="J107" s="2">
        <v>98.7</v>
      </c>
      <c r="K107" s="2">
        <v>101</v>
      </c>
      <c r="L107" s="2">
        <v>102.3</v>
      </c>
      <c r="M107" s="2">
        <v>118.4</v>
      </c>
      <c r="N107" s="2">
        <v>125.2</v>
      </c>
      <c r="O107" s="2">
        <v>132.1</v>
      </c>
      <c r="P107" s="2">
        <v>135.4</v>
      </c>
      <c r="Q107" s="2">
        <v>136.19999999999999</v>
      </c>
      <c r="R107" s="2">
        <v>138.4</v>
      </c>
      <c r="S107" s="2">
        <v>156.6</v>
      </c>
      <c r="T107" s="2">
        <v>183.9</v>
      </c>
      <c r="U107" s="2">
        <v>193</v>
      </c>
      <c r="V107" s="2">
        <v>182.5</v>
      </c>
      <c r="W107" s="2">
        <v>164.8</v>
      </c>
      <c r="X107" s="2">
        <v>171.2</v>
      </c>
      <c r="Y107" s="2">
        <v>169.5</v>
      </c>
      <c r="Z107" s="2">
        <v>192.7</v>
      </c>
      <c r="AA107" s="2">
        <v>192.8</v>
      </c>
      <c r="AB107" s="5">
        <v>196.8</v>
      </c>
    </row>
    <row r="108" spans="1:28">
      <c r="A108" s="3"/>
      <c r="B108" s="4" t="s">
        <v>117</v>
      </c>
      <c r="C108" s="4" t="s">
        <v>52</v>
      </c>
      <c r="D108" s="4">
        <v>40</v>
      </c>
      <c r="E108" s="4">
        <v>41.4</v>
      </c>
      <c r="F108" s="4">
        <v>49.5</v>
      </c>
      <c r="G108" s="4">
        <v>64.7</v>
      </c>
      <c r="H108" s="4">
        <v>69.2</v>
      </c>
      <c r="I108" s="4">
        <v>70.8</v>
      </c>
      <c r="J108" s="4">
        <v>67.7</v>
      </c>
      <c r="K108" s="4">
        <v>73.8</v>
      </c>
      <c r="L108" s="4">
        <v>83</v>
      </c>
      <c r="M108" s="4">
        <v>92.1</v>
      </c>
      <c r="N108" s="4">
        <v>93.9</v>
      </c>
      <c r="O108" s="4">
        <v>98.7</v>
      </c>
      <c r="P108" s="4">
        <v>105</v>
      </c>
      <c r="Q108" s="4">
        <v>118.3</v>
      </c>
      <c r="R108" s="4">
        <v>115</v>
      </c>
      <c r="S108" s="4">
        <v>114.5</v>
      </c>
      <c r="T108" s="4">
        <v>117.2</v>
      </c>
      <c r="U108" s="4">
        <v>121.6</v>
      </c>
      <c r="V108" s="4">
        <v>112.6</v>
      </c>
      <c r="W108" s="4">
        <v>117</v>
      </c>
      <c r="X108" s="4">
        <v>116.6</v>
      </c>
      <c r="Y108" s="4">
        <v>131.6</v>
      </c>
      <c r="Z108" s="4">
        <v>132.9</v>
      </c>
      <c r="AA108" s="4">
        <v>147.6</v>
      </c>
      <c r="AB108" s="6">
        <v>181.7</v>
      </c>
    </row>
    <row r="109" spans="1:28">
      <c r="A109" s="1"/>
      <c r="B109" s="2" t="s">
        <v>244</v>
      </c>
      <c r="C109" s="2" t="s">
        <v>52</v>
      </c>
      <c r="D109" s="2">
        <v>41</v>
      </c>
      <c r="E109" s="2">
        <v>74.400000000000006</v>
      </c>
      <c r="F109" s="2">
        <v>48.5</v>
      </c>
      <c r="G109" s="2">
        <v>42.3</v>
      </c>
      <c r="H109" s="2">
        <v>43</v>
      </c>
      <c r="I109" s="2">
        <v>51.1</v>
      </c>
      <c r="J109" s="2">
        <v>54.9</v>
      </c>
      <c r="K109" s="2">
        <v>64</v>
      </c>
      <c r="L109" s="2">
        <v>76.900000000000006</v>
      </c>
      <c r="M109" s="2">
        <v>79.5</v>
      </c>
      <c r="N109" s="2">
        <v>86.5</v>
      </c>
      <c r="O109" s="2">
        <v>69.599999999999994</v>
      </c>
      <c r="P109" s="2">
        <v>63.9</v>
      </c>
      <c r="Q109" s="2">
        <v>64.900000000000006</v>
      </c>
      <c r="R109" s="2">
        <v>68.3</v>
      </c>
      <c r="S109" s="2">
        <v>87.1</v>
      </c>
      <c r="T109" s="2">
        <v>90.3</v>
      </c>
      <c r="U109" s="2">
        <v>100</v>
      </c>
      <c r="V109" s="2">
        <v>129.80000000000001</v>
      </c>
      <c r="W109" s="2">
        <v>147.80000000000001</v>
      </c>
      <c r="X109" s="2">
        <v>164.5</v>
      </c>
      <c r="Y109" s="2">
        <v>151.9</v>
      </c>
      <c r="Z109" s="2">
        <v>164</v>
      </c>
      <c r="AA109" s="2">
        <v>183.3</v>
      </c>
      <c r="AB109" s="5">
        <v>124.5</v>
      </c>
    </row>
    <row r="110" spans="1:28">
      <c r="A110" s="3"/>
      <c r="B110" s="4" t="s">
        <v>122</v>
      </c>
      <c r="C110" s="4" t="s">
        <v>52</v>
      </c>
      <c r="D110" s="4">
        <v>42</v>
      </c>
      <c r="E110" s="4">
        <v>372.6</v>
      </c>
      <c r="F110" s="4">
        <v>360.8</v>
      </c>
      <c r="G110" s="4">
        <v>384.6</v>
      </c>
      <c r="H110" s="4">
        <v>319.8</v>
      </c>
      <c r="I110" s="4">
        <v>381.3</v>
      </c>
      <c r="J110" s="4">
        <v>336.1</v>
      </c>
      <c r="K110" s="4">
        <v>360.2</v>
      </c>
      <c r="L110" s="4">
        <v>400.5</v>
      </c>
      <c r="M110" s="4">
        <v>405.9</v>
      </c>
      <c r="N110" s="4">
        <v>460.4</v>
      </c>
      <c r="O110" s="4">
        <v>432.3</v>
      </c>
      <c r="P110" s="4">
        <v>467.5</v>
      </c>
      <c r="Q110" s="4">
        <v>543.79999999999995</v>
      </c>
      <c r="R110" s="4">
        <v>595.5</v>
      </c>
      <c r="S110" s="4">
        <v>660</v>
      </c>
      <c r="T110" s="4">
        <v>684.1</v>
      </c>
      <c r="U110" s="4">
        <v>677.7</v>
      </c>
      <c r="V110" s="4">
        <v>580.6</v>
      </c>
      <c r="W110" s="4">
        <v>627.4</v>
      </c>
      <c r="X110" s="4">
        <v>651.20000000000005</v>
      </c>
      <c r="Y110" s="4">
        <v>627.79999999999995</v>
      </c>
      <c r="Z110" s="4">
        <v>657.1</v>
      </c>
      <c r="AA110" s="4">
        <v>782.9</v>
      </c>
      <c r="AB110" s="6">
        <v>855.2</v>
      </c>
    </row>
    <row r="111" spans="1:28">
      <c r="A111" s="1"/>
      <c r="B111" s="2" t="s">
        <v>123</v>
      </c>
      <c r="C111" s="2" t="s">
        <v>52</v>
      </c>
      <c r="D111" s="2">
        <v>43</v>
      </c>
      <c r="E111" s="2">
        <v>965.6</v>
      </c>
      <c r="F111" s="2">
        <v>883</v>
      </c>
      <c r="G111" s="2">
        <v>893.2</v>
      </c>
      <c r="H111" s="2">
        <v>852.8</v>
      </c>
      <c r="I111" s="2">
        <v>988.7</v>
      </c>
      <c r="J111" s="2">
        <v>978.6</v>
      </c>
      <c r="K111" s="2">
        <v>1103.4000000000001</v>
      </c>
      <c r="L111" s="2">
        <v>1250.5999999999999</v>
      </c>
      <c r="M111" s="2">
        <v>1266.5999999999999</v>
      </c>
      <c r="N111" s="2">
        <v>1459.7</v>
      </c>
      <c r="O111" s="2">
        <v>1382.5</v>
      </c>
      <c r="P111" s="2">
        <v>1614.2</v>
      </c>
      <c r="Q111" s="2">
        <v>2583.6999999999998</v>
      </c>
      <c r="R111" s="2">
        <v>5266.7</v>
      </c>
      <c r="S111" s="2">
        <v>3706.1</v>
      </c>
      <c r="T111" s="2">
        <v>3351.3</v>
      </c>
      <c r="U111" s="2">
        <v>2885.8</v>
      </c>
      <c r="V111" s="2">
        <v>2505</v>
      </c>
      <c r="W111" s="2">
        <v>2729.8</v>
      </c>
      <c r="X111" s="2">
        <v>3046.5</v>
      </c>
      <c r="Y111" s="2">
        <v>2967.4</v>
      </c>
      <c r="Z111" s="2">
        <v>3120.3</v>
      </c>
      <c r="AA111" s="2">
        <v>3543</v>
      </c>
      <c r="AB111" s="5">
        <v>3764.6</v>
      </c>
    </row>
    <row r="112" spans="1:28">
      <c r="A112" s="3"/>
      <c r="B112" s="4" t="s">
        <v>124</v>
      </c>
      <c r="C112" s="4" t="s">
        <v>87</v>
      </c>
      <c r="D112" s="4">
        <v>44</v>
      </c>
      <c r="E112" s="4">
        <v>262.60000000000002</v>
      </c>
      <c r="F112" s="4">
        <v>269.8</v>
      </c>
      <c r="G112" s="4">
        <v>305.2</v>
      </c>
      <c r="H112" s="4">
        <v>308.7</v>
      </c>
      <c r="I112" s="4">
        <v>313.89999999999998</v>
      </c>
      <c r="J112" s="4">
        <v>322.5</v>
      </c>
      <c r="K112" s="4">
        <v>316.60000000000002</v>
      </c>
      <c r="L112" s="4">
        <v>355.6</v>
      </c>
      <c r="M112" s="4">
        <v>355.2</v>
      </c>
      <c r="N112" s="4">
        <v>398</v>
      </c>
      <c r="O112" s="4">
        <v>335.5</v>
      </c>
      <c r="P112" s="4">
        <v>416.7</v>
      </c>
      <c r="Q112" s="4">
        <v>563.70000000000005</v>
      </c>
      <c r="R112" s="4">
        <v>562.1</v>
      </c>
      <c r="S112" s="4">
        <v>551.4</v>
      </c>
      <c r="T112" s="4">
        <v>656.4</v>
      </c>
      <c r="U112" s="4">
        <v>510.7</v>
      </c>
      <c r="V112" s="4">
        <v>405.8</v>
      </c>
      <c r="W112" s="4">
        <v>503.2</v>
      </c>
      <c r="X112" s="4">
        <v>489.3</v>
      </c>
      <c r="Y112" s="4">
        <v>409.2</v>
      </c>
      <c r="Z112" s="4">
        <v>359</v>
      </c>
      <c r="AA112" s="4">
        <v>408.8</v>
      </c>
      <c r="AB112" s="6">
        <v>435.2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A4C3-CE32-429D-9482-FBDED288E12C}">
  <sheetPr>
    <tabColor theme="4" tint="0.59999389629810485"/>
  </sheetPr>
  <dimension ref="A1:AB70"/>
  <sheetViews>
    <sheetView topLeftCell="A34" workbookViewId="0">
      <selection activeCell="A74" sqref="A74:AB133"/>
    </sheetView>
  </sheetViews>
  <sheetFormatPr defaultRowHeight="15"/>
  <cols>
    <col min="1" max="1" width="77.5703125" bestFit="1" customWidth="1"/>
    <col min="2" max="2" width="21.42578125" bestFit="1" customWidth="1"/>
    <col min="3" max="3" width="13.5703125" bestFit="1" customWidth="1"/>
    <col min="4" max="4" width="16.42578125" bestFit="1" customWidth="1"/>
    <col min="5" max="5" width="12" bestFit="1" customWidth="1"/>
    <col min="6" max="15" width="12.7109375" bestFit="1" customWidth="1"/>
    <col min="16" max="17" width="12.140625" bestFit="1" customWidth="1"/>
    <col min="18" max="27" width="12.7109375" bestFit="1" customWidth="1"/>
    <col min="28" max="28" width="12.140625" bestFit="1" customWidth="1"/>
  </cols>
  <sheetData>
    <row r="1" spans="1:28">
      <c r="A1" t="s">
        <v>21</v>
      </c>
      <c r="B1" t="s">
        <v>23</v>
      </c>
      <c r="C1" t="s">
        <v>22</v>
      </c>
      <c r="D1" t="s">
        <v>48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</row>
    <row r="3" spans="1:28">
      <c r="A3" t="s">
        <v>49</v>
      </c>
    </row>
    <row r="4" spans="1:28">
      <c r="D4" t="s">
        <v>373</v>
      </c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374</v>
      </c>
      <c r="B5" t="s">
        <v>85</v>
      </c>
      <c r="C5" t="s">
        <v>375</v>
      </c>
      <c r="E5">
        <v>196.52053347418499</v>
      </c>
      <c r="F5">
        <v>217.777300745193</v>
      </c>
      <c r="G5">
        <v>228.40643972106599</v>
      </c>
      <c r="H5">
        <v>207.78282286911801</v>
      </c>
      <c r="I5">
        <v>138.56362217018</v>
      </c>
      <c r="J5">
        <v>115.484021365659</v>
      </c>
      <c r="K5">
        <v>168.13874737487299</v>
      </c>
      <c r="L5">
        <v>197.88812525601901</v>
      </c>
      <c r="M5">
        <v>209.05833568179099</v>
      </c>
      <c r="N5">
        <v>197.004827574274</v>
      </c>
      <c r="O5">
        <v>198.982035928144</v>
      </c>
      <c r="P5">
        <v>251.82554766429899</v>
      </c>
      <c r="Q5">
        <v>240.48928575964999</v>
      </c>
      <c r="R5">
        <v>277.66820905711899</v>
      </c>
      <c r="S5">
        <v>315.66219970348197</v>
      </c>
      <c r="T5">
        <v>416.15739844592503</v>
      </c>
      <c r="U5">
        <v>362.20174385213801</v>
      </c>
      <c r="V5">
        <v>286.70156211662697</v>
      </c>
      <c r="W5">
        <v>273.83102684937501</v>
      </c>
      <c r="X5">
        <v>284.848059512948</v>
      </c>
      <c r="Y5">
        <v>315.63760645450498</v>
      </c>
      <c r="Z5">
        <v>291.74158138780399</v>
      </c>
      <c r="AA5">
        <v>272.36538119779601</v>
      </c>
      <c r="AB5">
        <v>308.49036889528099</v>
      </c>
    </row>
    <row r="6" spans="1:28">
      <c r="B6" t="s">
        <v>54</v>
      </c>
      <c r="C6" t="s">
        <v>376</v>
      </c>
      <c r="E6">
        <v>2264.8652403445399</v>
      </c>
      <c r="F6">
        <v>2425.5116912743201</v>
      </c>
      <c r="G6">
        <v>2604.7735618115098</v>
      </c>
      <c r="H6">
        <v>2519.7058823529401</v>
      </c>
      <c r="I6">
        <v>2667.9322605918201</v>
      </c>
      <c r="J6">
        <v>3109.23227490213</v>
      </c>
      <c r="K6">
        <v>3200.71225863892</v>
      </c>
      <c r="L6">
        <v>3222.13346442178</v>
      </c>
      <c r="M6">
        <v>3296.5237685788002</v>
      </c>
      <c r="N6">
        <v>3584.9511123706998</v>
      </c>
      <c r="O6">
        <v>3190.88141690881</v>
      </c>
      <c r="P6">
        <v>3709.7338680277094</v>
      </c>
      <c r="Q6">
        <v>4531.3754822454903</v>
      </c>
      <c r="R6">
        <v>4672.4524913960804</v>
      </c>
      <c r="S6">
        <v>4662.5490896108504</v>
      </c>
      <c r="T6">
        <v>5197.2445064527401</v>
      </c>
      <c r="U6">
        <v>5142.9380275890499</v>
      </c>
      <c r="V6">
        <v>4705.8307759754498</v>
      </c>
      <c r="W6">
        <v>4803.1172204784098</v>
      </c>
      <c r="X6">
        <v>5079.7276520975201</v>
      </c>
      <c r="Y6">
        <v>5385.0737956001103</v>
      </c>
      <c r="Z6">
        <v>5503.5242991149498</v>
      </c>
      <c r="AA6">
        <v>6350.9506618531896</v>
      </c>
      <c r="AB6">
        <v>6405.1221290557796</v>
      </c>
    </row>
    <row r="7" spans="1:28">
      <c r="B7" t="s">
        <v>377</v>
      </c>
      <c r="C7" t="s">
        <v>376</v>
      </c>
      <c r="E7">
        <v>5275.4172091371802</v>
      </c>
      <c r="F7">
        <v>5792.3945958537197</v>
      </c>
      <c r="G7">
        <v>5513.0756111426899</v>
      </c>
      <c r="H7">
        <v>5253.9532440241701</v>
      </c>
      <c r="I7">
        <v>5230.8394160583903</v>
      </c>
      <c r="J7">
        <v>5254.35162035945</v>
      </c>
      <c r="K7">
        <v>5399.5908160945701</v>
      </c>
      <c r="L7">
        <v>5673.3416770963704</v>
      </c>
      <c r="M7">
        <v>5885.4071063327701</v>
      </c>
      <c r="N7">
        <v>6187.8465291638904</v>
      </c>
      <c r="O7">
        <v>5760.40554962647</v>
      </c>
      <c r="P7">
        <v>6202.9424307036297</v>
      </c>
      <c r="Q7">
        <v>7027.0281774069999</v>
      </c>
      <c r="R7">
        <v>7042.6941788290596</v>
      </c>
      <c r="S7">
        <v>7525.774055090219</v>
      </c>
      <c r="T7">
        <v>8230.2562444426494</v>
      </c>
      <c r="U7">
        <v>7476.3960396039602</v>
      </c>
      <c r="V7">
        <v>7597.0599613152799</v>
      </c>
      <c r="W7">
        <v>8211.8805947788296</v>
      </c>
      <c r="X7">
        <v>8257.3375640008708</v>
      </c>
      <c r="Y7">
        <v>8306.8135605752504</v>
      </c>
      <c r="Z7">
        <v>7858.397523576421</v>
      </c>
      <c r="AA7">
        <v>9157.3196207616893</v>
      </c>
      <c r="AB7">
        <v>9663.9440276062905</v>
      </c>
    </row>
    <row r="8" spans="1:28">
      <c r="B8" t="s">
        <v>56</v>
      </c>
      <c r="C8" t="s">
        <v>376</v>
      </c>
      <c r="E8">
        <v>3112.9679144385</v>
      </c>
      <c r="F8">
        <v>3096.6878554700602</v>
      </c>
      <c r="G8">
        <v>3062.1365166819701</v>
      </c>
      <c r="H8">
        <v>3046.57451923077</v>
      </c>
      <c r="I8">
        <v>3300</v>
      </c>
      <c r="J8">
        <v>3763.56812933025</v>
      </c>
      <c r="K8">
        <v>3672.8556485355598</v>
      </c>
      <c r="L8">
        <v>3805.9105431309895</v>
      </c>
      <c r="M8">
        <v>4155.3398058252396</v>
      </c>
      <c r="N8">
        <v>5237.2498386055504</v>
      </c>
      <c r="O8">
        <v>4720.8016586040103</v>
      </c>
      <c r="P8">
        <v>5458.9507408890704</v>
      </c>
      <c r="Q8">
        <v>6132.3411102172204</v>
      </c>
      <c r="R8">
        <v>5605.1369863013697</v>
      </c>
      <c r="S8">
        <v>5831.40326975477</v>
      </c>
      <c r="T8">
        <v>6187.1074380165301</v>
      </c>
      <c r="U8">
        <v>5320.0667965488401</v>
      </c>
      <c r="V8">
        <v>4821.0313447927201</v>
      </c>
      <c r="W8">
        <v>4909.4951608684296</v>
      </c>
      <c r="X8">
        <v>5430.6396420110595</v>
      </c>
      <c r="Y8">
        <v>5380.2989463366803</v>
      </c>
      <c r="Z8">
        <v>5450.1018329938897</v>
      </c>
      <c r="AA8">
        <v>6199.8991681371299</v>
      </c>
      <c r="AB8">
        <v>6683.2023575638505</v>
      </c>
    </row>
    <row r="9" spans="1:28">
      <c r="B9" t="s">
        <v>57</v>
      </c>
      <c r="C9" t="s">
        <v>376</v>
      </c>
      <c r="E9">
        <v>758.18876432642298</v>
      </c>
      <c r="F9">
        <v>793.20351600286006</v>
      </c>
      <c r="G9">
        <v>809.55716398163293</v>
      </c>
      <c r="H9">
        <v>787.46911148515596</v>
      </c>
      <c r="I9">
        <v>853.80077758412699</v>
      </c>
      <c r="J9">
        <v>918.38924025298195</v>
      </c>
      <c r="K9">
        <v>949.07829036208898</v>
      </c>
      <c r="L9">
        <v>1000.19647553124</v>
      </c>
      <c r="M9">
        <v>1006.9539870914</v>
      </c>
      <c r="N9">
        <v>1061.18005660788</v>
      </c>
      <c r="O9">
        <v>1027.3774033859399</v>
      </c>
      <c r="P9">
        <v>1074.97217756894</v>
      </c>
      <c r="Q9">
        <v>1142.6980535251</v>
      </c>
      <c r="R9">
        <v>1147.3325529374899</v>
      </c>
      <c r="S9">
        <v>1188.92461037011</v>
      </c>
      <c r="T9">
        <v>1136.445767403</v>
      </c>
      <c r="U9">
        <v>1153.4968304034701</v>
      </c>
      <c r="V9">
        <v>1171.9617694835899</v>
      </c>
      <c r="W9">
        <v>1144.55926722191</v>
      </c>
      <c r="X9">
        <v>1150.5701791991801</v>
      </c>
      <c r="Y9">
        <v>1187.9898668752201</v>
      </c>
      <c r="Z9">
        <v>1269.70281870231</v>
      </c>
      <c r="AA9">
        <v>1261.38287512173</v>
      </c>
      <c r="AB9">
        <v>1301.93294602792</v>
      </c>
    </row>
    <row r="10" spans="1:28">
      <c r="B10" t="s">
        <v>378</v>
      </c>
      <c r="C10" t="s">
        <v>376</v>
      </c>
      <c r="E10">
        <v>613.37704251480295</v>
      </c>
      <c r="F10">
        <v>610.28809260584001</v>
      </c>
      <c r="G10">
        <v>627.50105864916395</v>
      </c>
      <c r="H10">
        <v>641.81248204628605</v>
      </c>
      <c r="I10">
        <v>679.39051020038801</v>
      </c>
      <c r="J10">
        <v>717.47383907173196</v>
      </c>
      <c r="K10">
        <v>799.72594918641198</v>
      </c>
      <c r="L10">
        <v>859.66702883043104</v>
      </c>
      <c r="M10">
        <v>944.69220315095413</v>
      </c>
      <c r="N10">
        <v>1028.84743163813</v>
      </c>
      <c r="O10">
        <v>1032.0898980537499</v>
      </c>
      <c r="P10">
        <v>1065.5446949392999</v>
      </c>
      <c r="Q10">
        <v>1161.67927845295</v>
      </c>
      <c r="R10">
        <v>1136.5235047771</v>
      </c>
      <c r="S10">
        <v>1149.49337885459</v>
      </c>
      <c r="T10">
        <v>1217.56826759417</v>
      </c>
      <c r="U10">
        <v>1240.5470760665901</v>
      </c>
      <c r="V10">
        <v>1294.97716894977</v>
      </c>
      <c r="W10">
        <v>1351.1928385588899</v>
      </c>
      <c r="X10">
        <v>1393.97160590711</v>
      </c>
      <c r="Y10">
        <v>1463.27724312799</v>
      </c>
      <c r="Z10">
        <v>1446.3650479954799</v>
      </c>
      <c r="AA10">
        <v>1602.67600197721</v>
      </c>
      <c r="AB10">
        <v>1769.2232318415499</v>
      </c>
    </row>
    <row r="11" spans="1:28">
      <c r="B11" t="s">
        <v>58</v>
      </c>
      <c r="C11" t="s">
        <v>376</v>
      </c>
      <c r="E11">
        <v>2613.04484164315</v>
      </c>
      <c r="F11">
        <v>2332.9670329670298</v>
      </c>
      <c r="G11">
        <v>1915.0641025641</v>
      </c>
      <c r="H11">
        <v>1931.10647181628</v>
      </c>
      <c r="I11">
        <v>2457.69109782951</v>
      </c>
      <c r="J11">
        <v>3206.71220671221</v>
      </c>
      <c r="K11">
        <v>3434.6495255586201</v>
      </c>
      <c r="L11">
        <v>3370.2909647779502</v>
      </c>
      <c r="M11">
        <v>3302.2739877981094</v>
      </c>
      <c r="N11">
        <v>3946.2521789657198</v>
      </c>
      <c r="O11">
        <v>3548.7434410383894</v>
      </c>
      <c r="P11">
        <v>4040.7152682255801</v>
      </c>
      <c r="Q11">
        <v>5103.3360455655002</v>
      </c>
      <c r="R11">
        <v>4346.0251046025096</v>
      </c>
      <c r="S11">
        <v>4657.2878228782301</v>
      </c>
      <c r="T11">
        <v>4976.90046199076</v>
      </c>
      <c r="U11">
        <v>5438.0019588638597</v>
      </c>
      <c r="V11">
        <v>5556.8642595095598</v>
      </c>
      <c r="W11">
        <v>6013.4350036310798</v>
      </c>
      <c r="X11">
        <v>6271.6690544412604</v>
      </c>
      <c r="Y11">
        <v>5876.6114180478799</v>
      </c>
      <c r="Z11">
        <v>5323.0798624379104</v>
      </c>
      <c r="AA11">
        <v>5325.3499747006199</v>
      </c>
      <c r="AB11">
        <v>5330.91962346126</v>
      </c>
    </row>
    <row r="12" spans="1:28">
      <c r="B12" t="s">
        <v>59</v>
      </c>
      <c r="C12" t="s">
        <v>376</v>
      </c>
      <c r="E12">
        <v>2183.4090221011202</v>
      </c>
      <c r="F12">
        <v>1995.4232083888501</v>
      </c>
      <c r="G12">
        <v>1501.28052970204</v>
      </c>
      <c r="H12">
        <v>1501.8637335777601</v>
      </c>
      <c r="I12">
        <v>1675.4063974829601</v>
      </c>
      <c r="J12">
        <v>1790.4133735145299</v>
      </c>
      <c r="K12">
        <v>2162.11418427532</v>
      </c>
      <c r="L12">
        <v>2298.5662690160898</v>
      </c>
      <c r="M12">
        <v>2588.5785293640902</v>
      </c>
      <c r="N12">
        <v>2965.5135767043894</v>
      </c>
      <c r="O12">
        <v>2830.6637410861199</v>
      </c>
      <c r="P12">
        <v>3306.7665998099901</v>
      </c>
      <c r="Q12">
        <v>4821.7369727047098</v>
      </c>
      <c r="R12">
        <v>4322.2211214582903</v>
      </c>
      <c r="S12">
        <v>3657.49880210829</v>
      </c>
      <c r="T12">
        <v>3928.61200530203</v>
      </c>
      <c r="U12">
        <v>3950.1156871818598</v>
      </c>
      <c r="V12">
        <v>3717.37185794794</v>
      </c>
      <c r="W12">
        <v>3983.2615763113999</v>
      </c>
      <c r="X12">
        <v>3779.8193848354799</v>
      </c>
      <c r="Y12">
        <v>3552.9744087018798</v>
      </c>
      <c r="Z12">
        <v>3701.85398740353</v>
      </c>
      <c r="AA12">
        <v>4187.9718490083196</v>
      </c>
      <c r="AB12">
        <v>5377.21623860812</v>
      </c>
    </row>
    <row r="13" spans="1:28">
      <c r="B13" t="s">
        <v>60</v>
      </c>
      <c r="C13" t="s">
        <v>376</v>
      </c>
      <c r="E13">
        <v>394.49685759688498</v>
      </c>
      <c r="F13">
        <v>427.57559297483198</v>
      </c>
      <c r="G13">
        <v>417.01297827987401</v>
      </c>
      <c r="H13">
        <v>494.53893850617197</v>
      </c>
      <c r="I13">
        <v>604.24670085030402</v>
      </c>
      <c r="J13">
        <v>628.64282273603101</v>
      </c>
      <c r="K13">
        <v>659.06850297254505</v>
      </c>
      <c r="L13">
        <v>648.09518945970797</v>
      </c>
      <c r="M13">
        <v>686.83902614643796</v>
      </c>
      <c r="N13">
        <v>806.48881450032684</v>
      </c>
      <c r="O13">
        <v>798.02184589907301</v>
      </c>
      <c r="P13">
        <v>850.17933587874597</v>
      </c>
      <c r="Q13">
        <v>967.03079144733795</v>
      </c>
      <c r="R13">
        <v>878.20165017119109</v>
      </c>
      <c r="S13">
        <v>812.06987824245596</v>
      </c>
      <c r="T13">
        <v>911.93629284174403</v>
      </c>
      <c r="U13">
        <v>942.55561115407397</v>
      </c>
      <c r="V13">
        <v>960.33471281095103</v>
      </c>
      <c r="W13">
        <v>949.66383506406987</v>
      </c>
      <c r="X13">
        <v>1028.6011397877601</v>
      </c>
      <c r="Y13">
        <v>1137.0118712220999</v>
      </c>
      <c r="Z13">
        <v>1180.10237808702</v>
      </c>
      <c r="AA13">
        <v>1347.81341107872</v>
      </c>
      <c r="AB13">
        <v>1546.88319323725</v>
      </c>
    </row>
    <row r="14" spans="1:28">
      <c r="B14" t="s">
        <v>61</v>
      </c>
      <c r="C14" t="s">
        <v>376</v>
      </c>
      <c r="E14">
        <v>625.49423393739698</v>
      </c>
      <c r="F14">
        <v>535.669676314193</v>
      </c>
      <c r="G14">
        <v>467.26838143484002</v>
      </c>
      <c r="H14">
        <v>546.88681623392995</v>
      </c>
      <c r="I14">
        <v>728.939855808777</v>
      </c>
      <c r="J14">
        <v>812.13307240704501</v>
      </c>
      <c r="K14">
        <v>823.49250609968612</v>
      </c>
      <c r="L14">
        <v>787.960969608857</v>
      </c>
      <c r="M14">
        <v>894.74353755342997</v>
      </c>
      <c r="N14">
        <v>1176.8133911965299</v>
      </c>
      <c r="O14">
        <v>910.65671709087599</v>
      </c>
      <c r="P14">
        <v>983.68094947203099</v>
      </c>
      <c r="Q14">
        <v>1299.11653344552</v>
      </c>
      <c r="R14">
        <v>1243.9953718480699</v>
      </c>
      <c r="S14">
        <v>1061.47965278331</v>
      </c>
      <c r="T14">
        <v>977.2100643339511</v>
      </c>
      <c r="U14">
        <v>1047.5755259397099</v>
      </c>
      <c r="V14">
        <v>1052.4507114968901</v>
      </c>
      <c r="W14">
        <v>1127.51761746277</v>
      </c>
      <c r="X14">
        <v>1112.5933236759599</v>
      </c>
      <c r="Y14">
        <v>1024.99268268887</v>
      </c>
      <c r="Z14">
        <v>1074.3098763645701</v>
      </c>
      <c r="AA14">
        <v>1428.94564505566</v>
      </c>
      <c r="AB14">
        <v>1786.74415694562</v>
      </c>
    </row>
    <row r="15" spans="1:28">
      <c r="B15" t="s">
        <v>62</v>
      </c>
      <c r="C15" t="s">
        <v>376</v>
      </c>
      <c r="E15">
        <v>732.34036927686986</v>
      </c>
      <c r="F15">
        <v>760.537285780454</v>
      </c>
      <c r="G15">
        <v>807.83430023493315</v>
      </c>
      <c r="H15">
        <v>878.96608315098501</v>
      </c>
      <c r="I15">
        <v>912.40120825919598</v>
      </c>
      <c r="J15">
        <v>901.40150425383297</v>
      </c>
      <c r="K15">
        <v>825.24955208599999</v>
      </c>
      <c r="L15">
        <v>803.22761860987691</v>
      </c>
      <c r="M15">
        <v>906.91676436107787</v>
      </c>
      <c r="N15">
        <v>847.79465917460004</v>
      </c>
      <c r="O15">
        <v>927.14389009399883</v>
      </c>
      <c r="P15">
        <v>1045.41140030974</v>
      </c>
      <c r="Q15">
        <v>1160.9331232493</v>
      </c>
      <c r="R15">
        <v>1197.2422498968299</v>
      </c>
      <c r="S15">
        <v>1102.4405908798999</v>
      </c>
      <c r="T15">
        <v>1102.35445706923</v>
      </c>
      <c r="U15">
        <v>1084.2837898518201</v>
      </c>
      <c r="V15">
        <v>1097.8809975541201</v>
      </c>
      <c r="W15">
        <v>1169.16753812106</v>
      </c>
      <c r="X15">
        <v>1145.6405609081401</v>
      </c>
      <c r="Y15">
        <v>1117.3546423842599</v>
      </c>
      <c r="Z15">
        <v>1072.8218990176099</v>
      </c>
      <c r="AA15">
        <v>1294.92376839693</v>
      </c>
      <c r="AB15">
        <v>1443.8367346938801</v>
      </c>
    </row>
    <row r="16" spans="1:28">
      <c r="B16" t="s">
        <v>63</v>
      </c>
      <c r="C16" t="s">
        <v>376</v>
      </c>
      <c r="E16">
        <v>1647.1287985292499</v>
      </c>
      <c r="F16">
        <v>1404.21494206952</v>
      </c>
      <c r="G16">
        <v>1547.5782902024</v>
      </c>
      <c r="H16">
        <v>1918.02743305029</v>
      </c>
      <c r="I16">
        <v>2327.3247496423501</v>
      </c>
      <c r="J16">
        <v>2123.5580620353799</v>
      </c>
      <c r="K16">
        <v>2103.2031190276002</v>
      </c>
      <c r="L16">
        <v>2118.2701497292101</v>
      </c>
      <c r="M16">
        <v>2357.0669500531299</v>
      </c>
      <c r="N16">
        <v>2961.0482857655702</v>
      </c>
      <c r="O16">
        <v>2972.8065674704999</v>
      </c>
      <c r="P16">
        <v>3514.64572083129</v>
      </c>
      <c r="Q16">
        <v>3565.1180502665702</v>
      </c>
      <c r="R16">
        <v>3310.3281073218</v>
      </c>
      <c r="S16">
        <v>3190.7793801779699</v>
      </c>
      <c r="T16">
        <v>3648.3296041972094</v>
      </c>
      <c r="U16">
        <v>3635.7447445200905</v>
      </c>
      <c r="V16">
        <v>3720.0907892810105</v>
      </c>
      <c r="W16">
        <v>3446.9811580250298</v>
      </c>
      <c r="X16">
        <v>3432.5879525092901</v>
      </c>
      <c r="Y16">
        <v>3570.6291699548001</v>
      </c>
      <c r="Z16">
        <v>3629.8584668438798</v>
      </c>
      <c r="AA16">
        <v>3676.41109298532</v>
      </c>
      <c r="AB16">
        <v>3997.8213507625305</v>
      </c>
    </row>
    <row r="17" spans="1:28">
      <c r="B17" t="s">
        <v>379</v>
      </c>
      <c r="C17" t="s">
        <v>380</v>
      </c>
      <c r="E17">
        <v>1490.6358226018001</v>
      </c>
      <c r="F17">
        <v>1429.8885900883599</v>
      </c>
      <c r="G17">
        <v>1384.16232134655</v>
      </c>
      <c r="H17">
        <v>1461.0477673414</v>
      </c>
      <c r="I17">
        <v>1574.31580949664</v>
      </c>
      <c r="J17">
        <v>1606.2311970097501</v>
      </c>
      <c r="K17">
        <v>1651.5730360535299</v>
      </c>
      <c r="L17">
        <v>1691.42041085356</v>
      </c>
      <c r="M17">
        <v>1773.2957485147499</v>
      </c>
      <c r="N17">
        <v>1812.4597878637501</v>
      </c>
      <c r="O17">
        <v>1719.6454541881201</v>
      </c>
      <c r="P17">
        <v>1737.5014022360999</v>
      </c>
      <c r="Q17">
        <v>1828.7229262155099</v>
      </c>
      <c r="R17">
        <v>1818.4610248706399</v>
      </c>
      <c r="S17">
        <v>1898.7790932328801</v>
      </c>
      <c r="T17">
        <v>1929.4157325024901</v>
      </c>
      <c r="U17">
        <v>1910.51237800524</v>
      </c>
      <c r="V17">
        <v>1888.1106221801399</v>
      </c>
      <c r="W17">
        <v>1848.26329851834</v>
      </c>
      <c r="X17">
        <v>1916.2958099268001</v>
      </c>
      <c r="Y17">
        <v>1930.8934312173101</v>
      </c>
      <c r="Z17">
        <v>1830.33847323635</v>
      </c>
      <c r="AA17">
        <v>1900.9863391527699</v>
      </c>
      <c r="AB17">
        <v>2172.67616293213</v>
      </c>
    </row>
    <row r="19" spans="1:28">
      <c r="A19" t="s">
        <v>381</v>
      </c>
      <c r="B19" t="s">
        <v>85</v>
      </c>
      <c r="C19" t="s">
        <v>81</v>
      </c>
      <c r="D19">
        <v>3.4560089916618306</v>
      </c>
      <c r="F19">
        <v>10.816562979563001</v>
      </c>
      <c r="G19">
        <v>4.8807377717979703</v>
      </c>
      <c r="H19">
        <v>-9.0293499943056101</v>
      </c>
      <c r="I19">
        <v>-33.313244927151402</v>
      </c>
      <c r="J19">
        <v>-16.656320355262501</v>
      </c>
      <c r="K19">
        <v>45.594815097833099</v>
      </c>
      <c r="L19">
        <v>17.693350489175799</v>
      </c>
      <c r="M19">
        <v>5.6447098133451998</v>
      </c>
      <c r="N19">
        <v>-5.7656194708560804</v>
      </c>
      <c r="O19">
        <v>1.0036344683607299</v>
      </c>
      <c r="P19">
        <v>26.556925849948801</v>
      </c>
      <c r="Q19">
        <v>-4.5016329795739596</v>
      </c>
      <c r="R19">
        <v>15.4597004935288</v>
      </c>
      <c r="S19">
        <v>13.683233948668301</v>
      </c>
      <c r="T19">
        <v>31.836310726100201</v>
      </c>
      <c r="U19">
        <v>-12.965203741487301</v>
      </c>
      <c r="V19">
        <v>-20.844786922487099</v>
      </c>
      <c r="W19">
        <v>-4.4891751451347099</v>
      </c>
      <c r="X19">
        <v>4.0232959684417997</v>
      </c>
      <c r="Y19">
        <v>10.809112406874901</v>
      </c>
      <c r="Z19">
        <v>-7.5707154591369505</v>
      </c>
      <c r="AA19">
        <v>-6.6415627480441604</v>
      </c>
      <c r="AB19">
        <v>13.263428538023399</v>
      </c>
    </row>
    <row r="20" spans="1:28">
      <c r="B20" t="s">
        <v>54</v>
      </c>
      <c r="C20" t="s">
        <v>81</v>
      </c>
      <c r="D20">
        <v>4.9061087794038496</v>
      </c>
      <c r="F20">
        <v>7.0929805477229602</v>
      </c>
      <c r="G20">
        <v>7.3906826003798001</v>
      </c>
      <c r="H20">
        <v>-3.2658377951058402</v>
      </c>
      <c r="I20">
        <v>5.8826857244329798</v>
      </c>
      <c r="J20">
        <v>16.540900263053299</v>
      </c>
      <c r="K20">
        <v>2.94220488045289</v>
      </c>
      <c r="L20">
        <v>0.66926371544464502</v>
      </c>
      <c r="M20">
        <v>2.3087282068985</v>
      </c>
      <c r="N20">
        <v>8.7494392287134808</v>
      </c>
      <c r="O20">
        <v>-10.9923310837365</v>
      </c>
      <c r="P20">
        <v>16.260474249197699</v>
      </c>
      <c r="Q20">
        <v>22.148263014204101</v>
      </c>
      <c r="R20">
        <v>3.1133374337073798</v>
      </c>
      <c r="S20">
        <v>-0.211952969098405</v>
      </c>
      <c r="T20">
        <v>11.4678774757203</v>
      </c>
      <c r="U20">
        <v>-1.04490906279794</v>
      </c>
      <c r="V20">
        <v>-8.4991739987679296</v>
      </c>
      <c r="W20">
        <v>2.0673596041665898</v>
      </c>
      <c r="X20">
        <v>5.7589773249706804</v>
      </c>
      <c r="Y20">
        <v>6.0110731207510604</v>
      </c>
      <c r="Z20">
        <v>2.1996078050335899</v>
      </c>
      <c r="AA20">
        <v>15.3978853672822</v>
      </c>
      <c r="AB20">
        <v>0.852966273663055</v>
      </c>
    </row>
    <row r="21" spans="1:28">
      <c r="B21" t="s">
        <v>377</v>
      </c>
      <c r="C21" t="s">
        <v>81</v>
      </c>
      <c r="D21">
        <v>2.8636627808122901</v>
      </c>
      <c r="F21">
        <v>9.7997441002603498</v>
      </c>
      <c r="G21">
        <v>-4.8221677596164003</v>
      </c>
      <c r="H21">
        <v>-4.7001417247898196</v>
      </c>
      <c r="I21">
        <v>-0.43993212143751598</v>
      </c>
      <c r="J21">
        <v>0.44949199221973501</v>
      </c>
      <c r="K21">
        <v>2.7641697059699402</v>
      </c>
      <c r="L21">
        <v>5.0698445553658198</v>
      </c>
      <c r="M21">
        <v>3.7379280379413098</v>
      </c>
      <c r="N21">
        <v>5.1388020805850498</v>
      </c>
      <c r="O21">
        <v>-6.90775017646056</v>
      </c>
      <c r="P21">
        <v>7.6823910619601294</v>
      </c>
      <c r="Q21">
        <v>13.2854005322421</v>
      </c>
      <c r="R21">
        <v>0.22293921450929399</v>
      </c>
      <c r="S21">
        <v>6.8593050329140297</v>
      </c>
      <c r="T21">
        <v>9.3609266527997299</v>
      </c>
      <c r="U21">
        <v>-9.1596200950331106</v>
      </c>
      <c r="V21">
        <v>1.6139316466401701</v>
      </c>
      <c r="W21">
        <v>8.0928758834898709</v>
      </c>
      <c r="X21">
        <v>0.55355126876705596</v>
      </c>
      <c r="Y21">
        <v>0.59917614110975903</v>
      </c>
      <c r="Z21">
        <v>-5.3981714375660301</v>
      </c>
      <c r="AA21">
        <v>16.529096336604301</v>
      </c>
      <c r="AB21">
        <v>5.5324530302073596</v>
      </c>
    </row>
    <row r="22" spans="1:28">
      <c r="B22" t="s">
        <v>56</v>
      </c>
      <c r="C22" t="s">
        <v>81</v>
      </c>
      <c r="D22">
        <v>3.7947181786098199</v>
      </c>
      <c r="F22">
        <v>-0.52297548243063696</v>
      </c>
      <c r="G22">
        <v>-1.1157514221865701</v>
      </c>
      <c r="H22">
        <v>-0.50820717386122305</v>
      </c>
      <c r="I22">
        <v>8.3183745931551591</v>
      </c>
      <c r="J22">
        <v>14.047519070613699</v>
      </c>
      <c r="K22">
        <v>-2.4102786950433699</v>
      </c>
      <c r="L22">
        <v>3.6226551579416695</v>
      </c>
      <c r="M22">
        <v>9.1812263776118304</v>
      </c>
      <c r="N22">
        <v>26.036619947750399</v>
      </c>
      <c r="O22">
        <v>-9.8610567743900095</v>
      </c>
      <c r="P22">
        <v>15.636096063043199</v>
      </c>
      <c r="Q22">
        <v>12.335527490370399</v>
      </c>
      <c r="R22">
        <v>-8.5971102135440702</v>
      </c>
      <c r="S22">
        <v>4.03676634498638</v>
      </c>
      <c r="T22">
        <v>6.0998039718271704</v>
      </c>
      <c r="U22">
        <v>-14.013667132078099</v>
      </c>
      <c r="V22">
        <v>-9.3802478585391498</v>
      </c>
      <c r="W22">
        <v>1.8349562520737399</v>
      </c>
      <c r="X22">
        <v>10.6150319751093</v>
      </c>
      <c r="Y22">
        <v>-0.92697543922709902</v>
      </c>
      <c r="Z22">
        <v>1.2973793343720199</v>
      </c>
      <c r="AA22">
        <v>13.7574922105879</v>
      </c>
      <c r="AB22">
        <v>7.79533950988331</v>
      </c>
    </row>
    <row r="23" spans="1:28">
      <c r="B23" t="s">
        <v>57</v>
      </c>
      <c r="C23" t="s">
        <v>81</v>
      </c>
      <c r="D23">
        <v>2.4378516868026598</v>
      </c>
      <c r="F23">
        <v>4.6182103090836399</v>
      </c>
      <c r="G23">
        <v>2.06172156941295</v>
      </c>
      <c r="H23">
        <v>-2.72841171435529</v>
      </c>
      <c r="I23">
        <v>8.4233991062672402</v>
      </c>
      <c r="J23">
        <v>7.5648165666482399</v>
      </c>
      <c r="K23">
        <v>3.34161690533886</v>
      </c>
      <c r="L23">
        <v>5.3860872899798604</v>
      </c>
      <c r="M23">
        <v>0.67561841352945395</v>
      </c>
      <c r="N23">
        <v>5.3851586280633104</v>
      </c>
      <c r="O23">
        <v>-3.1853833863026799</v>
      </c>
      <c r="P23">
        <v>4.6326475573769601</v>
      </c>
      <c r="Q23">
        <v>6.3002445430097698</v>
      </c>
      <c r="R23">
        <v>0.405575155930264</v>
      </c>
      <c r="S23">
        <v>3.62510915654966</v>
      </c>
      <c r="T23">
        <v>-4.41397566417377</v>
      </c>
      <c r="U23">
        <v>1.50038510323603</v>
      </c>
      <c r="V23">
        <v>1.6007793513969999</v>
      </c>
      <c r="W23">
        <v>-2.3381737335808999</v>
      </c>
      <c r="X23">
        <v>0.52517262752638105</v>
      </c>
      <c r="Y23">
        <v>3.2522733817150602</v>
      </c>
      <c r="Z23">
        <v>6.8782532667565999</v>
      </c>
      <c r="AA23">
        <v>-0.655267000909455</v>
      </c>
      <c r="AB23">
        <v>3.2147313639619801</v>
      </c>
    </row>
    <row r="24" spans="1:28">
      <c r="B24" t="s">
        <v>378</v>
      </c>
      <c r="C24" t="s">
        <v>81</v>
      </c>
      <c r="D24">
        <v>4.7865057265306303</v>
      </c>
      <c r="F24">
        <v>-0.50359724848819798</v>
      </c>
      <c r="G24">
        <v>2.8204656541514699</v>
      </c>
      <c r="H24">
        <v>2.2807010760955899</v>
      </c>
      <c r="I24">
        <v>5.8549855612487303</v>
      </c>
      <c r="J24">
        <v>5.60551380973964</v>
      </c>
      <c r="K24">
        <v>11.464126722877801</v>
      </c>
      <c r="L24">
        <v>7.4952025384444401</v>
      </c>
      <c r="M24">
        <v>9.8904775301431904</v>
      </c>
      <c r="N24">
        <v>8.9082166875604205</v>
      </c>
      <c r="O24">
        <v>0.31515522281679298</v>
      </c>
      <c r="P24">
        <v>3.2414615188693201</v>
      </c>
      <c r="Q24">
        <v>9.0221070941681294</v>
      </c>
      <c r="R24">
        <v>-2.1654663333029598</v>
      </c>
      <c r="S24">
        <v>1.1411883716415501</v>
      </c>
      <c r="T24">
        <v>5.9221644936670899</v>
      </c>
      <c r="U24">
        <v>1.8872706429697099</v>
      </c>
      <c r="V24">
        <v>4.3875878580734904</v>
      </c>
      <c r="W24">
        <v>4.3410548816633998</v>
      </c>
      <c r="X24">
        <v>3.1660001538970599</v>
      </c>
      <c r="Y24">
        <v>4.9718112569284996</v>
      </c>
      <c r="Z24">
        <v>-1.15577517602572</v>
      </c>
      <c r="AA24">
        <v>10.807157860898</v>
      </c>
      <c r="AB24">
        <v>10.3918215321671</v>
      </c>
    </row>
    <row r="25" spans="1:28">
      <c r="B25" t="s">
        <v>58</v>
      </c>
      <c r="C25" t="s">
        <v>81</v>
      </c>
      <c r="D25">
        <v>3.92747916020212</v>
      </c>
      <c r="F25">
        <v>-10.718446320270401</v>
      </c>
      <c r="G25">
        <v>-17.912937666823701</v>
      </c>
      <c r="H25">
        <v>0.83769359107625696</v>
      </c>
      <c r="I25">
        <v>27.268544417333299</v>
      </c>
      <c r="J25">
        <v>30.476617242264201</v>
      </c>
      <c r="K25">
        <v>7.1081314490679004</v>
      </c>
      <c r="L25">
        <v>-1.87380285242352</v>
      </c>
      <c r="M25">
        <v>-2.01813367720065</v>
      </c>
      <c r="N25">
        <v>19.501052715404601</v>
      </c>
      <c r="O25">
        <v>-10.0730698368981</v>
      </c>
      <c r="P25">
        <v>13.8632683754462</v>
      </c>
      <c r="Q25">
        <v>26.297838545959905</v>
      </c>
      <c r="R25">
        <v>-14.8395272073264</v>
      </c>
      <c r="S25">
        <v>7.1620092103491597</v>
      </c>
      <c r="T25">
        <v>6.8626344616813597</v>
      </c>
      <c r="U25">
        <v>9.2648326080577892</v>
      </c>
      <c r="V25">
        <v>2.1857715672932998</v>
      </c>
      <c r="W25">
        <v>8.2163378984863105</v>
      </c>
      <c r="X25">
        <v>4.2942852239069502</v>
      </c>
      <c r="Y25">
        <v>-6.2990829548574503</v>
      </c>
      <c r="Z25">
        <v>-9.4192301691073901</v>
      </c>
      <c r="AA25">
        <v>4.2646594103116199E-2</v>
      </c>
      <c r="AB25">
        <v>0.104587469125889</v>
      </c>
    </row>
    <row r="26" spans="1:28">
      <c r="B26" t="s">
        <v>59</v>
      </c>
      <c r="C26" t="s">
        <v>81</v>
      </c>
      <c r="D26">
        <v>5.0223018667266901</v>
      </c>
      <c r="F26">
        <v>-8.6097387987966396</v>
      </c>
      <c r="G26">
        <v>-24.763803317983495</v>
      </c>
      <c r="H26">
        <v>3.8847095141545003E-2</v>
      </c>
      <c r="I26">
        <v>11.555153774955601</v>
      </c>
      <c r="J26">
        <v>6.8644226382536599</v>
      </c>
      <c r="K26">
        <v>20.760614071551501</v>
      </c>
      <c r="L26">
        <v>6.3110489600019699</v>
      </c>
      <c r="M26">
        <v>12.6170937186921</v>
      </c>
      <c r="N26">
        <v>14.561468507308501</v>
      </c>
      <c r="O26">
        <v>-4.5472675180982502</v>
      </c>
      <c r="P26">
        <v>16.819477771711</v>
      </c>
      <c r="Q26">
        <v>45.814251691721502</v>
      </c>
      <c r="R26">
        <v>-10.3596661135629</v>
      </c>
      <c r="S26">
        <v>-15.379183541765</v>
      </c>
      <c r="T26">
        <v>7.4125301978898497</v>
      </c>
      <c r="U26">
        <v>0.54736079436741603</v>
      </c>
      <c r="V26">
        <v>-5.8920762748589199</v>
      </c>
      <c r="W26">
        <v>7.1526263318256103</v>
      </c>
      <c r="X26">
        <v>-5.10742735766578</v>
      </c>
      <c r="Y26">
        <v>-6.0014766060963201</v>
      </c>
      <c r="Z26">
        <v>4.1902800745486299</v>
      </c>
      <c r="AA26">
        <v>13.1317405618623</v>
      </c>
      <c r="AB26">
        <v>28.396666273709705</v>
      </c>
    </row>
    <row r="27" spans="1:28">
      <c r="B27" t="s">
        <v>60</v>
      </c>
      <c r="C27" t="s">
        <v>81</v>
      </c>
      <c r="D27">
        <v>6.4290344036414302</v>
      </c>
      <c r="F27">
        <v>8.38504407346867</v>
      </c>
      <c r="G27">
        <v>-2.4703502418064001</v>
      </c>
      <c r="H27">
        <v>18.590778768105402</v>
      </c>
      <c r="I27">
        <v>22.183847176022301</v>
      </c>
      <c r="J27">
        <v>4.0374439531727297</v>
      </c>
      <c r="K27">
        <v>4.83989940489466</v>
      </c>
      <c r="L27">
        <v>-1.6649731345596299</v>
      </c>
      <c r="M27">
        <v>5.9781089748605396</v>
      </c>
      <c r="N27">
        <v>17.420353794570001</v>
      </c>
      <c r="O27">
        <v>-1.04985567673359</v>
      </c>
      <c r="P27">
        <v>6.5358473891037798</v>
      </c>
      <c r="Q27">
        <v>13.744330241550101</v>
      </c>
      <c r="R27">
        <v>-9.1857614112987793</v>
      </c>
      <c r="S27">
        <v>-7.5303629770956899</v>
      </c>
      <c r="T27">
        <v>12.2977612241235</v>
      </c>
      <c r="U27">
        <v>3.3576159379417598</v>
      </c>
      <c r="V27">
        <v>1.88626553664122</v>
      </c>
      <c r="W27">
        <v>-1.11116234834904</v>
      </c>
      <c r="X27">
        <v>8.3121312836313699</v>
      </c>
      <c r="Y27">
        <v>10.539627776098399</v>
      </c>
      <c r="Z27">
        <v>3.7898027237487906</v>
      </c>
      <c r="AA27">
        <v>14.211566395075</v>
      </c>
      <c r="AB27">
        <v>14.7698324205878</v>
      </c>
    </row>
    <row r="28" spans="1:28">
      <c r="B28" t="s">
        <v>61</v>
      </c>
      <c r="C28" t="s">
        <v>81</v>
      </c>
      <c r="D28">
        <v>5.9065332678482996</v>
      </c>
      <c r="F28">
        <v>-14.360573247457699</v>
      </c>
      <c r="G28">
        <v>-12.7693050220809</v>
      </c>
      <c r="H28">
        <v>17.039123116913199</v>
      </c>
      <c r="I28">
        <v>33.288979395870903</v>
      </c>
      <c r="J28">
        <v>11.412905459252601</v>
      </c>
      <c r="K28">
        <v>1.3987158113107601</v>
      </c>
      <c r="L28">
        <v>-4.31473707746499</v>
      </c>
      <c r="M28">
        <v>13.551758534128799</v>
      </c>
      <c r="N28">
        <v>31.525218322826301</v>
      </c>
      <c r="O28">
        <v>-22.616727180087299</v>
      </c>
      <c r="P28">
        <v>8.0188539776473302</v>
      </c>
      <c r="Q28">
        <v>32.066859091130297</v>
      </c>
      <c r="R28">
        <v>-4.2429728341042896</v>
      </c>
      <c r="S28">
        <v>-14.671736181270299</v>
      </c>
      <c r="T28">
        <v>-7.9388793019625199</v>
      </c>
      <c r="U28">
        <v>7.20064847610033</v>
      </c>
      <c r="V28">
        <v>0.46537795475899901</v>
      </c>
      <c r="W28">
        <v>7.1325816160188698</v>
      </c>
      <c r="X28">
        <v>-1.3236417378912999</v>
      </c>
      <c r="Y28">
        <v>-7.8735544356550404</v>
      </c>
      <c r="Z28">
        <v>4.8114678776369297</v>
      </c>
      <c r="AA28">
        <v>33.010565805386399</v>
      </c>
      <c r="AB28">
        <v>25.039336739503501</v>
      </c>
    </row>
    <row r="29" spans="1:28">
      <c r="B29" t="s">
        <v>62</v>
      </c>
      <c r="C29" t="s">
        <v>81</v>
      </c>
      <c r="D29">
        <v>3.2589916116351101</v>
      </c>
      <c r="F29">
        <v>3.85024746504507</v>
      </c>
      <c r="G29">
        <v>6.2188948969074804</v>
      </c>
      <c r="H29">
        <v>8.8052442060661598</v>
      </c>
      <c r="I29">
        <v>3.8039152760423902</v>
      </c>
      <c r="J29">
        <v>-1.20557753604367</v>
      </c>
      <c r="K29">
        <v>-8.4481722970798092</v>
      </c>
      <c r="L29">
        <v>-2.6685180767996002</v>
      </c>
      <c r="M29">
        <v>12.9090613107469</v>
      </c>
      <c r="N29">
        <v>-6.5190221980437402</v>
      </c>
      <c r="O29">
        <v>9.3594870008561006</v>
      </c>
      <c r="P29">
        <v>12.7561116973707</v>
      </c>
      <c r="Q29">
        <v>11.0503599736272</v>
      </c>
      <c r="R29">
        <v>3.1275812465323698</v>
      </c>
      <c r="S29">
        <v>-7.9183355770396204</v>
      </c>
      <c r="T29">
        <v>-7.8130115474321395E-3</v>
      </c>
      <c r="U29">
        <v>-1.6392791902391499</v>
      </c>
      <c r="V29">
        <v>1.25402665146897</v>
      </c>
      <c r="W29">
        <v>6.49310268833863</v>
      </c>
      <c r="X29">
        <v>-2.0122845054983198</v>
      </c>
      <c r="Y29">
        <v>-2.4690046327842299</v>
      </c>
      <c r="Z29">
        <v>-3.9855513797860702</v>
      </c>
      <c r="AA29">
        <v>20.702585357616499</v>
      </c>
      <c r="AB29">
        <v>11.499747701850699</v>
      </c>
    </row>
    <row r="30" spans="1:28">
      <c r="B30" t="s">
        <v>63</v>
      </c>
      <c r="C30" t="s">
        <v>81</v>
      </c>
      <c r="D30">
        <v>4.4435241213443</v>
      </c>
      <c r="F30">
        <v>-14.747714731029999</v>
      </c>
      <c r="G30">
        <v>10.2095016822419</v>
      </c>
      <c r="H30">
        <v>23.937344248958699</v>
      </c>
      <c r="I30">
        <v>21.339492310656599</v>
      </c>
      <c r="J30">
        <v>-8.7554041453941593</v>
      </c>
      <c r="K30">
        <v>-0.958530090214185</v>
      </c>
      <c r="L30">
        <v>0.71638495423028403</v>
      </c>
      <c r="M30">
        <v>11.2731985745278</v>
      </c>
      <c r="N30">
        <v>25.624275784734099</v>
      </c>
      <c r="O30">
        <v>0.39709861407700697</v>
      </c>
      <c r="P30">
        <v>18.2265189834342</v>
      </c>
      <c r="Q30">
        <v>1.4360573851335401</v>
      </c>
      <c r="R30">
        <v>-7.1467463167372802</v>
      </c>
      <c r="S30">
        <v>-3.6113860399341098</v>
      </c>
      <c r="T30">
        <v>14.339763722358001</v>
      </c>
      <c r="U30">
        <v>-0.34494853926144498</v>
      </c>
      <c r="V30">
        <v>2.3199110687858302</v>
      </c>
      <c r="W30">
        <v>-7.3414775801415599</v>
      </c>
      <c r="X30">
        <v>-0.417559738678424</v>
      </c>
      <c r="Y30">
        <v>4.0214910544274698</v>
      </c>
      <c r="Z30">
        <v>1.65879160422107</v>
      </c>
      <c r="AA30">
        <v>1.2824914956508999</v>
      </c>
      <c r="AB30">
        <v>8.7425004888726097</v>
      </c>
    </row>
    <row r="31" spans="1:28">
      <c r="B31" t="s">
        <v>379</v>
      </c>
      <c r="C31" t="s">
        <v>81</v>
      </c>
      <c r="D31">
        <v>1.74377722369384</v>
      </c>
      <c r="F31">
        <v>-4.0752564504592597</v>
      </c>
      <c r="G31">
        <v>-3.1978903152853499</v>
      </c>
      <c r="H31">
        <v>5.5546553181749196</v>
      </c>
      <c r="I31">
        <v>7.7525214908846189</v>
      </c>
      <c r="J31">
        <v>2.0272544632149399</v>
      </c>
      <c r="K31">
        <v>2.8228712733374306</v>
      </c>
      <c r="L31">
        <v>2.4126922594506701</v>
      </c>
      <c r="M31">
        <v>4.8406260877425904</v>
      </c>
      <c r="N31">
        <v>2.2085452684248899</v>
      </c>
      <c r="O31">
        <v>-5.1209044359004299</v>
      </c>
      <c r="P31">
        <v>1.0383505509516699</v>
      </c>
      <c r="Q31">
        <v>5.2501554163935502</v>
      </c>
      <c r="R31">
        <v>-0.56115123826380897</v>
      </c>
      <c r="S31">
        <v>4.4168154974866702</v>
      </c>
      <c r="T31">
        <v>1.6134914998166801</v>
      </c>
      <c r="U31">
        <v>-0.979745017043818</v>
      </c>
      <c r="V31">
        <v>-1.17255224739708</v>
      </c>
      <c r="W31">
        <v>-2.11043374226601</v>
      </c>
      <c r="X31">
        <v>3.6808885110146905</v>
      </c>
      <c r="Y31">
        <v>0.76176241762323404</v>
      </c>
      <c r="Z31">
        <v>-5.2076907174296396</v>
      </c>
      <c r="AA31">
        <v>3.8598252153603094</v>
      </c>
      <c r="AB31">
        <v>14.292045039126901</v>
      </c>
    </row>
    <row r="33" spans="1:28">
      <c r="A33" t="s">
        <v>382</v>
      </c>
    </row>
    <row r="34" spans="1:28">
      <c r="A34" t="s">
        <v>383</v>
      </c>
    </row>
    <row r="35" spans="1:28">
      <c r="A35" t="s">
        <v>384</v>
      </c>
    </row>
    <row r="36" spans="1:28">
      <c r="A36" t="s">
        <v>385</v>
      </c>
    </row>
    <row r="37" spans="1:28">
      <c r="A37" t="s">
        <v>386</v>
      </c>
    </row>
    <row r="38" spans="1:28">
      <c r="A38" t="s">
        <v>387</v>
      </c>
    </row>
    <row r="39" spans="1:28">
      <c r="A39" t="s">
        <v>73</v>
      </c>
    </row>
    <row r="42" spans="1:28">
      <c r="A42" s="3" t="s">
        <v>49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6"/>
    </row>
    <row r="43" spans="1:28">
      <c r="A43" s="1"/>
      <c r="B43" s="2"/>
      <c r="C43" s="2"/>
      <c r="D43" s="2" t="s">
        <v>373</v>
      </c>
      <c r="E43" s="2">
        <v>1999</v>
      </c>
      <c r="F43" s="2">
        <v>2000</v>
      </c>
      <c r="G43" s="2">
        <v>2001</v>
      </c>
      <c r="H43" s="2">
        <v>2002</v>
      </c>
      <c r="I43" s="2">
        <v>2003</v>
      </c>
      <c r="J43" s="2">
        <v>2004</v>
      </c>
      <c r="K43" s="2">
        <v>2005</v>
      </c>
      <c r="L43" s="2">
        <v>2006</v>
      </c>
      <c r="M43" s="2">
        <v>2007</v>
      </c>
      <c r="N43" s="2">
        <v>2008</v>
      </c>
      <c r="O43" s="2">
        <v>2009</v>
      </c>
      <c r="P43" s="2">
        <v>2010</v>
      </c>
      <c r="Q43" s="2">
        <v>2011</v>
      </c>
      <c r="R43" s="2">
        <v>2012</v>
      </c>
      <c r="S43" s="2">
        <v>2013</v>
      </c>
      <c r="T43" s="2">
        <v>2014</v>
      </c>
      <c r="U43" s="2">
        <v>2015</v>
      </c>
      <c r="V43" s="2">
        <v>2016</v>
      </c>
      <c r="W43" s="2">
        <v>2017</v>
      </c>
      <c r="X43" s="2">
        <v>2018</v>
      </c>
      <c r="Y43" s="2">
        <v>2019</v>
      </c>
      <c r="Z43" s="2">
        <v>2020</v>
      </c>
      <c r="AA43" s="2">
        <v>2021</v>
      </c>
      <c r="AB43" s="5">
        <v>2022</v>
      </c>
    </row>
    <row r="44" spans="1:28">
      <c r="A44" s="3" t="s">
        <v>374</v>
      </c>
      <c r="B44" s="4" t="s">
        <v>85</v>
      </c>
      <c r="C44" s="4" t="s">
        <v>375</v>
      </c>
      <c r="D44" s="4"/>
      <c r="E44" s="4">
        <v>196.52053347418499</v>
      </c>
      <c r="F44" s="4">
        <v>217.777300745193</v>
      </c>
      <c r="G44" s="4">
        <v>228.40643972106599</v>
      </c>
      <c r="H44" s="4">
        <v>207.78282286911801</v>
      </c>
      <c r="I44" s="4">
        <v>138.56362217018</v>
      </c>
      <c r="J44" s="4">
        <v>115.484021365659</v>
      </c>
      <c r="K44" s="4">
        <v>168.13874737487299</v>
      </c>
      <c r="L44" s="4">
        <v>197.88812525601901</v>
      </c>
      <c r="M44" s="4">
        <v>209.05833568179099</v>
      </c>
      <c r="N44" s="4">
        <v>197.004827574274</v>
      </c>
      <c r="O44" s="4">
        <v>198.982035928144</v>
      </c>
      <c r="P44" s="4">
        <v>251.82554766429899</v>
      </c>
      <c r="Q44" s="4">
        <v>240.48928575964999</v>
      </c>
      <c r="R44" s="4">
        <v>277.66820905711899</v>
      </c>
      <c r="S44" s="4">
        <v>315.66219970348197</v>
      </c>
      <c r="T44" s="4">
        <v>416.15739844592503</v>
      </c>
      <c r="U44" s="4">
        <v>362.20174385213801</v>
      </c>
      <c r="V44" s="4">
        <v>286.70156211662697</v>
      </c>
      <c r="W44" s="4">
        <v>273.83102684937501</v>
      </c>
      <c r="X44" s="4">
        <v>284.848059512948</v>
      </c>
      <c r="Y44" s="4">
        <v>315.63760645450498</v>
      </c>
      <c r="Z44" s="4">
        <v>291.74158138780399</v>
      </c>
      <c r="AA44" s="4">
        <v>272.36538119779601</v>
      </c>
      <c r="AB44" s="6">
        <v>308.49036889528099</v>
      </c>
    </row>
    <row r="45" spans="1:28">
      <c r="A45" s="1"/>
      <c r="B45" s="2" t="s">
        <v>54</v>
      </c>
      <c r="C45" s="2" t="s">
        <v>376</v>
      </c>
      <c r="D45" s="2"/>
      <c r="E45" s="2">
        <v>2264.8652403445399</v>
      </c>
      <c r="F45" s="2">
        <v>2425.5116912743201</v>
      </c>
      <c r="G45" s="2">
        <v>2604.7735618115098</v>
      </c>
      <c r="H45" s="2">
        <v>2519.7058823529401</v>
      </c>
      <c r="I45" s="2">
        <v>2667.9322605918201</v>
      </c>
      <c r="J45" s="2">
        <v>3109.23227490213</v>
      </c>
      <c r="K45" s="2">
        <v>3200.71225863892</v>
      </c>
      <c r="L45" s="2">
        <v>3222.13346442178</v>
      </c>
      <c r="M45" s="2">
        <v>3296.5237685788002</v>
      </c>
      <c r="N45" s="2">
        <v>3584.9511123706998</v>
      </c>
      <c r="O45" s="2">
        <v>3190.88141690881</v>
      </c>
      <c r="P45" s="2">
        <v>3709.7338680277094</v>
      </c>
      <c r="Q45" s="2">
        <v>4531.3754822454903</v>
      </c>
      <c r="R45" s="2">
        <v>4672.4524913960804</v>
      </c>
      <c r="S45" s="2">
        <v>4662.5490896108504</v>
      </c>
      <c r="T45" s="2">
        <v>5197.2445064527401</v>
      </c>
      <c r="U45" s="2">
        <v>5142.9380275890499</v>
      </c>
      <c r="V45" s="2">
        <v>4705.8307759754498</v>
      </c>
      <c r="W45" s="2">
        <v>4803.1172204784098</v>
      </c>
      <c r="X45" s="2">
        <v>5079.7276520975201</v>
      </c>
      <c r="Y45" s="2">
        <v>5385.0737956001103</v>
      </c>
      <c r="Z45" s="2">
        <v>5503.5242991149498</v>
      </c>
      <c r="AA45" s="2">
        <v>6350.9506618531896</v>
      </c>
      <c r="AB45" s="5">
        <v>6405.1221290557796</v>
      </c>
    </row>
    <row r="46" spans="1:28">
      <c r="A46" s="3"/>
      <c r="B46" s="4" t="s">
        <v>377</v>
      </c>
      <c r="C46" s="4" t="s">
        <v>376</v>
      </c>
      <c r="D46" s="4"/>
      <c r="E46" s="4">
        <v>5275.4172091371802</v>
      </c>
      <c r="F46" s="4">
        <v>5792.3945958537197</v>
      </c>
      <c r="G46" s="4">
        <v>5513.0756111426899</v>
      </c>
      <c r="H46" s="4">
        <v>5253.9532440241701</v>
      </c>
      <c r="I46" s="4">
        <v>5230.8394160583903</v>
      </c>
      <c r="J46" s="4">
        <v>5254.35162035945</v>
      </c>
      <c r="K46" s="4">
        <v>5399.5908160945701</v>
      </c>
      <c r="L46" s="4">
        <v>5673.3416770963704</v>
      </c>
      <c r="M46" s="4">
        <v>5885.4071063327701</v>
      </c>
      <c r="N46" s="4">
        <v>6187.8465291638904</v>
      </c>
      <c r="O46" s="4">
        <v>5760.40554962647</v>
      </c>
      <c r="P46" s="4">
        <v>6202.9424307036297</v>
      </c>
      <c r="Q46" s="4">
        <v>7027.0281774069999</v>
      </c>
      <c r="R46" s="4">
        <v>7042.6941788290596</v>
      </c>
      <c r="S46" s="4">
        <v>7525.774055090219</v>
      </c>
      <c r="T46" s="4">
        <v>8230.2562444426494</v>
      </c>
      <c r="U46" s="4">
        <v>7476.3960396039602</v>
      </c>
      <c r="V46" s="4">
        <v>7597.0599613152799</v>
      </c>
      <c r="W46" s="4">
        <v>8211.8805947788296</v>
      </c>
      <c r="X46" s="4">
        <v>8257.3375640008708</v>
      </c>
      <c r="Y46" s="4">
        <v>8306.8135605752504</v>
      </c>
      <c r="Z46" s="4">
        <v>7858.397523576421</v>
      </c>
      <c r="AA46" s="4">
        <v>9157.3196207616893</v>
      </c>
      <c r="AB46" s="6">
        <v>9663.9440276062905</v>
      </c>
    </row>
    <row r="47" spans="1:28">
      <c r="A47" s="1"/>
      <c r="B47" s="2" t="s">
        <v>56</v>
      </c>
      <c r="C47" s="2" t="s">
        <v>376</v>
      </c>
      <c r="D47" s="2"/>
      <c r="E47" s="2">
        <v>3112.9679144385</v>
      </c>
      <c r="F47" s="2">
        <v>3096.6878554700602</v>
      </c>
      <c r="G47" s="2">
        <v>3062.1365166819701</v>
      </c>
      <c r="H47" s="2">
        <v>3046.57451923077</v>
      </c>
      <c r="I47" s="2">
        <v>3300</v>
      </c>
      <c r="J47" s="2">
        <v>3763.56812933025</v>
      </c>
      <c r="K47" s="2">
        <v>3672.8556485355598</v>
      </c>
      <c r="L47" s="2">
        <v>3805.9105431309895</v>
      </c>
      <c r="M47" s="2">
        <v>4155.3398058252396</v>
      </c>
      <c r="N47" s="2">
        <v>5237.2498386055504</v>
      </c>
      <c r="O47" s="2">
        <v>4720.8016586040103</v>
      </c>
      <c r="P47" s="2">
        <v>5458.9507408890704</v>
      </c>
      <c r="Q47" s="2">
        <v>6132.3411102172204</v>
      </c>
      <c r="R47" s="2">
        <v>5605.1369863013697</v>
      </c>
      <c r="S47" s="2">
        <v>5831.40326975477</v>
      </c>
      <c r="T47" s="2">
        <v>6187.1074380165301</v>
      </c>
      <c r="U47" s="2">
        <v>5320.0667965488401</v>
      </c>
      <c r="V47" s="2">
        <v>4821.0313447927201</v>
      </c>
      <c r="W47" s="2">
        <v>4909.4951608684296</v>
      </c>
      <c r="X47" s="2">
        <v>5430.6396420110595</v>
      </c>
      <c r="Y47" s="2">
        <v>5380.2989463366803</v>
      </c>
      <c r="Z47" s="2">
        <v>5450.1018329938897</v>
      </c>
      <c r="AA47" s="2">
        <v>6199.8991681371299</v>
      </c>
      <c r="AB47" s="5">
        <v>6683.2023575638505</v>
      </c>
    </row>
    <row r="48" spans="1:28">
      <c r="A48" s="3"/>
      <c r="B48" s="4" t="s">
        <v>57</v>
      </c>
      <c r="C48" s="4" t="s">
        <v>376</v>
      </c>
      <c r="D48" s="4"/>
      <c r="E48" s="4">
        <v>758.18876432642298</v>
      </c>
      <c r="F48" s="4">
        <v>793.20351600286006</v>
      </c>
      <c r="G48" s="4">
        <v>809.55716398163293</v>
      </c>
      <c r="H48" s="4">
        <v>787.46911148515596</v>
      </c>
      <c r="I48" s="4">
        <v>853.80077758412699</v>
      </c>
      <c r="J48" s="4">
        <v>918.38924025298195</v>
      </c>
      <c r="K48" s="4">
        <v>949.07829036208898</v>
      </c>
      <c r="L48" s="4">
        <v>1000.19647553124</v>
      </c>
      <c r="M48" s="4">
        <v>1006.9539870914</v>
      </c>
      <c r="N48" s="4">
        <v>1061.18005660788</v>
      </c>
      <c r="O48" s="4">
        <v>1027.3774033859399</v>
      </c>
      <c r="P48" s="4">
        <v>1074.97217756894</v>
      </c>
      <c r="Q48" s="4">
        <v>1142.6980535251</v>
      </c>
      <c r="R48" s="4">
        <v>1147.3325529374899</v>
      </c>
      <c r="S48" s="4">
        <v>1188.92461037011</v>
      </c>
      <c r="T48" s="4">
        <v>1136.445767403</v>
      </c>
      <c r="U48" s="4">
        <v>1153.4968304034701</v>
      </c>
      <c r="V48" s="4">
        <v>1171.9617694835899</v>
      </c>
      <c r="W48" s="4">
        <v>1144.55926722191</v>
      </c>
      <c r="X48" s="4">
        <v>1150.5701791991801</v>
      </c>
      <c r="Y48" s="4">
        <v>1187.9898668752201</v>
      </c>
      <c r="Z48" s="4">
        <v>1269.70281870231</v>
      </c>
      <c r="AA48" s="4">
        <v>1261.38287512173</v>
      </c>
      <c r="AB48" s="6">
        <v>1301.93294602792</v>
      </c>
    </row>
    <row r="49" spans="1:28">
      <c r="A49" s="1"/>
      <c r="B49" s="2" t="s">
        <v>378</v>
      </c>
      <c r="C49" s="2" t="s">
        <v>376</v>
      </c>
      <c r="D49" s="2"/>
      <c r="E49" s="2">
        <v>613.37704251480295</v>
      </c>
      <c r="F49" s="2">
        <v>610.28809260584001</v>
      </c>
      <c r="G49" s="2">
        <v>627.50105864916395</v>
      </c>
      <c r="H49" s="2">
        <v>641.81248204628605</v>
      </c>
      <c r="I49" s="2">
        <v>679.39051020038801</v>
      </c>
      <c r="J49" s="2">
        <v>717.47383907173196</v>
      </c>
      <c r="K49" s="2">
        <v>799.72594918641198</v>
      </c>
      <c r="L49" s="2">
        <v>859.66702883043104</v>
      </c>
      <c r="M49" s="2">
        <v>944.69220315095413</v>
      </c>
      <c r="N49" s="2">
        <v>1028.84743163813</v>
      </c>
      <c r="O49" s="2">
        <v>1032.0898980537499</v>
      </c>
      <c r="P49" s="2">
        <v>1065.5446949392999</v>
      </c>
      <c r="Q49" s="2">
        <v>1161.67927845295</v>
      </c>
      <c r="R49" s="2">
        <v>1136.5235047771</v>
      </c>
      <c r="S49" s="2">
        <v>1149.49337885459</v>
      </c>
      <c r="T49" s="2">
        <v>1217.56826759417</v>
      </c>
      <c r="U49" s="2">
        <v>1240.5470760665901</v>
      </c>
      <c r="V49" s="2">
        <v>1294.97716894977</v>
      </c>
      <c r="W49" s="2">
        <v>1351.1928385588899</v>
      </c>
      <c r="X49" s="2">
        <v>1393.97160590711</v>
      </c>
      <c r="Y49" s="2">
        <v>1463.27724312799</v>
      </c>
      <c r="Z49" s="2">
        <v>1446.3650479954799</v>
      </c>
      <c r="AA49" s="2">
        <v>1602.67600197721</v>
      </c>
      <c r="AB49" s="5">
        <v>1769.2232318415499</v>
      </c>
    </row>
    <row r="50" spans="1:28">
      <c r="A50" s="3"/>
      <c r="B50" s="4" t="s">
        <v>58</v>
      </c>
      <c r="C50" s="4" t="s">
        <v>376</v>
      </c>
      <c r="D50" s="4"/>
      <c r="E50" s="4">
        <v>2613.04484164315</v>
      </c>
      <c r="F50" s="4">
        <v>2332.9670329670298</v>
      </c>
      <c r="G50" s="4">
        <v>1915.0641025641</v>
      </c>
      <c r="H50" s="4">
        <v>1931.10647181628</v>
      </c>
      <c r="I50" s="4">
        <v>2457.69109782951</v>
      </c>
      <c r="J50" s="4">
        <v>3206.71220671221</v>
      </c>
      <c r="K50" s="4">
        <v>3434.6495255586201</v>
      </c>
      <c r="L50" s="4">
        <v>3370.2909647779502</v>
      </c>
      <c r="M50" s="4">
        <v>3302.2739877981094</v>
      </c>
      <c r="N50" s="4">
        <v>3946.2521789657198</v>
      </c>
      <c r="O50" s="4">
        <v>3548.7434410383894</v>
      </c>
      <c r="P50" s="4">
        <v>4040.7152682255801</v>
      </c>
      <c r="Q50" s="4">
        <v>5103.3360455655002</v>
      </c>
      <c r="R50" s="4">
        <v>4346.0251046025096</v>
      </c>
      <c r="S50" s="4">
        <v>4657.2878228782301</v>
      </c>
      <c r="T50" s="4">
        <v>4976.90046199076</v>
      </c>
      <c r="U50" s="4">
        <v>5438.0019588638597</v>
      </c>
      <c r="V50" s="4">
        <v>5556.8642595095598</v>
      </c>
      <c r="W50" s="4">
        <v>6013.4350036310798</v>
      </c>
      <c r="X50" s="4">
        <v>6271.6690544412604</v>
      </c>
      <c r="Y50" s="4">
        <v>5876.6114180478799</v>
      </c>
      <c r="Z50" s="4">
        <v>5323.0798624379104</v>
      </c>
      <c r="AA50" s="4">
        <v>5325.3499747006199</v>
      </c>
      <c r="AB50" s="6">
        <v>5330.91962346126</v>
      </c>
    </row>
    <row r="51" spans="1:28">
      <c r="A51" s="1"/>
      <c r="B51" s="2" t="s">
        <v>59</v>
      </c>
      <c r="C51" s="2" t="s">
        <v>376</v>
      </c>
      <c r="D51" s="2"/>
      <c r="E51" s="2">
        <v>2183.4090221011202</v>
      </c>
      <c r="F51" s="2">
        <v>1995.4232083888501</v>
      </c>
      <c r="G51" s="2">
        <v>1501.28052970204</v>
      </c>
      <c r="H51" s="2">
        <v>1501.8637335777601</v>
      </c>
      <c r="I51" s="2">
        <v>1675.4063974829601</v>
      </c>
      <c r="J51" s="2">
        <v>1790.4133735145299</v>
      </c>
      <c r="K51" s="2">
        <v>2162.11418427532</v>
      </c>
      <c r="L51" s="2">
        <v>2298.5662690160898</v>
      </c>
      <c r="M51" s="2">
        <v>2588.5785293640902</v>
      </c>
      <c r="N51" s="2">
        <v>2965.5135767043894</v>
      </c>
      <c r="O51" s="2">
        <v>2830.6637410861199</v>
      </c>
      <c r="P51" s="2">
        <v>3306.7665998099901</v>
      </c>
      <c r="Q51" s="2">
        <v>4821.7369727047098</v>
      </c>
      <c r="R51" s="2">
        <v>4322.2211214582903</v>
      </c>
      <c r="S51" s="2">
        <v>3657.49880210829</v>
      </c>
      <c r="T51" s="2">
        <v>3928.61200530203</v>
      </c>
      <c r="U51" s="2">
        <v>3950.1156871818598</v>
      </c>
      <c r="V51" s="2">
        <v>3717.37185794794</v>
      </c>
      <c r="W51" s="2">
        <v>3983.2615763113999</v>
      </c>
      <c r="X51" s="2">
        <v>3779.8193848354799</v>
      </c>
      <c r="Y51" s="2">
        <v>3552.9744087018798</v>
      </c>
      <c r="Z51" s="2">
        <v>3701.85398740353</v>
      </c>
      <c r="AA51" s="2">
        <v>4187.9718490083196</v>
      </c>
      <c r="AB51" s="5">
        <v>5377.21623860812</v>
      </c>
    </row>
    <row r="52" spans="1:28">
      <c r="A52" s="3"/>
      <c r="B52" s="4" t="s">
        <v>60</v>
      </c>
      <c r="C52" s="4" t="s">
        <v>376</v>
      </c>
      <c r="D52" s="4"/>
      <c r="E52" s="4">
        <v>394.49685759688498</v>
      </c>
      <c r="F52" s="4">
        <v>427.57559297483198</v>
      </c>
      <c r="G52" s="4">
        <v>417.01297827987401</v>
      </c>
      <c r="H52" s="4">
        <v>494.53893850617197</v>
      </c>
      <c r="I52" s="4">
        <v>604.24670085030402</v>
      </c>
      <c r="J52" s="4">
        <v>628.64282273603101</v>
      </c>
      <c r="K52" s="4">
        <v>659.06850297254505</v>
      </c>
      <c r="L52" s="4">
        <v>648.09518945970797</v>
      </c>
      <c r="M52" s="4">
        <v>686.83902614643796</v>
      </c>
      <c r="N52" s="4">
        <v>806.48881450032684</v>
      </c>
      <c r="O52" s="4">
        <v>798.02184589907301</v>
      </c>
      <c r="P52" s="4">
        <v>850.17933587874597</v>
      </c>
      <c r="Q52" s="4">
        <v>967.03079144733795</v>
      </c>
      <c r="R52" s="4">
        <v>878.20165017119109</v>
      </c>
      <c r="S52" s="4">
        <v>812.06987824245596</v>
      </c>
      <c r="T52" s="4">
        <v>911.93629284174403</v>
      </c>
      <c r="U52" s="4">
        <v>942.55561115407397</v>
      </c>
      <c r="V52" s="4">
        <v>960.33471281095103</v>
      </c>
      <c r="W52" s="4">
        <v>949.66383506406987</v>
      </c>
      <c r="X52" s="4">
        <v>1028.6011397877601</v>
      </c>
      <c r="Y52" s="4">
        <v>1137.0118712220999</v>
      </c>
      <c r="Z52" s="4">
        <v>1180.10237808702</v>
      </c>
      <c r="AA52" s="4">
        <v>1347.81341107872</v>
      </c>
      <c r="AB52" s="6">
        <v>1546.88319323725</v>
      </c>
    </row>
    <row r="53" spans="1:28">
      <c r="A53" s="1"/>
      <c r="B53" s="2" t="s">
        <v>61</v>
      </c>
      <c r="C53" s="2" t="s">
        <v>376</v>
      </c>
      <c r="D53" s="2"/>
      <c r="E53" s="2">
        <v>625.49423393739698</v>
      </c>
      <c r="F53" s="2">
        <v>535.669676314193</v>
      </c>
      <c r="G53" s="2">
        <v>467.26838143484002</v>
      </c>
      <c r="H53" s="2">
        <v>546.88681623392995</v>
      </c>
      <c r="I53" s="2">
        <v>728.939855808777</v>
      </c>
      <c r="J53" s="2">
        <v>812.13307240704501</v>
      </c>
      <c r="K53" s="2">
        <v>823.49250609968612</v>
      </c>
      <c r="L53" s="2">
        <v>787.960969608857</v>
      </c>
      <c r="M53" s="2">
        <v>894.74353755342997</v>
      </c>
      <c r="N53" s="2">
        <v>1176.8133911965299</v>
      </c>
      <c r="O53" s="2">
        <v>910.65671709087599</v>
      </c>
      <c r="P53" s="2">
        <v>983.68094947203099</v>
      </c>
      <c r="Q53" s="2">
        <v>1299.11653344552</v>
      </c>
      <c r="R53" s="2">
        <v>1243.9953718480699</v>
      </c>
      <c r="S53" s="2">
        <v>1061.47965278331</v>
      </c>
      <c r="T53" s="2">
        <v>977.2100643339511</v>
      </c>
      <c r="U53" s="2">
        <v>1047.5755259397099</v>
      </c>
      <c r="V53" s="2">
        <v>1052.4507114968901</v>
      </c>
      <c r="W53" s="2">
        <v>1127.51761746277</v>
      </c>
      <c r="X53" s="2">
        <v>1112.5933236759599</v>
      </c>
      <c r="Y53" s="2">
        <v>1024.99268268887</v>
      </c>
      <c r="Z53" s="2">
        <v>1074.3098763645701</v>
      </c>
      <c r="AA53" s="2">
        <v>1428.94564505566</v>
      </c>
      <c r="AB53" s="5">
        <v>1786.74415694562</v>
      </c>
    </row>
    <row r="54" spans="1:28">
      <c r="A54" s="3"/>
      <c r="B54" s="4" t="s">
        <v>62</v>
      </c>
      <c r="C54" s="4" t="s">
        <v>376</v>
      </c>
      <c r="D54" s="4"/>
      <c r="E54" s="4">
        <v>732.34036927686986</v>
      </c>
      <c r="F54" s="4">
        <v>760.537285780454</v>
      </c>
      <c r="G54" s="4">
        <v>807.83430023493315</v>
      </c>
      <c r="H54" s="4">
        <v>878.96608315098501</v>
      </c>
      <c r="I54" s="4">
        <v>912.40120825919598</v>
      </c>
      <c r="J54" s="4">
        <v>901.40150425383297</v>
      </c>
      <c r="K54" s="4">
        <v>825.24955208599999</v>
      </c>
      <c r="L54" s="4">
        <v>803.22761860987691</v>
      </c>
      <c r="M54" s="4">
        <v>906.91676436107787</v>
      </c>
      <c r="N54" s="4">
        <v>847.79465917460004</v>
      </c>
      <c r="O54" s="4">
        <v>927.14389009399883</v>
      </c>
      <c r="P54" s="4">
        <v>1045.41140030974</v>
      </c>
      <c r="Q54" s="4">
        <v>1160.9331232493</v>
      </c>
      <c r="R54" s="4">
        <v>1197.2422498968299</v>
      </c>
      <c r="S54" s="4">
        <v>1102.4405908798999</v>
      </c>
      <c r="T54" s="4">
        <v>1102.35445706923</v>
      </c>
      <c r="U54" s="4">
        <v>1084.2837898518201</v>
      </c>
      <c r="V54" s="4">
        <v>1097.8809975541201</v>
      </c>
      <c r="W54" s="4">
        <v>1169.16753812106</v>
      </c>
      <c r="X54" s="4">
        <v>1145.6405609081401</v>
      </c>
      <c r="Y54" s="4">
        <v>1117.3546423842599</v>
      </c>
      <c r="Z54" s="4">
        <v>1072.8218990176099</v>
      </c>
      <c r="AA54" s="4">
        <v>1294.92376839693</v>
      </c>
      <c r="AB54" s="6">
        <v>1443.8367346938801</v>
      </c>
    </row>
    <row r="55" spans="1:28">
      <c r="A55" s="1"/>
      <c r="B55" s="2" t="s">
        <v>63</v>
      </c>
      <c r="C55" s="2" t="s">
        <v>376</v>
      </c>
      <c r="D55" s="2"/>
      <c r="E55" s="2">
        <v>1647.1287985292499</v>
      </c>
      <c r="F55" s="2">
        <v>1404.21494206952</v>
      </c>
      <c r="G55" s="2">
        <v>1547.5782902024</v>
      </c>
      <c r="H55" s="2">
        <v>1918.02743305029</v>
      </c>
      <c r="I55" s="2">
        <v>2327.3247496423501</v>
      </c>
      <c r="J55" s="2">
        <v>2123.5580620353799</v>
      </c>
      <c r="K55" s="2">
        <v>2103.2031190276002</v>
      </c>
      <c r="L55" s="2">
        <v>2118.2701497292101</v>
      </c>
      <c r="M55" s="2">
        <v>2357.0669500531299</v>
      </c>
      <c r="N55" s="2">
        <v>2961.0482857655702</v>
      </c>
      <c r="O55" s="2">
        <v>2972.8065674704999</v>
      </c>
      <c r="P55" s="2">
        <v>3514.64572083129</v>
      </c>
      <c r="Q55" s="2">
        <v>3565.1180502665702</v>
      </c>
      <c r="R55" s="2">
        <v>3310.3281073218</v>
      </c>
      <c r="S55" s="2">
        <v>3190.7793801779699</v>
      </c>
      <c r="T55" s="2">
        <v>3648.3296041972094</v>
      </c>
      <c r="U55" s="2">
        <v>3635.7447445200905</v>
      </c>
      <c r="V55" s="2">
        <v>3720.0907892810105</v>
      </c>
      <c r="W55" s="2">
        <v>3446.9811580250298</v>
      </c>
      <c r="X55" s="2">
        <v>3432.5879525092901</v>
      </c>
      <c r="Y55" s="2">
        <v>3570.6291699548001</v>
      </c>
      <c r="Z55" s="2">
        <v>3629.8584668438798</v>
      </c>
      <c r="AA55" s="2">
        <v>3676.41109298532</v>
      </c>
      <c r="AB55" s="5">
        <v>3997.8213507625305</v>
      </c>
    </row>
    <row r="56" spans="1:28">
      <c r="A56" s="3"/>
      <c r="B56" s="4" t="s">
        <v>379</v>
      </c>
      <c r="C56" s="4" t="s">
        <v>380</v>
      </c>
      <c r="D56" s="4"/>
      <c r="E56" s="4">
        <v>1490.6358226018001</v>
      </c>
      <c r="F56" s="4">
        <v>1429.8885900883599</v>
      </c>
      <c r="G56" s="4">
        <v>1384.16232134655</v>
      </c>
      <c r="H56" s="4">
        <v>1461.0477673414</v>
      </c>
      <c r="I56" s="4">
        <v>1574.31580949664</v>
      </c>
      <c r="J56" s="4">
        <v>1606.2311970097501</v>
      </c>
      <c r="K56" s="4">
        <v>1651.5730360535299</v>
      </c>
      <c r="L56" s="4">
        <v>1691.42041085356</v>
      </c>
      <c r="M56" s="4">
        <v>1773.2957485147499</v>
      </c>
      <c r="N56" s="4">
        <v>1812.4597878637501</v>
      </c>
      <c r="O56" s="4">
        <v>1719.6454541881201</v>
      </c>
      <c r="P56" s="4">
        <v>1737.5014022360999</v>
      </c>
      <c r="Q56" s="4">
        <v>1828.7229262155099</v>
      </c>
      <c r="R56" s="4">
        <v>1818.4610248706399</v>
      </c>
      <c r="S56" s="4">
        <v>1898.7790932328801</v>
      </c>
      <c r="T56" s="4">
        <v>1929.4157325024901</v>
      </c>
      <c r="U56" s="4">
        <v>1910.51237800524</v>
      </c>
      <c r="V56" s="4">
        <v>1888.1106221801399</v>
      </c>
      <c r="W56" s="4">
        <v>1848.26329851834</v>
      </c>
      <c r="X56" s="4">
        <v>1916.2958099268001</v>
      </c>
      <c r="Y56" s="4">
        <v>1930.8934312173101</v>
      </c>
      <c r="Z56" s="4">
        <v>1830.33847323635</v>
      </c>
      <c r="AA56" s="4">
        <v>1900.9863391527699</v>
      </c>
      <c r="AB56" s="6">
        <v>2172.67616293213</v>
      </c>
    </row>
    <row r="57" spans="1:28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5"/>
    </row>
    <row r="58" spans="1:28">
      <c r="A58" s="3" t="s">
        <v>381</v>
      </c>
      <c r="B58" s="4" t="s">
        <v>85</v>
      </c>
      <c r="C58" s="4" t="s">
        <v>81</v>
      </c>
      <c r="D58" s="4">
        <v>3.4560089916618306</v>
      </c>
      <c r="E58" s="4"/>
      <c r="F58" s="4">
        <v>10.816562979563001</v>
      </c>
      <c r="G58" s="4">
        <v>4.8807377717979703</v>
      </c>
      <c r="H58" s="4">
        <v>-9.0293499943056101</v>
      </c>
      <c r="I58" s="4">
        <v>-33.313244927151402</v>
      </c>
      <c r="J58" s="4">
        <v>-16.656320355262501</v>
      </c>
      <c r="K58" s="4">
        <v>45.594815097833099</v>
      </c>
      <c r="L58" s="4">
        <v>17.693350489175799</v>
      </c>
      <c r="M58" s="4">
        <v>5.6447098133451998</v>
      </c>
      <c r="N58" s="4">
        <v>-5.7656194708560804</v>
      </c>
      <c r="O58" s="4">
        <v>1.0036344683607299</v>
      </c>
      <c r="P58" s="4">
        <v>26.556925849948801</v>
      </c>
      <c r="Q58" s="4">
        <v>-4.5016329795739596</v>
      </c>
      <c r="R58" s="4">
        <v>15.4597004935288</v>
      </c>
      <c r="S58" s="4">
        <v>13.683233948668301</v>
      </c>
      <c r="T58" s="4">
        <v>31.836310726100201</v>
      </c>
      <c r="U58" s="4">
        <v>-12.965203741487301</v>
      </c>
      <c r="V58" s="4">
        <v>-20.844786922487099</v>
      </c>
      <c r="W58" s="4">
        <v>-4.4891751451347099</v>
      </c>
      <c r="X58" s="4">
        <v>4.0232959684417997</v>
      </c>
      <c r="Y58" s="4">
        <v>10.809112406874901</v>
      </c>
      <c r="Z58" s="4">
        <v>-7.5707154591369505</v>
      </c>
      <c r="AA58" s="4">
        <v>-6.6415627480441604</v>
      </c>
      <c r="AB58" s="6">
        <v>13.263428538023399</v>
      </c>
    </row>
    <row r="59" spans="1:28">
      <c r="A59" s="1"/>
      <c r="B59" s="2" t="s">
        <v>54</v>
      </c>
      <c r="C59" s="2" t="s">
        <v>81</v>
      </c>
      <c r="D59" s="2">
        <v>4.9061087794038496</v>
      </c>
      <c r="E59" s="2"/>
      <c r="F59" s="2">
        <v>7.0929805477229602</v>
      </c>
      <c r="G59" s="2">
        <v>7.3906826003798001</v>
      </c>
      <c r="H59" s="2">
        <v>-3.2658377951058402</v>
      </c>
      <c r="I59" s="2">
        <v>5.8826857244329798</v>
      </c>
      <c r="J59" s="2">
        <v>16.540900263053299</v>
      </c>
      <c r="K59" s="2">
        <v>2.94220488045289</v>
      </c>
      <c r="L59" s="2">
        <v>0.66926371544464502</v>
      </c>
      <c r="M59" s="2">
        <v>2.3087282068985</v>
      </c>
      <c r="N59" s="2">
        <v>8.7494392287134808</v>
      </c>
      <c r="O59" s="2">
        <v>-10.9923310837365</v>
      </c>
      <c r="P59" s="2">
        <v>16.260474249197699</v>
      </c>
      <c r="Q59" s="2">
        <v>22.148263014204101</v>
      </c>
      <c r="R59" s="2">
        <v>3.1133374337073798</v>
      </c>
      <c r="S59" s="2">
        <v>-0.211952969098405</v>
      </c>
      <c r="T59" s="2">
        <v>11.4678774757203</v>
      </c>
      <c r="U59" s="2">
        <v>-1.04490906279794</v>
      </c>
      <c r="V59" s="2">
        <v>-8.4991739987679296</v>
      </c>
      <c r="W59" s="2">
        <v>2.0673596041665898</v>
      </c>
      <c r="X59" s="2">
        <v>5.7589773249706804</v>
      </c>
      <c r="Y59" s="2">
        <v>6.0110731207510604</v>
      </c>
      <c r="Z59" s="2">
        <v>2.1996078050335899</v>
      </c>
      <c r="AA59" s="2">
        <v>15.3978853672822</v>
      </c>
      <c r="AB59" s="5">
        <v>0.852966273663055</v>
      </c>
    </row>
    <row r="60" spans="1:28">
      <c r="A60" s="3"/>
      <c r="B60" s="4" t="s">
        <v>377</v>
      </c>
      <c r="C60" s="4" t="s">
        <v>81</v>
      </c>
      <c r="D60" s="4">
        <v>2.8636627808122901</v>
      </c>
      <c r="E60" s="4"/>
      <c r="F60" s="4">
        <v>9.7997441002603498</v>
      </c>
      <c r="G60" s="4">
        <v>-4.8221677596164003</v>
      </c>
      <c r="H60" s="4">
        <v>-4.7001417247898196</v>
      </c>
      <c r="I60" s="4">
        <v>-0.43993212143751598</v>
      </c>
      <c r="J60" s="4">
        <v>0.44949199221973501</v>
      </c>
      <c r="K60" s="4">
        <v>2.7641697059699402</v>
      </c>
      <c r="L60" s="4">
        <v>5.0698445553658198</v>
      </c>
      <c r="M60" s="4">
        <v>3.7379280379413098</v>
      </c>
      <c r="N60" s="4">
        <v>5.1388020805850498</v>
      </c>
      <c r="O60" s="4">
        <v>-6.90775017646056</v>
      </c>
      <c r="P60" s="4">
        <v>7.6823910619601294</v>
      </c>
      <c r="Q60" s="4">
        <v>13.2854005322421</v>
      </c>
      <c r="R60" s="4">
        <v>0.22293921450929399</v>
      </c>
      <c r="S60" s="4">
        <v>6.8593050329140297</v>
      </c>
      <c r="T60" s="4">
        <v>9.3609266527997299</v>
      </c>
      <c r="U60" s="4">
        <v>-9.1596200950331106</v>
      </c>
      <c r="V60" s="4">
        <v>1.6139316466401701</v>
      </c>
      <c r="W60" s="4">
        <v>8.0928758834898709</v>
      </c>
      <c r="X60" s="4">
        <v>0.55355126876705596</v>
      </c>
      <c r="Y60" s="4">
        <v>0.59917614110975903</v>
      </c>
      <c r="Z60" s="4">
        <v>-5.3981714375660301</v>
      </c>
      <c r="AA60" s="4">
        <v>16.529096336604301</v>
      </c>
      <c r="AB60" s="6">
        <v>5.5324530302073596</v>
      </c>
    </row>
    <row r="61" spans="1:28">
      <c r="A61" s="1"/>
      <c r="B61" s="2" t="s">
        <v>56</v>
      </c>
      <c r="C61" s="2" t="s">
        <v>81</v>
      </c>
      <c r="D61" s="2">
        <v>3.7947181786098199</v>
      </c>
      <c r="E61" s="2"/>
      <c r="F61" s="2">
        <v>-0.52297548243063696</v>
      </c>
      <c r="G61" s="2">
        <v>-1.1157514221865701</v>
      </c>
      <c r="H61" s="2">
        <v>-0.50820717386122305</v>
      </c>
      <c r="I61" s="2">
        <v>8.3183745931551591</v>
      </c>
      <c r="J61" s="2">
        <v>14.047519070613699</v>
      </c>
      <c r="K61" s="2">
        <v>-2.4102786950433699</v>
      </c>
      <c r="L61" s="2">
        <v>3.6226551579416695</v>
      </c>
      <c r="M61" s="2">
        <v>9.1812263776118304</v>
      </c>
      <c r="N61" s="2">
        <v>26.036619947750399</v>
      </c>
      <c r="O61" s="2">
        <v>-9.8610567743900095</v>
      </c>
      <c r="P61" s="2">
        <v>15.636096063043199</v>
      </c>
      <c r="Q61" s="2">
        <v>12.335527490370399</v>
      </c>
      <c r="R61" s="2">
        <v>-8.5971102135440702</v>
      </c>
      <c r="S61" s="2">
        <v>4.03676634498638</v>
      </c>
      <c r="T61" s="2">
        <v>6.0998039718271704</v>
      </c>
      <c r="U61" s="2">
        <v>-14.013667132078099</v>
      </c>
      <c r="V61" s="2">
        <v>-9.3802478585391498</v>
      </c>
      <c r="W61" s="2">
        <v>1.8349562520737399</v>
      </c>
      <c r="X61" s="2">
        <v>10.6150319751093</v>
      </c>
      <c r="Y61" s="2">
        <v>-0.92697543922709902</v>
      </c>
      <c r="Z61" s="2">
        <v>1.2973793343720199</v>
      </c>
      <c r="AA61" s="2">
        <v>13.7574922105879</v>
      </c>
      <c r="AB61" s="5">
        <v>7.79533950988331</v>
      </c>
    </row>
    <row r="62" spans="1:28">
      <c r="A62" s="3"/>
      <c r="B62" s="4" t="s">
        <v>57</v>
      </c>
      <c r="C62" s="4" t="s">
        <v>81</v>
      </c>
      <c r="D62" s="4">
        <v>2.4378516868026598</v>
      </c>
      <c r="E62" s="4"/>
      <c r="F62" s="4">
        <v>4.6182103090836399</v>
      </c>
      <c r="G62" s="4">
        <v>2.06172156941295</v>
      </c>
      <c r="H62" s="4">
        <v>-2.72841171435529</v>
      </c>
      <c r="I62" s="4">
        <v>8.4233991062672402</v>
      </c>
      <c r="J62" s="4">
        <v>7.5648165666482399</v>
      </c>
      <c r="K62" s="4">
        <v>3.34161690533886</v>
      </c>
      <c r="L62" s="4">
        <v>5.3860872899798604</v>
      </c>
      <c r="M62" s="4">
        <v>0.67561841352945395</v>
      </c>
      <c r="N62" s="4">
        <v>5.3851586280633104</v>
      </c>
      <c r="O62" s="4">
        <v>-3.1853833863026799</v>
      </c>
      <c r="P62" s="4">
        <v>4.6326475573769601</v>
      </c>
      <c r="Q62" s="4">
        <v>6.3002445430097698</v>
      </c>
      <c r="R62" s="4">
        <v>0.405575155930264</v>
      </c>
      <c r="S62" s="4">
        <v>3.62510915654966</v>
      </c>
      <c r="T62" s="4">
        <v>-4.41397566417377</v>
      </c>
      <c r="U62" s="4">
        <v>1.50038510323603</v>
      </c>
      <c r="V62" s="4">
        <v>1.6007793513969999</v>
      </c>
      <c r="W62" s="4">
        <v>-2.3381737335808999</v>
      </c>
      <c r="X62" s="4">
        <v>0.52517262752638105</v>
      </c>
      <c r="Y62" s="4">
        <v>3.2522733817150602</v>
      </c>
      <c r="Z62" s="4">
        <v>6.8782532667565999</v>
      </c>
      <c r="AA62" s="4">
        <v>-0.655267000909455</v>
      </c>
      <c r="AB62" s="6">
        <v>3.2147313639619801</v>
      </c>
    </row>
    <row r="63" spans="1:28">
      <c r="A63" s="1"/>
      <c r="B63" s="2" t="s">
        <v>378</v>
      </c>
      <c r="C63" s="2" t="s">
        <v>81</v>
      </c>
      <c r="D63" s="2">
        <v>4.7865057265306303</v>
      </c>
      <c r="E63" s="2"/>
      <c r="F63" s="2">
        <v>-0.50359724848819798</v>
      </c>
      <c r="G63" s="2">
        <v>2.8204656541514699</v>
      </c>
      <c r="H63" s="2">
        <v>2.2807010760955899</v>
      </c>
      <c r="I63" s="2">
        <v>5.8549855612487303</v>
      </c>
      <c r="J63" s="2">
        <v>5.60551380973964</v>
      </c>
      <c r="K63" s="2">
        <v>11.464126722877801</v>
      </c>
      <c r="L63" s="2">
        <v>7.4952025384444401</v>
      </c>
      <c r="M63" s="2">
        <v>9.8904775301431904</v>
      </c>
      <c r="N63" s="2">
        <v>8.9082166875604205</v>
      </c>
      <c r="O63" s="2">
        <v>0.31515522281679298</v>
      </c>
      <c r="P63" s="2">
        <v>3.2414615188693201</v>
      </c>
      <c r="Q63" s="2">
        <v>9.0221070941681294</v>
      </c>
      <c r="R63" s="2">
        <v>-2.1654663333029598</v>
      </c>
      <c r="S63" s="2">
        <v>1.1411883716415501</v>
      </c>
      <c r="T63" s="2">
        <v>5.9221644936670899</v>
      </c>
      <c r="U63" s="2">
        <v>1.8872706429697099</v>
      </c>
      <c r="V63" s="2">
        <v>4.3875878580734904</v>
      </c>
      <c r="W63" s="2">
        <v>4.3410548816633998</v>
      </c>
      <c r="X63" s="2">
        <v>3.1660001538970599</v>
      </c>
      <c r="Y63" s="2">
        <v>4.9718112569284996</v>
      </c>
      <c r="Z63" s="2">
        <v>-1.15577517602572</v>
      </c>
      <c r="AA63" s="2">
        <v>10.807157860898</v>
      </c>
      <c r="AB63" s="5">
        <v>10.3918215321671</v>
      </c>
    </row>
    <row r="64" spans="1:28">
      <c r="A64" s="3"/>
      <c r="B64" s="4" t="s">
        <v>58</v>
      </c>
      <c r="C64" s="4" t="s">
        <v>81</v>
      </c>
      <c r="D64" s="4">
        <v>3.92747916020212</v>
      </c>
      <c r="E64" s="4"/>
      <c r="F64" s="4">
        <v>-10.718446320270401</v>
      </c>
      <c r="G64" s="4">
        <v>-17.912937666823701</v>
      </c>
      <c r="H64" s="4">
        <v>0.83769359107625696</v>
      </c>
      <c r="I64" s="4">
        <v>27.268544417333299</v>
      </c>
      <c r="J64" s="4">
        <v>30.476617242264201</v>
      </c>
      <c r="K64" s="4">
        <v>7.1081314490679004</v>
      </c>
      <c r="L64" s="4">
        <v>-1.87380285242352</v>
      </c>
      <c r="M64" s="4">
        <v>-2.01813367720065</v>
      </c>
      <c r="N64" s="4">
        <v>19.501052715404601</v>
      </c>
      <c r="O64" s="4">
        <v>-10.0730698368981</v>
      </c>
      <c r="P64" s="4">
        <v>13.8632683754462</v>
      </c>
      <c r="Q64" s="4">
        <v>26.297838545959905</v>
      </c>
      <c r="R64" s="4">
        <v>-14.8395272073264</v>
      </c>
      <c r="S64" s="4">
        <v>7.1620092103491597</v>
      </c>
      <c r="T64" s="4">
        <v>6.8626344616813597</v>
      </c>
      <c r="U64" s="4">
        <v>9.2648326080577892</v>
      </c>
      <c r="V64" s="4">
        <v>2.1857715672932998</v>
      </c>
      <c r="W64" s="4">
        <v>8.2163378984863105</v>
      </c>
      <c r="X64" s="4">
        <v>4.2942852239069502</v>
      </c>
      <c r="Y64" s="4">
        <v>-6.2990829548574503</v>
      </c>
      <c r="Z64" s="4">
        <v>-9.4192301691073901</v>
      </c>
      <c r="AA64" s="4">
        <v>4.2646594103116199E-2</v>
      </c>
      <c r="AB64" s="6">
        <v>0.104587469125889</v>
      </c>
    </row>
    <row r="65" spans="1:28">
      <c r="A65" s="1"/>
      <c r="B65" s="2" t="s">
        <v>59</v>
      </c>
      <c r="C65" s="2" t="s">
        <v>81</v>
      </c>
      <c r="D65" s="2">
        <v>5.0223018667266901</v>
      </c>
      <c r="E65" s="2"/>
      <c r="F65" s="2">
        <v>-8.6097387987966396</v>
      </c>
      <c r="G65" s="2">
        <v>-24.763803317983495</v>
      </c>
      <c r="H65" s="2">
        <v>3.8847095141545003E-2</v>
      </c>
      <c r="I65" s="2">
        <v>11.555153774955601</v>
      </c>
      <c r="J65" s="2">
        <v>6.8644226382536599</v>
      </c>
      <c r="K65" s="2">
        <v>20.760614071551501</v>
      </c>
      <c r="L65" s="2">
        <v>6.3110489600019699</v>
      </c>
      <c r="M65" s="2">
        <v>12.6170937186921</v>
      </c>
      <c r="N65" s="2">
        <v>14.561468507308501</v>
      </c>
      <c r="O65" s="2">
        <v>-4.5472675180982502</v>
      </c>
      <c r="P65" s="2">
        <v>16.819477771711</v>
      </c>
      <c r="Q65" s="2">
        <v>45.814251691721502</v>
      </c>
      <c r="R65" s="2">
        <v>-10.3596661135629</v>
      </c>
      <c r="S65" s="2">
        <v>-15.379183541765</v>
      </c>
      <c r="T65" s="2">
        <v>7.4125301978898497</v>
      </c>
      <c r="U65" s="2">
        <v>0.54736079436741603</v>
      </c>
      <c r="V65" s="2">
        <v>-5.8920762748589199</v>
      </c>
      <c r="W65" s="2">
        <v>7.1526263318256103</v>
      </c>
      <c r="X65" s="2">
        <v>-5.10742735766578</v>
      </c>
      <c r="Y65" s="2">
        <v>-6.0014766060963201</v>
      </c>
      <c r="Z65" s="2">
        <v>4.1902800745486299</v>
      </c>
      <c r="AA65" s="2">
        <v>13.1317405618623</v>
      </c>
      <c r="AB65" s="5">
        <v>28.396666273709705</v>
      </c>
    </row>
    <row r="66" spans="1:28">
      <c r="A66" s="3"/>
      <c r="B66" s="4" t="s">
        <v>60</v>
      </c>
      <c r="C66" s="4" t="s">
        <v>81</v>
      </c>
      <c r="D66" s="4">
        <v>6.4290344036414302</v>
      </c>
      <c r="E66" s="4"/>
      <c r="F66" s="4">
        <v>8.38504407346867</v>
      </c>
      <c r="G66" s="4">
        <v>-2.4703502418064001</v>
      </c>
      <c r="H66" s="4">
        <v>18.590778768105402</v>
      </c>
      <c r="I66" s="4">
        <v>22.183847176022301</v>
      </c>
      <c r="J66" s="4">
        <v>4.0374439531727297</v>
      </c>
      <c r="K66" s="4">
        <v>4.83989940489466</v>
      </c>
      <c r="L66" s="4">
        <v>-1.6649731345596299</v>
      </c>
      <c r="M66" s="4">
        <v>5.9781089748605396</v>
      </c>
      <c r="N66" s="4">
        <v>17.420353794570001</v>
      </c>
      <c r="O66" s="4">
        <v>-1.04985567673359</v>
      </c>
      <c r="P66" s="4">
        <v>6.5358473891037798</v>
      </c>
      <c r="Q66" s="4">
        <v>13.744330241550101</v>
      </c>
      <c r="R66" s="4">
        <v>-9.1857614112987793</v>
      </c>
      <c r="S66" s="4">
        <v>-7.5303629770956899</v>
      </c>
      <c r="T66" s="4">
        <v>12.2977612241235</v>
      </c>
      <c r="U66" s="4">
        <v>3.3576159379417598</v>
      </c>
      <c r="V66" s="4">
        <v>1.88626553664122</v>
      </c>
      <c r="W66" s="4">
        <v>-1.11116234834904</v>
      </c>
      <c r="X66" s="4">
        <v>8.3121312836313699</v>
      </c>
      <c r="Y66" s="4">
        <v>10.539627776098399</v>
      </c>
      <c r="Z66" s="4">
        <v>3.7898027237487906</v>
      </c>
      <c r="AA66" s="4">
        <v>14.211566395075</v>
      </c>
      <c r="AB66" s="6">
        <v>14.7698324205878</v>
      </c>
    </row>
    <row r="67" spans="1:28">
      <c r="A67" s="1"/>
      <c r="B67" s="2" t="s">
        <v>61</v>
      </c>
      <c r="C67" s="2" t="s">
        <v>81</v>
      </c>
      <c r="D67" s="2">
        <v>5.9065332678482996</v>
      </c>
      <c r="E67" s="2"/>
      <c r="F67" s="2">
        <v>-14.360573247457699</v>
      </c>
      <c r="G67" s="2">
        <v>-12.7693050220809</v>
      </c>
      <c r="H67" s="2">
        <v>17.039123116913199</v>
      </c>
      <c r="I67" s="2">
        <v>33.288979395870903</v>
      </c>
      <c r="J67" s="2">
        <v>11.412905459252601</v>
      </c>
      <c r="K67" s="2">
        <v>1.3987158113107601</v>
      </c>
      <c r="L67" s="2">
        <v>-4.31473707746499</v>
      </c>
      <c r="M67" s="2">
        <v>13.551758534128799</v>
      </c>
      <c r="N67" s="2">
        <v>31.525218322826301</v>
      </c>
      <c r="O67" s="2">
        <v>-22.616727180087299</v>
      </c>
      <c r="P67" s="2">
        <v>8.0188539776473302</v>
      </c>
      <c r="Q67" s="2">
        <v>32.066859091130297</v>
      </c>
      <c r="R67" s="2">
        <v>-4.2429728341042896</v>
      </c>
      <c r="S67" s="2">
        <v>-14.671736181270299</v>
      </c>
      <c r="T67" s="2">
        <v>-7.9388793019625199</v>
      </c>
      <c r="U67" s="2">
        <v>7.20064847610033</v>
      </c>
      <c r="V67" s="2">
        <v>0.46537795475899901</v>
      </c>
      <c r="W67" s="2">
        <v>7.1325816160188698</v>
      </c>
      <c r="X67" s="2">
        <v>-1.3236417378912999</v>
      </c>
      <c r="Y67" s="2">
        <v>-7.8735544356550404</v>
      </c>
      <c r="Z67" s="2">
        <v>4.8114678776369297</v>
      </c>
      <c r="AA67" s="2">
        <v>33.010565805386399</v>
      </c>
      <c r="AB67" s="5">
        <v>25.039336739503501</v>
      </c>
    </row>
    <row r="68" spans="1:28">
      <c r="A68" s="3"/>
      <c r="B68" s="4" t="s">
        <v>62</v>
      </c>
      <c r="C68" s="4" t="s">
        <v>81</v>
      </c>
      <c r="D68" s="4">
        <v>3.2589916116351101</v>
      </c>
      <c r="E68" s="4"/>
      <c r="F68" s="4">
        <v>3.85024746504507</v>
      </c>
      <c r="G68" s="4">
        <v>6.2188948969074804</v>
      </c>
      <c r="H68" s="4">
        <v>8.8052442060661598</v>
      </c>
      <c r="I68" s="4">
        <v>3.8039152760423902</v>
      </c>
      <c r="J68" s="4">
        <v>-1.20557753604367</v>
      </c>
      <c r="K68" s="4">
        <v>-8.4481722970798092</v>
      </c>
      <c r="L68" s="4">
        <v>-2.6685180767996002</v>
      </c>
      <c r="M68" s="4">
        <v>12.9090613107469</v>
      </c>
      <c r="N68" s="4">
        <v>-6.5190221980437402</v>
      </c>
      <c r="O68" s="4">
        <v>9.3594870008561006</v>
      </c>
      <c r="P68" s="4">
        <v>12.7561116973707</v>
      </c>
      <c r="Q68" s="4">
        <v>11.0503599736272</v>
      </c>
      <c r="R68" s="4">
        <v>3.1275812465323698</v>
      </c>
      <c r="S68" s="4">
        <v>-7.9183355770396204</v>
      </c>
      <c r="T68" s="4">
        <v>-7.8130115474321395E-3</v>
      </c>
      <c r="U68" s="4">
        <v>-1.6392791902391499</v>
      </c>
      <c r="V68" s="4">
        <v>1.25402665146897</v>
      </c>
      <c r="W68" s="4">
        <v>6.49310268833863</v>
      </c>
      <c r="X68" s="4">
        <v>-2.0122845054983198</v>
      </c>
      <c r="Y68" s="4">
        <v>-2.4690046327842299</v>
      </c>
      <c r="Z68" s="4">
        <v>-3.9855513797860702</v>
      </c>
      <c r="AA68" s="4">
        <v>20.702585357616499</v>
      </c>
      <c r="AB68" s="6">
        <v>11.499747701850699</v>
      </c>
    </row>
    <row r="69" spans="1:28">
      <c r="A69" s="1"/>
      <c r="B69" s="2" t="s">
        <v>63</v>
      </c>
      <c r="C69" s="2" t="s">
        <v>81</v>
      </c>
      <c r="D69" s="2">
        <v>4.4435241213443</v>
      </c>
      <c r="E69" s="2"/>
      <c r="F69" s="2">
        <v>-14.747714731029999</v>
      </c>
      <c r="G69" s="2">
        <v>10.2095016822419</v>
      </c>
      <c r="H69" s="2">
        <v>23.937344248958699</v>
      </c>
      <c r="I69" s="2">
        <v>21.339492310656599</v>
      </c>
      <c r="J69" s="2">
        <v>-8.7554041453941593</v>
      </c>
      <c r="K69" s="2">
        <v>-0.958530090214185</v>
      </c>
      <c r="L69" s="2">
        <v>0.71638495423028403</v>
      </c>
      <c r="M69" s="2">
        <v>11.2731985745278</v>
      </c>
      <c r="N69" s="2">
        <v>25.624275784734099</v>
      </c>
      <c r="O69" s="2">
        <v>0.39709861407700697</v>
      </c>
      <c r="P69" s="2">
        <v>18.2265189834342</v>
      </c>
      <c r="Q69" s="2">
        <v>1.4360573851335401</v>
      </c>
      <c r="R69" s="2">
        <v>-7.1467463167372802</v>
      </c>
      <c r="S69" s="2">
        <v>-3.6113860399341098</v>
      </c>
      <c r="T69" s="2">
        <v>14.339763722358001</v>
      </c>
      <c r="U69" s="2">
        <v>-0.34494853926144498</v>
      </c>
      <c r="V69" s="2">
        <v>2.3199110687858302</v>
      </c>
      <c r="W69" s="2">
        <v>-7.3414775801415599</v>
      </c>
      <c r="X69" s="2">
        <v>-0.417559738678424</v>
      </c>
      <c r="Y69" s="2">
        <v>4.0214910544274698</v>
      </c>
      <c r="Z69" s="2">
        <v>1.65879160422107</v>
      </c>
      <c r="AA69" s="2">
        <v>1.2824914956508999</v>
      </c>
      <c r="AB69" s="5">
        <v>8.7425004888726097</v>
      </c>
    </row>
    <row r="70" spans="1:28">
      <c r="A70" s="3"/>
      <c r="B70" s="4" t="s">
        <v>379</v>
      </c>
      <c r="C70" s="4" t="s">
        <v>81</v>
      </c>
      <c r="D70" s="4">
        <v>1.74377722369384</v>
      </c>
      <c r="E70" s="4"/>
      <c r="F70" s="4">
        <v>-4.0752564504592597</v>
      </c>
      <c r="G70" s="4">
        <v>-3.1978903152853499</v>
      </c>
      <c r="H70" s="4">
        <v>5.5546553181749196</v>
      </c>
      <c r="I70" s="4">
        <v>7.7525214908846189</v>
      </c>
      <c r="J70" s="4">
        <v>2.0272544632149399</v>
      </c>
      <c r="K70" s="4">
        <v>2.8228712733374306</v>
      </c>
      <c r="L70" s="4">
        <v>2.4126922594506701</v>
      </c>
      <c r="M70" s="4">
        <v>4.8406260877425904</v>
      </c>
      <c r="N70" s="4">
        <v>2.2085452684248899</v>
      </c>
      <c r="O70" s="4">
        <v>-5.1209044359004299</v>
      </c>
      <c r="P70" s="4">
        <v>1.0383505509516699</v>
      </c>
      <c r="Q70" s="4">
        <v>5.2501554163935502</v>
      </c>
      <c r="R70" s="4">
        <v>-0.56115123826380897</v>
      </c>
      <c r="S70" s="4">
        <v>4.4168154974866702</v>
      </c>
      <c r="T70" s="4">
        <v>1.6134914998166801</v>
      </c>
      <c r="U70" s="4">
        <v>-0.979745017043818</v>
      </c>
      <c r="V70" s="4">
        <v>-1.17255224739708</v>
      </c>
      <c r="W70" s="4">
        <v>-2.11043374226601</v>
      </c>
      <c r="X70" s="4">
        <v>3.6808885110146905</v>
      </c>
      <c r="Y70" s="4">
        <v>0.76176241762323404</v>
      </c>
      <c r="Z70" s="4">
        <v>-5.2076907174296396</v>
      </c>
      <c r="AA70" s="4">
        <v>3.8598252153603094</v>
      </c>
      <c r="AB70" s="6">
        <v>14.292045039126901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87BA-E304-48E9-8DDF-AD7AA73E0772}">
  <sheetPr>
    <tabColor theme="4" tint="0.59999389629810485"/>
  </sheetPr>
  <dimension ref="A1:D76"/>
  <sheetViews>
    <sheetView workbookViewId="0">
      <selection activeCell="A74" sqref="A74:AB133"/>
    </sheetView>
  </sheetViews>
  <sheetFormatPr defaultRowHeight="15"/>
  <cols>
    <col min="1" max="1" width="48.28515625" bestFit="1" customWidth="1"/>
    <col min="2" max="2" width="33.28515625" bestFit="1" customWidth="1"/>
    <col min="3" max="3" width="11.140625" bestFit="1" customWidth="1"/>
    <col min="4" max="4" width="14.5703125" bestFit="1" customWidth="1"/>
  </cols>
  <sheetData>
    <row r="1" spans="1:4">
      <c r="A1" t="s">
        <v>22</v>
      </c>
      <c r="B1" t="s">
        <v>23</v>
      </c>
      <c r="C1" t="s">
        <v>21</v>
      </c>
      <c r="D1" t="s">
        <v>24</v>
      </c>
    </row>
    <row r="2" spans="1:4">
      <c r="A2" t="s">
        <v>388</v>
      </c>
    </row>
    <row r="4" spans="1:4">
      <c r="A4" t="s">
        <v>389</v>
      </c>
      <c r="B4" t="s">
        <v>390</v>
      </c>
      <c r="C4" t="s">
        <v>391</v>
      </c>
      <c r="D4" t="s">
        <v>392</v>
      </c>
    </row>
    <row r="5" spans="1:4">
      <c r="A5" t="s">
        <v>67</v>
      </c>
      <c r="B5" t="s">
        <v>393</v>
      </c>
    </row>
    <row r="6" spans="1:4">
      <c r="B6" t="s">
        <v>352</v>
      </c>
    </row>
    <row r="7" spans="1:4">
      <c r="B7" t="s">
        <v>353</v>
      </c>
    </row>
    <row r="8" spans="1:4">
      <c r="B8" t="s">
        <v>354</v>
      </c>
    </row>
    <row r="9" spans="1:4">
      <c r="B9" t="s">
        <v>394</v>
      </c>
    </row>
    <row r="10" spans="1:4">
      <c r="B10" t="s">
        <v>395</v>
      </c>
    </row>
    <row r="11" spans="1:4">
      <c r="A11" t="s">
        <v>54</v>
      </c>
      <c r="B11" t="s">
        <v>396</v>
      </c>
    </row>
    <row r="12" spans="1:4">
      <c r="B12" t="s">
        <v>397</v>
      </c>
    </row>
    <row r="13" spans="1:4">
      <c r="B13" t="s">
        <v>276</v>
      </c>
    </row>
    <row r="14" spans="1:4">
      <c r="B14" t="s">
        <v>277</v>
      </c>
    </row>
    <row r="15" spans="1:4">
      <c r="B15" t="s">
        <v>398</v>
      </c>
    </row>
    <row r="16" spans="1:4">
      <c r="A16" t="s">
        <v>399</v>
      </c>
      <c r="B16" t="s">
        <v>400</v>
      </c>
    </row>
    <row r="17" spans="1:2">
      <c r="B17" t="s">
        <v>401</v>
      </c>
    </row>
    <row r="18" spans="1:2">
      <c r="B18" t="s">
        <v>299</v>
      </c>
    </row>
    <row r="19" spans="1:2">
      <c r="B19" t="s">
        <v>402</v>
      </c>
    </row>
    <row r="20" spans="1:2">
      <c r="B20" t="s">
        <v>403</v>
      </c>
    </row>
    <row r="21" spans="1:2">
      <c r="A21" t="s">
        <v>56</v>
      </c>
      <c r="B21" t="s">
        <v>404</v>
      </c>
    </row>
    <row r="22" spans="1:2">
      <c r="B22" t="s">
        <v>310</v>
      </c>
    </row>
    <row r="23" spans="1:2">
      <c r="B23" t="s">
        <v>312</v>
      </c>
    </row>
    <row r="24" spans="1:2">
      <c r="B24" t="s">
        <v>314</v>
      </c>
    </row>
    <row r="25" spans="1:2">
      <c r="B25" t="s">
        <v>315</v>
      </c>
    </row>
    <row r="26" spans="1:2">
      <c r="A26" t="s">
        <v>57</v>
      </c>
      <c r="B26" t="s">
        <v>405</v>
      </c>
    </row>
    <row r="27" spans="1:2">
      <c r="B27" t="s">
        <v>406</v>
      </c>
    </row>
    <row r="28" spans="1:2">
      <c r="B28" t="s">
        <v>235</v>
      </c>
    </row>
    <row r="29" spans="1:2">
      <c r="B29" t="s">
        <v>407</v>
      </c>
    </row>
    <row r="30" spans="1:2">
      <c r="B30" t="s">
        <v>408</v>
      </c>
    </row>
    <row r="31" spans="1:2">
      <c r="A31" t="s">
        <v>6</v>
      </c>
      <c r="B31" t="s">
        <v>409</v>
      </c>
    </row>
    <row r="32" spans="1:2">
      <c r="B32" t="s">
        <v>410</v>
      </c>
    </row>
    <row r="33" spans="1:2">
      <c r="B33" t="s">
        <v>129</v>
      </c>
    </row>
    <row r="34" spans="1:2">
      <c r="B34" t="s">
        <v>130</v>
      </c>
    </row>
    <row r="35" spans="1:2">
      <c r="B35" t="s">
        <v>411</v>
      </c>
    </row>
    <row r="36" spans="1:2">
      <c r="B36" t="s">
        <v>412</v>
      </c>
    </row>
    <row r="37" spans="1:2">
      <c r="A37" t="s">
        <v>58</v>
      </c>
      <c r="B37" t="s">
        <v>413</v>
      </c>
    </row>
    <row r="38" spans="1:2">
      <c r="B38" t="s">
        <v>414</v>
      </c>
    </row>
    <row r="39" spans="1:2">
      <c r="B39" t="s">
        <v>263</v>
      </c>
    </row>
    <row r="40" spans="1:2">
      <c r="B40" t="s">
        <v>415</v>
      </c>
    </row>
    <row r="41" spans="1:2">
      <c r="B41" t="s">
        <v>268</v>
      </c>
    </row>
    <row r="42" spans="1:2">
      <c r="A42" t="s">
        <v>416</v>
      </c>
      <c r="B42" t="s">
        <v>319</v>
      </c>
    </row>
    <row r="43" spans="1:2">
      <c r="B43" t="s">
        <v>417</v>
      </c>
    </row>
    <row r="44" spans="1:2">
      <c r="B44" t="s">
        <v>418</v>
      </c>
    </row>
    <row r="45" spans="1:2">
      <c r="B45" t="s">
        <v>419</v>
      </c>
    </row>
    <row r="46" spans="1:2">
      <c r="B46" t="s">
        <v>324</v>
      </c>
    </row>
    <row r="47" spans="1:2">
      <c r="B47" t="s">
        <v>325</v>
      </c>
    </row>
    <row r="48" spans="1:2">
      <c r="A48" t="s">
        <v>60</v>
      </c>
      <c r="B48" t="s">
        <v>420</v>
      </c>
    </row>
    <row r="49" spans="1:2">
      <c r="B49" t="s">
        <v>421</v>
      </c>
    </row>
    <row r="50" spans="1:2">
      <c r="B50" t="s">
        <v>285</v>
      </c>
    </row>
    <row r="51" spans="1:2">
      <c r="B51" t="s">
        <v>286</v>
      </c>
    </row>
    <row r="52" spans="1:2">
      <c r="B52" t="s">
        <v>422</v>
      </c>
    </row>
    <row r="53" spans="1:2">
      <c r="B53" t="s">
        <v>423</v>
      </c>
    </row>
    <row r="54" spans="1:2">
      <c r="A54" t="s">
        <v>424</v>
      </c>
      <c r="B54" t="s">
        <v>425</v>
      </c>
    </row>
    <row r="55" spans="1:2">
      <c r="B55" t="s">
        <v>215</v>
      </c>
    </row>
    <row r="56" spans="1:2">
      <c r="B56" t="s">
        <v>426</v>
      </c>
    </row>
    <row r="57" spans="1:2">
      <c r="B57" t="s">
        <v>220</v>
      </c>
    </row>
    <row r="58" spans="1:2">
      <c r="B58" t="s">
        <v>427</v>
      </c>
    </row>
    <row r="59" spans="1:2">
      <c r="B59" t="s">
        <v>428</v>
      </c>
    </row>
    <row r="60" spans="1:2">
      <c r="A60" t="s">
        <v>429</v>
      </c>
      <c r="B60" t="s">
        <v>430</v>
      </c>
    </row>
    <row r="61" spans="1:2">
      <c r="B61" t="s">
        <v>431</v>
      </c>
    </row>
    <row r="62" spans="1:2">
      <c r="B62" t="s">
        <v>432</v>
      </c>
    </row>
    <row r="63" spans="1:2">
      <c r="B63" t="s">
        <v>433</v>
      </c>
    </row>
    <row r="64" spans="1:2">
      <c r="A64" t="s">
        <v>434</v>
      </c>
      <c r="B64" t="s">
        <v>435</v>
      </c>
    </row>
    <row r="65" spans="1:2">
      <c r="B65" t="s">
        <v>332</v>
      </c>
    </row>
    <row r="66" spans="1:2">
      <c r="B66" t="s">
        <v>334</v>
      </c>
    </row>
    <row r="67" spans="1:2">
      <c r="B67" t="s">
        <v>335</v>
      </c>
    </row>
    <row r="68" spans="1:2">
      <c r="A68" t="s">
        <v>64</v>
      </c>
      <c r="B68" t="s">
        <v>436</v>
      </c>
    </row>
    <row r="69" spans="1:2">
      <c r="B69" t="s">
        <v>437</v>
      </c>
    </row>
    <row r="70" spans="1:2">
      <c r="B70" t="s">
        <v>438</v>
      </c>
    </row>
    <row r="71" spans="1:2">
      <c r="B71" t="s">
        <v>64</v>
      </c>
    </row>
    <row r="72" spans="1:2">
      <c r="A72" t="s">
        <v>439</v>
      </c>
      <c r="B72" t="s">
        <v>440</v>
      </c>
    </row>
    <row r="73" spans="1:2">
      <c r="B73" t="s">
        <v>441</v>
      </c>
    </row>
    <row r="74" spans="1:2">
      <c r="B74" t="s">
        <v>340</v>
      </c>
    </row>
    <row r="75" spans="1:2">
      <c r="B75" t="s">
        <v>442</v>
      </c>
    </row>
    <row r="76" spans="1:2">
      <c r="B76" t="s">
        <v>443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9FD0-2EB9-4A40-A3CE-EAA2027B732D}">
  <sheetPr>
    <tabColor theme="4" tint="0.59999389629810485"/>
  </sheetPr>
  <dimension ref="A1:O96"/>
  <sheetViews>
    <sheetView workbookViewId="0">
      <selection activeCell="A74" sqref="A74:AB133"/>
    </sheetView>
  </sheetViews>
  <sheetFormatPr defaultRowHeight="15"/>
  <cols>
    <col min="1" max="1" width="81.140625" bestFit="1" customWidth="1"/>
    <col min="2" max="2" width="11.140625" bestFit="1" customWidth="1"/>
    <col min="3" max="3" width="63" bestFit="1" customWidth="1"/>
    <col min="4" max="4" width="14.7109375" bestFit="1" customWidth="1"/>
    <col min="5" max="5" width="13.85546875" bestFit="1" customWidth="1"/>
    <col min="6" max="9" width="11.140625" bestFit="1" customWidth="1"/>
    <col min="10" max="10" width="42.28515625" bestFit="1" customWidth="1"/>
    <col min="11" max="11" width="12.140625" bestFit="1" customWidth="1"/>
    <col min="12" max="12" width="53.140625" bestFit="1" customWidth="1"/>
    <col min="13" max="13" width="23.140625" bestFit="1" customWidth="1"/>
    <col min="14" max="15" width="12.140625" bestFit="1" customWidth="1"/>
  </cols>
  <sheetData>
    <row r="1" spans="1:15">
      <c r="A1" t="s">
        <v>444</v>
      </c>
      <c r="B1" t="s">
        <v>23</v>
      </c>
      <c r="C1" t="s">
        <v>21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>
      <c r="H2" t="s">
        <v>445</v>
      </c>
      <c r="J2" t="s">
        <v>446</v>
      </c>
    </row>
    <row r="3" spans="1:15">
      <c r="A3" t="s">
        <v>49</v>
      </c>
      <c r="D3" t="s">
        <v>447</v>
      </c>
      <c r="E3" t="s">
        <v>448</v>
      </c>
      <c r="H3" t="s">
        <v>449</v>
      </c>
      <c r="J3" t="s">
        <v>450</v>
      </c>
      <c r="M3" t="s">
        <v>451</v>
      </c>
    </row>
    <row r="5" spans="1:15">
      <c r="A5" t="s">
        <v>452</v>
      </c>
      <c r="C5" t="s">
        <v>453</v>
      </c>
      <c r="L5" t="s">
        <v>454</v>
      </c>
    </row>
    <row r="6" spans="1:15">
      <c r="A6" t="s">
        <v>455</v>
      </c>
      <c r="C6" t="s">
        <v>456</v>
      </c>
      <c r="D6" t="s">
        <v>457</v>
      </c>
      <c r="E6" t="s">
        <v>458</v>
      </c>
      <c r="F6" t="s">
        <v>459</v>
      </c>
      <c r="H6" t="s">
        <v>460</v>
      </c>
      <c r="L6" t="s">
        <v>454</v>
      </c>
    </row>
    <row r="7" spans="1:15">
      <c r="A7" t="s">
        <v>461</v>
      </c>
      <c r="C7" t="s">
        <v>462</v>
      </c>
      <c r="L7" t="s">
        <v>463</v>
      </c>
    </row>
    <row r="8" spans="1:15">
      <c r="A8" t="s">
        <v>464</v>
      </c>
      <c r="C8" t="s">
        <v>465</v>
      </c>
    </row>
    <row r="9" spans="1:15">
      <c r="A9" t="s">
        <v>466</v>
      </c>
      <c r="C9" t="s">
        <v>467</v>
      </c>
    </row>
    <row r="10" spans="1:15">
      <c r="A10" t="s">
        <v>395</v>
      </c>
      <c r="C10" t="s">
        <v>468</v>
      </c>
      <c r="D10" t="s">
        <v>469</v>
      </c>
      <c r="L10" t="s">
        <v>470</v>
      </c>
    </row>
    <row r="12" spans="1:15">
      <c r="A12" t="s">
        <v>54</v>
      </c>
      <c r="C12" t="s">
        <v>471</v>
      </c>
    </row>
    <row r="13" spans="1:15">
      <c r="A13" t="s">
        <v>472</v>
      </c>
      <c r="C13" t="s">
        <v>471</v>
      </c>
      <c r="H13" t="s">
        <v>460</v>
      </c>
      <c r="L13" t="s">
        <v>473</v>
      </c>
    </row>
    <row r="14" spans="1:15">
      <c r="A14" t="s">
        <v>474</v>
      </c>
      <c r="C14" t="s">
        <v>475</v>
      </c>
      <c r="H14" t="s">
        <v>460</v>
      </c>
      <c r="L14" t="s">
        <v>476</v>
      </c>
    </row>
    <row r="15" spans="1:15">
      <c r="A15" t="s">
        <v>477</v>
      </c>
      <c r="C15" t="s">
        <v>478</v>
      </c>
    </row>
    <row r="16" spans="1:15">
      <c r="A16" t="s">
        <v>479</v>
      </c>
      <c r="C16" t="s">
        <v>480</v>
      </c>
      <c r="D16" t="s">
        <v>481</v>
      </c>
      <c r="H16" t="s">
        <v>482</v>
      </c>
      <c r="J16">
        <v>1505</v>
      </c>
      <c r="L16" t="s">
        <v>483</v>
      </c>
    </row>
    <row r="18" spans="1:12">
      <c r="A18" t="s">
        <v>377</v>
      </c>
      <c r="C18" t="s">
        <v>484</v>
      </c>
      <c r="D18" t="s">
        <v>485</v>
      </c>
    </row>
    <row r="19" spans="1:12">
      <c r="A19" t="s">
        <v>486</v>
      </c>
      <c r="C19" t="s">
        <v>487</v>
      </c>
      <c r="J19" t="s">
        <v>488</v>
      </c>
      <c r="L19" t="s">
        <v>489</v>
      </c>
    </row>
    <row r="20" spans="1:12">
      <c r="A20" t="s">
        <v>490</v>
      </c>
      <c r="C20" t="s">
        <v>491</v>
      </c>
    </row>
    <row r="21" spans="1:12">
      <c r="A21" t="s">
        <v>492</v>
      </c>
      <c r="C21" t="s">
        <v>493</v>
      </c>
    </row>
    <row r="22" spans="1:12">
      <c r="A22" t="s">
        <v>494</v>
      </c>
      <c r="C22" t="s">
        <v>495</v>
      </c>
      <c r="D22" t="s">
        <v>485</v>
      </c>
    </row>
    <row r="24" spans="1:12">
      <c r="A24" t="s">
        <v>496</v>
      </c>
      <c r="C24" t="s">
        <v>497</v>
      </c>
      <c r="J24">
        <v>350220</v>
      </c>
      <c r="L24" t="s">
        <v>498</v>
      </c>
    </row>
    <row r="25" spans="1:12">
      <c r="A25" t="s">
        <v>499</v>
      </c>
      <c r="C25" t="s">
        <v>500</v>
      </c>
    </row>
    <row r="26" spans="1:12">
      <c r="A26" t="s">
        <v>501</v>
      </c>
      <c r="C26" t="s">
        <v>502</v>
      </c>
    </row>
    <row r="27" spans="1:12">
      <c r="A27" t="s">
        <v>503</v>
      </c>
      <c r="C27" t="s">
        <v>504</v>
      </c>
    </row>
    <row r="28" spans="1:12">
      <c r="A28" t="s">
        <v>505</v>
      </c>
      <c r="C28" t="s">
        <v>506</v>
      </c>
    </row>
    <row r="30" spans="1:12">
      <c r="A30" t="s">
        <v>57</v>
      </c>
      <c r="C30" t="s">
        <v>507</v>
      </c>
      <c r="D30">
        <v>1105</v>
      </c>
      <c r="E30">
        <v>1903</v>
      </c>
      <c r="F30" t="s">
        <v>508</v>
      </c>
      <c r="H30">
        <v>1105</v>
      </c>
      <c r="L30" t="s">
        <v>509</v>
      </c>
    </row>
    <row r="31" spans="1:12">
      <c r="A31" t="s">
        <v>510</v>
      </c>
      <c r="C31" t="s">
        <v>511</v>
      </c>
      <c r="D31" t="s">
        <v>512</v>
      </c>
    </row>
    <row r="32" spans="1:12">
      <c r="A32" t="s">
        <v>513</v>
      </c>
      <c r="C32" t="s">
        <v>514</v>
      </c>
    </row>
    <row r="33" spans="1:13">
      <c r="A33" t="s">
        <v>515</v>
      </c>
      <c r="C33" t="s">
        <v>516</v>
      </c>
    </row>
    <row r="34" spans="1:13">
      <c r="A34" t="s">
        <v>517</v>
      </c>
      <c r="C34" t="s">
        <v>518</v>
      </c>
      <c r="H34">
        <v>1903</v>
      </c>
      <c r="L34" t="s">
        <v>519</v>
      </c>
    </row>
    <row r="35" spans="1:13">
      <c r="M35" t="s">
        <v>520</v>
      </c>
    </row>
    <row r="36" spans="1:13">
      <c r="A36" t="s">
        <v>6</v>
      </c>
      <c r="C36" t="s">
        <v>521</v>
      </c>
      <c r="D36" t="s">
        <v>522</v>
      </c>
    </row>
    <row r="37" spans="1:13">
      <c r="A37" t="s">
        <v>472</v>
      </c>
      <c r="C37" t="s">
        <v>523</v>
      </c>
      <c r="J37" t="s">
        <v>524</v>
      </c>
      <c r="L37" t="s">
        <v>525</v>
      </c>
    </row>
    <row r="38" spans="1:13">
      <c r="A38" t="s">
        <v>526</v>
      </c>
      <c r="C38" t="s">
        <v>527</v>
      </c>
    </row>
    <row r="39" spans="1:13">
      <c r="A39" t="s">
        <v>513</v>
      </c>
      <c r="C39" t="s">
        <v>528</v>
      </c>
    </row>
    <row r="40" spans="1:13">
      <c r="A40" t="s">
        <v>529</v>
      </c>
      <c r="C40" t="s">
        <v>530</v>
      </c>
      <c r="D40" t="s">
        <v>531</v>
      </c>
      <c r="J40" t="s">
        <v>532</v>
      </c>
      <c r="L40" t="s">
        <v>533</v>
      </c>
    </row>
    <row r="41" spans="1:13">
      <c r="A41" t="s">
        <v>534</v>
      </c>
      <c r="C41">
        <v>2009</v>
      </c>
      <c r="L41" t="s">
        <v>535</v>
      </c>
    </row>
    <row r="43" spans="1:13">
      <c r="A43" t="s">
        <v>58</v>
      </c>
      <c r="C43" t="s">
        <v>536</v>
      </c>
      <c r="D43">
        <v>1202</v>
      </c>
      <c r="E43" t="s">
        <v>537</v>
      </c>
    </row>
    <row r="44" spans="1:13">
      <c r="A44" t="s">
        <v>538</v>
      </c>
      <c r="C44" t="s">
        <v>536</v>
      </c>
    </row>
    <row r="45" spans="1:13">
      <c r="A45" t="s">
        <v>539</v>
      </c>
      <c r="C45" t="s">
        <v>540</v>
      </c>
    </row>
    <row r="46" spans="1:13">
      <c r="A46" t="s">
        <v>541</v>
      </c>
      <c r="C46">
        <v>200819</v>
      </c>
    </row>
    <row r="47" spans="1:13">
      <c r="A47" t="s">
        <v>542</v>
      </c>
      <c r="C47">
        <v>1202</v>
      </c>
      <c r="D47">
        <v>200811</v>
      </c>
    </row>
    <row r="49" spans="1:12">
      <c r="A49" t="s">
        <v>543</v>
      </c>
      <c r="C49" t="s">
        <v>544</v>
      </c>
      <c r="D49">
        <v>2101</v>
      </c>
      <c r="E49">
        <v>121294</v>
      </c>
    </row>
    <row r="50" spans="1:12">
      <c r="A50" t="s">
        <v>545</v>
      </c>
      <c r="C50" t="s">
        <v>546</v>
      </c>
    </row>
    <row r="51" spans="1:12">
      <c r="A51" t="s">
        <v>547</v>
      </c>
      <c r="C51" t="s">
        <v>548</v>
      </c>
      <c r="H51" t="s">
        <v>549</v>
      </c>
      <c r="L51" t="s">
        <v>550</v>
      </c>
    </row>
    <row r="52" spans="1:12">
      <c r="A52" t="s">
        <v>551</v>
      </c>
      <c r="C52" t="s">
        <v>552</v>
      </c>
      <c r="E52">
        <v>210130</v>
      </c>
      <c r="H52">
        <v>121294</v>
      </c>
      <c r="L52" t="s">
        <v>553</v>
      </c>
    </row>
    <row r="53" spans="1:12">
      <c r="A53" t="s">
        <v>324</v>
      </c>
      <c r="C53" t="s">
        <v>554</v>
      </c>
      <c r="E53" t="s">
        <v>555</v>
      </c>
      <c r="F53">
        <v>210120</v>
      </c>
    </row>
    <row r="54" spans="1:12">
      <c r="A54" t="s">
        <v>325</v>
      </c>
      <c r="C54" t="s">
        <v>556</v>
      </c>
    </row>
    <row r="56" spans="1:12">
      <c r="A56" t="s">
        <v>60</v>
      </c>
      <c r="C56" t="s">
        <v>557</v>
      </c>
      <c r="D56" t="s">
        <v>558</v>
      </c>
      <c r="E56" t="s">
        <v>559</v>
      </c>
      <c r="H56">
        <v>1105</v>
      </c>
      <c r="L56" t="s">
        <v>560</v>
      </c>
    </row>
    <row r="57" spans="1:12">
      <c r="A57" t="s">
        <v>561</v>
      </c>
      <c r="C57" t="s">
        <v>557</v>
      </c>
      <c r="J57" t="s">
        <v>562</v>
      </c>
      <c r="L57" t="s">
        <v>563</v>
      </c>
    </row>
    <row r="58" spans="1:12">
      <c r="A58" t="s">
        <v>564</v>
      </c>
      <c r="C58">
        <v>1001</v>
      </c>
      <c r="D58" t="s">
        <v>565</v>
      </c>
      <c r="E58">
        <v>110811</v>
      </c>
      <c r="F58">
        <v>110900</v>
      </c>
    </row>
    <row r="59" spans="1:12">
      <c r="A59" t="s">
        <v>566</v>
      </c>
      <c r="C59">
        <v>1006</v>
      </c>
      <c r="D59">
        <v>110230</v>
      </c>
      <c r="E59">
        <v>110314</v>
      </c>
    </row>
    <row r="60" spans="1:12">
      <c r="A60" t="s">
        <v>567</v>
      </c>
      <c r="C60" t="s">
        <v>568</v>
      </c>
      <c r="D60" t="s">
        <v>569</v>
      </c>
      <c r="J60" t="s">
        <v>570</v>
      </c>
      <c r="L60" t="s">
        <v>571</v>
      </c>
    </row>
    <row r="61" spans="1:12">
      <c r="A61" t="s">
        <v>572</v>
      </c>
      <c r="C61" t="s">
        <v>573</v>
      </c>
      <c r="D61" t="s">
        <v>574</v>
      </c>
      <c r="J61">
        <v>1903</v>
      </c>
      <c r="L61" t="s">
        <v>575</v>
      </c>
    </row>
    <row r="62" spans="1:12">
      <c r="L62" t="s">
        <v>576</v>
      </c>
    </row>
    <row r="63" spans="1:12">
      <c r="A63" t="s">
        <v>61</v>
      </c>
      <c r="C63" t="s">
        <v>577</v>
      </c>
      <c r="J63" t="s">
        <v>578</v>
      </c>
      <c r="L63" t="s">
        <v>579</v>
      </c>
    </row>
    <row r="64" spans="1:12">
      <c r="A64" t="s">
        <v>580</v>
      </c>
      <c r="C64" t="s">
        <v>581</v>
      </c>
      <c r="H64" t="s">
        <v>460</v>
      </c>
      <c r="J64" t="s">
        <v>582</v>
      </c>
      <c r="L64" t="s">
        <v>583</v>
      </c>
    </row>
    <row r="65" spans="1:12">
      <c r="A65" t="s">
        <v>584</v>
      </c>
      <c r="C65" t="s">
        <v>577</v>
      </c>
      <c r="H65" t="s">
        <v>460</v>
      </c>
      <c r="J65" t="s">
        <v>585</v>
      </c>
      <c r="L65" t="s">
        <v>586</v>
      </c>
    </row>
    <row r="66" spans="1:12">
      <c r="A66" t="s">
        <v>587</v>
      </c>
      <c r="C66" t="s">
        <v>588</v>
      </c>
      <c r="J66">
        <v>151000</v>
      </c>
      <c r="L66" t="s">
        <v>589</v>
      </c>
    </row>
    <row r="67" spans="1:12">
      <c r="A67" t="s">
        <v>590</v>
      </c>
      <c r="C67" t="s">
        <v>591</v>
      </c>
    </row>
    <row r="68" spans="1:12">
      <c r="A68" t="s">
        <v>592</v>
      </c>
      <c r="C68">
        <v>1201</v>
      </c>
      <c r="D68" t="s">
        <v>593</v>
      </c>
      <c r="J68" t="s">
        <v>594</v>
      </c>
      <c r="L68" t="s">
        <v>595</v>
      </c>
    </row>
    <row r="70" spans="1:12">
      <c r="A70" t="s">
        <v>62</v>
      </c>
      <c r="C70" t="s">
        <v>596</v>
      </c>
      <c r="D70">
        <v>1212</v>
      </c>
      <c r="E70" t="s">
        <v>597</v>
      </c>
      <c r="H70" t="s">
        <v>460</v>
      </c>
    </row>
    <row r="71" spans="1:12">
      <c r="A71" t="s">
        <v>598</v>
      </c>
      <c r="C71" t="s">
        <v>599</v>
      </c>
      <c r="H71">
        <v>170310</v>
      </c>
      <c r="L71" t="s">
        <v>600</v>
      </c>
    </row>
    <row r="72" spans="1:12">
      <c r="A72" t="s">
        <v>601</v>
      </c>
      <c r="C72" t="s">
        <v>596</v>
      </c>
      <c r="D72">
        <v>170122</v>
      </c>
      <c r="E72">
        <v>1702</v>
      </c>
      <c r="F72">
        <v>170390</v>
      </c>
      <c r="L72" t="s">
        <v>602</v>
      </c>
    </row>
    <row r="73" spans="1:12">
      <c r="A73" t="s">
        <v>603</v>
      </c>
      <c r="C73">
        <v>1704</v>
      </c>
      <c r="L73" t="s">
        <v>604</v>
      </c>
    </row>
    <row r="75" spans="1:12">
      <c r="A75" t="s">
        <v>434</v>
      </c>
      <c r="C75" t="s">
        <v>605</v>
      </c>
      <c r="H75">
        <v>1802</v>
      </c>
      <c r="L75" t="s">
        <v>606</v>
      </c>
    </row>
    <row r="76" spans="1:12">
      <c r="A76" t="s">
        <v>607</v>
      </c>
      <c r="C76">
        <v>1801</v>
      </c>
    </row>
    <row r="77" spans="1:12">
      <c r="A77" t="s">
        <v>608</v>
      </c>
      <c r="C77" t="s">
        <v>609</v>
      </c>
    </row>
    <row r="78" spans="1:12">
      <c r="A78" t="s">
        <v>610</v>
      </c>
      <c r="C78" t="s">
        <v>611</v>
      </c>
    </row>
    <row r="80" spans="1:12">
      <c r="A80" t="s">
        <v>64</v>
      </c>
    </row>
    <row r="81" spans="1:12">
      <c r="A81" t="s">
        <v>612</v>
      </c>
      <c r="C81" t="s">
        <v>613</v>
      </c>
      <c r="D81">
        <v>2209</v>
      </c>
      <c r="H81">
        <v>220900</v>
      </c>
      <c r="L81" t="s">
        <v>614</v>
      </c>
    </row>
    <row r="82" spans="1:12">
      <c r="A82" t="s">
        <v>615</v>
      </c>
      <c r="C82">
        <v>3301</v>
      </c>
      <c r="D82">
        <v>330210</v>
      </c>
      <c r="J82">
        <v>330290</v>
      </c>
      <c r="L82" t="s">
        <v>616</v>
      </c>
    </row>
    <row r="83" spans="1:12">
      <c r="A83" t="s">
        <v>617</v>
      </c>
      <c r="C83" t="s">
        <v>618</v>
      </c>
      <c r="D83" t="s">
        <v>619</v>
      </c>
      <c r="E83">
        <v>1506</v>
      </c>
      <c r="F83" t="s">
        <v>620</v>
      </c>
      <c r="H83">
        <v>1516</v>
      </c>
      <c r="L83" t="s">
        <v>621</v>
      </c>
    </row>
    <row r="84" spans="1:12">
      <c r="A84" t="s">
        <v>622</v>
      </c>
      <c r="C84" t="s">
        <v>623</v>
      </c>
      <c r="J84" t="s">
        <v>624</v>
      </c>
      <c r="L84" t="s">
        <v>625</v>
      </c>
    </row>
    <row r="85" spans="1:12">
      <c r="J85">
        <v>121229</v>
      </c>
      <c r="L85" t="s">
        <v>626</v>
      </c>
    </row>
    <row r="86" spans="1:12">
      <c r="A86" t="s">
        <v>439</v>
      </c>
      <c r="C86" t="s">
        <v>627</v>
      </c>
    </row>
    <row r="87" spans="1:12">
      <c r="A87" t="s">
        <v>628</v>
      </c>
      <c r="C87" t="s">
        <v>629</v>
      </c>
      <c r="H87">
        <v>2206</v>
      </c>
      <c r="L87" t="s">
        <v>630</v>
      </c>
    </row>
    <row r="88" spans="1:12">
      <c r="A88" t="s">
        <v>631</v>
      </c>
      <c r="C88">
        <v>2203</v>
      </c>
    </row>
    <row r="89" spans="1:12">
      <c r="A89" t="s">
        <v>632</v>
      </c>
      <c r="C89" t="s">
        <v>633</v>
      </c>
      <c r="L89" t="s">
        <v>634</v>
      </c>
    </row>
    <row r="90" spans="1:12">
      <c r="A90" t="s">
        <v>635</v>
      </c>
      <c r="C90">
        <v>2208</v>
      </c>
      <c r="H90">
        <v>2207</v>
      </c>
      <c r="L90" t="s">
        <v>636</v>
      </c>
    </row>
    <row r="92" spans="1:12">
      <c r="A92" t="s">
        <v>637</v>
      </c>
    </row>
    <row r="93" spans="1:12">
      <c r="A93" t="s">
        <v>638</v>
      </c>
    </row>
    <row r="94" spans="1:12">
      <c r="A94" t="s">
        <v>639</v>
      </c>
    </row>
    <row r="95" spans="1:12">
      <c r="A95" t="s">
        <v>640</v>
      </c>
    </row>
    <row r="96" spans="1:12">
      <c r="A96" t="s">
        <v>73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8525-053F-4945-86C5-7E8D57222B7B}">
  <sheetPr>
    <tabColor theme="4" tint="0.39997558519241921"/>
  </sheetPr>
  <dimension ref="B2:C28"/>
  <sheetViews>
    <sheetView workbookViewId="0">
      <selection activeCell="B4" sqref="B4:C28"/>
    </sheetView>
  </sheetViews>
  <sheetFormatPr defaultRowHeight="15"/>
  <sheetData>
    <row r="2" spans="2:3">
      <c r="B2" t="s">
        <v>6</v>
      </c>
    </row>
    <row r="4" spans="2:3">
      <c r="B4" s="12" t="s">
        <v>170</v>
      </c>
      <c r="C4" s="12" t="s">
        <v>2</v>
      </c>
    </row>
    <row r="5" spans="2:3">
      <c r="B5" s="11">
        <v>1999</v>
      </c>
      <c r="C5" s="39">
        <v>4827.3999999999996</v>
      </c>
    </row>
    <row r="6" spans="2:3">
      <c r="B6" s="11">
        <v>2000</v>
      </c>
      <c r="C6" s="39">
        <v>4692.2</v>
      </c>
    </row>
    <row r="7" spans="2:3">
      <c r="B7" s="11">
        <v>2001</v>
      </c>
      <c r="C7" s="39">
        <v>4741.8999999999996</v>
      </c>
    </row>
    <row r="8" spans="2:3">
      <c r="B8" s="11">
        <v>2002</v>
      </c>
      <c r="C8" s="39">
        <v>5138.8</v>
      </c>
    </row>
    <row r="9" spans="2:3">
      <c r="B9" s="11">
        <v>2003</v>
      </c>
      <c r="C9" s="39">
        <v>5631.4</v>
      </c>
    </row>
    <row r="10" spans="2:3">
      <c r="B10" s="11">
        <v>2004</v>
      </c>
      <c r="C10" s="39">
        <v>6047.3</v>
      </c>
    </row>
    <row r="11" spans="2:3">
      <c r="B11" s="11">
        <v>2005</v>
      </c>
      <c r="C11" s="39">
        <v>7003.6</v>
      </c>
    </row>
    <row r="12" spans="2:3">
      <c r="B12" s="11">
        <v>2006</v>
      </c>
      <c r="C12" s="39">
        <v>7833.2</v>
      </c>
    </row>
    <row r="13" spans="2:3">
      <c r="B13" s="11">
        <v>2007</v>
      </c>
      <c r="C13" s="39">
        <v>9384.1</v>
      </c>
    </row>
    <row r="14" spans="2:3">
      <c r="B14" s="11">
        <v>2008</v>
      </c>
      <c r="C14" s="39">
        <v>10064.700000000001</v>
      </c>
    </row>
    <row r="15" spans="2:3">
      <c r="B15" s="11">
        <v>2009</v>
      </c>
      <c r="C15" s="39">
        <v>9799.9</v>
      </c>
    </row>
    <row r="16" spans="2:3">
      <c r="B16" s="11">
        <v>2010</v>
      </c>
      <c r="C16" s="39">
        <v>10814</v>
      </c>
    </row>
    <row r="17" spans="2:3">
      <c r="B17" s="11">
        <v>2011</v>
      </c>
      <c r="C17" s="39">
        <v>12158.6</v>
      </c>
    </row>
    <row r="18" spans="2:3">
      <c r="B18" s="11">
        <v>2012</v>
      </c>
      <c r="C18" s="39">
        <v>12537.9</v>
      </c>
    </row>
    <row r="19" spans="2:3">
      <c r="B19" s="11">
        <v>2013</v>
      </c>
      <c r="C19" s="39">
        <v>13602.3</v>
      </c>
    </row>
    <row r="20" spans="2:3">
      <c r="B20" s="11">
        <v>2014</v>
      </c>
      <c r="C20" s="39">
        <v>14807.7</v>
      </c>
    </row>
    <row r="21" spans="2:3">
      <c r="B21" s="11">
        <v>2015</v>
      </c>
      <c r="C21" s="39">
        <v>15954.8</v>
      </c>
    </row>
    <row r="22" spans="2:3">
      <c r="B22" s="11">
        <v>2016</v>
      </c>
      <c r="C22" s="39">
        <v>17157.8</v>
      </c>
    </row>
    <row r="23" spans="2:3">
      <c r="B23" s="11">
        <v>2017</v>
      </c>
      <c r="C23" s="39">
        <v>18384.599999999999</v>
      </c>
    </row>
    <row r="24" spans="2:3">
      <c r="B24" s="11">
        <v>2018</v>
      </c>
      <c r="C24" s="39">
        <v>19539.3</v>
      </c>
    </row>
    <row r="25" spans="2:3">
      <c r="B25" s="11">
        <v>2019</v>
      </c>
      <c r="C25" s="39">
        <v>20313.8</v>
      </c>
    </row>
    <row r="26" spans="2:3">
      <c r="B26" s="11">
        <v>2020</v>
      </c>
      <c r="C26" s="39">
        <v>20492.099999999999</v>
      </c>
    </row>
    <row r="27" spans="2:3">
      <c r="B27" s="11">
        <v>2021</v>
      </c>
      <c r="C27" s="39">
        <v>23668.799999999999</v>
      </c>
    </row>
    <row r="28" spans="2:3">
      <c r="B28" s="11">
        <v>2022</v>
      </c>
      <c r="C28" s="39">
        <v>27083.8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12B7-0635-44E8-9DDF-5D16273A7ADA}">
  <sheetPr>
    <tabColor theme="4" tint="0.59999389629810485"/>
  </sheetPr>
  <dimension ref="B1:Q34"/>
  <sheetViews>
    <sheetView showGridLines="0" workbookViewId="0"/>
  </sheetViews>
  <sheetFormatPr defaultRowHeight="15"/>
  <cols>
    <col min="14" max="14" width="15.5703125" bestFit="1" customWidth="1"/>
  </cols>
  <sheetData>
    <row r="1" spans="2:17" ht="18.75">
      <c r="B1" s="82" t="s">
        <v>641</v>
      </c>
      <c r="N1" t="s">
        <v>148</v>
      </c>
    </row>
    <row r="3" spans="2:17" ht="15.75">
      <c r="B3" s="110" t="s">
        <v>150</v>
      </c>
      <c r="C3" s="111"/>
      <c r="D3" s="111"/>
      <c r="E3" s="111"/>
      <c r="F3" s="111"/>
      <c r="G3" s="111"/>
      <c r="H3" s="111"/>
      <c r="I3" s="111"/>
      <c r="J3" s="111"/>
      <c r="K3" s="112"/>
      <c r="N3" s="110" t="s">
        <v>151</v>
      </c>
      <c r="O3" s="111"/>
      <c r="P3" s="111"/>
      <c r="Q3" s="112"/>
    </row>
    <row r="4" spans="2:17">
      <c r="B4" s="113" t="s">
        <v>152</v>
      </c>
      <c r="C4" s="120"/>
      <c r="D4" s="113" t="s">
        <v>153</v>
      </c>
      <c r="E4" s="120"/>
      <c r="F4" s="113" t="s">
        <v>154</v>
      </c>
      <c r="G4" s="120"/>
      <c r="H4" s="113" t="s">
        <v>3</v>
      </c>
      <c r="I4" s="120"/>
      <c r="J4" s="113" t="s">
        <v>155</v>
      </c>
      <c r="K4" s="120"/>
      <c r="N4" s="85" t="s">
        <v>156</v>
      </c>
      <c r="O4" s="85" t="s">
        <v>157</v>
      </c>
      <c r="P4" s="85" t="s">
        <v>158</v>
      </c>
      <c r="Q4" s="85" t="s">
        <v>159</v>
      </c>
    </row>
    <row r="5" spans="2:17">
      <c r="N5" s="84">
        <v>3</v>
      </c>
      <c r="O5" s="84">
        <v>5</v>
      </c>
      <c r="P5" s="84">
        <v>4</v>
      </c>
      <c r="Q5" s="84">
        <v>12</v>
      </c>
    </row>
    <row r="10" spans="2:17" ht="18.75">
      <c r="B10" s="83" t="s">
        <v>155</v>
      </c>
    </row>
    <row r="12" spans="2:17">
      <c r="B12" t="s">
        <v>642</v>
      </c>
    </row>
    <row r="13" spans="2:17">
      <c r="B13" t="s">
        <v>643</v>
      </c>
    </row>
    <row r="14" spans="2:17">
      <c r="B14" t="s">
        <v>644</v>
      </c>
    </row>
    <row r="15" spans="2:17">
      <c r="B15" t="s">
        <v>645</v>
      </c>
    </row>
    <row r="16" spans="2:17">
      <c r="B16" t="s">
        <v>646</v>
      </c>
    </row>
    <row r="17" spans="2:2">
      <c r="B17" t="s">
        <v>647</v>
      </c>
    </row>
    <row r="18" spans="2:2">
      <c r="B18" t="s">
        <v>648</v>
      </c>
    </row>
    <row r="19" spans="2:2">
      <c r="B19" t="s">
        <v>649</v>
      </c>
    </row>
    <row r="20" spans="2:2">
      <c r="B20" t="s">
        <v>650</v>
      </c>
    </row>
    <row r="21" spans="2:2">
      <c r="B21" t="s">
        <v>651</v>
      </c>
    </row>
    <row r="22" spans="2:2">
      <c r="B22" t="s">
        <v>652</v>
      </c>
    </row>
    <row r="23" spans="2:2">
      <c r="B23" t="s">
        <v>653</v>
      </c>
    </row>
    <row r="24" spans="2:2">
      <c r="B24" t="s">
        <v>654</v>
      </c>
    </row>
    <row r="25" spans="2:2">
      <c r="B25" t="s">
        <v>655</v>
      </c>
    </row>
    <row r="26" spans="2:2">
      <c r="B26" t="s">
        <v>656</v>
      </c>
    </row>
    <row r="27" spans="2:2">
      <c r="B27" t="s">
        <v>657</v>
      </c>
    </row>
    <row r="28" spans="2:2">
      <c r="B28" t="s">
        <v>658</v>
      </c>
    </row>
    <row r="29" spans="2:2">
      <c r="B29" t="s">
        <v>659</v>
      </c>
    </row>
    <row r="30" spans="2:2">
      <c r="B30" t="s">
        <v>660</v>
      </c>
    </row>
    <row r="31" spans="2:2">
      <c r="B31" t="s">
        <v>661</v>
      </c>
    </row>
    <row r="32" spans="2:2">
      <c r="B32" t="s">
        <v>662</v>
      </c>
    </row>
    <row r="33" spans="2:2">
      <c r="B33" t="s">
        <v>663</v>
      </c>
    </row>
    <row r="34" spans="2:2">
      <c r="B34" t="s">
        <v>664</v>
      </c>
    </row>
  </sheetData>
  <mergeCells count="7">
    <mergeCell ref="N3:Q3"/>
    <mergeCell ref="B4:C4"/>
    <mergeCell ref="D4:E4"/>
    <mergeCell ref="F4:G4"/>
    <mergeCell ref="H4:I4"/>
    <mergeCell ref="J4:K4"/>
    <mergeCell ref="B3:K3"/>
  </mergeCells>
  <hyperlinks>
    <hyperlink ref="B4" location="'MovingAvg'!$B$10:$B$10" display="Inputs" xr:uid="{04D84FC7-E1BA-4323-B18D-A6D27342AD78}"/>
    <hyperlink ref="D4" location="'MovingAvg'!$B$29:$B$29" display="Error Measures: Training" xr:uid="{857FEFD2-B56F-454F-B1CB-FE9F70E80915}"/>
    <hyperlink ref="F4" location="'MovingAvg'!$B$40:$B$40" display="Fitted" xr:uid="{29FF4E0B-4AE9-4E9F-A94D-97B04969639A}"/>
    <hyperlink ref="H4" location="'MovingAvg'!$I$40:$I$40" display="Forecast" xr:uid="{0ACCD292-29FF-4564-9C07-705638821468}"/>
    <hyperlink ref="J4" location="'MovingAvg_Stored'!$B$10:$B$10" display="PMML Model" xr:uid="{8AB0F04C-1312-45F3-A280-5A3FD7E6C3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E134-DF21-49F8-842F-EFBDAA1D9D97}">
  <sheetPr>
    <tabColor rgb="FFFFC000"/>
  </sheetPr>
  <dimension ref="A1:AD57"/>
  <sheetViews>
    <sheetView topLeftCell="O31" workbookViewId="0">
      <selection activeCell="AB57" sqref="AB57:AD57"/>
    </sheetView>
  </sheetViews>
  <sheetFormatPr defaultRowHeight="15"/>
  <cols>
    <col min="1" max="1" width="81.140625" bestFit="1" customWidth="1"/>
    <col min="2" max="2" width="21.42578125" bestFit="1" customWidth="1"/>
    <col min="3" max="4" width="19.7109375" bestFit="1" customWidth="1"/>
    <col min="5" max="9" width="12.7109375" bestFit="1" customWidth="1"/>
    <col min="10" max="10" width="12.140625" bestFit="1" customWidth="1"/>
    <col min="11" max="11" width="12.7109375" bestFit="1" customWidth="1"/>
    <col min="12" max="12" width="12.140625" bestFit="1" customWidth="1"/>
    <col min="13" max="25" width="12.7109375" bestFit="1" customWidth="1"/>
    <col min="26" max="26" width="12.140625" bestFit="1" customWidth="1"/>
    <col min="27" max="27" width="12.7109375" bestFit="1" customWidth="1"/>
    <col min="28" max="28" width="27.5703125" bestFit="1" customWidth="1"/>
    <col min="29" max="29" width="32" customWidth="1"/>
    <col min="30" max="30" width="21.42578125" bestFit="1" customWidth="1"/>
  </cols>
  <sheetData>
    <row r="1" spans="1:27">
      <c r="A1" t="s">
        <v>21</v>
      </c>
      <c r="B1" t="s">
        <v>22</v>
      </c>
      <c r="C1" t="s">
        <v>23</v>
      </c>
      <c r="D1" t="s">
        <v>48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</row>
    <row r="3" spans="1:27">
      <c r="A3" t="s">
        <v>49</v>
      </c>
    </row>
    <row r="4" spans="1:27">
      <c r="D4" t="s">
        <v>80</v>
      </c>
      <c r="E4">
        <v>2000</v>
      </c>
      <c r="F4">
        <v>2001</v>
      </c>
      <c r="G4">
        <v>2002</v>
      </c>
      <c r="H4">
        <v>2003</v>
      </c>
      <c r="I4">
        <v>2004</v>
      </c>
      <c r="J4">
        <v>2005</v>
      </c>
      <c r="K4">
        <v>2006</v>
      </c>
      <c r="L4">
        <v>2007</v>
      </c>
      <c r="M4">
        <v>2008</v>
      </c>
      <c r="N4">
        <v>2009</v>
      </c>
      <c r="O4">
        <v>2010</v>
      </c>
      <c r="P4">
        <v>2011</v>
      </c>
      <c r="Q4">
        <v>2012</v>
      </c>
      <c r="R4">
        <v>2013</v>
      </c>
      <c r="S4">
        <v>2014</v>
      </c>
      <c r="T4">
        <v>2015</v>
      </c>
      <c r="U4">
        <v>2016</v>
      </c>
      <c r="V4">
        <v>2017</v>
      </c>
      <c r="W4">
        <v>2018</v>
      </c>
      <c r="X4">
        <v>2019</v>
      </c>
      <c r="Y4">
        <v>2020</v>
      </c>
      <c r="Z4">
        <v>2021</v>
      </c>
      <c r="AA4">
        <v>2022</v>
      </c>
    </row>
    <row r="5" spans="1:27">
      <c r="A5" t="s">
        <v>50</v>
      </c>
      <c r="B5" t="s">
        <v>51</v>
      </c>
      <c r="C5" t="s">
        <v>81</v>
      </c>
      <c r="D5">
        <v>6.4070885452808</v>
      </c>
      <c r="E5">
        <v>4.6947997609085403</v>
      </c>
      <c r="F5">
        <v>1.3880325016100099</v>
      </c>
      <c r="G5">
        <v>6.3264138533754899</v>
      </c>
      <c r="H5">
        <v>12.4925061063317</v>
      </c>
      <c r="I5">
        <v>11.611759964747201</v>
      </c>
      <c r="J5">
        <v>10.196681868722401</v>
      </c>
      <c r="K5">
        <v>10.1266694941335</v>
      </c>
      <c r="L5">
        <v>8.3589153236121696</v>
      </c>
      <c r="M5">
        <v>10.0263286877484</v>
      </c>
      <c r="N5">
        <v>-8.4893547796497195</v>
      </c>
      <c r="O5">
        <v>12.7238528754733</v>
      </c>
      <c r="P5">
        <v>18.1170512226279</v>
      </c>
      <c r="Q5">
        <v>4.1425000095709503</v>
      </c>
      <c r="R5">
        <v>2.7264706693257001</v>
      </c>
      <c r="S5">
        <v>8.9886444254981193</v>
      </c>
      <c r="T5">
        <v>1.2523702031602699</v>
      </c>
      <c r="U5">
        <v>1.6920049906486101</v>
      </c>
      <c r="V5">
        <v>5.6390497920084703</v>
      </c>
      <c r="W5">
        <v>6.3433080801411004</v>
      </c>
      <c r="X5">
        <v>1.4693056688019701</v>
      </c>
      <c r="Y5">
        <v>3.24755887581702</v>
      </c>
      <c r="Z5">
        <v>17.9595071495824</v>
      </c>
      <c r="AA5">
        <v>14.752665597824301</v>
      </c>
    </row>
    <row r="7" spans="1:27">
      <c r="A7" t="s">
        <v>53</v>
      </c>
      <c r="B7" t="s">
        <v>20</v>
      </c>
      <c r="C7" t="s">
        <v>81</v>
      </c>
      <c r="D7">
        <v>2.4101285448021201</v>
      </c>
      <c r="E7">
        <v>19.292793549470801</v>
      </c>
      <c r="F7">
        <v>24.762374146307099</v>
      </c>
      <c r="G7">
        <v>-2.6410835214446999</v>
      </c>
      <c r="H7">
        <v>-25.921632274518899</v>
      </c>
      <c r="I7">
        <v>-10.845070422535199</v>
      </c>
      <c r="J7">
        <v>46.8579954361945</v>
      </c>
      <c r="K7">
        <v>29.916930616147699</v>
      </c>
      <c r="L7">
        <v>19.435116610699598</v>
      </c>
      <c r="M7">
        <v>-12.2977969496225</v>
      </c>
      <c r="N7">
        <v>-27.034385841640699</v>
      </c>
      <c r="O7">
        <v>21.215768883538999</v>
      </c>
      <c r="P7">
        <v>-5.9930486593843098</v>
      </c>
      <c r="Q7">
        <v>16.003802883853599</v>
      </c>
      <c r="R7">
        <v>-0.150252697718878</v>
      </c>
      <c r="S7">
        <v>37.250341997264002</v>
      </c>
      <c r="T7">
        <v>-7.8075683577527508</v>
      </c>
      <c r="U7">
        <v>-24.202673970233199</v>
      </c>
      <c r="V7">
        <v>-4.1363571530452203</v>
      </c>
      <c r="W7">
        <v>0.64970490502405098</v>
      </c>
      <c r="X7">
        <v>11.0377451463487</v>
      </c>
      <c r="Y7">
        <v>-4.2291648176089298</v>
      </c>
      <c r="Z7">
        <v>6.5242574486817304</v>
      </c>
      <c r="AA7">
        <v>9.1652529470616493</v>
      </c>
    </row>
    <row r="8" spans="1:27">
      <c r="B8" t="s">
        <v>54</v>
      </c>
      <c r="C8" t="s">
        <v>81</v>
      </c>
      <c r="D8">
        <v>9.2265470072478397</v>
      </c>
      <c r="E8">
        <v>17.396104891887799</v>
      </c>
      <c r="F8">
        <v>11.194712229276099</v>
      </c>
      <c r="G8">
        <v>0.64141722663408895</v>
      </c>
      <c r="H8">
        <v>3.3477296603244802</v>
      </c>
      <c r="I8">
        <v>29.176172942691299</v>
      </c>
      <c r="J8">
        <v>0.58581795925505298</v>
      </c>
      <c r="K8">
        <v>-8.8369262865090299</v>
      </c>
      <c r="L8">
        <v>2.3590213017525801</v>
      </c>
      <c r="M8">
        <v>-5.7308939151171998</v>
      </c>
      <c r="N8">
        <v>-8.8481758172259894</v>
      </c>
      <c r="O8">
        <v>10.3163417965786</v>
      </c>
      <c r="P8">
        <v>13.1173961752393</v>
      </c>
      <c r="Q8">
        <v>8.5121540145604904</v>
      </c>
      <c r="R8">
        <v>4.5587010824313001</v>
      </c>
      <c r="S8">
        <v>36.913275854147898</v>
      </c>
      <c r="T8">
        <v>11.7602317595606</v>
      </c>
      <c r="U8">
        <v>-14.0566670336379</v>
      </c>
      <c r="V8">
        <v>3.3538289547232898</v>
      </c>
      <c r="W8">
        <v>4.2365242473409301</v>
      </c>
      <c r="X8">
        <v>4.5150899342787802</v>
      </c>
      <c r="Y8">
        <v>7.402082967038659</v>
      </c>
      <c r="Z8">
        <v>27.054484525162305</v>
      </c>
      <c r="AA8">
        <v>6.5279177814325999</v>
      </c>
    </row>
    <row r="9" spans="1:27">
      <c r="B9" t="s">
        <v>55</v>
      </c>
      <c r="C9" t="s">
        <v>81</v>
      </c>
      <c r="D9">
        <v>6.60519970582203</v>
      </c>
      <c r="E9">
        <v>11.580139998205199</v>
      </c>
      <c r="F9">
        <v>-2.5053535343380302</v>
      </c>
      <c r="G9">
        <v>3.1286414024233</v>
      </c>
      <c r="H9">
        <v>8.9171974522293205</v>
      </c>
      <c r="I9">
        <v>2.2583932358368499</v>
      </c>
      <c r="J9">
        <v>6.62285544991785</v>
      </c>
      <c r="K9">
        <v>10.687582095584499</v>
      </c>
      <c r="L9">
        <v>2.4395810036742094</v>
      </c>
      <c r="M9">
        <v>3.5948731658052706</v>
      </c>
      <c r="N9">
        <v>-7.1431131500663003</v>
      </c>
      <c r="O9">
        <v>12.288868303226799</v>
      </c>
      <c r="P9">
        <v>13.4979616249252</v>
      </c>
      <c r="Q9">
        <v>1.7160024955630999</v>
      </c>
      <c r="R9">
        <v>7.5449900551433293</v>
      </c>
      <c r="S9">
        <v>12.756096480542199</v>
      </c>
      <c r="T9">
        <v>-7.2944954894344196</v>
      </c>
      <c r="U9">
        <v>4.0285201214118196</v>
      </c>
      <c r="V9">
        <v>11.6430055401662</v>
      </c>
      <c r="W9">
        <v>4.4515596422332502</v>
      </c>
      <c r="X9">
        <v>-1.8855154164247001</v>
      </c>
      <c r="Y9">
        <v>-2.8345594616606702</v>
      </c>
      <c r="Z9">
        <v>30.509064592665901</v>
      </c>
      <c r="AA9">
        <v>7.1333309935773803</v>
      </c>
    </row>
    <row r="10" spans="1:27">
      <c r="B10" t="s">
        <v>56</v>
      </c>
      <c r="C10" t="s">
        <v>81</v>
      </c>
      <c r="D10">
        <v>5.3624027871264897</v>
      </c>
      <c r="E10">
        <v>-0.62271848829718002</v>
      </c>
      <c r="F10">
        <v>8.0812445980985395</v>
      </c>
      <c r="G10">
        <v>1.34946021591364</v>
      </c>
      <c r="H10">
        <v>10.336325081369001</v>
      </c>
      <c r="I10">
        <v>16.537051935282001</v>
      </c>
      <c r="J10">
        <v>7.7318401472731502</v>
      </c>
      <c r="K10">
        <v>1.7799928800284801</v>
      </c>
      <c r="L10">
        <v>7.7859391395592707</v>
      </c>
      <c r="M10">
        <v>5.3024402907580601</v>
      </c>
      <c r="N10">
        <v>-15.796610169491499</v>
      </c>
      <c r="O10">
        <v>-0.226906748645894</v>
      </c>
      <c r="P10">
        <v>11.8406573252146</v>
      </c>
      <c r="Q10">
        <v>7.3597900951131603</v>
      </c>
      <c r="R10">
        <v>4.6068308181096</v>
      </c>
      <c r="S10">
        <v>9.3160446235616998</v>
      </c>
      <c r="T10">
        <v>2.1318657832870298</v>
      </c>
      <c r="U10">
        <v>-0.22495422443107299</v>
      </c>
      <c r="V10">
        <v>-1.5887164429530201</v>
      </c>
      <c r="W10">
        <v>9.9206137780382306</v>
      </c>
      <c r="X10">
        <v>6.42722117202268</v>
      </c>
      <c r="Y10">
        <v>-2.5003415767181099</v>
      </c>
      <c r="Z10">
        <v>14.8869581464873</v>
      </c>
      <c r="AA10">
        <v>10.648505793860499</v>
      </c>
    </row>
    <row r="11" spans="1:27">
      <c r="B11" t="s">
        <v>57</v>
      </c>
      <c r="C11" t="s">
        <v>81</v>
      </c>
      <c r="D11">
        <v>4.87648384663804</v>
      </c>
      <c r="E11">
        <v>3.86034473263945</v>
      </c>
      <c r="F11">
        <v>10.307529162248199</v>
      </c>
      <c r="G11">
        <v>5.6936166121899401</v>
      </c>
      <c r="H11">
        <v>15.851467812720299</v>
      </c>
      <c r="I11">
        <v>12.5814556017901</v>
      </c>
      <c r="J11">
        <v>5.3784999476969197</v>
      </c>
      <c r="K11">
        <v>9.4899326638320201</v>
      </c>
      <c r="L11">
        <v>9.6208767131567505</v>
      </c>
      <c r="M11">
        <v>7.495933614534219</v>
      </c>
      <c r="N11">
        <v>-3.6622897004513706</v>
      </c>
      <c r="O11">
        <v>15.713182834628901</v>
      </c>
      <c r="P11">
        <v>10.9521125464438</v>
      </c>
      <c r="Q11">
        <v>2.6323428784705598</v>
      </c>
      <c r="R11">
        <v>7.9631893164163294</v>
      </c>
      <c r="S11">
        <v>1.8086380478311299</v>
      </c>
      <c r="T11">
        <v>3.18172210019392</v>
      </c>
      <c r="U11">
        <v>10.5289878953603</v>
      </c>
      <c r="V11">
        <v>2.1056957741030899</v>
      </c>
      <c r="W11">
        <v>5.90821198847717</v>
      </c>
      <c r="X11">
        <v>4.1411122951613599</v>
      </c>
      <c r="Y11">
        <v>11.5600938832756</v>
      </c>
      <c r="Z11">
        <v>8.0043360294542296</v>
      </c>
      <c r="AA11">
        <v>-6.4371488638928298</v>
      </c>
    </row>
    <row r="12" spans="1:27">
      <c r="B12" t="s">
        <v>6</v>
      </c>
      <c r="C12" t="s">
        <v>81</v>
      </c>
      <c r="D12">
        <v>8.0840676744813091</v>
      </c>
      <c r="E12">
        <v>-2.80067945477896</v>
      </c>
      <c r="F12">
        <v>1.05920463748348</v>
      </c>
      <c r="G12">
        <v>8.3700626331217691</v>
      </c>
      <c r="H12">
        <v>9.5858955398147305</v>
      </c>
      <c r="I12">
        <v>7.3853748623788196</v>
      </c>
      <c r="J12">
        <v>15.813668910092099</v>
      </c>
      <c r="K12">
        <v>11.8453366839911</v>
      </c>
      <c r="L12">
        <v>19.7990604095389</v>
      </c>
      <c r="M12">
        <v>7.2526933856203604</v>
      </c>
      <c r="N12">
        <v>-2.6309775750891906</v>
      </c>
      <c r="O12">
        <v>10.348064776171199</v>
      </c>
      <c r="P12">
        <v>12.4338820048086</v>
      </c>
      <c r="Q12">
        <v>3.1196025858240199</v>
      </c>
      <c r="R12">
        <v>8.4894599574091298</v>
      </c>
      <c r="S12">
        <v>8.8617366180719497</v>
      </c>
      <c r="T12">
        <v>7.7466453264180002</v>
      </c>
      <c r="U12">
        <v>7.5400506430666612</v>
      </c>
      <c r="V12">
        <v>7.15010082877758</v>
      </c>
      <c r="W12">
        <v>6.2808002349792798</v>
      </c>
      <c r="X12">
        <v>3.9638062776046201</v>
      </c>
      <c r="Y12">
        <v>0.87772844076441403</v>
      </c>
      <c r="Z12">
        <v>15.5020715300042</v>
      </c>
      <c r="AA12">
        <v>14.4282768877172</v>
      </c>
    </row>
    <row r="13" spans="1:27">
      <c r="B13" t="s">
        <v>58</v>
      </c>
      <c r="C13" t="s">
        <v>81</v>
      </c>
      <c r="D13">
        <v>4.1217322040998399</v>
      </c>
      <c r="E13">
        <v>1.9080763230529401</v>
      </c>
      <c r="F13">
        <v>-15.567593028732899</v>
      </c>
      <c r="G13">
        <v>3.20781032078103</v>
      </c>
      <c r="H13">
        <v>5.5810810810810896</v>
      </c>
      <c r="I13">
        <v>38.192755663637499</v>
      </c>
      <c r="J13">
        <v>3.9270167639158906</v>
      </c>
      <c r="K13">
        <v>-1.9338739862757099</v>
      </c>
      <c r="L13">
        <v>8.2151944747364407</v>
      </c>
      <c r="M13">
        <v>14.066174000671801</v>
      </c>
      <c r="N13">
        <v>-5.3964514466612696</v>
      </c>
      <c r="O13">
        <v>14.3035019455253</v>
      </c>
      <c r="P13">
        <v>28.1045751633987</v>
      </c>
      <c r="Q13">
        <v>10.406037414966001</v>
      </c>
      <c r="R13">
        <v>-2.7919514778088002</v>
      </c>
      <c r="S13">
        <v>17.361592552243199</v>
      </c>
      <c r="T13">
        <v>17.135021097046401</v>
      </c>
      <c r="U13">
        <v>3.6670148769857094</v>
      </c>
      <c r="V13">
        <v>15.0908648667431</v>
      </c>
      <c r="W13">
        <v>5.7333494354205596</v>
      </c>
      <c r="X13">
        <v>-8.8832414836812106</v>
      </c>
      <c r="Y13">
        <v>-12.6888122845503</v>
      </c>
      <c r="Z13">
        <v>13.326872689422499</v>
      </c>
      <c r="AA13">
        <v>-6.7333882308228201</v>
      </c>
    </row>
    <row r="14" spans="1:27">
      <c r="B14" t="s">
        <v>59</v>
      </c>
      <c r="C14" t="s">
        <v>81</v>
      </c>
      <c r="D14">
        <v>4.7323334314494199</v>
      </c>
      <c r="E14">
        <v>-4.4815441359993304</v>
      </c>
      <c r="F14">
        <v>-30.220944749295899</v>
      </c>
      <c r="G14">
        <v>2.2634600981942299</v>
      </c>
      <c r="H14">
        <v>16.994873464073599</v>
      </c>
      <c r="I14">
        <v>9.5044340114762704</v>
      </c>
      <c r="J14">
        <v>19.909171747967495</v>
      </c>
      <c r="K14">
        <v>11.2482453584766</v>
      </c>
      <c r="L14">
        <v>14.0653271117037</v>
      </c>
      <c r="M14">
        <v>16.480213725162798</v>
      </c>
      <c r="N14">
        <v>-7.5347620412843996</v>
      </c>
      <c r="O14">
        <v>21.4076700966998</v>
      </c>
      <c r="P14">
        <v>55.080606544293701</v>
      </c>
      <c r="Q14">
        <v>-10.1906173449433</v>
      </c>
      <c r="R14">
        <v>-12.5204854624844</v>
      </c>
      <c r="S14">
        <v>8.7198029659906595</v>
      </c>
      <c r="T14">
        <v>2.8606545524654199</v>
      </c>
      <c r="U14">
        <v>-2.6346617933038301</v>
      </c>
      <c r="V14">
        <v>9.0888308688171797</v>
      </c>
      <c r="W14">
        <v>-6.7499751839147697</v>
      </c>
      <c r="X14">
        <v>-0.32408009746060001</v>
      </c>
      <c r="Y14">
        <v>-0.96234855766376093</v>
      </c>
      <c r="Z14">
        <v>17.642759579209699</v>
      </c>
      <c r="AA14">
        <v>32.2028374428386</v>
      </c>
    </row>
    <row r="15" spans="1:27">
      <c r="B15" t="s">
        <v>60</v>
      </c>
      <c r="C15" t="s">
        <v>81</v>
      </c>
      <c r="D15">
        <v>7.8523383174963293</v>
      </c>
      <c r="E15">
        <v>2.8378574539120498</v>
      </c>
      <c r="F15">
        <v>9.4184487260921692</v>
      </c>
      <c r="G15">
        <v>12.1488696100881</v>
      </c>
      <c r="H15">
        <v>8.1037556795306802</v>
      </c>
      <c r="I15">
        <v>11.092785699084899</v>
      </c>
      <c r="J15">
        <v>5.6510703510368199</v>
      </c>
      <c r="K15">
        <v>15.0537147001496</v>
      </c>
      <c r="L15">
        <v>20.260420770624801</v>
      </c>
      <c r="M15">
        <v>29.4419237006339</v>
      </c>
      <c r="N15">
        <v>-10.967692950153801</v>
      </c>
      <c r="O15">
        <v>4.4416965148672496</v>
      </c>
      <c r="P15">
        <v>13.0047223091684</v>
      </c>
      <c r="Q15">
        <v>13.055625805363899</v>
      </c>
      <c r="R15">
        <v>12.7484607682311</v>
      </c>
      <c r="S15">
        <v>-2.0869943124917301</v>
      </c>
      <c r="T15">
        <v>-3.4736628810172497E-2</v>
      </c>
      <c r="U15">
        <v>1.9140741884730701</v>
      </c>
      <c r="V15">
        <v>6.6222154871950396</v>
      </c>
      <c r="W15">
        <v>11.5877274019329</v>
      </c>
      <c r="X15">
        <v>3.7684782003009105</v>
      </c>
      <c r="Y15">
        <v>6.8198381343254999</v>
      </c>
      <c r="Z15">
        <v>9.5615641495206294</v>
      </c>
      <c r="AA15">
        <v>27.622755786286</v>
      </c>
    </row>
    <row r="16" spans="1:27">
      <c r="B16" t="s">
        <v>61</v>
      </c>
      <c r="C16" t="s">
        <v>81</v>
      </c>
      <c r="D16">
        <v>8.7563616028066509</v>
      </c>
      <c r="E16">
        <v>-1.1654704681635699</v>
      </c>
      <c r="F16">
        <v>-12.738174550299799</v>
      </c>
      <c r="G16">
        <v>-0.61841502519467395</v>
      </c>
      <c r="H16">
        <v>15.733271875240099</v>
      </c>
      <c r="I16">
        <v>48.755393295718598</v>
      </c>
      <c r="J16">
        <v>5.4261490406068802</v>
      </c>
      <c r="K16">
        <v>19.288072462541301</v>
      </c>
      <c r="L16">
        <v>24.780896284994501</v>
      </c>
      <c r="M16">
        <v>61.930218670913099</v>
      </c>
      <c r="N16">
        <v>-29.066132827591002</v>
      </c>
      <c r="O16">
        <v>11.6205377036193</v>
      </c>
      <c r="P16">
        <v>50.6742370475515</v>
      </c>
      <c r="Q16">
        <v>-8.2091968911917093</v>
      </c>
      <c r="R16">
        <v>6.8731057265190199</v>
      </c>
      <c r="S16">
        <v>10.084777552704599</v>
      </c>
      <c r="T16">
        <v>-14.0732764495816</v>
      </c>
      <c r="U16">
        <v>3.4771022033279801</v>
      </c>
      <c r="V16">
        <v>10.6188585531863</v>
      </c>
      <c r="W16">
        <v>-3.1430155210642998</v>
      </c>
      <c r="X16">
        <v>-9.8108510272992699</v>
      </c>
      <c r="Y16">
        <v>6.0061870389466199</v>
      </c>
      <c r="Z16">
        <v>43.6793822301372</v>
      </c>
      <c r="AA16">
        <v>33.851345721189901</v>
      </c>
    </row>
    <row r="17" spans="1:27">
      <c r="B17" t="s">
        <v>62</v>
      </c>
      <c r="C17" t="s">
        <v>81</v>
      </c>
      <c r="D17">
        <v>3.9613484556362306</v>
      </c>
      <c r="E17">
        <v>-1.1974246344545501</v>
      </c>
      <c r="F17">
        <v>2.6126674786845401</v>
      </c>
      <c r="G17">
        <v>14.434091043978899</v>
      </c>
      <c r="H17">
        <v>14.361288314921399</v>
      </c>
      <c r="I17">
        <v>-0.53514739229025798</v>
      </c>
      <c r="J17">
        <v>17.608973189859601</v>
      </c>
      <c r="K17">
        <v>21.950841280917999</v>
      </c>
      <c r="L17">
        <v>-13.924211597151601</v>
      </c>
      <c r="M17">
        <v>14.791697444231099</v>
      </c>
      <c r="N17">
        <v>3.1369647051253202</v>
      </c>
      <c r="O17">
        <v>30.559021712004</v>
      </c>
      <c r="P17">
        <v>26.756188473669095</v>
      </c>
      <c r="Q17">
        <v>-7.0348727615457101</v>
      </c>
      <c r="R17">
        <v>-9.5076848209578699</v>
      </c>
      <c r="S17">
        <v>5.4336866163257103</v>
      </c>
      <c r="T17">
        <v>2.6352701151868101</v>
      </c>
      <c r="U17">
        <v>-0.54872240858077104</v>
      </c>
      <c r="V17">
        <v>9.5775468987491202E-2</v>
      </c>
      <c r="W17">
        <v>-7.4882995319824897E-2</v>
      </c>
      <c r="X17">
        <v>0.12906180395098099</v>
      </c>
      <c r="Y17">
        <v>10.5652689133282</v>
      </c>
      <c r="Z17">
        <v>10.5127578361506</v>
      </c>
      <c r="AA17">
        <v>20.372954027291001</v>
      </c>
    </row>
    <row r="18" spans="1:27">
      <c r="B18" t="s">
        <v>63</v>
      </c>
      <c r="C18" t="s">
        <v>81</v>
      </c>
      <c r="D18">
        <v>4.13405765017803</v>
      </c>
      <c r="E18">
        <v>-7.6948329065721106</v>
      </c>
      <c r="F18">
        <v>9.3178746710292195</v>
      </c>
      <c r="G18">
        <v>14.6398594573492</v>
      </c>
      <c r="H18">
        <v>38.498212157330101</v>
      </c>
      <c r="I18">
        <v>1.8441111384312801</v>
      </c>
      <c r="J18">
        <v>10.703363914373099</v>
      </c>
      <c r="K18">
        <v>-3.3258214597266602</v>
      </c>
      <c r="L18">
        <v>7.1436628191157106E-2</v>
      </c>
      <c r="M18">
        <v>23.955515479410899</v>
      </c>
      <c r="N18">
        <v>5.3709990300678996</v>
      </c>
      <c r="O18">
        <v>23.5646070647797</v>
      </c>
      <c r="P18">
        <v>8.9719713194897004</v>
      </c>
      <c r="Q18">
        <v>-12.4930570390942</v>
      </c>
      <c r="R18">
        <v>1.5453347004540801</v>
      </c>
      <c r="S18">
        <v>13.6819329246304</v>
      </c>
      <c r="T18">
        <v>2.7767203823541702</v>
      </c>
      <c r="U18">
        <v>4.5474186711660796</v>
      </c>
      <c r="V18">
        <v>-1.34425003444271</v>
      </c>
      <c r="W18">
        <v>-5.9849180066233103</v>
      </c>
      <c r="X18">
        <v>5.6126129949497097</v>
      </c>
      <c r="Y18">
        <v>1.51292921580839</v>
      </c>
      <c r="Z18">
        <v>11.5133401947589</v>
      </c>
      <c r="AA18">
        <v>7.4794554587245505</v>
      </c>
    </row>
    <row r="19" spans="1:27">
      <c r="B19" t="s">
        <v>64</v>
      </c>
      <c r="C19" t="s">
        <v>81</v>
      </c>
      <c r="D19">
        <v>10.1333085960206</v>
      </c>
      <c r="E19">
        <v>-1.7463738993825499</v>
      </c>
      <c r="F19">
        <v>7.52612203919234</v>
      </c>
      <c r="G19">
        <v>9.2990282532766209</v>
      </c>
      <c r="H19">
        <v>41.4573182307157</v>
      </c>
      <c r="I19">
        <v>30.025274553222001</v>
      </c>
      <c r="J19">
        <v>14.275884609430101</v>
      </c>
      <c r="K19">
        <v>9.0242654142581795</v>
      </c>
      <c r="L19">
        <v>2.3899926822869899</v>
      </c>
      <c r="M19">
        <v>10.2537824644678</v>
      </c>
      <c r="N19">
        <v>-6.8809471392578399</v>
      </c>
      <c r="O19">
        <v>12.6155826415887</v>
      </c>
      <c r="P19">
        <v>18.281802171656501</v>
      </c>
      <c r="Q19">
        <v>29.701427782598401</v>
      </c>
      <c r="R19">
        <v>-7.416868129361859</v>
      </c>
      <c r="S19">
        <v>-0.35883792350264199</v>
      </c>
      <c r="T19">
        <v>-0.240636202562927</v>
      </c>
      <c r="U19">
        <v>-1.5216475428118299</v>
      </c>
      <c r="V19">
        <v>-8.8028789289578899</v>
      </c>
      <c r="W19">
        <v>37.322589843354699</v>
      </c>
      <c r="X19">
        <v>2.2854387010777599</v>
      </c>
      <c r="Y19">
        <v>8.4077142202285504</v>
      </c>
      <c r="Z19">
        <v>13.7184071908375</v>
      </c>
      <c r="AA19">
        <v>57.939804731904701</v>
      </c>
    </row>
    <row r="20" spans="1:27">
      <c r="B20" t="s">
        <v>65</v>
      </c>
      <c r="C20" t="s">
        <v>81</v>
      </c>
      <c r="D20">
        <v>4.2868243394070698</v>
      </c>
      <c r="E20">
        <v>9.1421740013082804</v>
      </c>
      <c r="F20">
        <v>5.8818666556441901</v>
      </c>
      <c r="G20">
        <v>13.5540287320425</v>
      </c>
      <c r="H20">
        <v>13.811537403740401</v>
      </c>
      <c r="I20">
        <v>6.4400175197474798</v>
      </c>
      <c r="J20">
        <v>12.2554097197588</v>
      </c>
      <c r="K20">
        <v>16.773687936090599</v>
      </c>
      <c r="L20">
        <v>7.59130566560584</v>
      </c>
      <c r="M20">
        <v>-0.80386337340911884</v>
      </c>
      <c r="N20">
        <v>-11.2550204876466</v>
      </c>
      <c r="O20">
        <v>6.2092138195865196</v>
      </c>
      <c r="P20">
        <v>9.4789738733697799</v>
      </c>
      <c r="Q20">
        <v>7.0797416970542804</v>
      </c>
      <c r="R20">
        <v>3.63948450580114</v>
      </c>
      <c r="S20">
        <v>6.4016154602378998</v>
      </c>
      <c r="T20">
        <v>6.89213148322332</v>
      </c>
      <c r="U20">
        <v>5.5849303441133102</v>
      </c>
      <c r="V20">
        <v>12.240668490806801</v>
      </c>
      <c r="W20">
        <v>3.5574888623132201</v>
      </c>
      <c r="X20">
        <v>2.1364213197969701</v>
      </c>
      <c r="Y20">
        <v>1.6910298384140701</v>
      </c>
      <c r="Z20">
        <v>16.211840746781998</v>
      </c>
      <c r="AA20">
        <v>-15.487367657418</v>
      </c>
    </row>
    <row r="22" spans="1:27">
      <c r="A22" t="s">
        <v>66</v>
      </c>
      <c r="B22" t="s">
        <v>67</v>
      </c>
      <c r="C22" t="s">
        <v>81</v>
      </c>
      <c r="D22">
        <v>6.7524837234466899</v>
      </c>
      <c r="E22">
        <v>12.753813763822899</v>
      </c>
      <c r="F22">
        <v>3.75799457826467</v>
      </c>
      <c r="G22">
        <v>1.7780594400368399</v>
      </c>
      <c r="H22">
        <v>4.0696683995653098</v>
      </c>
      <c r="I22">
        <v>8.9409188148766905</v>
      </c>
      <c r="J22">
        <v>7.2843427304238899</v>
      </c>
      <c r="K22">
        <v>6.2135978595782904</v>
      </c>
      <c r="L22">
        <v>4.4478192863118604</v>
      </c>
      <c r="M22">
        <v>-0.26598754951895298</v>
      </c>
      <c r="N22">
        <v>-10.109603271947901</v>
      </c>
      <c r="O22">
        <v>11.7370276490983</v>
      </c>
      <c r="P22">
        <v>11.6097153957472</v>
      </c>
      <c r="Q22">
        <v>4.6272933993707799</v>
      </c>
      <c r="R22">
        <v>6.0429909046250998</v>
      </c>
      <c r="S22">
        <v>19.9704505415061</v>
      </c>
      <c r="T22">
        <v>-1.84027544163977</v>
      </c>
      <c r="U22">
        <v>-3.9334247228513401</v>
      </c>
      <c r="V22">
        <v>7.6225101671728401</v>
      </c>
      <c r="W22">
        <v>4.4714685544470898</v>
      </c>
      <c r="X22">
        <v>0.94496835390651701</v>
      </c>
      <c r="Y22">
        <v>-0.195150749854445</v>
      </c>
      <c r="Z22">
        <v>27.193234690831598</v>
      </c>
      <c r="AA22">
        <v>7.248064936323221</v>
      </c>
    </row>
    <row r="23" spans="1:27">
      <c r="B23" t="s">
        <v>65</v>
      </c>
      <c r="C23" t="s">
        <v>81</v>
      </c>
      <c r="D23">
        <v>4.2868243394070698</v>
      </c>
      <c r="E23">
        <v>9.1421740013082804</v>
      </c>
      <c r="F23">
        <v>5.8818666556441901</v>
      </c>
      <c r="G23">
        <v>13.5540287320425</v>
      </c>
      <c r="H23">
        <v>13.811537403740401</v>
      </c>
      <c r="I23">
        <v>6.4400175197474798</v>
      </c>
      <c r="J23">
        <v>12.2554097197588</v>
      </c>
      <c r="K23">
        <v>16.773687936090599</v>
      </c>
      <c r="L23">
        <v>7.59130566560584</v>
      </c>
      <c r="M23">
        <v>-0.80386337340911884</v>
      </c>
      <c r="N23">
        <v>-11.2550204876466</v>
      </c>
      <c r="O23">
        <v>6.2092138195865196</v>
      </c>
      <c r="P23">
        <v>9.4789738733697799</v>
      </c>
      <c r="Q23">
        <v>7.0797416970542804</v>
      </c>
      <c r="R23">
        <v>3.63948450580114</v>
      </c>
      <c r="S23">
        <v>6.4016154602378998</v>
      </c>
      <c r="T23">
        <v>6.89213148322332</v>
      </c>
      <c r="U23">
        <v>5.5849303441133102</v>
      </c>
      <c r="V23">
        <v>12.240668490806801</v>
      </c>
      <c r="W23">
        <v>3.5574888623132201</v>
      </c>
      <c r="X23">
        <v>2.1364213197969701</v>
      </c>
      <c r="Y23">
        <v>1.6910298384140701</v>
      </c>
      <c r="Z23">
        <v>16.211840746781998</v>
      </c>
      <c r="AA23">
        <v>-15.487367657418</v>
      </c>
    </row>
    <row r="24" spans="1:27">
      <c r="B24" t="s">
        <v>68</v>
      </c>
      <c r="C24" t="s">
        <v>81</v>
      </c>
      <c r="D24">
        <v>6.7425252531876998</v>
      </c>
      <c r="E24">
        <v>-1.1478774442731601</v>
      </c>
      <c r="F24">
        <v>-1.2378612071118</v>
      </c>
      <c r="G24">
        <v>8.0582425234287491</v>
      </c>
      <c r="H24">
        <v>18.062715481858501</v>
      </c>
      <c r="I24">
        <v>14.447171542996999</v>
      </c>
      <c r="J24">
        <v>11.4633738855728</v>
      </c>
      <c r="K24">
        <v>10.901693178504599</v>
      </c>
      <c r="L24">
        <v>10.646867151907101</v>
      </c>
      <c r="M24">
        <v>17.6677260239899</v>
      </c>
      <c r="N24">
        <v>-7.27408620943479</v>
      </c>
      <c r="O24">
        <v>14.297781740167601</v>
      </c>
      <c r="P24">
        <v>22.213278388115299</v>
      </c>
      <c r="Q24">
        <v>3.5256162724786302</v>
      </c>
      <c r="R24">
        <v>1.3320984491693899</v>
      </c>
      <c r="S24">
        <v>5.0477690638708097</v>
      </c>
      <c r="T24">
        <v>1.75441844228588</v>
      </c>
      <c r="U24">
        <v>3.4953802970644401</v>
      </c>
      <c r="V24">
        <v>3.7123255335070895</v>
      </c>
      <c r="W24">
        <v>7.6427915941278188</v>
      </c>
      <c r="X24">
        <v>1.5648003707023701</v>
      </c>
      <c r="Y24">
        <v>4.9198481566626198</v>
      </c>
      <c r="Z24">
        <v>14.7027222142477</v>
      </c>
      <c r="AA24">
        <v>23.253098410238799</v>
      </c>
    </row>
    <row r="27" spans="1:27">
      <c r="A27" t="s">
        <v>69</v>
      </c>
    </row>
    <row r="28" spans="1:27">
      <c r="A28" t="s">
        <v>70</v>
      </c>
    </row>
    <row r="29" spans="1:27">
      <c r="A29" t="s">
        <v>71</v>
      </c>
    </row>
    <row r="30" spans="1:27">
      <c r="A30" t="s">
        <v>72</v>
      </c>
    </row>
    <row r="31" spans="1:27">
      <c r="A31" t="s">
        <v>73</v>
      </c>
    </row>
    <row r="33" spans="1:30">
      <c r="AB33" s="6"/>
    </row>
    <row r="34" spans="1:30">
      <c r="A34" s="12" t="s">
        <v>49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  <c r="AB34" s="108" t="s">
        <v>74</v>
      </c>
      <c r="AC34" s="108"/>
    </row>
    <row r="35" spans="1:30" s="13" customFormat="1">
      <c r="A35" s="11"/>
      <c r="B35" s="11"/>
      <c r="C35" s="11" t="s">
        <v>80</v>
      </c>
      <c r="D35" s="11"/>
      <c r="E35" s="11">
        <v>2000</v>
      </c>
      <c r="F35" s="11">
        <v>2001</v>
      </c>
      <c r="G35" s="11">
        <v>2002</v>
      </c>
      <c r="H35" s="11">
        <v>2003</v>
      </c>
      <c r="I35" s="11">
        <v>2004</v>
      </c>
      <c r="J35" s="11">
        <v>2005</v>
      </c>
      <c r="K35" s="11">
        <v>2006</v>
      </c>
      <c r="L35" s="11">
        <v>2007</v>
      </c>
      <c r="M35" s="11">
        <v>2008</v>
      </c>
      <c r="N35" s="11">
        <v>2009</v>
      </c>
      <c r="O35" s="11">
        <v>2010</v>
      </c>
      <c r="P35" s="11">
        <v>2011</v>
      </c>
      <c r="Q35" s="11">
        <v>2012</v>
      </c>
      <c r="R35" s="11">
        <v>2013</v>
      </c>
      <c r="S35" s="11">
        <v>2014</v>
      </c>
      <c r="T35" s="11">
        <v>2015</v>
      </c>
      <c r="U35" s="11">
        <v>2016</v>
      </c>
      <c r="V35" s="11">
        <v>2017</v>
      </c>
      <c r="W35" s="11">
        <v>2018</v>
      </c>
      <c r="X35" s="11">
        <v>2019</v>
      </c>
      <c r="Y35" s="11">
        <v>2020</v>
      </c>
      <c r="Z35" s="11">
        <v>2021</v>
      </c>
      <c r="AA35" s="11">
        <v>2022</v>
      </c>
      <c r="AB35" s="29">
        <v>2023</v>
      </c>
      <c r="AC35" s="14" t="s">
        <v>75</v>
      </c>
      <c r="AD35" s="29" t="s">
        <v>76</v>
      </c>
    </row>
    <row r="36" spans="1:30">
      <c r="A36" s="12" t="s">
        <v>50</v>
      </c>
      <c r="B36" s="12" t="s">
        <v>51</v>
      </c>
      <c r="C36" s="12">
        <v>6.4070885452808</v>
      </c>
      <c r="D36" s="12" t="s">
        <v>81</v>
      </c>
      <c r="E36" s="10">
        <v>4.6947997609085403</v>
      </c>
      <c r="F36" s="10">
        <v>1.3880325016100099</v>
      </c>
      <c r="G36" s="10">
        <v>6.3264138533754899</v>
      </c>
      <c r="H36" s="10">
        <v>12.4925061063317</v>
      </c>
      <c r="I36" s="10">
        <v>11.611759964747201</v>
      </c>
      <c r="J36" s="10">
        <v>10.196681868722401</v>
      </c>
      <c r="K36" s="10">
        <v>10.1266694941335</v>
      </c>
      <c r="L36" s="10">
        <v>8.3589153236121696</v>
      </c>
      <c r="M36" s="10">
        <v>10.0263286877484</v>
      </c>
      <c r="N36" s="10">
        <v>-8.4893547796497195</v>
      </c>
      <c r="O36" s="10">
        <v>12.7238528754733</v>
      </c>
      <c r="P36" s="10">
        <v>18.1170512226279</v>
      </c>
      <c r="Q36" s="10">
        <v>4.1425000095709503</v>
      </c>
      <c r="R36" s="10">
        <v>2.7264706693257001</v>
      </c>
      <c r="S36" s="10">
        <v>8.9886444254981193</v>
      </c>
      <c r="T36" s="10">
        <v>1.2523702031602699</v>
      </c>
      <c r="U36" s="10">
        <v>1.6920049906486101</v>
      </c>
      <c r="V36" s="10">
        <v>5.6390497920084703</v>
      </c>
      <c r="W36" s="10">
        <v>6.3433080801411004</v>
      </c>
      <c r="X36" s="10">
        <v>1.4693056688019701</v>
      </c>
      <c r="Y36" s="10">
        <v>3.24755887581702</v>
      </c>
      <c r="Z36" s="10">
        <v>17.9595071495824</v>
      </c>
      <c r="AA36" s="10">
        <v>14.752665597824301</v>
      </c>
      <c r="AB36" s="34">
        <f>_xlfn.FORECAST.ETS(2023,E36:AA36,E35:AA35)</f>
        <v>7.8038592999277805</v>
      </c>
      <c r="AD36" s="33">
        <f>_xlfn.FORECAST.LINEAR(2023,E36:AA36,$E$35:$AA$35)</f>
        <v>7.6393823822349276</v>
      </c>
    </row>
    <row r="37" spans="1:30">
      <c r="A37" s="11"/>
      <c r="B37" s="11"/>
      <c r="C37" s="11"/>
      <c r="D37" s="11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21"/>
      <c r="AD37" s="18"/>
    </row>
    <row r="38" spans="1:30">
      <c r="A38" s="12" t="s">
        <v>53</v>
      </c>
      <c r="B38" s="12" t="s">
        <v>20</v>
      </c>
      <c r="C38" s="12">
        <v>2.4101285448021201</v>
      </c>
      <c r="D38" s="12" t="s">
        <v>81</v>
      </c>
      <c r="E38" s="10">
        <v>19.292793549470801</v>
      </c>
      <c r="F38" s="10">
        <v>24.762374146307099</v>
      </c>
      <c r="G38" s="10">
        <v>-2.6410835214446999</v>
      </c>
      <c r="H38" s="10">
        <v>-25.921632274518899</v>
      </c>
      <c r="I38" s="10">
        <v>-10.845070422535199</v>
      </c>
      <c r="J38" s="10">
        <v>46.8579954361945</v>
      </c>
      <c r="K38" s="10">
        <v>29.916930616147699</v>
      </c>
      <c r="L38" s="10">
        <v>19.435116610699598</v>
      </c>
      <c r="M38" s="10">
        <v>-12.2977969496225</v>
      </c>
      <c r="N38" s="10">
        <v>-27.034385841640699</v>
      </c>
      <c r="O38" s="10">
        <v>21.215768883538999</v>
      </c>
      <c r="P38" s="10">
        <v>-5.9930486593843098</v>
      </c>
      <c r="Q38" s="10">
        <v>16.003802883853599</v>
      </c>
      <c r="R38" s="10">
        <v>-0.150252697718878</v>
      </c>
      <c r="S38" s="10">
        <v>37.250341997264002</v>
      </c>
      <c r="T38" s="10">
        <v>-7.8075683577527508</v>
      </c>
      <c r="U38" s="10">
        <v>-24.202673970233199</v>
      </c>
      <c r="V38" s="10">
        <v>-4.1363571530452203</v>
      </c>
      <c r="W38" s="10">
        <v>0.64970490502405098</v>
      </c>
      <c r="X38" s="10">
        <v>11.0377451463487</v>
      </c>
      <c r="Y38" s="10">
        <v>-4.2291648176089298</v>
      </c>
      <c r="Z38" s="10">
        <v>6.5242574486817304</v>
      </c>
      <c r="AA38" s="10">
        <v>9.1652529470616493</v>
      </c>
      <c r="AB38" s="21">
        <f>_xlfn.FORECAST.ETS(2023,E38:AA38,$E$35:$AA$35)</f>
        <v>0.59727364799670857</v>
      </c>
      <c r="AD38" s="19">
        <f t="shared" ref="AD38:AD55" si="0">_xlfn.FORECAST.LINEAR(2023,E38:AA38,$E$35:$AA$35)</f>
        <v>9.7098298394485028E-2</v>
      </c>
    </row>
    <row r="39" spans="1:30">
      <c r="A39" s="11"/>
      <c r="B39" s="11" t="s">
        <v>54</v>
      </c>
      <c r="C39" s="11">
        <v>9.2265470072478397</v>
      </c>
      <c r="D39" s="11" t="s">
        <v>81</v>
      </c>
      <c r="E39" s="9">
        <v>17.396104891887799</v>
      </c>
      <c r="F39" s="9">
        <v>11.194712229276099</v>
      </c>
      <c r="G39" s="9">
        <v>0.64141722663408895</v>
      </c>
      <c r="H39" s="9">
        <v>3.3477296603244802</v>
      </c>
      <c r="I39" s="9">
        <v>29.176172942691299</v>
      </c>
      <c r="J39" s="9">
        <v>0.58581795925505298</v>
      </c>
      <c r="K39" s="9">
        <v>-8.8369262865090299</v>
      </c>
      <c r="L39" s="9">
        <v>2.3590213017525801</v>
      </c>
      <c r="M39" s="9">
        <v>-5.7308939151171998</v>
      </c>
      <c r="N39" s="9">
        <v>-8.8481758172259894</v>
      </c>
      <c r="O39" s="9">
        <v>10.3163417965786</v>
      </c>
      <c r="P39" s="9">
        <v>13.1173961752393</v>
      </c>
      <c r="Q39" s="9">
        <v>8.5121540145604904</v>
      </c>
      <c r="R39" s="9">
        <v>4.5587010824313001</v>
      </c>
      <c r="S39" s="9">
        <v>36.913275854147898</v>
      </c>
      <c r="T39" s="9">
        <v>11.7602317595606</v>
      </c>
      <c r="U39" s="9">
        <v>-14.0566670336379</v>
      </c>
      <c r="V39" s="9">
        <v>3.3538289547232898</v>
      </c>
      <c r="W39" s="9">
        <v>4.2365242473409301</v>
      </c>
      <c r="X39" s="9">
        <v>4.5150899342787802</v>
      </c>
      <c r="Y39" s="9">
        <v>7.402082967038659</v>
      </c>
      <c r="Z39" s="9">
        <v>27.054484525162305</v>
      </c>
      <c r="AA39" s="9">
        <v>6.5279177814325999</v>
      </c>
      <c r="AB39" s="21">
        <f t="shared" ref="AB39:AB55" si="1">_xlfn.FORECAST.ETS(2023,E39:AA39,$E$35:$AA$35)</f>
        <v>11.543690567555867</v>
      </c>
      <c r="AD39" s="18">
        <f t="shared" si="0"/>
        <v>8.5675636211288122</v>
      </c>
    </row>
    <row r="40" spans="1:30">
      <c r="A40" s="12"/>
      <c r="B40" s="12" t="s">
        <v>55</v>
      </c>
      <c r="C40" s="12">
        <v>6.60519970582203</v>
      </c>
      <c r="D40" s="12" t="s">
        <v>81</v>
      </c>
      <c r="E40" s="10">
        <v>11.580139998205199</v>
      </c>
      <c r="F40" s="10">
        <v>-2.5053535343380302</v>
      </c>
      <c r="G40" s="10">
        <v>3.1286414024233</v>
      </c>
      <c r="H40" s="10">
        <v>8.9171974522293205</v>
      </c>
      <c r="I40" s="10">
        <v>2.2583932358368499</v>
      </c>
      <c r="J40" s="10">
        <v>6.62285544991785</v>
      </c>
      <c r="K40" s="10">
        <v>10.687582095584499</v>
      </c>
      <c r="L40" s="10">
        <v>2.4395810036742094</v>
      </c>
      <c r="M40" s="10">
        <v>3.5948731658052706</v>
      </c>
      <c r="N40" s="10">
        <v>-7.1431131500663003</v>
      </c>
      <c r="O40" s="10">
        <v>12.288868303226799</v>
      </c>
      <c r="P40" s="10">
        <v>13.4979616249252</v>
      </c>
      <c r="Q40" s="10">
        <v>1.7160024955630999</v>
      </c>
      <c r="R40" s="10">
        <v>7.5449900551433293</v>
      </c>
      <c r="S40" s="10">
        <v>12.756096480542199</v>
      </c>
      <c r="T40" s="10">
        <v>-7.2944954894344196</v>
      </c>
      <c r="U40" s="10">
        <v>4.0285201214118196</v>
      </c>
      <c r="V40" s="10">
        <v>11.6430055401662</v>
      </c>
      <c r="W40" s="10">
        <v>4.4515596422332502</v>
      </c>
      <c r="X40" s="10">
        <v>-1.8855154164247001</v>
      </c>
      <c r="Y40" s="10">
        <v>-2.8345594616606702</v>
      </c>
      <c r="Z40" s="10">
        <v>30.509064592665901</v>
      </c>
      <c r="AA40" s="10">
        <v>7.1333309935773803</v>
      </c>
      <c r="AB40" s="21">
        <f t="shared" si="1"/>
        <v>9.1804871521786779</v>
      </c>
      <c r="AD40" s="18">
        <f t="shared" si="0"/>
        <v>7.693650542934904</v>
      </c>
    </row>
    <row r="41" spans="1:30">
      <c r="A41" s="11"/>
      <c r="B41" s="11" t="s">
        <v>56</v>
      </c>
      <c r="C41" s="11">
        <v>5.3624027871264897</v>
      </c>
      <c r="D41" s="11" t="s">
        <v>81</v>
      </c>
      <c r="E41" s="9">
        <v>-0.62271848829718002</v>
      </c>
      <c r="F41" s="9">
        <v>8.0812445980985395</v>
      </c>
      <c r="G41" s="9">
        <v>1.34946021591364</v>
      </c>
      <c r="H41" s="9">
        <v>10.336325081369001</v>
      </c>
      <c r="I41" s="9">
        <v>16.537051935282001</v>
      </c>
      <c r="J41" s="9">
        <v>7.7318401472731502</v>
      </c>
      <c r="K41" s="9">
        <v>1.7799928800284801</v>
      </c>
      <c r="L41" s="9">
        <v>7.7859391395592707</v>
      </c>
      <c r="M41" s="9">
        <v>5.3024402907580601</v>
      </c>
      <c r="N41" s="9">
        <v>-15.796610169491499</v>
      </c>
      <c r="O41" s="9">
        <v>-0.226906748645894</v>
      </c>
      <c r="P41" s="9">
        <v>11.8406573252146</v>
      </c>
      <c r="Q41" s="9">
        <v>7.3597900951131603</v>
      </c>
      <c r="R41" s="9">
        <v>4.6068308181096</v>
      </c>
      <c r="S41" s="9">
        <v>9.3160446235616998</v>
      </c>
      <c r="T41" s="9">
        <v>2.1318657832870298</v>
      </c>
      <c r="U41" s="9">
        <v>-0.22495422443107299</v>
      </c>
      <c r="V41" s="9">
        <v>-1.5887164429530201</v>
      </c>
      <c r="W41" s="9">
        <v>9.9206137780382306</v>
      </c>
      <c r="X41" s="9">
        <v>6.42722117202268</v>
      </c>
      <c r="Y41" s="9">
        <v>-2.5003415767181099</v>
      </c>
      <c r="Z41" s="9">
        <v>14.8869581464873</v>
      </c>
      <c r="AA41" s="9">
        <v>10.648505793860499</v>
      </c>
      <c r="AB41" s="22">
        <f t="shared" si="1"/>
        <v>-1.4604281969139894</v>
      </c>
      <c r="AC41" s="20"/>
      <c r="AD41" s="18">
        <f t="shared" si="0"/>
        <v>5.6163296843047732</v>
      </c>
    </row>
    <row r="42" spans="1:30">
      <c r="A42" s="12"/>
      <c r="B42" s="12" t="s">
        <v>57</v>
      </c>
      <c r="C42" s="12">
        <v>4.87648384663804</v>
      </c>
      <c r="D42" s="12" t="s">
        <v>81</v>
      </c>
      <c r="E42" s="10">
        <v>3.86034473263945</v>
      </c>
      <c r="F42" s="10">
        <v>10.307529162248199</v>
      </c>
      <c r="G42" s="10">
        <v>5.6936166121899401</v>
      </c>
      <c r="H42" s="10">
        <v>15.851467812720299</v>
      </c>
      <c r="I42" s="10">
        <v>12.5814556017901</v>
      </c>
      <c r="J42" s="10">
        <v>5.3784999476969197</v>
      </c>
      <c r="K42" s="10">
        <v>9.4899326638320201</v>
      </c>
      <c r="L42" s="10">
        <v>9.6208767131567505</v>
      </c>
      <c r="M42" s="10">
        <v>7.495933614534219</v>
      </c>
      <c r="N42" s="10">
        <v>-3.6622897004513706</v>
      </c>
      <c r="O42" s="10">
        <v>15.713182834628901</v>
      </c>
      <c r="P42" s="10">
        <v>10.9521125464438</v>
      </c>
      <c r="Q42" s="10">
        <v>2.6323428784705598</v>
      </c>
      <c r="R42" s="10">
        <v>7.9631893164163294</v>
      </c>
      <c r="S42" s="10">
        <v>1.8086380478311299</v>
      </c>
      <c r="T42" s="10">
        <v>3.18172210019392</v>
      </c>
      <c r="U42" s="10">
        <v>10.5289878953603</v>
      </c>
      <c r="V42" s="10">
        <v>2.1056957741030899</v>
      </c>
      <c r="W42" s="10">
        <v>5.90821198847717</v>
      </c>
      <c r="X42" s="10">
        <v>4.1411122951613599</v>
      </c>
      <c r="Y42" s="10">
        <v>11.5600938832756</v>
      </c>
      <c r="Z42" s="10">
        <v>8.0043360294542296</v>
      </c>
      <c r="AA42" s="10">
        <v>-6.4371488638928298</v>
      </c>
      <c r="AB42" s="21">
        <f t="shared" si="1"/>
        <v>2.7465831124836924</v>
      </c>
      <c r="AD42" s="18">
        <f t="shared" si="0"/>
        <v>3.5118720562177259</v>
      </c>
    </row>
    <row r="43" spans="1:30">
      <c r="A43" s="38"/>
      <c r="B43" s="38" t="s">
        <v>6</v>
      </c>
      <c r="C43" s="38">
        <v>8.0840676744813091</v>
      </c>
      <c r="D43" s="38" t="s">
        <v>81</v>
      </c>
      <c r="E43" s="39">
        <v>-2.80067945477896</v>
      </c>
      <c r="F43" s="39">
        <v>1.05920463748348</v>
      </c>
      <c r="G43" s="39">
        <v>8.3700626331217691</v>
      </c>
      <c r="H43" s="39">
        <v>9.5858955398147305</v>
      </c>
      <c r="I43" s="39">
        <v>7.3853748623788196</v>
      </c>
      <c r="J43" s="39">
        <v>15.813668910092099</v>
      </c>
      <c r="K43" s="39">
        <v>11.8453366839911</v>
      </c>
      <c r="L43" s="39">
        <v>19.7990604095389</v>
      </c>
      <c r="M43" s="39">
        <v>7.2526933856203604</v>
      </c>
      <c r="N43" s="39">
        <v>-2.6309775750891906</v>
      </c>
      <c r="O43" s="39">
        <v>10.348064776171199</v>
      </c>
      <c r="P43" s="39">
        <v>12.4338820048086</v>
      </c>
      <c r="Q43" s="39">
        <v>3.1196025858240199</v>
      </c>
      <c r="R43" s="39">
        <v>8.4894599574091298</v>
      </c>
      <c r="S43" s="39">
        <v>8.8617366180719497</v>
      </c>
      <c r="T43" s="39">
        <v>7.7466453264180002</v>
      </c>
      <c r="U43" s="39">
        <v>7.5400506430666612</v>
      </c>
      <c r="V43" s="39">
        <v>7.15010082877758</v>
      </c>
      <c r="W43" s="39">
        <v>6.2808002349792798</v>
      </c>
      <c r="X43" s="39">
        <v>3.9638062776046201</v>
      </c>
      <c r="Y43" s="39">
        <v>0.87772844076441403</v>
      </c>
      <c r="Z43" s="39">
        <v>15.5020715300042</v>
      </c>
      <c r="AA43" s="39">
        <v>14.4282768877172</v>
      </c>
      <c r="AB43" s="21">
        <f t="shared" si="1"/>
        <v>12.136200534021649</v>
      </c>
      <c r="AD43" s="18">
        <f t="shared" si="0"/>
        <v>9.2586126151724955</v>
      </c>
    </row>
    <row r="44" spans="1:30">
      <c r="A44" s="12"/>
      <c r="B44" s="12" t="s">
        <v>58</v>
      </c>
      <c r="C44" s="12">
        <v>4.1217322040998399</v>
      </c>
      <c r="D44" s="12" t="s">
        <v>81</v>
      </c>
      <c r="E44" s="10">
        <v>1.9080763230529401</v>
      </c>
      <c r="F44" s="10">
        <v>-15.567593028732899</v>
      </c>
      <c r="G44" s="10">
        <v>3.20781032078103</v>
      </c>
      <c r="H44" s="10">
        <v>5.5810810810810896</v>
      </c>
      <c r="I44" s="10">
        <v>38.192755663637499</v>
      </c>
      <c r="J44" s="10">
        <v>3.9270167639158906</v>
      </c>
      <c r="K44" s="10">
        <v>-1.9338739862757099</v>
      </c>
      <c r="L44" s="10">
        <v>8.2151944747364407</v>
      </c>
      <c r="M44" s="10">
        <v>14.066174000671801</v>
      </c>
      <c r="N44" s="10">
        <v>-5.3964514466612696</v>
      </c>
      <c r="O44" s="10">
        <v>14.3035019455253</v>
      </c>
      <c r="P44" s="10">
        <v>28.1045751633987</v>
      </c>
      <c r="Q44" s="10">
        <v>10.406037414966001</v>
      </c>
      <c r="R44" s="10">
        <v>-2.7919514778088002</v>
      </c>
      <c r="S44" s="10">
        <v>17.361592552243199</v>
      </c>
      <c r="T44" s="10">
        <v>17.135021097046401</v>
      </c>
      <c r="U44" s="10">
        <v>3.6670148769857094</v>
      </c>
      <c r="V44" s="10">
        <v>15.0908648667431</v>
      </c>
      <c r="W44" s="10">
        <v>5.7333494354205596</v>
      </c>
      <c r="X44" s="10">
        <v>-8.8832414836812106</v>
      </c>
      <c r="Y44" s="10">
        <v>-12.6888122845503</v>
      </c>
      <c r="Z44" s="10">
        <v>13.326872689422499</v>
      </c>
      <c r="AA44" s="10">
        <v>-6.7333882308228201</v>
      </c>
      <c r="AB44" s="21">
        <f t="shared" si="1"/>
        <v>3.6434237610334965</v>
      </c>
      <c r="AD44" s="18">
        <f t="shared" si="0"/>
        <v>4.5763136129293116</v>
      </c>
    </row>
    <row r="45" spans="1:30">
      <c r="A45" s="11"/>
      <c r="B45" s="11" t="s">
        <v>59</v>
      </c>
      <c r="C45" s="11">
        <v>4.7323334314494199</v>
      </c>
      <c r="D45" s="11" t="s">
        <v>81</v>
      </c>
      <c r="E45" s="9">
        <v>-4.4815441359993304</v>
      </c>
      <c r="F45" s="9">
        <v>-30.220944749295899</v>
      </c>
      <c r="G45" s="9">
        <v>2.2634600981942299</v>
      </c>
      <c r="H45" s="9">
        <v>16.994873464073599</v>
      </c>
      <c r="I45" s="9">
        <v>9.5044340114762704</v>
      </c>
      <c r="J45" s="9">
        <v>19.909171747967495</v>
      </c>
      <c r="K45" s="9">
        <v>11.2482453584766</v>
      </c>
      <c r="L45" s="9">
        <v>14.0653271117037</v>
      </c>
      <c r="M45" s="9">
        <v>16.480213725162798</v>
      </c>
      <c r="N45" s="9">
        <v>-7.5347620412843996</v>
      </c>
      <c r="O45" s="9">
        <v>21.4076700966998</v>
      </c>
      <c r="P45" s="9">
        <v>55.080606544293701</v>
      </c>
      <c r="Q45" s="9">
        <v>-10.1906173449433</v>
      </c>
      <c r="R45" s="9">
        <v>-12.5204854624844</v>
      </c>
      <c r="S45" s="9">
        <v>8.7198029659906595</v>
      </c>
      <c r="T45" s="9">
        <v>2.8606545524654199</v>
      </c>
      <c r="U45" s="9">
        <v>-2.6346617933038301</v>
      </c>
      <c r="V45" s="9">
        <v>9.0888308688171797</v>
      </c>
      <c r="W45" s="9">
        <v>-6.7499751839147697</v>
      </c>
      <c r="X45" s="9">
        <v>-0.32408009746060001</v>
      </c>
      <c r="Y45" s="9">
        <v>-0.96234855766376093</v>
      </c>
      <c r="Z45" s="9">
        <v>17.642759579209699</v>
      </c>
      <c r="AA45" s="9">
        <v>32.2028374428386</v>
      </c>
      <c r="AB45" s="21">
        <f t="shared" si="1"/>
        <v>11.009120939877914</v>
      </c>
      <c r="AD45" s="18">
        <f t="shared" si="0"/>
        <v>11.267695044991569</v>
      </c>
    </row>
    <row r="46" spans="1:30">
      <c r="A46" s="12"/>
      <c r="B46" s="12" t="s">
        <v>60</v>
      </c>
      <c r="C46" s="12">
        <v>7.8523383174963293</v>
      </c>
      <c r="D46" s="12" t="s">
        <v>81</v>
      </c>
      <c r="E46" s="10">
        <v>2.8378574539120498</v>
      </c>
      <c r="F46" s="10">
        <v>9.4184487260921692</v>
      </c>
      <c r="G46" s="10">
        <v>12.1488696100881</v>
      </c>
      <c r="H46" s="10">
        <v>8.1037556795306802</v>
      </c>
      <c r="I46" s="10">
        <v>11.092785699084899</v>
      </c>
      <c r="J46" s="10">
        <v>5.6510703510368199</v>
      </c>
      <c r="K46" s="10">
        <v>15.0537147001496</v>
      </c>
      <c r="L46" s="10">
        <v>20.260420770624801</v>
      </c>
      <c r="M46" s="10">
        <v>29.4419237006339</v>
      </c>
      <c r="N46" s="10">
        <v>-10.967692950153801</v>
      </c>
      <c r="O46" s="10">
        <v>4.4416965148672496</v>
      </c>
      <c r="P46" s="10">
        <v>13.0047223091684</v>
      </c>
      <c r="Q46" s="10">
        <v>13.055625805363899</v>
      </c>
      <c r="R46" s="10">
        <v>12.7484607682311</v>
      </c>
      <c r="S46" s="10">
        <v>-2.0869943124917301</v>
      </c>
      <c r="T46" s="10">
        <v>-3.4736628810172497E-2</v>
      </c>
      <c r="U46" s="10">
        <v>1.9140741884730701</v>
      </c>
      <c r="V46" s="10">
        <v>6.6222154871950396</v>
      </c>
      <c r="W46" s="10">
        <v>11.5877274019329</v>
      </c>
      <c r="X46" s="10">
        <v>3.7684782003009105</v>
      </c>
      <c r="Y46" s="10">
        <v>6.8198381343254999</v>
      </c>
      <c r="Z46" s="10">
        <v>9.5615641495206294</v>
      </c>
      <c r="AA46" s="10">
        <v>27.622755786286</v>
      </c>
      <c r="AB46" s="21">
        <f t="shared" si="1"/>
        <v>9.5903673678382155</v>
      </c>
      <c r="AD46" s="18">
        <f t="shared" si="0"/>
        <v>9.4016337356878594</v>
      </c>
    </row>
    <row r="47" spans="1:30">
      <c r="A47" s="11"/>
      <c r="B47" s="11" t="s">
        <v>61</v>
      </c>
      <c r="C47" s="11">
        <v>8.7563616028066509</v>
      </c>
      <c r="D47" s="11" t="s">
        <v>81</v>
      </c>
      <c r="E47" s="9">
        <v>-1.1654704681635699</v>
      </c>
      <c r="F47" s="9">
        <v>-12.738174550299799</v>
      </c>
      <c r="G47" s="9">
        <v>-0.61841502519467395</v>
      </c>
      <c r="H47" s="9">
        <v>15.733271875240099</v>
      </c>
      <c r="I47" s="9">
        <v>48.755393295718598</v>
      </c>
      <c r="J47" s="9">
        <v>5.4261490406068802</v>
      </c>
      <c r="K47" s="9">
        <v>19.288072462541301</v>
      </c>
      <c r="L47" s="9">
        <v>24.780896284994501</v>
      </c>
      <c r="M47" s="9">
        <v>61.930218670913099</v>
      </c>
      <c r="N47" s="9">
        <v>-29.066132827591002</v>
      </c>
      <c r="O47" s="9">
        <v>11.6205377036193</v>
      </c>
      <c r="P47" s="9">
        <v>50.6742370475515</v>
      </c>
      <c r="Q47" s="9">
        <v>-8.2091968911917093</v>
      </c>
      <c r="R47" s="9">
        <v>6.8731057265190199</v>
      </c>
      <c r="S47" s="9">
        <v>10.084777552704599</v>
      </c>
      <c r="T47" s="9">
        <v>-14.0732764495816</v>
      </c>
      <c r="U47" s="9">
        <v>3.4771022033279801</v>
      </c>
      <c r="V47" s="9">
        <v>10.6188585531863</v>
      </c>
      <c r="W47" s="9">
        <v>-3.1430155210642998</v>
      </c>
      <c r="X47" s="9">
        <v>-9.8108510272992699</v>
      </c>
      <c r="Y47" s="9">
        <v>6.0061870389466199</v>
      </c>
      <c r="Z47" s="9">
        <v>43.6793822301372</v>
      </c>
      <c r="AA47" s="9">
        <v>33.851345721189901</v>
      </c>
      <c r="AB47" s="21">
        <f t="shared" si="1"/>
        <v>13.584447927738614</v>
      </c>
      <c r="AD47" s="18">
        <f t="shared" si="0"/>
        <v>13.507260038319316</v>
      </c>
    </row>
    <row r="48" spans="1:30">
      <c r="A48" s="12"/>
      <c r="B48" s="12" t="s">
        <v>62</v>
      </c>
      <c r="C48" s="12">
        <v>3.9613484556362306</v>
      </c>
      <c r="D48" s="12" t="s">
        <v>81</v>
      </c>
      <c r="E48" s="10">
        <v>-1.1974246344545501</v>
      </c>
      <c r="F48" s="10">
        <v>2.6126674786845401</v>
      </c>
      <c r="G48" s="10">
        <v>14.434091043978899</v>
      </c>
      <c r="H48" s="10">
        <v>14.361288314921399</v>
      </c>
      <c r="I48" s="10">
        <v>-0.53514739229025798</v>
      </c>
      <c r="J48" s="10">
        <v>17.608973189859601</v>
      </c>
      <c r="K48" s="10">
        <v>21.950841280917999</v>
      </c>
      <c r="L48" s="10">
        <v>-13.924211597151601</v>
      </c>
      <c r="M48" s="10">
        <v>14.791697444231099</v>
      </c>
      <c r="N48" s="10">
        <v>3.1369647051253202</v>
      </c>
      <c r="O48" s="10">
        <v>30.559021712004</v>
      </c>
      <c r="P48" s="10">
        <v>26.756188473669095</v>
      </c>
      <c r="Q48" s="10">
        <v>-7.0348727615457101</v>
      </c>
      <c r="R48" s="10">
        <v>-9.5076848209578699</v>
      </c>
      <c r="S48" s="10">
        <v>5.4336866163257103</v>
      </c>
      <c r="T48" s="10">
        <v>2.6352701151868101</v>
      </c>
      <c r="U48" s="10">
        <v>-0.54872240858077104</v>
      </c>
      <c r="V48" s="10">
        <v>9.5775468987491202E-2</v>
      </c>
      <c r="W48" s="10">
        <v>-7.4882995319824897E-2</v>
      </c>
      <c r="X48" s="10">
        <v>0.12906180395098099</v>
      </c>
      <c r="Y48" s="10">
        <v>10.5652689133282</v>
      </c>
      <c r="Z48" s="10">
        <v>10.5127578361506</v>
      </c>
      <c r="AA48" s="10">
        <v>20.372954027291001</v>
      </c>
      <c r="AB48" s="21">
        <f t="shared" si="1"/>
        <v>6.7732352111556455</v>
      </c>
      <c r="AD48" s="18">
        <f t="shared" si="0"/>
        <v>6.2452149931467034</v>
      </c>
    </row>
    <row r="49" spans="1:30">
      <c r="A49" s="11"/>
      <c r="B49" s="11" t="s">
        <v>63</v>
      </c>
      <c r="C49" s="11">
        <v>4.13405765017803</v>
      </c>
      <c r="D49" s="11" t="s">
        <v>81</v>
      </c>
      <c r="E49" s="9">
        <v>-7.6948329065721106</v>
      </c>
      <c r="F49" s="9">
        <v>9.3178746710292195</v>
      </c>
      <c r="G49" s="9">
        <v>14.6398594573492</v>
      </c>
      <c r="H49" s="9">
        <v>38.498212157330101</v>
      </c>
      <c r="I49" s="9">
        <v>1.8441111384312801</v>
      </c>
      <c r="J49" s="9">
        <v>10.703363914373099</v>
      </c>
      <c r="K49" s="9">
        <v>-3.3258214597266602</v>
      </c>
      <c r="L49" s="9">
        <v>7.1436628191157106E-2</v>
      </c>
      <c r="M49" s="9">
        <v>23.955515479410899</v>
      </c>
      <c r="N49" s="9">
        <v>5.3709990300678996</v>
      </c>
      <c r="O49" s="9">
        <v>23.5646070647797</v>
      </c>
      <c r="P49" s="9">
        <v>8.9719713194897004</v>
      </c>
      <c r="Q49" s="9">
        <v>-12.4930570390942</v>
      </c>
      <c r="R49" s="9">
        <v>1.5453347004540801</v>
      </c>
      <c r="S49" s="9">
        <v>13.6819329246304</v>
      </c>
      <c r="T49" s="9">
        <v>2.7767203823541702</v>
      </c>
      <c r="U49" s="9">
        <v>4.5474186711660796</v>
      </c>
      <c r="V49" s="9">
        <v>-1.34425003444271</v>
      </c>
      <c r="W49" s="9">
        <v>-5.9849180066233103</v>
      </c>
      <c r="X49" s="9">
        <v>5.6126129949497097</v>
      </c>
      <c r="Y49" s="9">
        <v>1.51292921580839</v>
      </c>
      <c r="Z49" s="9">
        <v>11.5133401947589</v>
      </c>
      <c r="AA49" s="9">
        <v>7.4794554587245505</v>
      </c>
      <c r="AB49" s="21">
        <f t="shared" si="1"/>
        <v>4.1541710747883611</v>
      </c>
      <c r="AD49" s="18">
        <f t="shared" si="0"/>
        <v>2.6523837291674681</v>
      </c>
    </row>
    <row r="50" spans="1:30">
      <c r="A50" s="12"/>
      <c r="B50" s="12" t="s">
        <v>64</v>
      </c>
      <c r="C50" s="12">
        <v>10.1333085960206</v>
      </c>
      <c r="D50" s="12" t="s">
        <v>81</v>
      </c>
      <c r="E50" s="10">
        <v>-1.7463738993825499</v>
      </c>
      <c r="F50" s="10">
        <v>7.52612203919234</v>
      </c>
      <c r="G50" s="10">
        <v>9.2990282532766209</v>
      </c>
      <c r="H50" s="10">
        <v>41.4573182307157</v>
      </c>
      <c r="I50" s="10">
        <v>30.025274553222001</v>
      </c>
      <c r="J50" s="10">
        <v>14.275884609430101</v>
      </c>
      <c r="K50" s="10">
        <v>9.0242654142581795</v>
      </c>
      <c r="L50" s="10">
        <v>2.3899926822869899</v>
      </c>
      <c r="M50" s="10">
        <v>10.2537824644678</v>
      </c>
      <c r="N50" s="10">
        <v>-6.8809471392578399</v>
      </c>
      <c r="O50" s="10">
        <v>12.6155826415887</v>
      </c>
      <c r="P50" s="10">
        <v>18.281802171656501</v>
      </c>
      <c r="Q50" s="10">
        <v>29.701427782598401</v>
      </c>
      <c r="R50" s="10">
        <v>-7.416868129361859</v>
      </c>
      <c r="S50" s="10">
        <v>-0.35883792350264199</v>
      </c>
      <c r="T50" s="10">
        <v>-0.240636202562927</v>
      </c>
      <c r="U50" s="10">
        <v>-1.5216475428118299</v>
      </c>
      <c r="V50" s="10">
        <v>-8.8028789289578899</v>
      </c>
      <c r="W50" s="10">
        <v>37.322589843354699</v>
      </c>
      <c r="X50" s="10">
        <v>2.2854387010777599</v>
      </c>
      <c r="Y50" s="10">
        <v>8.4077142202285504</v>
      </c>
      <c r="Z50" s="10">
        <v>13.7184071908375</v>
      </c>
      <c r="AA50" s="10">
        <v>57.939804731904701</v>
      </c>
      <c r="AB50" s="22">
        <f t="shared" si="1"/>
        <v>22.605137930330404</v>
      </c>
      <c r="AC50" s="20"/>
      <c r="AD50" s="19">
        <f t="shared" si="0"/>
        <v>14.802128962858831</v>
      </c>
    </row>
    <row r="51" spans="1:30">
      <c r="A51" s="11"/>
      <c r="B51" s="11" t="s">
        <v>65</v>
      </c>
      <c r="C51" s="11">
        <v>4.2868243394070698</v>
      </c>
      <c r="D51" s="11" t="s">
        <v>81</v>
      </c>
      <c r="E51" s="9">
        <v>9.1421740013082804</v>
      </c>
      <c r="F51" s="9">
        <v>5.8818666556441901</v>
      </c>
      <c r="G51" s="9">
        <v>13.5540287320425</v>
      </c>
      <c r="H51" s="9">
        <v>13.811537403740401</v>
      </c>
      <c r="I51" s="9">
        <v>6.4400175197474798</v>
      </c>
      <c r="J51" s="9">
        <v>12.2554097197588</v>
      </c>
      <c r="K51" s="9">
        <v>16.773687936090599</v>
      </c>
      <c r="L51" s="9">
        <v>7.59130566560584</v>
      </c>
      <c r="M51" s="9">
        <v>-0.80386337340911884</v>
      </c>
      <c r="N51" s="9">
        <v>-11.2550204876466</v>
      </c>
      <c r="O51" s="9">
        <v>6.2092138195865196</v>
      </c>
      <c r="P51" s="9">
        <v>9.4789738733697799</v>
      </c>
      <c r="Q51" s="9">
        <v>7.0797416970542804</v>
      </c>
      <c r="R51" s="9">
        <v>3.63948450580114</v>
      </c>
      <c r="S51" s="9">
        <v>6.4016154602378998</v>
      </c>
      <c r="T51" s="9">
        <v>6.89213148322332</v>
      </c>
      <c r="U51" s="9">
        <v>5.5849303441133102</v>
      </c>
      <c r="V51" s="9">
        <v>12.240668490806801</v>
      </c>
      <c r="W51" s="9">
        <v>3.5574888623132201</v>
      </c>
      <c r="X51" s="9">
        <v>2.1364213197969701</v>
      </c>
      <c r="Y51" s="9">
        <v>1.6910298384140701</v>
      </c>
      <c r="Z51" s="9">
        <v>16.211840746781998</v>
      </c>
      <c r="AA51" s="9">
        <v>-15.487367657418</v>
      </c>
      <c r="AB51" s="21">
        <f t="shared" si="1"/>
        <v>0.53454898915260063</v>
      </c>
      <c r="AD51" s="18">
        <f t="shared" si="0"/>
        <v>1.3665181781840374</v>
      </c>
    </row>
    <row r="52" spans="1:30">
      <c r="A52" s="12"/>
      <c r="B52" s="12"/>
      <c r="C52" s="12"/>
      <c r="D52" s="12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21"/>
      <c r="AD52" s="18"/>
    </row>
    <row r="53" spans="1:30">
      <c r="A53" s="11" t="s">
        <v>66</v>
      </c>
      <c r="B53" s="11" t="s">
        <v>67</v>
      </c>
      <c r="C53" s="11">
        <v>6.7524837234466899</v>
      </c>
      <c r="D53" s="11" t="s">
        <v>81</v>
      </c>
      <c r="E53" s="9">
        <v>12.753813763822899</v>
      </c>
      <c r="F53" s="9">
        <v>3.75799457826467</v>
      </c>
      <c r="G53" s="9">
        <v>1.7780594400368399</v>
      </c>
      <c r="H53" s="9">
        <v>4.0696683995653098</v>
      </c>
      <c r="I53" s="9">
        <v>8.9409188148766905</v>
      </c>
      <c r="J53" s="9">
        <v>7.2843427304238899</v>
      </c>
      <c r="K53" s="9">
        <v>6.2135978595782904</v>
      </c>
      <c r="L53" s="9">
        <v>4.4478192863118604</v>
      </c>
      <c r="M53" s="9">
        <v>-0.26598754951895298</v>
      </c>
      <c r="N53" s="9">
        <v>-10.109603271947901</v>
      </c>
      <c r="O53" s="9">
        <v>11.7370276490983</v>
      </c>
      <c r="P53" s="9">
        <v>11.6097153957472</v>
      </c>
      <c r="Q53" s="9">
        <v>4.6272933993707799</v>
      </c>
      <c r="R53" s="9">
        <v>6.0429909046250998</v>
      </c>
      <c r="S53" s="9">
        <v>19.9704505415061</v>
      </c>
      <c r="T53" s="9">
        <v>-1.84027544163977</v>
      </c>
      <c r="U53" s="9">
        <v>-3.9334247228513401</v>
      </c>
      <c r="V53" s="9">
        <v>7.6225101671728401</v>
      </c>
      <c r="W53" s="9">
        <v>4.4714685544470898</v>
      </c>
      <c r="X53" s="9">
        <v>0.94496835390651701</v>
      </c>
      <c r="Y53" s="9">
        <v>-0.195150749854445</v>
      </c>
      <c r="Z53" s="9">
        <v>27.193234690831598</v>
      </c>
      <c r="AA53" s="9">
        <v>7.248064936323221</v>
      </c>
      <c r="AB53" s="21">
        <f t="shared" si="1"/>
        <v>-1.0877340786492411</v>
      </c>
      <c r="AD53" s="18">
        <f t="shared" si="0"/>
        <v>7.1677584147343509</v>
      </c>
    </row>
    <row r="54" spans="1:30">
      <c r="A54" s="12"/>
      <c r="B54" s="12" t="s">
        <v>65</v>
      </c>
      <c r="C54" s="12">
        <v>4.2868243394070698</v>
      </c>
      <c r="D54" s="12" t="s">
        <v>81</v>
      </c>
      <c r="E54" s="10">
        <v>9.1421740013082804</v>
      </c>
      <c r="F54" s="10">
        <v>5.8818666556441901</v>
      </c>
      <c r="G54" s="10">
        <v>13.5540287320425</v>
      </c>
      <c r="H54" s="10">
        <v>13.811537403740401</v>
      </c>
      <c r="I54" s="10">
        <v>6.4400175197474798</v>
      </c>
      <c r="J54" s="10">
        <v>12.2554097197588</v>
      </c>
      <c r="K54" s="10">
        <v>16.773687936090599</v>
      </c>
      <c r="L54" s="10">
        <v>7.59130566560584</v>
      </c>
      <c r="M54" s="10">
        <v>-0.80386337340911884</v>
      </c>
      <c r="N54" s="10">
        <v>-11.2550204876466</v>
      </c>
      <c r="O54" s="10">
        <v>6.2092138195865196</v>
      </c>
      <c r="P54" s="10">
        <v>9.4789738733697799</v>
      </c>
      <c r="Q54" s="10">
        <v>7.0797416970542804</v>
      </c>
      <c r="R54" s="10">
        <v>3.63948450580114</v>
      </c>
      <c r="S54" s="10">
        <v>6.4016154602378998</v>
      </c>
      <c r="T54" s="10">
        <v>6.89213148322332</v>
      </c>
      <c r="U54" s="10">
        <v>5.5849303441133102</v>
      </c>
      <c r="V54" s="10">
        <v>12.240668490806801</v>
      </c>
      <c r="W54" s="10">
        <v>3.5574888623132201</v>
      </c>
      <c r="X54" s="10">
        <v>2.1364213197969701</v>
      </c>
      <c r="Y54" s="10">
        <v>1.6910298384140701</v>
      </c>
      <c r="Z54" s="10">
        <v>16.211840746781998</v>
      </c>
      <c r="AA54" s="10">
        <v>-15.487367657418</v>
      </c>
      <c r="AB54" s="21">
        <f t="shared" si="1"/>
        <v>0.53454898915260063</v>
      </c>
      <c r="AD54" s="18">
        <f t="shared" si="0"/>
        <v>1.3665181781840374</v>
      </c>
    </row>
    <row r="55" spans="1:30">
      <c r="A55" s="11"/>
      <c r="B55" s="11" t="s">
        <v>68</v>
      </c>
      <c r="C55" s="11">
        <v>6.7425252531876998</v>
      </c>
      <c r="D55" s="11" t="s">
        <v>81</v>
      </c>
      <c r="E55" s="9">
        <v>-1.1478774442731601</v>
      </c>
      <c r="F55" s="9">
        <v>-1.2378612071118</v>
      </c>
      <c r="G55" s="9">
        <v>8.0582425234287491</v>
      </c>
      <c r="H55" s="9">
        <v>18.062715481858501</v>
      </c>
      <c r="I55" s="9">
        <v>14.447171542996999</v>
      </c>
      <c r="J55" s="9">
        <v>11.4633738855728</v>
      </c>
      <c r="K55" s="9">
        <v>10.901693178504599</v>
      </c>
      <c r="L55" s="9">
        <v>10.646867151907101</v>
      </c>
      <c r="M55" s="9">
        <v>17.6677260239899</v>
      </c>
      <c r="N55" s="9">
        <v>-7.27408620943479</v>
      </c>
      <c r="O55" s="9">
        <v>14.297781740167601</v>
      </c>
      <c r="P55" s="9">
        <v>22.213278388115299</v>
      </c>
      <c r="Q55" s="9">
        <v>3.5256162724786302</v>
      </c>
      <c r="R55" s="9">
        <v>1.3320984491693899</v>
      </c>
      <c r="S55" s="9">
        <v>5.0477690638708097</v>
      </c>
      <c r="T55" s="9">
        <v>1.75441844228588</v>
      </c>
      <c r="U55" s="9">
        <v>3.4953802970644401</v>
      </c>
      <c r="V55" s="9">
        <v>3.7123255335070895</v>
      </c>
      <c r="W55" s="9">
        <v>7.6427915941278188</v>
      </c>
      <c r="X55" s="9">
        <v>1.5648003707023701</v>
      </c>
      <c r="Y55" s="9">
        <v>4.9198481566626198</v>
      </c>
      <c r="Z55" s="9">
        <v>14.7027222142477</v>
      </c>
      <c r="AA55" s="9">
        <v>23.253098410238799</v>
      </c>
      <c r="AB55" s="21">
        <f t="shared" si="1"/>
        <v>11.561130350419772</v>
      </c>
      <c r="AC55" s="40"/>
      <c r="AD55" s="18">
        <f t="shared" si="0"/>
        <v>9.042837943229614</v>
      </c>
    </row>
    <row r="57" spans="1:30" ht="30">
      <c r="AB57" s="94" t="s">
        <v>82</v>
      </c>
      <c r="AC57" s="95">
        <f>(AB43-AA43)/AA43</f>
        <v>-0.15886001991317458</v>
      </c>
      <c r="AD57" s="95">
        <f>(AD43-AA43)/AA43</f>
        <v>-0.35830087769840641</v>
      </c>
    </row>
  </sheetData>
  <mergeCells count="1">
    <mergeCell ref="AB34:AC34"/>
  </mergeCells>
  <conditionalFormatting sqref="AB38:AB51">
    <cfRule type="top10" dxfId="56" priority="5" bottom="1" rank="1"/>
    <cfRule type="top10" dxfId="55" priority="6" rank="1"/>
  </conditionalFormatting>
  <conditionalFormatting sqref="AD36:AD55">
    <cfRule type="top10" dxfId="54" priority="3" bottom="1" rank="1"/>
    <cfRule type="top10" dxfId="53" priority="4" rank="1"/>
  </conditionalFormatting>
  <conditionalFormatting sqref="AD38:AD51">
    <cfRule type="top10" dxfId="52" priority="1" bottom="1" rank="1"/>
    <cfRule type="top10" dxfId="51" priority="2" rank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low="1" xr2:uid="{4C709B7C-8E80-4DDF-A995-2B38D2686C9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'FoodValue%'!E35:AB35</xm:f>
          <x14:sparklines>
            <x14:sparkline>
              <xm:f>'FoodValue%'!E36:AB36</xm:f>
              <xm:sqref>AC36</xm:sqref>
            </x14:sparkline>
            <x14:sparkline>
              <xm:f>'FoodValue%'!E37:AB37</xm:f>
              <xm:sqref>AC37</xm:sqref>
            </x14:sparkline>
            <x14:sparkline>
              <xm:f>'FoodValue%'!E38:AB38</xm:f>
              <xm:sqref>AC38</xm:sqref>
            </x14:sparkline>
            <x14:sparkline>
              <xm:f>'FoodValue%'!E39:AB39</xm:f>
              <xm:sqref>AC39</xm:sqref>
            </x14:sparkline>
            <x14:sparkline>
              <xm:f>'FoodValue%'!E40:AB40</xm:f>
              <xm:sqref>AC40</xm:sqref>
            </x14:sparkline>
            <x14:sparkline>
              <xm:f>'FoodValue%'!E41:AB41</xm:f>
              <xm:sqref>AC41</xm:sqref>
            </x14:sparkline>
            <x14:sparkline>
              <xm:f>'FoodValue%'!E42:AB42</xm:f>
              <xm:sqref>AC42</xm:sqref>
            </x14:sparkline>
            <x14:sparkline>
              <xm:f>'FoodValue%'!E43:AB43</xm:f>
              <xm:sqref>AC43</xm:sqref>
            </x14:sparkline>
            <x14:sparkline>
              <xm:f>'FoodValue%'!E44:AB44</xm:f>
              <xm:sqref>AC44</xm:sqref>
            </x14:sparkline>
            <x14:sparkline>
              <xm:f>'FoodValue%'!E45:AB45</xm:f>
              <xm:sqref>AC45</xm:sqref>
            </x14:sparkline>
            <x14:sparkline>
              <xm:f>'FoodValue%'!E46:AB46</xm:f>
              <xm:sqref>AC46</xm:sqref>
            </x14:sparkline>
            <x14:sparkline>
              <xm:f>'FoodValue%'!E47:AB47</xm:f>
              <xm:sqref>AC47</xm:sqref>
            </x14:sparkline>
            <x14:sparkline>
              <xm:f>'FoodValue%'!E48:AB48</xm:f>
              <xm:sqref>AC48</xm:sqref>
            </x14:sparkline>
            <x14:sparkline>
              <xm:f>'FoodValue%'!E49:AB49</xm:f>
              <xm:sqref>AC49</xm:sqref>
            </x14:sparkline>
            <x14:sparkline>
              <xm:f>'FoodValue%'!E50:AB50</xm:f>
              <xm:sqref>AC50</xm:sqref>
            </x14:sparkline>
            <x14:sparkline>
              <xm:f>'FoodValue%'!E51:AB51</xm:f>
              <xm:sqref>AC51</xm:sqref>
            </x14:sparkline>
            <x14:sparkline>
              <xm:f>'FoodValue%'!E52:AB52</xm:f>
              <xm:sqref>AC52</xm:sqref>
            </x14:sparkline>
            <x14:sparkline>
              <xm:f>'FoodValue%'!E53:AB53</xm:f>
              <xm:sqref>AC53</xm:sqref>
            </x14:sparkline>
            <x14:sparkline>
              <xm:f>'FoodValue%'!E54:AB54</xm:f>
              <xm:sqref>AC54</xm:sqref>
            </x14:sparkline>
            <x14:sparkline>
              <xm:f>'FoodValue%'!E55:AB55</xm:f>
              <xm:sqref>AC55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6CC2-FB87-4C1B-9861-1DAD783D1068}">
  <sheetPr>
    <tabColor rgb="FFFF0000"/>
  </sheetPr>
  <dimension ref="A1:AE53"/>
  <sheetViews>
    <sheetView topLeftCell="A24" workbookViewId="0">
      <selection activeCell="E44" sqref="E44"/>
    </sheetView>
  </sheetViews>
  <sheetFormatPr defaultRowHeight="1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31" ht="16.5" thickBot="1">
      <c r="A1" t="s">
        <v>1</v>
      </c>
      <c r="B1" t="s">
        <v>2</v>
      </c>
      <c r="C1" t="s">
        <v>3</v>
      </c>
      <c r="D1" t="s">
        <v>4</v>
      </c>
      <c r="E1" t="s">
        <v>5</v>
      </c>
      <c r="G1" s="77" t="s">
        <v>6</v>
      </c>
    </row>
    <row r="2" spans="1:31">
      <c r="A2">
        <v>1999</v>
      </c>
      <c r="B2">
        <v>7870.2</v>
      </c>
      <c r="G2" s="76">
        <v>1999</v>
      </c>
      <c r="H2" s="11">
        <v>2000</v>
      </c>
      <c r="I2" s="11">
        <v>2001</v>
      </c>
      <c r="J2" s="11">
        <v>2002</v>
      </c>
      <c r="K2" s="11">
        <v>2003</v>
      </c>
      <c r="L2" s="11">
        <v>2004</v>
      </c>
      <c r="M2" s="11">
        <v>2005</v>
      </c>
      <c r="N2" s="11">
        <v>2006</v>
      </c>
      <c r="O2" s="11">
        <v>2007</v>
      </c>
      <c r="P2" s="11">
        <v>2008</v>
      </c>
      <c r="Q2" s="11">
        <v>2009</v>
      </c>
      <c r="R2" s="11">
        <v>2010</v>
      </c>
      <c r="S2" s="11">
        <v>2011</v>
      </c>
      <c r="T2" s="11">
        <v>2012</v>
      </c>
      <c r="U2" s="11">
        <v>2013</v>
      </c>
      <c r="V2" s="11">
        <v>2014</v>
      </c>
      <c r="W2" s="11">
        <v>2015</v>
      </c>
      <c r="X2" s="11">
        <v>2016</v>
      </c>
      <c r="Y2" s="11">
        <v>2017</v>
      </c>
      <c r="Z2" s="11">
        <v>2018</v>
      </c>
      <c r="AA2" s="11">
        <v>2019</v>
      </c>
      <c r="AB2" s="11">
        <v>2020</v>
      </c>
      <c r="AC2" s="11">
        <v>2021</v>
      </c>
      <c r="AD2" s="11">
        <v>2022</v>
      </c>
      <c r="AE2" s="38">
        <v>2023</v>
      </c>
    </row>
    <row r="3" spans="1:31">
      <c r="A3">
        <v>2000</v>
      </c>
      <c r="B3">
        <v>7688.5</v>
      </c>
      <c r="G3" s="36">
        <v>7870.2</v>
      </c>
      <c r="H3" s="36">
        <v>7688.5</v>
      </c>
      <c r="I3" s="36">
        <v>7556.8</v>
      </c>
      <c r="J3" s="36">
        <v>8006.7</v>
      </c>
      <c r="K3" s="36">
        <v>8288.9</v>
      </c>
      <c r="L3" s="36">
        <v>8428.6</v>
      </c>
      <c r="M3" s="36">
        <v>8757.5</v>
      </c>
      <c r="N3" s="36">
        <v>9111.9</v>
      </c>
      <c r="O3" s="36">
        <v>9933.5</v>
      </c>
      <c r="P3" s="36">
        <v>9782.5</v>
      </c>
      <c r="Q3" s="36">
        <v>9495.2000000000007</v>
      </c>
      <c r="R3" s="36">
        <v>10148.799999999999</v>
      </c>
      <c r="S3" s="36">
        <v>10466.4</v>
      </c>
      <c r="T3" s="36">
        <v>11031.8</v>
      </c>
      <c r="U3" s="36">
        <v>11833.3</v>
      </c>
      <c r="V3" s="36">
        <v>12161.7</v>
      </c>
      <c r="W3" s="36">
        <v>12861.1</v>
      </c>
      <c r="X3" s="36">
        <v>13249.5</v>
      </c>
      <c r="Y3" s="36">
        <v>13606.2</v>
      </c>
      <c r="Z3" s="36">
        <v>14017</v>
      </c>
      <c r="AA3" s="36">
        <v>13882.4</v>
      </c>
      <c r="AB3" s="36">
        <v>14168</v>
      </c>
      <c r="AC3" s="36">
        <v>14768.3</v>
      </c>
      <c r="AD3" s="36">
        <v>15308.3</v>
      </c>
      <c r="AE3" s="50">
        <f>_xlfn.FORECAST.ETS(2023,G3:AD3,$G$2:$AD$2)</f>
        <v>15682.03980427261</v>
      </c>
    </row>
    <row r="4" spans="1:31">
      <c r="A4">
        <v>2001</v>
      </c>
      <c r="B4">
        <v>7556.8</v>
      </c>
    </row>
    <row r="5" spans="1:31">
      <c r="A5">
        <v>2002</v>
      </c>
      <c r="B5">
        <v>8006.7</v>
      </c>
      <c r="G5" s="98" t="s">
        <v>83</v>
      </c>
      <c r="H5" s="99"/>
      <c r="I5" s="99"/>
      <c r="J5" s="99"/>
      <c r="K5" s="99"/>
      <c r="L5" s="100"/>
    </row>
    <row r="6" spans="1:31">
      <c r="A6">
        <v>2003</v>
      </c>
      <c r="B6">
        <v>8288.9</v>
      </c>
    </row>
    <row r="7" spans="1:31">
      <c r="A7">
        <v>2004</v>
      </c>
      <c r="B7">
        <v>8428.6</v>
      </c>
    </row>
    <row r="8" spans="1:31">
      <c r="A8">
        <v>2005</v>
      </c>
      <c r="B8">
        <v>8757.5</v>
      </c>
    </row>
    <row r="9" spans="1:31">
      <c r="A9">
        <v>2006</v>
      </c>
      <c r="B9">
        <v>9111.9</v>
      </c>
    </row>
    <row r="10" spans="1:31">
      <c r="A10">
        <v>2007</v>
      </c>
      <c r="B10">
        <v>9933.5</v>
      </c>
    </row>
    <row r="11" spans="1:31">
      <c r="A11">
        <v>2008</v>
      </c>
      <c r="B11">
        <v>9782.5</v>
      </c>
    </row>
    <row r="12" spans="1:31">
      <c r="A12">
        <v>2009</v>
      </c>
      <c r="B12">
        <v>9495.2000000000007</v>
      </c>
    </row>
    <row r="13" spans="1:31">
      <c r="A13">
        <v>2010</v>
      </c>
      <c r="B13">
        <v>10148.799999999999</v>
      </c>
    </row>
    <row r="14" spans="1:31">
      <c r="A14">
        <v>2011</v>
      </c>
      <c r="B14">
        <v>10466.4</v>
      </c>
    </row>
    <row r="15" spans="1:31">
      <c r="A15">
        <v>2012</v>
      </c>
      <c r="B15">
        <v>11031.8</v>
      </c>
    </row>
    <row r="16" spans="1:31">
      <c r="A16">
        <v>2013</v>
      </c>
      <c r="B16">
        <v>11833.3</v>
      </c>
    </row>
    <row r="17" spans="1:5">
      <c r="A17">
        <v>2014</v>
      </c>
      <c r="B17">
        <v>12161.7</v>
      </c>
    </row>
    <row r="18" spans="1:5">
      <c r="A18">
        <v>2015</v>
      </c>
      <c r="B18">
        <v>12861.1</v>
      </c>
    </row>
    <row r="19" spans="1:5">
      <c r="A19">
        <v>2016</v>
      </c>
      <c r="B19">
        <v>13249.5</v>
      </c>
    </row>
    <row r="20" spans="1:5">
      <c r="A20">
        <v>2017</v>
      </c>
      <c r="B20">
        <v>13606.2</v>
      </c>
    </row>
    <row r="21" spans="1:5">
      <c r="A21">
        <v>2018</v>
      </c>
      <c r="B21">
        <v>14017</v>
      </c>
    </row>
    <row r="22" spans="1:5">
      <c r="A22">
        <v>2019</v>
      </c>
      <c r="B22">
        <v>13882.4</v>
      </c>
    </row>
    <row r="23" spans="1:5">
      <c r="A23">
        <v>2020</v>
      </c>
      <c r="B23">
        <v>14168</v>
      </c>
    </row>
    <row r="24" spans="1:5">
      <c r="A24">
        <v>2021</v>
      </c>
      <c r="B24">
        <v>14768.3</v>
      </c>
    </row>
    <row r="25" spans="1:5">
      <c r="A25">
        <v>2022</v>
      </c>
      <c r="B25">
        <v>15308.3</v>
      </c>
      <c r="C25">
        <v>15308.3</v>
      </c>
      <c r="D25" s="72">
        <v>15308.3</v>
      </c>
      <c r="E25" s="72">
        <v>15308.3</v>
      </c>
    </row>
    <row r="26" spans="1:5">
      <c r="A26" s="92">
        <v>2023</v>
      </c>
      <c r="B26" s="92"/>
      <c r="C26" s="92">
        <f>_xlfn.FORECAST.ETS(A26,$B$2:$B$25,$A$2:$A$25,1,1)</f>
        <v>15682.03980427261</v>
      </c>
      <c r="D26" s="93">
        <f>C26-_xlfn.FORECAST.ETS.CONFINT(A26,$B$2:$B$25,$A$2:$A$25,0.95,1,1)</f>
        <v>15060.073126877131</v>
      </c>
      <c r="E26" s="93">
        <f>C26+_xlfn.FORECAST.ETS.CONFINT(A26,$B$2:$B$25,$A$2:$A$25,0.95,1,1)</f>
        <v>16304.00648166809</v>
      </c>
    </row>
    <row r="28" spans="1:5">
      <c r="A28" t="s">
        <v>1</v>
      </c>
      <c r="B28" t="s">
        <v>2</v>
      </c>
      <c r="C28" t="s">
        <v>3</v>
      </c>
      <c r="D28" t="s">
        <v>8</v>
      </c>
    </row>
    <row r="29" spans="1:5">
      <c r="A29">
        <v>1999</v>
      </c>
      <c r="B29">
        <v>7870.2</v>
      </c>
    </row>
    <row r="30" spans="1:5">
      <c r="A30">
        <v>2000</v>
      </c>
      <c r="B30">
        <v>7688.5</v>
      </c>
    </row>
    <row r="31" spans="1:5">
      <c r="A31">
        <v>2001</v>
      </c>
      <c r="B31">
        <v>7556.8</v>
      </c>
    </row>
    <row r="32" spans="1:5">
      <c r="A32">
        <v>2002</v>
      </c>
      <c r="B32">
        <v>8006.7</v>
      </c>
    </row>
    <row r="33" spans="1:2">
      <c r="A33">
        <v>2003</v>
      </c>
      <c r="B33">
        <v>8288.9</v>
      </c>
    </row>
    <row r="34" spans="1:2">
      <c r="A34">
        <v>2004</v>
      </c>
      <c r="B34">
        <v>8428.6</v>
      </c>
    </row>
    <row r="35" spans="1:2">
      <c r="A35">
        <v>2005</v>
      </c>
      <c r="B35">
        <v>8757.5</v>
      </c>
    </row>
    <row r="36" spans="1:2">
      <c r="A36">
        <v>2006</v>
      </c>
      <c r="B36">
        <v>9111.9</v>
      </c>
    </row>
    <row r="37" spans="1:2">
      <c r="A37">
        <v>2007</v>
      </c>
      <c r="B37">
        <v>9933.5</v>
      </c>
    </row>
    <row r="38" spans="1:2">
      <c r="A38">
        <v>2008</v>
      </c>
      <c r="B38">
        <v>9782.5</v>
      </c>
    </row>
    <row r="39" spans="1:2">
      <c r="A39">
        <v>2009</v>
      </c>
      <c r="B39">
        <v>9495.2000000000007</v>
      </c>
    </row>
    <row r="40" spans="1:2">
      <c r="A40">
        <v>2010</v>
      </c>
      <c r="B40">
        <v>10148.799999999999</v>
      </c>
    </row>
    <row r="41" spans="1:2">
      <c r="A41">
        <v>2011</v>
      </c>
      <c r="B41">
        <v>10466.4</v>
      </c>
    </row>
    <row r="42" spans="1:2">
      <c r="A42">
        <v>2012</v>
      </c>
      <c r="B42">
        <v>11031.8</v>
      </c>
    </row>
    <row r="43" spans="1:2">
      <c r="A43">
        <v>2013</v>
      </c>
      <c r="B43">
        <v>11833.3</v>
      </c>
    </row>
    <row r="44" spans="1:2">
      <c r="A44">
        <v>2014</v>
      </c>
      <c r="B44">
        <v>12161.7</v>
      </c>
    </row>
    <row r="45" spans="1:2">
      <c r="A45">
        <v>2015</v>
      </c>
      <c r="B45">
        <v>12861.1</v>
      </c>
    </row>
    <row r="46" spans="1:2">
      <c r="A46">
        <v>2016</v>
      </c>
      <c r="B46">
        <v>13249.5</v>
      </c>
    </row>
    <row r="47" spans="1:2">
      <c r="A47">
        <v>2017</v>
      </c>
      <c r="B47">
        <v>13606.2</v>
      </c>
    </row>
    <row r="48" spans="1:2">
      <c r="A48">
        <v>2018</v>
      </c>
      <c r="B48">
        <v>14017</v>
      </c>
    </row>
    <row r="49" spans="1:4">
      <c r="A49">
        <v>2019</v>
      </c>
      <c r="B49">
        <v>13882.4</v>
      </c>
    </row>
    <row r="50" spans="1:4">
      <c r="A50">
        <v>2020</v>
      </c>
      <c r="B50">
        <v>14168</v>
      </c>
    </row>
    <row r="51" spans="1:4">
      <c r="A51">
        <v>2021</v>
      </c>
      <c r="B51">
        <v>14768.3</v>
      </c>
    </row>
    <row r="52" spans="1:4">
      <c r="A52">
        <v>2022</v>
      </c>
      <c r="B52">
        <v>15308.3</v>
      </c>
    </row>
    <row r="53" spans="1:4">
      <c r="A53" s="92">
        <v>2023</v>
      </c>
      <c r="B53" s="92"/>
      <c r="C53" s="92">
        <f>_xlfn.FORECAST.ETS(A53,$B$29:$B$52,$A$29:$A$52,1,1)</f>
        <v>15682.03980427261</v>
      </c>
      <c r="D53" s="92">
        <f>_xlfn.FORECAST.ETS.CONFINT(A53,$B$29:$B$52,$A$29:$A$52,0.95,1,1)</f>
        <v>621.96667739547991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829A-8D13-41A7-AF40-63BB2560340B}">
  <sheetPr>
    <tabColor rgb="FFFFC000"/>
  </sheetPr>
  <dimension ref="A1:AE48"/>
  <sheetViews>
    <sheetView topLeftCell="P28" workbookViewId="0">
      <selection activeCell="AB46" sqref="AB46:AD46"/>
    </sheetView>
  </sheetViews>
  <sheetFormatPr defaultRowHeight="15"/>
  <cols>
    <col min="1" max="1" width="81.140625" bestFit="1" customWidth="1"/>
    <col min="2" max="2" width="23.140625" bestFit="1" customWidth="1"/>
    <col min="3" max="4" width="18.140625" bestFit="1" customWidth="1"/>
    <col min="5" max="5" width="25.5703125" bestFit="1" customWidth="1"/>
    <col min="6" max="6" width="17.42578125" customWidth="1"/>
    <col min="7" max="9" width="11.140625" bestFit="1" customWidth="1"/>
    <col min="10" max="27" width="12.140625" bestFit="1" customWidth="1"/>
    <col min="28" max="28" width="30" bestFit="1" customWidth="1"/>
    <col min="29" max="29" width="35.28515625" customWidth="1"/>
    <col min="30" max="30" width="21.42578125" bestFit="1" customWidth="1"/>
  </cols>
  <sheetData>
    <row r="1" spans="1:27">
      <c r="A1" t="s">
        <v>21</v>
      </c>
      <c r="B1" t="s">
        <v>23</v>
      </c>
      <c r="C1" t="s">
        <v>22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</row>
    <row r="3" spans="1:27">
      <c r="A3" t="s">
        <v>49</v>
      </c>
    </row>
    <row r="4" spans="1:27">
      <c r="D4">
        <v>1999</v>
      </c>
      <c r="E4">
        <v>2000</v>
      </c>
      <c r="F4">
        <v>2001</v>
      </c>
      <c r="G4">
        <v>2002</v>
      </c>
      <c r="H4">
        <v>2003</v>
      </c>
      <c r="I4">
        <v>2004</v>
      </c>
      <c r="J4">
        <v>2005</v>
      </c>
      <c r="K4">
        <v>2006</v>
      </c>
      <c r="L4">
        <v>2007</v>
      </c>
      <c r="M4">
        <v>2008</v>
      </c>
      <c r="N4">
        <v>2009</v>
      </c>
      <c r="O4">
        <v>2010</v>
      </c>
      <c r="P4">
        <v>2011</v>
      </c>
      <c r="Q4">
        <v>2012</v>
      </c>
      <c r="R4">
        <v>2013</v>
      </c>
      <c r="S4">
        <v>2014</v>
      </c>
      <c r="T4">
        <v>2015</v>
      </c>
      <c r="U4">
        <v>2016</v>
      </c>
      <c r="V4">
        <v>2017</v>
      </c>
      <c r="W4">
        <v>2018</v>
      </c>
      <c r="X4">
        <v>2019</v>
      </c>
      <c r="Y4">
        <v>2020</v>
      </c>
      <c r="Z4">
        <v>2021</v>
      </c>
      <c r="AA4">
        <v>2022</v>
      </c>
    </row>
    <row r="5" spans="1:27">
      <c r="A5" t="s">
        <v>84</v>
      </c>
      <c r="B5" t="s">
        <v>85</v>
      </c>
      <c r="C5" t="s">
        <v>86</v>
      </c>
      <c r="D5">
        <v>6058.4</v>
      </c>
      <c r="E5">
        <v>6521.8</v>
      </c>
      <c r="F5">
        <v>7758.1</v>
      </c>
      <c r="G5">
        <v>8302.9</v>
      </c>
      <c r="H5">
        <v>9223.2000000000007</v>
      </c>
      <c r="I5">
        <v>9866.2999999999993</v>
      </c>
      <c r="J5">
        <v>9951.9</v>
      </c>
      <c r="K5">
        <v>10985.5</v>
      </c>
      <c r="L5">
        <v>12419.5</v>
      </c>
      <c r="M5">
        <v>11558.6</v>
      </c>
      <c r="N5">
        <v>8350</v>
      </c>
      <c r="O5">
        <v>7997.6</v>
      </c>
      <c r="P5">
        <v>7872.7</v>
      </c>
      <c r="Q5">
        <v>7909.8</v>
      </c>
      <c r="R5">
        <v>6947.3</v>
      </c>
      <c r="S5">
        <v>7232.6</v>
      </c>
      <c r="T5">
        <v>7661.2</v>
      </c>
      <c r="U5">
        <v>7336.2</v>
      </c>
      <c r="V5">
        <v>7363.3</v>
      </c>
      <c r="W5">
        <v>7124.5</v>
      </c>
      <c r="X5">
        <v>7139.2</v>
      </c>
      <c r="Y5">
        <v>7397.3</v>
      </c>
      <c r="Z5">
        <v>8440.5</v>
      </c>
      <c r="AA5">
        <v>8135.1</v>
      </c>
    </row>
    <row r="6" spans="1:27">
      <c r="B6" t="s">
        <v>54</v>
      </c>
      <c r="C6" t="s">
        <v>87</v>
      </c>
      <c r="D6">
        <v>1439.6</v>
      </c>
      <c r="E6">
        <v>1578.1</v>
      </c>
      <c r="F6">
        <v>1634</v>
      </c>
      <c r="G6">
        <v>1700</v>
      </c>
      <c r="H6">
        <v>1659.3</v>
      </c>
      <c r="I6">
        <v>1839.2</v>
      </c>
      <c r="J6">
        <v>1797.1</v>
      </c>
      <c r="K6">
        <v>1627.4</v>
      </c>
      <c r="L6">
        <v>1628.2</v>
      </c>
      <c r="M6">
        <v>1411.4</v>
      </c>
      <c r="N6">
        <v>1445.4</v>
      </c>
      <c r="O6">
        <v>1371.5</v>
      </c>
      <c r="P6">
        <v>1270.0999999999999</v>
      </c>
      <c r="Q6">
        <v>1336.6</v>
      </c>
      <c r="R6">
        <v>1400.5</v>
      </c>
      <c r="S6">
        <v>1720.2</v>
      </c>
      <c r="T6">
        <v>1942.8</v>
      </c>
      <c r="U6">
        <v>1824.8</v>
      </c>
      <c r="V6">
        <v>1847.8</v>
      </c>
      <c r="W6">
        <v>1821.2</v>
      </c>
      <c r="X6">
        <v>1795.5</v>
      </c>
      <c r="Y6">
        <v>1886.9</v>
      </c>
      <c r="Z6">
        <v>2077.5</v>
      </c>
      <c r="AA6">
        <v>2194.4</v>
      </c>
    </row>
    <row r="7" spans="1:27">
      <c r="B7" t="s">
        <v>88</v>
      </c>
      <c r="C7" t="s">
        <v>87</v>
      </c>
      <c r="D7">
        <v>1689.8</v>
      </c>
      <c r="E7">
        <v>1717.2</v>
      </c>
      <c r="F7">
        <v>1759</v>
      </c>
      <c r="G7">
        <v>1903.5</v>
      </c>
      <c r="H7">
        <v>2082.4</v>
      </c>
      <c r="I7">
        <v>2119.9</v>
      </c>
      <c r="J7">
        <v>2199.5</v>
      </c>
      <c r="K7">
        <v>2317.1</v>
      </c>
      <c r="L7">
        <v>2288.1</v>
      </c>
      <c r="M7">
        <v>2254.5</v>
      </c>
      <c r="N7">
        <v>2248.8000000000002</v>
      </c>
      <c r="O7">
        <v>2345</v>
      </c>
      <c r="P7">
        <v>2349.4</v>
      </c>
      <c r="Q7">
        <v>2384.4</v>
      </c>
      <c r="R7">
        <v>2399.6999999999998</v>
      </c>
      <c r="S7">
        <v>2474.1999999999998</v>
      </c>
      <c r="T7">
        <v>2525</v>
      </c>
      <c r="U7">
        <v>2585</v>
      </c>
      <c r="V7">
        <v>2669.9</v>
      </c>
      <c r="W7">
        <v>2773.4</v>
      </c>
      <c r="X7">
        <v>2704.9</v>
      </c>
      <c r="Y7">
        <v>2778.2</v>
      </c>
      <c r="Z7">
        <v>3111.5</v>
      </c>
      <c r="AA7">
        <v>3158.7</v>
      </c>
    </row>
    <row r="8" spans="1:27">
      <c r="B8" t="s">
        <v>56</v>
      </c>
      <c r="C8" t="s">
        <v>87</v>
      </c>
      <c r="D8">
        <v>299.2</v>
      </c>
      <c r="E8">
        <v>298.89999999999998</v>
      </c>
      <c r="F8">
        <v>326.7</v>
      </c>
      <c r="G8">
        <v>332.8</v>
      </c>
      <c r="H8">
        <v>339</v>
      </c>
      <c r="I8">
        <v>346.4</v>
      </c>
      <c r="J8">
        <v>382.4</v>
      </c>
      <c r="K8">
        <v>375.6</v>
      </c>
      <c r="L8">
        <v>370.8</v>
      </c>
      <c r="M8">
        <v>309.8</v>
      </c>
      <c r="N8">
        <v>289.39999999999998</v>
      </c>
      <c r="O8">
        <v>249.7</v>
      </c>
      <c r="P8">
        <v>248.6</v>
      </c>
      <c r="Q8">
        <v>292</v>
      </c>
      <c r="R8">
        <v>293.60000000000002</v>
      </c>
      <c r="S8">
        <v>302.5</v>
      </c>
      <c r="T8">
        <v>359.3</v>
      </c>
      <c r="U8">
        <v>395.6</v>
      </c>
      <c r="V8">
        <v>382.3</v>
      </c>
      <c r="W8">
        <v>379.9</v>
      </c>
      <c r="X8">
        <v>408.1</v>
      </c>
      <c r="Y8">
        <v>392.8</v>
      </c>
      <c r="Z8">
        <v>396.7</v>
      </c>
      <c r="AA8">
        <v>407.2</v>
      </c>
    </row>
    <row r="9" spans="1:27">
      <c r="B9" t="s">
        <v>57</v>
      </c>
      <c r="C9" t="s">
        <v>87</v>
      </c>
      <c r="D9">
        <v>4790.1000000000004</v>
      </c>
      <c r="E9">
        <v>4755.3999999999996</v>
      </c>
      <c r="F9">
        <v>5139.6000000000004</v>
      </c>
      <c r="G9">
        <v>5584.6</v>
      </c>
      <c r="H9">
        <v>5967.2</v>
      </c>
      <c r="I9">
        <v>6245.5</v>
      </c>
      <c r="J9">
        <v>6368.6</v>
      </c>
      <c r="K9">
        <v>6616.6</v>
      </c>
      <c r="L9">
        <v>7204.5</v>
      </c>
      <c r="M9">
        <v>7348.8</v>
      </c>
      <c r="N9">
        <v>7312.6</v>
      </c>
      <c r="O9">
        <v>8087</v>
      </c>
      <c r="P9">
        <v>8440.9</v>
      </c>
      <c r="Q9">
        <v>8628.1</v>
      </c>
      <c r="R9">
        <v>8989.2999999999993</v>
      </c>
      <c r="S9">
        <v>9574.5</v>
      </c>
      <c r="T9">
        <v>9733.1</v>
      </c>
      <c r="U9">
        <v>10588.4</v>
      </c>
      <c r="V9">
        <v>11070.2</v>
      </c>
      <c r="W9">
        <v>11663</v>
      </c>
      <c r="X9">
        <v>11763.4</v>
      </c>
      <c r="Y9">
        <v>12278.7</v>
      </c>
      <c r="Z9">
        <v>13349</v>
      </c>
      <c r="AA9">
        <v>12100.7</v>
      </c>
    </row>
    <row r="10" spans="1:27">
      <c r="B10" t="s">
        <v>89</v>
      </c>
      <c r="C10" t="s">
        <v>87</v>
      </c>
      <c r="D10">
        <v>7870.2</v>
      </c>
      <c r="E10">
        <v>7688.5</v>
      </c>
      <c r="F10">
        <v>7556.8</v>
      </c>
      <c r="G10">
        <v>8006.7</v>
      </c>
      <c r="H10">
        <v>8288.9</v>
      </c>
      <c r="I10">
        <v>8428.6</v>
      </c>
      <c r="J10">
        <v>8757.5</v>
      </c>
      <c r="K10">
        <v>9111.9</v>
      </c>
      <c r="L10">
        <v>9933.5</v>
      </c>
      <c r="M10">
        <v>9782.5</v>
      </c>
      <c r="N10">
        <v>9495.2000000000007</v>
      </c>
      <c r="O10">
        <v>10148.799999999999</v>
      </c>
      <c r="P10">
        <v>10466.4</v>
      </c>
      <c r="Q10">
        <v>11031.8</v>
      </c>
      <c r="R10">
        <v>11833.3</v>
      </c>
      <c r="S10">
        <v>12161.7</v>
      </c>
      <c r="T10">
        <v>12861.1</v>
      </c>
      <c r="U10">
        <v>13249.5</v>
      </c>
      <c r="V10">
        <v>13606.2</v>
      </c>
      <c r="W10">
        <v>14017</v>
      </c>
      <c r="X10">
        <v>13882.4</v>
      </c>
      <c r="Y10">
        <v>14168</v>
      </c>
      <c r="Z10">
        <v>14768.3</v>
      </c>
      <c r="AA10">
        <v>15308.3</v>
      </c>
    </row>
    <row r="11" spans="1:27">
      <c r="B11" t="s">
        <v>58</v>
      </c>
      <c r="C11" t="s">
        <v>87</v>
      </c>
      <c r="D11">
        <v>318.89999999999998</v>
      </c>
      <c r="E11">
        <v>364</v>
      </c>
      <c r="F11">
        <v>374.4</v>
      </c>
      <c r="G11">
        <v>383.2</v>
      </c>
      <c r="H11">
        <v>317.89999999999998</v>
      </c>
      <c r="I11">
        <v>336.7</v>
      </c>
      <c r="J11">
        <v>326.7</v>
      </c>
      <c r="K11">
        <v>326.5</v>
      </c>
      <c r="L11">
        <v>360.6</v>
      </c>
      <c r="M11">
        <v>344.2</v>
      </c>
      <c r="N11">
        <v>362.1</v>
      </c>
      <c r="O11">
        <v>363.5</v>
      </c>
      <c r="P11">
        <v>368.7</v>
      </c>
      <c r="Q11">
        <v>478</v>
      </c>
      <c r="R11">
        <v>433.6</v>
      </c>
      <c r="S11">
        <v>476.2</v>
      </c>
      <c r="T11">
        <v>510.5</v>
      </c>
      <c r="U11">
        <v>517.9</v>
      </c>
      <c r="V11">
        <v>550.79999999999995</v>
      </c>
      <c r="W11">
        <v>558.4</v>
      </c>
      <c r="X11">
        <v>543</v>
      </c>
      <c r="Y11">
        <v>523.4</v>
      </c>
      <c r="Z11">
        <v>592.9</v>
      </c>
      <c r="AA11">
        <v>552.4</v>
      </c>
    </row>
    <row r="12" spans="1:27">
      <c r="B12" t="s">
        <v>59</v>
      </c>
      <c r="C12" t="s">
        <v>87</v>
      </c>
      <c r="D12">
        <v>1651.5</v>
      </c>
      <c r="E12">
        <v>1726.1</v>
      </c>
      <c r="F12">
        <v>1600.9</v>
      </c>
      <c r="G12">
        <v>1636.5</v>
      </c>
      <c r="H12">
        <v>1716.3</v>
      </c>
      <c r="I12">
        <v>1758.7</v>
      </c>
      <c r="J12">
        <v>1746.3</v>
      </c>
      <c r="K12">
        <v>1827.4</v>
      </c>
      <c r="L12">
        <v>1850.9</v>
      </c>
      <c r="M12">
        <v>1881.9</v>
      </c>
      <c r="N12">
        <v>1823</v>
      </c>
      <c r="O12">
        <v>1894.6</v>
      </c>
      <c r="P12">
        <v>2015</v>
      </c>
      <c r="Q12">
        <v>2018.8</v>
      </c>
      <c r="R12">
        <v>2087</v>
      </c>
      <c r="S12">
        <v>2112.4</v>
      </c>
      <c r="T12">
        <v>2161</v>
      </c>
      <c r="U12">
        <v>2235.8000000000002</v>
      </c>
      <c r="V12">
        <v>2276.1999999999998</v>
      </c>
      <c r="W12">
        <v>2236.8000000000002</v>
      </c>
      <c r="X12">
        <v>2371.9</v>
      </c>
      <c r="Y12">
        <v>2254.6</v>
      </c>
      <c r="Z12">
        <v>2344.5</v>
      </c>
      <c r="AA12">
        <v>2414</v>
      </c>
    </row>
    <row r="13" spans="1:27">
      <c r="B13" t="s">
        <v>60</v>
      </c>
      <c r="C13" t="s">
        <v>87</v>
      </c>
      <c r="D13">
        <v>6985.1</v>
      </c>
      <c r="E13">
        <v>6627.6</v>
      </c>
      <c r="F13">
        <v>7435.5</v>
      </c>
      <c r="G13">
        <v>7031.6</v>
      </c>
      <c r="H13">
        <v>6221.3</v>
      </c>
      <c r="I13">
        <v>6643.2</v>
      </c>
      <c r="J13">
        <v>6694.6</v>
      </c>
      <c r="K13">
        <v>7832.8</v>
      </c>
      <c r="L13">
        <v>8888.4</v>
      </c>
      <c r="M13">
        <v>9798.4</v>
      </c>
      <c r="N13">
        <v>8816.2999999999993</v>
      </c>
      <c r="O13">
        <v>8643</v>
      </c>
      <c r="P13">
        <v>8586.7999999999993</v>
      </c>
      <c r="Q13">
        <v>10689.8</v>
      </c>
      <c r="R13">
        <v>13034.1</v>
      </c>
      <c r="S13">
        <v>11364.5</v>
      </c>
      <c r="T13">
        <v>10991.5</v>
      </c>
      <c r="U13">
        <v>10994.5</v>
      </c>
      <c r="V13">
        <v>11854.3</v>
      </c>
      <c r="W13">
        <v>12212.8</v>
      </c>
      <c r="X13">
        <v>11464.7</v>
      </c>
      <c r="Y13">
        <v>11799.4</v>
      </c>
      <c r="Z13">
        <v>11319</v>
      </c>
      <c r="AA13">
        <v>12586.6</v>
      </c>
    </row>
    <row r="14" spans="1:27">
      <c r="B14" t="s">
        <v>61</v>
      </c>
      <c r="C14" t="s">
        <v>87</v>
      </c>
      <c r="D14">
        <v>2428</v>
      </c>
      <c r="E14">
        <v>2802.1</v>
      </c>
      <c r="F14">
        <v>2803.1</v>
      </c>
      <c r="G14">
        <v>2380.1999999999998</v>
      </c>
      <c r="H14">
        <v>2066.6999999999998</v>
      </c>
      <c r="I14">
        <v>2759.4</v>
      </c>
      <c r="J14">
        <v>2869</v>
      </c>
      <c r="K14">
        <v>3576.7</v>
      </c>
      <c r="L14">
        <v>3930.4</v>
      </c>
      <c r="M14">
        <v>4839</v>
      </c>
      <c r="N14">
        <v>4435.7</v>
      </c>
      <c r="O14">
        <v>4583.6000000000004</v>
      </c>
      <c r="P14">
        <v>5229.3999999999996</v>
      </c>
      <c r="Q14">
        <v>5012.8</v>
      </c>
      <c r="R14">
        <v>6278.5</v>
      </c>
      <c r="S14">
        <v>7507.7</v>
      </c>
      <c r="T14">
        <v>6017.8</v>
      </c>
      <c r="U14">
        <v>6198.2</v>
      </c>
      <c r="V14">
        <v>6399.9</v>
      </c>
      <c r="W14">
        <v>6281.9</v>
      </c>
      <c r="X14">
        <v>6149.8</v>
      </c>
      <c r="Y14">
        <v>6219.9</v>
      </c>
      <c r="Z14">
        <v>6718.8</v>
      </c>
      <c r="AA14">
        <v>7192.3</v>
      </c>
    </row>
    <row r="15" spans="1:27">
      <c r="B15" t="s">
        <v>62</v>
      </c>
      <c r="C15" t="s">
        <v>87</v>
      </c>
      <c r="D15">
        <v>2269.3000000000002</v>
      </c>
      <c r="E15">
        <v>2159</v>
      </c>
      <c r="F15">
        <v>2085.6999999999998</v>
      </c>
      <c r="G15">
        <v>2193.6</v>
      </c>
      <c r="H15">
        <v>2416.6999999999998</v>
      </c>
      <c r="I15">
        <v>2433.1</v>
      </c>
      <c r="J15">
        <v>3125.6</v>
      </c>
      <c r="K15">
        <v>3916.2</v>
      </c>
      <c r="L15">
        <v>2985.5</v>
      </c>
      <c r="M15">
        <v>3666.1</v>
      </c>
      <c r="N15">
        <v>3457.5</v>
      </c>
      <c r="O15">
        <v>4003.4</v>
      </c>
      <c r="P15">
        <v>4569.6000000000004</v>
      </c>
      <c r="Q15">
        <v>4119.3</v>
      </c>
      <c r="R15">
        <v>4048.2</v>
      </c>
      <c r="S15">
        <v>4268.5</v>
      </c>
      <c r="T15">
        <v>4454</v>
      </c>
      <c r="U15">
        <v>4374.7</v>
      </c>
      <c r="V15">
        <v>4111.8999999999996</v>
      </c>
      <c r="W15">
        <v>4193.2</v>
      </c>
      <c r="X15">
        <v>4304.8999999999996</v>
      </c>
      <c r="Y15">
        <v>4957.3</v>
      </c>
      <c r="Z15">
        <v>4538.8</v>
      </c>
      <c r="AA15">
        <v>4900</v>
      </c>
    </row>
    <row r="16" spans="1:27">
      <c r="B16" t="s">
        <v>63</v>
      </c>
      <c r="C16" t="s">
        <v>87</v>
      </c>
      <c r="D16">
        <v>924.7</v>
      </c>
      <c r="E16">
        <v>1001.2</v>
      </c>
      <c r="F16">
        <v>993.1</v>
      </c>
      <c r="G16">
        <v>918.6</v>
      </c>
      <c r="H16">
        <v>1048.5</v>
      </c>
      <c r="I16">
        <v>1170.3</v>
      </c>
      <c r="J16">
        <v>1308.0999999999999</v>
      </c>
      <c r="K16">
        <v>1255.5999999999999</v>
      </c>
      <c r="L16">
        <v>1129.2</v>
      </c>
      <c r="M16">
        <v>1114.2</v>
      </c>
      <c r="N16">
        <v>1169.4000000000001</v>
      </c>
      <c r="O16">
        <v>1222.2</v>
      </c>
      <c r="P16">
        <v>1313</v>
      </c>
      <c r="Q16">
        <v>1237.4000000000001</v>
      </c>
      <c r="R16">
        <v>1303.5999999999999</v>
      </c>
      <c r="S16">
        <v>1296.0999999999999</v>
      </c>
      <c r="T16">
        <v>1336.7</v>
      </c>
      <c r="U16">
        <v>1365.8</v>
      </c>
      <c r="V16">
        <v>1454.2</v>
      </c>
      <c r="W16">
        <v>1372.9</v>
      </c>
      <c r="X16">
        <v>1393.9</v>
      </c>
      <c r="Y16">
        <v>1391.9</v>
      </c>
      <c r="Z16">
        <v>1532.5</v>
      </c>
      <c r="AA16">
        <v>1514.7</v>
      </c>
    </row>
    <row r="17" spans="1:30">
      <c r="B17" t="s">
        <v>90</v>
      </c>
      <c r="C17" t="s">
        <v>87</v>
      </c>
      <c r="D17">
        <v>1099.2</v>
      </c>
      <c r="E17">
        <v>1168.0999999999999</v>
      </c>
      <c r="F17">
        <v>1403.4</v>
      </c>
      <c r="G17">
        <v>1502.9</v>
      </c>
      <c r="H17">
        <v>1532.9</v>
      </c>
      <c r="I17">
        <v>1750.1</v>
      </c>
      <c r="J17">
        <v>1832.5</v>
      </c>
      <c r="K17">
        <v>1955.3</v>
      </c>
      <c r="L17">
        <v>1996.9</v>
      </c>
      <c r="M17">
        <v>2080.3000000000002</v>
      </c>
      <c r="N17">
        <v>1839.3</v>
      </c>
      <c r="O17">
        <v>2027.7</v>
      </c>
      <c r="P17">
        <v>2222.3000000000002</v>
      </c>
      <c r="Q17">
        <v>2258.9</v>
      </c>
      <c r="R17">
        <v>2342.6999999999998</v>
      </c>
      <c r="S17">
        <v>2459.4</v>
      </c>
      <c r="T17">
        <v>2396</v>
      </c>
      <c r="U17">
        <v>2432.6999999999998</v>
      </c>
      <c r="V17">
        <v>2250.1</v>
      </c>
      <c r="W17">
        <v>2420.6</v>
      </c>
      <c r="X17">
        <v>2437.6</v>
      </c>
      <c r="Y17">
        <v>2689.8</v>
      </c>
      <c r="Z17">
        <v>3079.1</v>
      </c>
      <c r="AA17">
        <v>4338</v>
      </c>
    </row>
    <row r="18" spans="1:30">
      <c r="B18" t="s">
        <v>91</v>
      </c>
      <c r="C18" t="s">
        <v>92</v>
      </c>
      <c r="D18">
        <v>2974.1</v>
      </c>
      <c r="E18">
        <v>3383.9</v>
      </c>
      <c r="F18">
        <v>3701.3</v>
      </c>
      <c r="G18">
        <v>3981.8</v>
      </c>
      <c r="H18">
        <v>4205.7</v>
      </c>
      <c r="I18">
        <v>4387.6000000000004</v>
      </c>
      <c r="J18">
        <v>4790.1000000000004</v>
      </c>
      <c r="K18">
        <v>5461.8</v>
      </c>
      <c r="L18">
        <v>5605.1</v>
      </c>
      <c r="M18">
        <v>5439.9</v>
      </c>
      <c r="N18">
        <v>5088.2</v>
      </c>
      <c r="O18">
        <v>5348.6</v>
      </c>
      <c r="P18">
        <v>5563.5</v>
      </c>
      <c r="Q18">
        <v>5991</v>
      </c>
      <c r="R18">
        <v>5946.4</v>
      </c>
      <c r="S18">
        <v>6226.6</v>
      </c>
      <c r="T18">
        <v>6721.6</v>
      </c>
      <c r="U18">
        <v>7181.2</v>
      </c>
      <c r="V18">
        <v>8234</v>
      </c>
      <c r="W18">
        <v>8224.2000000000007</v>
      </c>
      <c r="X18">
        <v>8336.4</v>
      </c>
      <c r="Y18">
        <v>8943.1</v>
      </c>
      <c r="Z18">
        <v>10006.700000000001</v>
      </c>
      <c r="AA18">
        <v>7399.4</v>
      </c>
    </row>
    <row r="20" spans="1:30">
      <c r="A20" t="s">
        <v>93</v>
      </c>
    </row>
    <row r="21" spans="1:30">
      <c r="A21" t="s">
        <v>94</v>
      </c>
    </row>
    <row r="22" spans="1:30">
      <c r="A22" t="s">
        <v>95</v>
      </c>
    </row>
    <row r="23" spans="1:30">
      <c r="A23" t="s">
        <v>96</v>
      </c>
    </row>
    <row r="24" spans="1:30">
      <c r="A24" t="s">
        <v>97</v>
      </c>
    </row>
    <row r="25" spans="1:30">
      <c r="A25" t="s">
        <v>98</v>
      </c>
    </row>
    <row r="26" spans="1:30">
      <c r="A26" t="s">
        <v>99</v>
      </c>
    </row>
    <row r="27" spans="1:30">
      <c r="A27" t="s">
        <v>73</v>
      </c>
    </row>
    <row r="29" spans="1:30">
      <c r="A29" s="12" t="s">
        <v>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  <c r="AB29" s="108" t="s">
        <v>74</v>
      </c>
      <c r="AC29" s="108"/>
    </row>
    <row r="30" spans="1:30" s="13" customFormat="1">
      <c r="A30" s="11"/>
      <c r="B30" s="11"/>
      <c r="C30" s="11"/>
      <c r="D30" s="11">
        <v>1999</v>
      </c>
      <c r="E30" s="11">
        <v>2000</v>
      </c>
      <c r="F30" s="11">
        <v>2001</v>
      </c>
      <c r="G30" s="11">
        <v>2002</v>
      </c>
      <c r="H30" s="11">
        <v>2003</v>
      </c>
      <c r="I30" s="11">
        <v>2004</v>
      </c>
      <c r="J30" s="11">
        <v>2005</v>
      </c>
      <c r="K30" s="11">
        <v>2006</v>
      </c>
      <c r="L30" s="11">
        <v>2007</v>
      </c>
      <c r="M30" s="11">
        <v>2008</v>
      </c>
      <c r="N30" s="11">
        <v>2009</v>
      </c>
      <c r="O30" s="11">
        <v>2010</v>
      </c>
      <c r="P30" s="11">
        <v>2011</v>
      </c>
      <c r="Q30" s="11">
        <v>2012</v>
      </c>
      <c r="R30" s="11">
        <v>2013</v>
      </c>
      <c r="S30" s="11">
        <v>2014</v>
      </c>
      <c r="T30" s="11">
        <v>2015</v>
      </c>
      <c r="U30" s="11">
        <v>2016</v>
      </c>
      <c r="V30" s="11">
        <v>2017</v>
      </c>
      <c r="W30" s="11">
        <v>2018</v>
      </c>
      <c r="X30" s="11">
        <v>2019</v>
      </c>
      <c r="Y30" s="11">
        <v>2020</v>
      </c>
      <c r="Z30" s="11">
        <v>2021</v>
      </c>
      <c r="AA30" s="11">
        <v>2022</v>
      </c>
      <c r="AB30" s="29">
        <v>2023</v>
      </c>
      <c r="AC30" s="14" t="s">
        <v>75</v>
      </c>
      <c r="AD30" s="29" t="s">
        <v>76</v>
      </c>
    </row>
    <row r="31" spans="1:30">
      <c r="A31" s="12" t="s">
        <v>84</v>
      </c>
      <c r="B31" s="12" t="s">
        <v>85</v>
      </c>
      <c r="C31" s="12" t="s">
        <v>86</v>
      </c>
      <c r="D31" s="10">
        <v>6058.4</v>
      </c>
      <c r="E31" s="10">
        <v>6521.8</v>
      </c>
      <c r="F31" s="10">
        <v>7758.1</v>
      </c>
      <c r="G31" s="10">
        <v>8302.9</v>
      </c>
      <c r="H31" s="10">
        <v>9223.2000000000007</v>
      </c>
      <c r="I31" s="10">
        <v>9866.2999999999993</v>
      </c>
      <c r="J31" s="10">
        <v>9951.9</v>
      </c>
      <c r="K31" s="10">
        <v>10985.5</v>
      </c>
      <c r="L31" s="10">
        <v>12419.5</v>
      </c>
      <c r="M31" s="10">
        <v>11558.6</v>
      </c>
      <c r="N31" s="10">
        <v>8350</v>
      </c>
      <c r="O31" s="10">
        <v>7997.6</v>
      </c>
      <c r="P31" s="10">
        <v>7872.7</v>
      </c>
      <c r="Q31" s="10">
        <v>7909.8</v>
      </c>
      <c r="R31" s="10">
        <v>6947.3</v>
      </c>
      <c r="S31" s="10">
        <v>7232.6</v>
      </c>
      <c r="T31" s="10">
        <v>7661.2</v>
      </c>
      <c r="U31" s="10">
        <v>7336.2</v>
      </c>
      <c r="V31" s="10">
        <v>7363.3</v>
      </c>
      <c r="W31" s="10">
        <v>7124.5</v>
      </c>
      <c r="X31" s="10">
        <v>7139.2</v>
      </c>
      <c r="Y31" s="10">
        <v>7397.3</v>
      </c>
      <c r="Z31" s="10">
        <v>8440.5</v>
      </c>
      <c r="AA31" s="10">
        <v>8135.1</v>
      </c>
      <c r="AB31" s="32">
        <f>_xlfn.FORECAST.ETS(2023,D31:AA31,$D$30:$AA$30)</f>
        <v>8099.9679338171136</v>
      </c>
      <c r="AD31" s="33">
        <f>_xlfn.FORECAST.LINEAR(2023,D31:AA31,$D$30:$AA$30)</f>
        <v>7651.1286231884151</v>
      </c>
    </row>
    <row r="32" spans="1:30">
      <c r="A32" s="11"/>
      <c r="B32" s="11" t="s">
        <v>54</v>
      </c>
      <c r="C32" s="11" t="s">
        <v>87</v>
      </c>
      <c r="D32" s="9">
        <v>1439.6</v>
      </c>
      <c r="E32" s="9">
        <v>1578.1</v>
      </c>
      <c r="F32" s="9">
        <v>1634</v>
      </c>
      <c r="G32" s="9">
        <v>1700</v>
      </c>
      <c r="H32" s="9">
        <v>1659.3</v>
      </c>
      <c r="I32" s="9">
        <v>1839.2</v>
      </c>
      <c r="J32" s="9">
        <v>1797.1</v>
      </c>
      <c r="K32" s="9">
        <v>1627.4</v>
      </c>
      <c r="L32" s="9">
        <v>1628.2</v>
      </c>
      <c r="M32" s="9">
        <v>1411.4</v>
      </c>
      <c r="N32" s="9">
        <v>1445.4</v>
      </c>
      <c r="O32" s="9">
        <v>1371.5</v>
      </c>
      <c r="P32" s="9">
        <v>1270.0999999999999</v>
      </c>
      <c r="Q32" s="9">
        <v>1336.6</v>
      </c>
      <c r="R32" s="9">
        <v>1400.5</v>
      </c>
      <c r="S32" s="9">
        <v>1720.2</v>
      </c>
      <c r="T32" s="9">
        <v>1942.8</v>
      </c>
      <c r="U32" s="9">
        <v>1824.8</v>
      </c>
      <c r="V32" s="9">
        <v>1847.8</v>
      </c>
      <c r="W32" s="9">
        <v>1821.2</v>
      </c>
      <c r="X32" s="9">
        <v>1795.5</v>
      </c>
      <c r="Y32" s="9">
        <v>1886.9</v>
      </c>
      <c r="Z32" s="9">
        <v>2077.5</v>
      </c>
      <c r="AA32" s="9">
        <v>2194.4</v>
      </c>
      <c r="AB32" s="15">
        <f t="shared" ref="AB32:AB44" si="0">_xlfn.FORECAST.ETS(2023,D32:AA32,$D$30:$AA$30)</f>
        <v>2211.8442173913045</v>
      </c>
      <c r="AD32" s="18">
        <f t="shared" ref="AD32:AD44" si="1">_xlfn.FORECAST.LINEAR(2023,D32:AA32,$D$30:$AA$30)</f>
        <v>1895.1152173913069</v>
      </c>
    </row>
    <row r="33" spans="1:31">
      <c r="A33" s="12"/>
      <c r="B33" s="12" t="s">
        <v>88</v>
      </c>
      <c r="C33" s="12" t="s">
        <v>87</v>
      </c>
      <c r="D33" s="10">
        <v>1689.8</v>
      </c>
      <c r="E33" s="10">
        <v>1717.2</v>
      </c>
      <c r="F33" s="10">
        <v>1759</v>
      </c>
      <c r="G33" s="10">
        <v>1903.5</v>
      </c>
      <c r="H33" s="10">
        <v>2082.4</v>
      </c>
      <c r="I33" s="10">
        <v>2119.9</v>
      </c>
      <c r="J33" s="10">
        <v>2199.5</v>
      </c>
      <c r="K33" s="10">
        <v>2317.1</v>
      </c>
      <c r="L33" s="10">
        <v>2288.1</v>
      </c>
      <c r="M33" s="10">
        <v>2254.5</v>
      </c>
      <c r="N33" s="10">
        <v>2248.8000000000002</v>
      </c>
      <c r="O33" s="10">
        <v>2345</v>
      </c>
      <c r="P33" s="10">
        <v>2349.4</v>
      </c>
      <c r="Q33" s="10">
        <v>2384.4</v>
      </c>
      <c r="R33" s="10">
        <v>2399.6999999999998</v>
      </c>
      <c r="S33" s="10">
        <v>2474.1999999999998</v>
      </c>
      <c r="T33" s="10">
        <v>2525</v>
      </c>
      <c r="U33" s="10">
        <v>2585</v>
      </c>
      <c r="V33" s="10">
        <v>2669.9</v>
      </c>
      <c r="W33" s="10">
        <v>2773.4</v>
      </c>
      <c r="X33" s="10">
        <v>2704.9</v>
      </c>
      <c r="Y33" s="10">
        <v>2778.2</v>
      </c>
      <c r="Z33" s="10">
        <v>3111.5</v>
      </c>
      <c r="AA33" s="10">
        <v>3158.7</v>
      </c>
      <c r="AB33" s="15">
        <f t="shared" si="0"/>
        <v>3148.1415773286831</v>
      </c>
      <c r="AD33" s="18">
        <f t="shared" si="1"/>
        <v>3031.9920289855072</v>
      </c>
    </row>
    <row r="34" spans="1:31">
      <c r="A34" s="11"/>
      <c r="B34" s="11" t="s">
        <v>56</v>
      </c>
      <c r="C34" s="11" t="s">
        <v>87</v>
      </c>
      <c r="D34" s="9">
        <v>299.2</v>
      </c>
      <c r="E34" s="9">
        <v>298.89999999999998</v>
      </c>
      <c r="F34" s="9">
        <v>326.7</v>
      </c>
      <c r="G34" s="9">
        <v>332.8</v>
      </c>
      <c r="H34" s="9">
        <v>339</v>
      </c>
      <c r="I34" s="9">
        <v>346.4</v>
      </c>
      <c r="J34" s="9">
        <v>382.4</v>
      </c>
      <c r="K34" s="9">
        <v>375.6</v>
      </c>
      <c r="L34" s="9">
        <v>370.8</v>
      </c>
      <c r="M34" s="9">
        <v>309.8</v>
      </c>
      <c r="N34" s="9">
        <v>289.39999999999998</v>
      </c>
      <c r="O34" s="9">
        <v>249.7</v>
      </c>
      <c r="P34" s="9">
        <v>248.6</v>
      </c>
      <c r="Q34" s="9">
        <v>292</v>
      </c>
      <c r="R34" s="9">
        <v>293.60000000000002</v>
      </c>
      <c r="S34" s="9">
        <v>302.5</v>
      </c>
      <c r="T34" s="9">
        <v>359.3</v>
      </c>
      <c r="U34" s="9">
        <v>395.6</v>
      </c>
      <c r="V34" s="9">
        <v>382.3</v>
      </c>
      <c r="W34" s="9">
        <v>379.9</v>
      </c>
      <c r="X34" s="9">
        <v>408.1</v>
      </c>
      <c r="Y34" s="9">
        <v>392.8</v>
      </c>
      <c r="Z34" s="9">
        <v>396.7</v>
      </c>
      <c r="AA34" s="9">
        <v>407.2</v>
      </c>
      <c r="AB34" s="16">
        <f t="shared" si="0"/>
        <v>410.50439130434785</v>
      </c>
      <c r="AC34" s="20"/>
      <c r="AD34" s="19">
        <f t="shared" si="1"/>
        <v>382.10905797101532</v>
      </c>
    </row>
    <row r="35" spans="1:31">
      <c r="A35" s="12"/>
      <c r="B35" s="12" t="s">
        <v>57</v>
      </c>
      <c r="C35" s="12" t="s">
        <v>87</v>
      </c>
      <c r="D35" s="10">
        <v>4790.1000000000004</v>
      </c>
      <c r="E35" s="10">
        <v>4755.3999999999996</v>
      </c>
      <c r="F35" s="10">
        <v>5139.6000000000004</v>
      </c>
      <c r="G35" s="10">
        <v>5584.6</v>
      </c>
      <c r="H35" s="10">
        <v>5967.2</v>
      </c>
      <c r="I35" s="10">
        <v>6245.5</v>
      </c>
      <c r="J35" s="10">
        <v>6368.6</v>
      </c>
      <c r="K35" s="10">
        <v>6616.6</v>
      </c>
      <c r="L35" s="10">
        <v>7204.5</v>
      </c>
      <c r="M35" s="10">
        <v>7348.8</v>
      </c>
      <c r="N35" s="10">
        <v>7312.6</v>
      </c>
      <c r="O35" s="10">
        <v>8087</v>
      </c>
      <c r="P35" s="10">
        <v>8440.9</v>
      </c>
      <c r="Q35" s="10">
        <v>8628.1</v>
      </c>
      <c r="R35" s="10">
        <v>8989.2999999999993</v>
      </c>
      <c r="S35" s="10">
        <v>9574.5</v>
      </c>
      <c r="T35" s="10">
        <v>9733.1</v>
      </c>
      <c r="U35" s="10">
        <v>10588.4</v>
      </c>
      <c r="V35" s="10">
        <v>11070.2</v>
      </c>
      <c r="W35" s="10">
        <v>11663</v>
      </c>
      <c r="X35" s="10">
        <v>11763.4</v>
      </c>
      <c r="Y35" s="10">
        <v>12278.7</v>
      </c>
      <c r="Z35" s="10">
        <v>13349</v>
      </c>
      <c r="AA35" s="10">
        <v>12100.7</v>
      </c>
      <c r="AB35" s="15">
        <f t="shared" si="0"/>
        <v>13102.280146307538</v>
      </c>
      <c r="AD35" s="18">
        <f t="shared" si="1"/>
        <v>13054.027173912968</v>
      </c>
    </row>
    <row r="36" spans="1:31">
      <c r="A36" s="35"/>
      <c r="B36" s="35" t="s">
        <v>89</v>
      </c>
      <c r="C36" s="35" t="s">
        <v>87</v>
      </c>
      <c r="D36" s="36">
        <v>7870.2</v>
      </c>
      <c r="E36" s="36">
        <v>7688.5</v>
      </c>
      <c r="F36" s="36">
        <v>7556.8</v>
      </c>
      <c r="G36" s="36">
        <v>8006.7</v>
      </c>
      <c r="H36" s="36">
        <v>8288.9</v>
      </c>
      <c r="I36" s="36">
        <v>8428.6</v>
      </c>
      <c r="J36" s="36">
        <v>8757.5</v>
      </c>
      <c r="K36" s="36">
        <v>9111.9</v>
      </c>
      <c r="L36" s="36">
        <v>9933.5</v>
      </c>
      <c r="M36" s="36">
        <v>9782.5</v>
      </c>
      <c r="N36" s="36">
        <v>9495.2000000000007</v>
      </c>
      <c r="O36" s="36">
        <v>10148.799999999999</v>
      </c>
      <c r="P36" s="36">
        <v>10466.4</v>
      </c>
      <c r="Q36" s="36">
        <v>11031.8</v>
      </c>
      <c r="R36" s="36">
        <v>11833.3</v>
      </c>
      <c r="S36" s="36">
        <v>12161.7</v>
      </c>
      <c r="T36" s="36">
        <v>12861.1</v>
      </c>
      <c r="U36" s="36">
        <v>13249.5</v>
      </c>
      <c r="V36" s="36">
        <v>13606.2</v>
      </c>
      <c r="W36" s="36">
        <v>14017</v>
      </c>
      <c r="X36" s="36">
        <v>13882.4</v>
      </c>
      <c r="Y36" s="36">
        <v>14168</v>
      </c>
      <c r="Z36" s="36">
        <v>14768.3</v>
      </c>
      <c r="AA36" s="36">
        <v>15308.3</v>
      </c>
      <c r="AB36" s="16">
        <f t="shared" si="0"/>
        <v>15682.03980427261</v>
      </c>
      <c r="AC36" s="20"/>
      <c r="AD36" s="19">
        <f t="shared" si="1"/>
        <v>15349.598550724564</v>
      </c>
      <c r="AE36" s="37"/>
    </row>
    <row r="37" spans="1:31">
      <c r="A37" s="12"/>
      <c r="B37" s="12" t="s">
        <v>58</v>
      </c>
      <c r="C37" s="12" t="s">
        <v>87</v>
      </c>
      <c r="D37" s="10">
        <v>318.89999999999998</v>
      </c>
      <c r="E37" s="10">
        <v>364</v>
      </c>
      <c r="F37" s="10">
        <v>374.4</v>
      </c>
      <c r="G37" s="10">
        <v>383.2</v>
      </c>
      <c r="H37" s="10">
        <v>317.89999999999998</v>
      </c>
      <c r="I37" s="10">
        <v>336.7</v>
      </c>
      <c r="J37" s="10">
        <v>326.7</v>
      </c>
      <c r="K37" s="10">
        <v>326.5</v>
      </c>
      <c r="L37" s="10">
        <v>360.6</v>
      </c>
      <c r="M37" s="10">
        <v>344.2</v>
      </c>
      <c r="N37" s="10">
        <v>362.1</v>
      </c>
      <c r="O37" s="10">
        <v>363.5</v>
      </c>
      <c r="P37" s="10">
        <v>368.7</v>
      </c>
      <c r="Q37" s="10">
        <v>478</v>
      </c>
      <c r="R37" s="10">
        <v>433.6</v>
      </c>
      <c r="S37" s="10">
        <v>476.2</v>
      </c>
      <c r="T37" s="10">
        <v>510.5</v>
      </c>
      <c r="U37" s="10">
        <v>517.9</v>
      </c>
      <c r="V37" s="10">
        <v>550.79999999999995</v>
      </c>
      <c r="W37" s="10">
        <v>558.4</v>
      </c>
      <c r="X37" s="10">
        <v>543</v>
      </c>
      <c r="Y37" s="10">
        <v>523.4</v>
      </c>
      <c r="Z37" s="10">
        <v>592.9</v>
      </c>
      <c r="AA37" s="10">
        <v>552.4</v>
      </c>
      <c r="AB37" s="15">
        <f t="shared" si="0"/>
        <v>572.97748299045372</v>
      </c>
      <c r="AD37" s="18">
        <f t="shared" si="1"/>
        <v>577.89094202898559</v>
      </c>
    </row>
    <row r="38" spans="1:31">
      <c r="A38" s="11"/>
      <c r="B38" s="11" t="s">
        <v>59</v>
      </c>
      <c r="C38" s="11" t="s">
        <v>87</v>
      </c>
      <c r="D38" s="9">
        <v>1651.5</v>
      </c>
      <c r="E38" s="9">
        <v>1726.1</v>
      </c>
      <c r="F38" s="9">
        <v>1600.9</v>
      </c>
      <c r="G38" s="9">
        <v>1636.5</v>
      </c>
      <c r="H38" s="9">
        <v>1716.3</v>
      </c>
      <c r="I38" s="9">
        <v>1758.7</v>
      </c>
      <c r="J38" s="9">
        <v>1746.3</v>
      </c>
      <c r="K38" s="9">
        <v>1827.4</v>
      </c>
      <c r="L38" s="9">
        <v>1850.9</v>
      </c>
      <c r="M38" s="9">
        <v>1881.9</v>
      </c>
      <c r="N38" s="9">
        <v>1823</v>
      </c>
      <c r="O38" s="9">
        <v>1894.6</v>
      </c>
      <c r="P38" s="9">
        <v>2015</v>
      </c>
      <c r="Q38" s="9">
        <v>2018.8</v>
      </c>
      <c r="R38" s="9">
        <v>2087</v>
      </c>
      <c r="S38" s="9">
        <v>2112.4</v>
      </c>
      <c r="T38" s="9">
        <v>2161</v>
      </c>
      <c r="U38" s="9">
        <v>2235.8000000000002</v>
      </c>
      <c r="V38" s="9">
        <v>2276.1999999999998</v>
      </c>
      <c r="W38" s="9">
        <v>2236.8000000000002</v>
      </c>
      <c r="X38" s="9">
        <v>2371.9</v>
      </c>
      <c r="Y38" s="9">
        <v>2254.6</v>
      </c>
      <c r="Z38" s="9">
        <v>2344.5</v>
      </c>
      <c r="AA38" s="9">
        <v>2414</v>
      </c>
      <c r="AB38" s="15">
        <f t="shared" si="0"/>
        <v>2439.7042053482887</v>
      </c>
      <c r="AD38" s="18">
        <f t="shared" si="1"/>
        <v>2430.3684782608616</v>
      </c>
    </row>
    <row r="39" spans="1:31">
      <c r="A39" s="12"/>
      <c r="B39" s="12" t="s">
        <v>60</v>
      </c>
      <c r="C39" s="12" t="s">
        <v>87</v>
      </c>
      <c r="D39" s="10">
        <v>6985.1</v>
      </c>
      <c r="E39" s="10">
        <v>6627.6</v>
      </c>
      <c r="F39" s="10">
        <v>7435.5</v>
      </c>
      <c r="G39" s="10">
        <v>7031.6</v>
      </c>
      <c r="H39" s="10">
        <v>6221.3</v>
      </c>
      <c r="I39" s="10">
        <v>6643.2</v>
      </c>
      <c r="J39" s="10">
        <v>6694.6</v>
      </c>
      <c r="K39" s="10">
        <v>7832.8</v>
      </c>
      <c r="L39" s="10">
        <v>8888.4</v>
      </c>
      <c r="M39" s="10">
        <v>9798.4</v>
      </c>
      <c r="N39" s="10">
        <v>8816.2999999999993</v>
      </c>
      <c r="O39" s="10">
        <v>8643</v>
      </c>
      <c r="P39" s="10">
        <v>8586.7999999999993</v>
      </c>
      <c r="Q39" s="10">
        <v>10689.8</v>
      </c>
      <c r="R39" s="10">
        <v>13034.1</v>
      </c>
      <c r="S39" s="10">
        <v>11364.5</v>
      </c>
      <c r="T39" s="10">
        <v>10991.5</v>
      </c>
      <c r="U39" s="10">
        <v>10994.5</v>
      </c>
      <c r="V39" s="10">
        <v>11854.3</v>
      </c>
      <c r="W39" s="10">
        <v>12212.8</v>
      </c>
      <c r="X39" s="10">
        <v>11464.7</v>
      </c>
      <c r="Y39" s="10">
        <v>11799.4</v>
      </c>
      <c r="Z39" s="10">
        <v>11319</v>
      </c>
      <c r="AA39" s="10">
        <v>12586.6</v>
      </c>
      <c r="AB39" s="15">
        <f t="shared" si="0"/>
        <v>13023.279311325119</v>
      </c>
      <c r="AD39" s="18">
        <f t="shared" si="1"/>
        <v>13097.851449275389</v>
      </c>
    </row>
    <row r="40" spans="1:31">
      <c r="A40" s="11"/>
      <c r="B40" s="11" t="s">
        <v>61</v>
      </c>
      <c r="C40" s="11" t="s">
        <v>87</v>
      </c>
      <c r="D40" s="9">
        <v>2428</v>
      </c>
      <c r="E40" s="9">
        <v>2802.1</v>
      </c>
      <c r="F40" s="9">
        <v>2803.1</v>
      </c>
      <c r="G40" s="9">
        <v>2380.1999999999998</v>
      </c>
      <c r="H40" s="9">
        <v>2066.6999999999998</v>
      </c>
      <c r="I40" s="9">
        <v>2759.4</v>
      </c>
      <c r="J40" s="9">
        <v>2869</v>
      </c>
      <c r="K40" s="9">
        <v>3576.7</v>
      </c>
      <c r="L40" s="9">
        <v>3930.4</v>
      </c>
      <c r="M40" s="9">
        <v>4839</v>
      </c>
      <c r="N40" s="9">
        <v>4435.7</v>
      </c>
      <c r="O40" s="9">
        <v>4583.6000000000004</v>
      </c>
      <c r="P40" s="9">
        <v>5229.3999999999996</v>
      </c>
      <c r="Q40" s="9">
        <v>5012.8</v>
      </c>
      <c r="R40" s="9">
        <v>6278.5</v>
      </c>
      <c r="S40" s="9">
        <v>7507.7</v>
      </c>
      <c r="T40" s="9">
        <v>6017.8</v>
      </c>
      <c r="U40" s="9">
        <v>6198.2</v>
      </c>
      <c r="V40" s="9">
        <v>6399.9</v>
      </c>
      <c r="W40" s="9">
        <v>6281.9</v>
      </c>
      <c r="X40" s="9">
        <v>6149.8</v>
      </c>
      <c r="Y40" s="9">
        <v>6219.9</v>
      </c>
      <c r="Z40" s="9">
        <v>6718.8</v>
      </c>
      <c r="AA40" s="9">
        <v>7192.3</v>
      </c>
      <c r="AB40" s="15">
        <f t="shared" si="0"/>
        <v>7558.0053938504916</v>
      </c>
      <c r="AD40" s="18">
        <f t="shared" si="1"/>
        <v>7629.4213768116315</v>
      </c>
    </row>
    <row r="41" spans="1:31">
      <c r="A41" s="12"/>
      <c r="B41" s="12" t="s">
        <v>62</v>
      </c>
      <c r="C41" s="12" t="s">
        <v>87</v>
      </c>
      <c r="D41" s="10">
        <v>2269.3000000000002</v>
      </c>
      <c r="E41" s="10">
        <v>2159</v>
      </c>
      <c r="F41" s="10">
        <v>2085.6999999999998</v>
      </c>
      <c r="G41" s="10">
        <v>2193.6</v>
      </c>
      <c r="H41" s="10">
        <v>2416.6999999999998</v>
      </c>
      <c r="I41" s="10">
        <v>2433.1</v>
      </c>
      <c r="J41" s="10">
        <v>3125.6</v>
      </c>
      <c r="K41" s="10">
        <v>3916.2</v>
      </c>
      <c r="L41" s="10">
        <v>2985.5</v>
      </c>
      <c r="M41" s="10">
        <v>3666.1</v>
      </c>
      <c r="N41" s="10">
        <v>3457.5</v>
      </c>
      <c r="O41" s="10">
        <v>4003.4</v>
      </c>
      <c r="P41" s="10">
        <v>4569.6000000000004</v>
      </c>
      <c r="Q41" s="10">
        <v>4119.3</v>
      </c>
      <c r="R41" s="10">
        <v>4048.2</v>
      </c>
      <c r="S41" s="10">
        <v>4268.5</v>
      </c>
      <c r="T41" s="10">
        <v>4454</v>
      </c>
      <c r="U41" s="10">
        <v>4374.7</v>
      </c>
      <c r="V41" s="10">
        <v>4111.8999999999996</v>
      </c>
      <c r="W41" s="10">
        <v>4193.2</v>
      </c>
      <c r="X41" s="10">
        <v>4304.8999999999996</v>
      </c>
      <c r="Y41" s="10">
        <v>4957.3</v>
      </c>
      <c r="Z41" s="10">
        <v>4538.8</v>
      </c>
      <c r="AA41" s="10">
        <v>4900</v>
      </c>
      <c r="AB41" s="15">
        <f t="shared" si="0"/>
        <v>5198.3127205334904</v>
      </c>
      <c r="AD41" s="18">
        <f t="shared" si="1"/>
        <v>5177.5134057971009</v>
      </c>
    </row>
    <row r="42" spans="1:31">
      <c r="A42" s="11"/>
      <c r="B42" s="11" t="s">
        <v>63</v>
      </c>
      <c r="C42" s="11" t="s">
        <v>87</v>
      </c>
      <c r="D42" s="9">
        <v>924.7</v>
      </c>
      <c r="E42" s="9">
        <v>1001.2</v>
      </c>
      <c r="F42" s="9">
        <v>993.1</v>
      </c>
      <c r="G42" s="9">
        <v>918.6</v>
      </c>
      <c r="H42" s="9">
        <v>1048.5</v>
      </c>
      <c r="I42" s="9">
        <v>1170.3</v>
      </c>
      <c r="J42" s="9">
        <v>1308.0999999999999</v>
      </c>
      <c r="K42" s="9">
        <v>1255.5999999999999</v>
      </c>
      <c r="L42" s="9">
        <v>1129.2</v>
      </c>
      <c r="M42" s="9">
        <v>1114.2</v>
      </c>
      <c r="N42" s="9">
        <v>1169.4000000000001</v>
      </c>
      <c r="O42" s="9">
        <v>1222.2</v>
      </c>
      <c r="P42" s="9">
        <v>1313</v>
      </c>
      <c r="Q42" s="9">
        <v>1237.4000000000001</v>
      </c>
      <c r="R42" s="9">
        <v>1303.5999999999999</v>
      </c>
      <c r="S42" s="9">
        <v>1296.0999999999999</v>
      </c>
      <c r="T42" s="9">
        <v>1336.7</v>
      </c>
      <c r="U42" s="9">
        <v>1365.8</v>
      </c>
      <c r="V42" s="9">
        <v>1454.2</v>
      </c>
      <c r="W42" s="9">
        <v>1372.9</v>
      </c>
      <c r="X42" s="9">
        <v>1393.9</v>
      </c>
      <c r="Y42" s="9">
        <v>1391.9</v>
      </c>
      <c r="Z42" s="9">
        <v>1532.5</v>
      </c>
      <c r="AA42" s="9">
        <v>1514.7</v>
      </c>
      <c r="AB42" s="15">
        <f t="shared" si="0"/>
        <v>1649.0458634937529</v>
      </c>
      <c r="AD42" s="18">
        <f t="shared" si="1"/>
        <v>1526.8249999999971</v>
      </c>
    </row>
    <row r="43" spans="1:31">
      <c r="A43" s="12"/>
      <c r="B43" s="12" t="s">
        <v>90</v>
      </c>
      <c r="C43" s="12" t="s">
        <v>87</v>
      </c>
      <c r="D43" s="10">
        <v>1099.2</v>
      </c>
      <c r="E43" s="10">
        <v>1168.0999999999999</v>
      </c>
      <c r="F43" s="10">
        <v>1403.4</v>
      </c>
      <c r="G43" s="10">
        <v>1502.9</v>
      </c>
      <c r="H43" s="10">
        <v>1532.9</v>
      </c>
      <c r="I43" s="10">
        <v>1750.1</v>
      </c>
      <c r="J43" s="10">
        <v>1832.5</v>
      </c>
      <c r="K43" s="10">
        <v>1955.3</v>
      </c>
      <c r="L43" s="10">
        <v>1996.9</v>
      </c>
      <c r="M43" s="10">
        <v>2080.3000000000002</v>
      </c>
      <c r="N43" s="10">
        <v>1839.3</v>
      </c>
      <c r="O43" s="10">
        <v>2027.7</v>
      </c>
      <c r="P43" s="10">
        <v>2222.3000000000002</v>
      </c>
      <c r="Q43" s="10">
        <v>2258.9</v>
      </c>
      <c r="R43" s="10">
        <v>2342.6999999999998</v>
      </c>
      <c r="S43" s="10">
        <v>2459.4</v>
      </c>
      <c r="T43" s="10">
        <v>2396</v>
      </c>
      <c r="U43" s="10">
        <v>2432.6999999999998</v>
      </c>
      <c r="V43" s="10">
        <v>2250.1</v>
      </c>
      <c r="W43" s="10">
        <v>2420.6</v>
      </c>
      <c r="X43" s="10">
        <v>2437.6</v>
      </c>
      <c r="Y43" s="10">
        <v>2689.8</v>
      </c>
      <c r="Z43" s="10">
        <v>3079.1</v>
      </c>
      <c r="AA43" s="10">
        <v>4338</v>
      </c>
      <c r="AB43" s="15">
        <f t="shared" si="0"/>
        <v>4107.07713010731</v>
      </c>
      <c r="AD43" s="18">
        <f t="shared" si="1"/>
        <v>3186.3927536231931</v>
      </c>
    </row>
    <row r="44" spans="1:31">
      <c r="A44" s="11"/>
      <c r="B44" s="11" t="s">
        <v>91</v>
      </c>
      <c r="C44" s="11" t="s">
        <v>92</v>
      </c>
      <c r="D44" s="9">
        <v>2974.1</v>
      </c>
      <c r="E44" s="9">
        <v>3383.9</v>
      </c>
      <c r="F44" s="9">
        <v>3701.3</v>
      </c>
      <c r="G44" s="9">
        <v>3981.8</v>
      </c>
      <c r="H44" s="9">
        <v>4205.7</v>
      </c>
      <c r="I44" s="9">
        <v>4387.6000000000004</v>
      </c>
      <c r="J44" s="9">
        <v>4790.1000000000004</v>
      </c>
      <c r="K44" s="9">
        <v>5461.8</v>
      </c>
      <c r="L44" s="9">
        <v>5605.1</v>
      </c>
      <c r="M44" s="9">
        <v>5439.9</v>
      </c>
      <c r="N44" s="9">
        <v>5088.2</v>
      </c>
      <c r="O44" s="9">
        <v>5348.6</v>
      </c>
      <c r="P44" s="9">
        <v>5563.5</v>
      </c>
      <c r="Q44" s="9">
        <v>5991</v>
      </c>
      <c r="R44" s="9">
        <v>5946.4</v>
      </c>
      <c r="S44" s="9">
        <v>6226.6</v>
      </c>
      <c r="T44" s="9">
        <v>6721.6</v>
      </c>
      <c r="U44" s="9">
        <v>7181.2</v>
      </c>
      <c r="V44" s="9">
        <v>8234</v>
      </c>
      <c r="W44" s="9">
        <v>8224.2000000000007</v>
      </c>
      <c r="X44" s="9">
        <v>8336.4</v>
      </c>
      <c r="Y44" s="9">
        <v>8943.1</v>
      </c>
      <c r="Z44" s="9">
        <v>10006.700000000001</v>
      </c>
      <c r="AA44" s="9">
        <v>7399.4</v>
      </c>
      <c r="AB44" s="15">
        <f t="shared" si="0"/>
        <v>8985.9804407280517</v>
      </c>
      <c r="AC44" s="40"/>
      <c r="AD44" s="18">
        <f t="shared" si="1"/>
        <v>9074.0974637681502</v>
      </c>
    </row>
    <row r="46" spans="1:31" ht="30">
      <c r="C46" s="69">
        <v>2022</v>
      </c>
      <c r="D46" s="70">
        <v>2023</v>
      </c>
      <c r="E46" s="69" t="s">
        <v>100</v>
      </c>
      <c r="F46" s="69" t="s">
        <v>101</v>
      </c>
      <c r="AB46" s="96" t="s">
        <v>102</v>
      </c>
      <c r="AC46" s="97">
        <f>((AB36-AA36)/AA36)</f>
        <v>2.4414193886493657E-2</v>
      </c>
      <c r="AD46" s="95">
        <f>((AD36-AA36)/AA36)</f>
        <v>2.6977881753404917E-3</v>
      </c>
    </row>
    <row r="47" spans="1:31" ht="40.5">
      <c r="A47" s="55" t="s">
        <v>103</v>
      </c>
      <c r="B47" s="67" t="s">
        <v>6</v>
      </c>
      <c r="C47" s="71">
        <v>15308.3</v>
      </c>
      <c r="D47" s="71">
        <v>15682.03980427261</v>
      </c>
      <c r="E47" s="68">
        <f>(D47-C47)/C47</f>
        <v>2.4414193886493657E-2</v>
      </c>
      <c r="F47" s="64"/>
      <c r="G47" s="64" t="s">
        <v>104</v>
      </c>
      <c r="AC47" s="37"/>
    </row>
    <row r="48" spans="1:31">
      <c r="C48" s="66" t="s">
        <v>87</v>
      </c>
      <c r="D48" s="66" t="s">
        <v>87</v>
      </c>
    </row>
  </sheetData>
  <mergeCells count="1">
    <mergeCell ref="AB29:AC29"/>
  </mergeCells>
  <conditionalFormatting sqref="AB31:AB44">
    <cfRule type="top10" dxfId="50" priority="3" bottom="1" rank="1"/>
    <cfRule type="top10" dxfId="49" priority="4" rank="1"/>
  </conditionalFormatting>
  <conditionalFormatting sqref="AD31:AD44">
    <cfRule type="top10" dxfId="48" priority="1" bottom="1" rank="1"/>
    <cfRule type="top10" dxfId="47" priority="2" rank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low="1" xr2:uid="{34B8687B-AB42-4BAB-8DDB-C8CBD6AE4E6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FoodVolume!D30:AB30</xm:f>
          <x14:sparklines>
            <x14:sparkline>
              <xm:f>FoodVolume!D31:AB31</xm:f>
              <xm:sqref>AC31</xm:sqref>
            </x14:sparkline>
            <x14:sparkline>
              <xm:f>FoodVolume!D32:AB32</xm:f>
              <xm:sqref>AC32</xm:sqref>
            </x14:sparkline>
            <x14:sparkline>
              <xm:f>FoodVolume!D33:AB33</xm:f>
              <xm:sqref>AC33</xm:sqref>
            </x14:sparkline>
            <x14:sparkline>
              <xm:f>FoodVolume!D34:AB34</xm:f>
              <xm:sqref>AC34</xm:sqref>
            </x14:sparkline>
            <x14:sparkline>
              <xm:f>FoodVolume!D35:AB35</xm:f>
              <xm:sqref>AC35</xm:sqref>
            </x14:sparkline>
            <x14:sparkline>
              <xm:f>FoodVolume!D36:AB36</xm:f>
              <xm:sqref>AC36</xm:sqref>
            </x14:sparkline>
            <x14:sparkline>
              <xm:f>FoodVolume!D37:AB37</xm:f>
              <xm:sqref>AC37</xm:sqref>
            </x14:sparkline>
            <x14:sparkline>
              <xm:f>FoodVolume!D38:AB38</xm:f>
              <xm:sqref>AC38</xm:sqref>
            </x14:sparkline>
            <x14:sparkline>
              <xm:f>FoodVolume!D39:AB39</xm:f>
              <xm:sqref>AC39</xm:sqref>
            </x14:sparkline>
            <x14:sparkline>
              <xm:f>FoodVolume!D40:AB40</xm:f>
              <xm:sqref>AC40</xm:sqref>
            </x14:sparkline>
            <x14:sparkline>
              <xm:f>FoodVolume!D41:AB41</xm:f>
              <xm:sqref>AC41</xm:sqref>
            </x14:sparkline>
            <x14:sparkline>
              <xm:f>FoodVolume!D42:AB42</xm:f>
              <xm:sqref>AC42</xm:sqref>
            </x14:sparkline>
            <x14:sparkline>
              <xm:f>FoodVolume!D43:AB43</xm:f>
              <xm:sqref>AC43</xm:sqref>
            </x14:sparkline>
            <x14:sparkline>
              <xm:f>FoodVolume!D44:AB44</xm:f>
              <xm:sqref>AC44</xm:sqref>
            </x14:sparkline>
          </x14:sparklines>
        </x14:sparklineGroup>
        <x14:sparklineGroup dateAxis="1" displayEmptyCellsAs="gap" high="1" low="1" xr2:uid="{D64CE43D-2798-4D38-8868-D5130E0F6762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FoodVolume!C46:D46</xm:f>
          <x14:sparklines>
            <x14:sparkline>
              <xm:f>FoodVolume!C47:D47</xm:f>
              <xm:sqref>F47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636A-CBA4-4AD5-B5CD-7D58044C94E9}">
  <sheetPr>
    <tabColor rgb="FFFFC000"/>
  </sheetPr>
  <dimension ref="A1:AD47"/>
  <sheetViews>
    <sheetView topLeftCell="S15" workbookViewId="0">
      <selection activeCell="AB47" sqref="AB47:AD47"/>
    </sheetView>
  </sheetViews>
  <sheetFormatPr defaultRowHeight="15"/>
  <cols>
    <col min="1" max="1" width="81.140625" bestFit="1" customWidth="1"/>
    <col min="2" max="2" width="23.140625" bestFit="1" customWidth="1"/>
    <col min="3" max="4" width="19.7109375" bestFit="1" customWidth="1"/>
    <col min="5" max="8" width="12.7109375" bestFit="1" customWidth="1"/>
    <col min="9" max="9" width="12" bestFit="1" customWidth="1"/>
    <col min="10" max="27" width="12.7109375" bestFit="1" customWidth="1"/>
    <col min="28" max="28" width="30" bestFit="1" customWidth="1"/>
    <col min="29" max="29" width="33" customWidth="1"/>
    <col min="30" max="30" width="34.42578125" customWidth="1"/>
  </cols>
  <sheetData>
    <row r="1" spans="1:27">
      <c r="A1" t="s">
        <v>21</v>
      </c>
      <c r="B1" t="s">
        <v>23</v>
      </c>
      <c r="C1" t="s">
        <v>22</v>
      </c>
      <c r="D1" t="s">
        <v>47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</row>
    <row r="3" spans="1:27">
      <c r="A3" t="s">
        <v>49</v>
      </c>
    </row>
    <row r="4" spans="1:27">
      <c r="D4" t="s">
        <v>80</v>
      </c>
      <c r="E4">
        <v>2000</v>
      </c>
      <c r="F4">
        <v>2001</v>
      </c>
      <c r="G4">
        <v>2002</v>
      </c>
      <c r="H4">
        <v>2003</v>
      </c>
      <c r="I4">
        <v>2004</v>
      </c>
      <c r="J4">
        <v>2005</v>
      </c>
      <c r="K4">
        <v>2006</v>
      </c>
      <c r="L4">
        <v>2007</v>
      </c>
      <c r="M4">
        <v>2008</v>
      </c>
      <c r="N4">
        <v>2009</v>
      </c>
      <c r="O4">
        <v>2010</v>
      </c>
      <c r="P4">
        <v>2011</v>
      </c>
      <c r="Q4">
        <v>2012</v>
      </c>
      <c r="R4">
        <v>2013</v>
      </c>
      <c r="S4">
        <v>2014</v>
      </c>
      <c r="T4">
        <v>2015</v>
      </c>
      <c r="U4">
        <v>2016</v>
      </c>
      <c r="V4">
        <v>2017</v>
      </c>
      <c r="W4">
        <v>2018</v>
      </c>
      <c r="X4">
        <v>2019</v>
      </c>
      <c r="Y4">
        <v>2020</v>
      </c>
      <c r="Z4">
        <v>2021</v>
      </c>
      <c r="AA4">
        <v>2022</v>
      </c>
    </row>
    <row r="5" spans="1:27">
      <c r="A5" t="s">
        <v>84</v>
      </c>
      <c r="B5" t="s">
        <v>85</v>
      </c>
      <c r="C5" t="s">
        <v>81</v>
      </c>
      <c r="D5">
        <v>0.50540181689326502</v>
      </c>
      <c r="E5">
        <v>7.6488841938465697</v>
      </c>
      <c r="F5">
        <v>18.956423073384695</v>
      </c>
      <c r="G5">
        <v>7.0223379435686599</v>
      </c>
      <c r="H5">
        <v>11.084079056715099</v>
      </c>
      <c r="I5">
        <v>6.9726342267325796</v>
      </c>
      <c r="J5">
        <v>0.86759980945239101</v>
      </c>
      <c r="K5">
        <v>10.385956450527001</v>
      </c>
      <c r="L5">
        <v>13.0535706158118</v>
      </c>
      <c r="M5">
        <v>-6.93184105640323</v>
      </c>
      <c r="N5">
        <v>-27.7594172304604</v>
      </c>
      <c r="O5">
        <v>-4.22035928143712</v>
      </c>
      <c r="P5">
        <v>-1.56171851555468</v>
      </c>
      <c r="Q5">
        <v>0.47124874566539798</v>
      </c>
      <c r="R5">
        <v>-12.168449265468199</v>
      </c>
      <c r="S5">
        <v>4.1066313531875602</v>
      </c>
      <c r="T5">
        <v>5.92594640931339</v>
      </c>
      <c r="U5">
        <v>-4.2421552759358896</v>
      </c>
      <c r="V5">
        <v>0.36940105231590997</v>
      </c>
      <c r="W5">
        <v>-3.2431111050751702</v>
      </c>
      <c r="X5">
        <v>0.20633026879079999</v>
      </c>
      <c r="Y5">
        <v>3.6152510085163598</v>
      </c>
      <c r="Z5">
        <v>14.102442783177599</v>
      </c>
      <c r="AA5">
        <v>-3.6182690598898102</v>
      </c>
    </row>
    <row r="6" spans="1:27">
      <c r="B6" t="s">
        <v>54</v>
      </c>
      <c r="C6" t="s">
        <v>81</v>
      </c>
      <c r="D6">
        <v>5.3703385009143503</v>
      </c>
      <c r="E6">
        <v>9.6207279799944505</v>
      </c>
      <c r="F6">
        <v>3.54223433242506</v>
      </c>
      <c r="G6">
        <v>4.0391676866585096</v>
      </c>
      <c r="H6">
        <v>-2.3941176470588199</v>
      </c>
      <c r="I6">
        <v>10.841921292111101</v>
      </c>
      <c r="J6">
        <v>-2.2890387124836802</v>
      </c>
      <c r="K6">
        <v>-9.4429914862834607</v>
      </c>
      <c r="L6">
        <v>4.9158166400387102E-2</v>
      </c>
      <c r="M6">
        <v>-13.3153175285592</v>
      </c>
      <c r="N6">
        <v>2.4089556468754401</v>
      </c>
      <c r="O6">
        <v>-5.1127715511277003</v>
      </c>
      <c r="P6">
        <v>-7.393364928909941</v>
      </c>
      <c r="Q6">
        <v>5.2358082040784302</v>
      </c>
      <c r="R6">
        <v>4.7807870716743999</v>
      </c>
      <c r="S6">
        <v>22.827561585148199</v>
      </c>
      <c r="T6">
        <v>12.940355772584599</v>
      </c>
      <c r="U6">
        <v>-6.0737080502367702</v>
      </c>
      <c r="V6">
        <v>1.2604120999561801</v>
      </c>
      <c r="W6">
        <v>-1.4395497348197901</v>
      </c>
      <c r="X6">
        <v>-1.4111574785855501</v>
      </c>
      <c r="Y6">
        <v>5.09050403787246</v>
      </c>
      <c r="Z6">
        <v>10.1012242302189</v>
      </c>
      <c r="AA6">
        <v>5.6269554753309388</v>
      </c>
    </row>
    <row r="7" spans="1:27">
      <c r="B7" t="s">
        <v>88</v>
      </c>
      <c r="C7" t="s">
        <v>81</v>
      </c>
      <c r="D7">
        <v>2.9090468502772402</v>
      </c>
      <c r="E7">
        <v>1.6214936678897101</v>
      </c>
      <c r="F7">
        <v>2.4341952014907999</v>
      </c>
      <c r="G7">
        <v>8.2148948266060202</v>
      </c>
      <c r="H7">
        <v>9.3984764906750708</v>
      </c>
      <c r="I7">
        <v>1.8008067614291301</v>
      </c>
      <c r="J7">
        <v>3.7548940987782502</v>
      </c>
      <c r="K7">
        <v>5.3466696976585597</v>
      </c>
      <c r="L7">
        <v>-1.2515644555694601</v>
      </c>
      <c r="M7">
        <v>-1.4684672872689</v>
      </c>
      <c r="N7">
        <v>-0.25282767797737399</v>
      </c>
      <c r="O7">
        <v>4.2778370686588296</v>
      </c>
      <c r="P7">
        <v>0.187633262260123</v>
      </c>
      <c r="Q7">
        <v>1.4897420618030099</v>
      </c>
      <c r="R7">
        <v>0.64167086059385703</v>
      </c>
      <c r="S7">
        <v>3.1045547360086601</v>
      </c>
      <c r="T7">
        <v>2.0531889095465301</v>
      </c>
      <c r="U7">
        <v>2.3762376237623801</v>
      </c>
      <c r="V7">
        <v>3.2843326885880102</v>
      </c>
      <c r="W7">
        <v>3.8765496835087494</v>
      </c>
      <c r="X7">
        <v>-2.4698925506598401</v>
      </c>
      <c r="Y7">
        <v>2.7098968538578099</v>
      </c>
      <c r="Z7">
        <v>11.9969764595782</v>
      </c>
      <c r="AA7">
        <v>1.5169532379881101</v>
      </c>
    </row>
    <row r="8" spans="1:27">
      <c r="B8" t="s">
        <v>56</v>
      </c>
      <c r="C8" t="s">
        <v>81</v>
      </c>
      <c r="D8">
        <v>3.5782989878893199</v>
      </c>
      <c r="E8">
        <v>-0.100267379679153</v>
      </c>
      <c r="F8">
        <v>9.3007694881231302</v>
      </c>
      <c r="G8">
        <v>1.8671564126109701</v>
      </c>
      <c r="H8">
        <v>1.8629807692307701</v>
      </c>
      <c r="I8">
        <v>2.1828908554572202</v>
      </c>
      <c r="J8">
        <v>10.3926096997691</v>
      </c>
      <c r="K8">
        <v>-1.7782426778242599</v>
      </c>
      <c r="L8">
        <v>-1.2779552715655</v>
      </c>
      <c r="M8">
        <v>-16.450916936353799</v>
      </c>
      <c r="N8">
        <v>-6.5848934796643102</v>
      </c>
      <c r="O8">
        <v>-13.7180373185902</v>
      </c>
      <c r="P8">
        <v>-0.44052863436122602</v>
      </c>
      <c r="Q8">
        <v>17.457763475462599</v>
      </c>
      <c r="R8">
        <v>0.54794520547945003</v>
      </c>
      <c r="S8">
        <v>3.03133514986376</v>
      </c>
      <c r="T8">
        <v>18.776859504132201</v>
      </c>
      <c r="U8">
        <v>10.1029780128027</v>
      </c>
      <c r="V8">
        <v>-3.3619817997977801</v>
      </c>
      <c r="W8">
        <v>-0.62777923097044896</v>
      </c>
      <c r="X8">
        <v>7.4230060542248095</v>
      </c>
      <c r="Y8">
        <v>-3.7490811075716706</v>
      </c>
      <c r="Z8">
        <v>0.99287169042769885</v>
      </c>
      <c r="AA8">
        <v>2.6468364003025</v>
      </c>
    </row>
    <row r="9" spans="1:27">
      <c r="B9" t="s">
        <v>57</v>
      </c>
      <c r="C9" t="s">
        <v>81</v>
      </c>
      <c r="D9">
        <v>3.5652322208440501</v>
      </c>
      <c r="E9">
        <v>-0.72441076386715597</v>
      </c>
      <c r="F9">
        <v>8.0792362366993498</v>
      </c>
      <c r="G9">
        <v>8.6582613432951891</v>
      </c>
      <c r="H9">
        <v>6.85098306055938</v>
      </c>
      <c r="I9">
        <v>4.6638289314921497</v>
      </c>
      <c r="J9">
        <v>1.9710191337763301</v>
      </c>
      <c r="K9">
        <v>3.8941054548880398</v>
      </c>
      <c r="L9">
        <v>8.8852280627512492</v>
      </c>
      <c r="M9">
        <v>2.0029148448886094</v>
      </c>
      <c r="N9">
        <v>-0.49259743087306507</v>
      </c>
      <c r="O9">
        <v>10.5899406503843</v>
      </c>
      <c r="P9">
        <v>4.3761592679609098</v>
      </c>
      <c r="Q9">
        <v>2.2177729862929301</v>
      </c>
      <c r="R9">
        <v>4.1863214380918103</v>
      </c>
      <c r="S9">
        <v>6.5099618435250797</v>
      </c>
      <c r="T9">
        <v>1.65648336727766</v>
      </c>
      <c r="U9">
        <v>8.7875394273150302</v>
      </c>
      <c r="V9">
        <v>4.5502625514714401</v>
      </c>
      <c r="W9">
        <v>5.3549168036711103</v>
      </c>
      <c r="X9">
        <v>0.86084197890765601</v>
      </c>
      <c r="Y9">
        <v>4.3805362395225904</v>
      </c>
      <c r="Z9">
        <v>8.7167208254945496</v>
      </c>
      <c r="AA9">
        <v>-9.3512622668364607</v>
      </c>
    </row>
    <row r="10" spans="1:27">
      <c r="B10" t="s">
        <v>89</v>
      </c>
      <c r="C10" t="s">
        <v>81</v>
      </c>
      <c r="D10">
        <v>3.3513280330527202</v>
      </c>
      <c r="E10">
        <v>-2.3087088002846201</v>
      </c>
      <c r="F10">
        <v>-1.7129479092150599</v>
      </c>
      <c r="G10">
        <v>5.9535782341732002</v>
      </c>
      <c r="H10">
        <v>3.5245481908901199</v>
      </c>
      <c r="I10">
        <v>1.6853864807151899</v>
      </c>
      <c r="J10">
        <v>3.9021901620672295</v>
      </c>
      <c r="K10">
        <v>4.0468170139880097</v>
      </c>
      <c r="L10">
        <v>9.0167802543926108</v>
      </c>
      <c r="M10">
        <v>-1.5201087230080099</v>
      </c>
      <c r="N10">
        <v>-2.9368770764119501</v>
      </c>
      <c r="O10">
        <v>6.8834779678153</v>
      </c>
      <c r="P10">
        <v>3.1294340217562699</v>
      </c>
      <c r="Q10">
        <v>5.4020484598333596</v>
      </c>
      <c r="R10">
        <v>7.2653601406841997</v>
      </c>
      <c r="S10">
        <v>2.7752190851241898</v>
      </c>
      <c r="T10">
        <v>5.7508407541708699</v>
      </c>
      <c r="U10">
        <v>3.01995941249193</v>
      </c>
      <c r="V10">
        <v>2.6921770632854201</v>
      </c>
      <c r="W10">
        <v>3.0192118299010602</v>
      </c>
      <c r="X10">
        <v>-0.96026253834630115</v>
      </c>
      <c r="Y10">
        <v>2.0572811617587798</v>
      </c>
      <c r="Z10">
        <v>4.2370129870129798</v>
      </c>
      <c r="AA10">
        <v>3.65648043444404</v>
      </c>
    </row>
    <row r="11" spans="1:27">
      <c r="B11" t="s">
        <v>58</v>
      </c>
      <c r="C11" t="s">
        <v>81</v>
      </c>
      <c r="D11">
        <v>1.70011000690929</v>
      </c>
      <c r="E11">
        <v>14.1423643775478</v>
      </c>
      <c r="F11">
        <v>2.8571428571428501</v>
      </c>
      <c r="G11">
        <v>2.3504273504273598</v>
      </c>
      <c r="H11">
        <v>-17.040709812108599</v>
      </c>
      <c r="I11">
        <v>5.9138093740170001</v>
      </c>
      <c r="J11">
        <v>-2.97000297000297</v>
      </c>
      <c r="K11">
        <v>-6.1218243036420497E-2</v>
      </c>
      <c r="L11">
        <v>10.4441041347626</v>
      </c>
      <c r="M11">
        <v>-4.5479755962285102</v>
      </c>
      <c r="N11">
        <v>5.20046484601977</v>
      </c>
      <c r="O11">
        <v>0.38663352665009298</v>
      </c>
      <c r="P11">
        <v>1.4305364511692</v>
      </c>
      <c r="Q11">
        <v>29.644697586113399</v>
      </c>
      <c r="R11">
        <v>-9.2887029288702792</v>
      </c>
      <c r="S11">
        <v>9.8247232472324697</v>
      </c>
      <c r="T11">
        <v>7.2028559428811496</v>
      </c>
      <c r="U11">
        <v>1.44955925563173</v>
      </c>
      <c r="V11">
        <v>6.3525777177061196</v>
      </c>
      <c r="W11">
        <v>1.37981118373276</v>
      </c>
      <c r="X11">
        <v>-2.7578796561604602</v>
      </c>
      <c r="Y11">
        <v>-3.6095764272559898</v>
      </c>
      <c r="Z11">
        <v>13.278563240351501</v>
      </c>
      <c r="AA11">
        <v>-6.83083150615618</v>
      </c>
    </row>
    <row r="12" spans="1:27">
      <c r="B12" t="s">
        <v>59</v>
      </c>
      <c r="C12" t="s">
        <v>81</v>
      </c>
      <c r="D12">
        <v>1.84796322012585</v>
      </c>
      <c r="E12">
        <v>4.5171056615198202</v>
      </c>
      <c r="F12">
        <v>-7.2533456926018092</v>
      </c>
      <c r="G12">
        <v>2.2237491411081201</v>
      </c>
      <c r="H12">
        <v>4.8762603116407002</v>
      </c>
      <c r="I12">
        <v>2.4704305774048798</v>
      </c>
      <c r="J12">
        <v>-0.70506624211065205</v>
      </c>
      <c r="K12">
        <v>4.6441046784630302</v>
      </c>
      <c r="L12">
        <v>1.28598008098939</v>
      </c>
      <c r="M12">
        <v>1.67486087849154</v>
      </c>
      <c r="N12">
        <v>-3.1298156118816101</v>
      </c>
      <c r="O12">
        <v>3.9275918815139894</v>
      </c>
      <c r="P12">
        <v>6.3549034096907198</v>
      </c>
      <c r="Q12">
        <v>0.18858560794043899</v>
      </c>
      <c r="R12">
        <v>3.37824450168418</v>
      </c>
      <c r="S12">
        <v>1.21705797795879</v>
      </c>
      <c r="T12">
        <v>2.3007006248816602</v>
      </c>
      <c r="U12">
        <v>3.4613604812586898</v>
      </c>
      <c r="V12">
        <v>1.80695947759191</v>
      </c>
      <c r="W12">
        <v>-1.73095510060626</v>
      </c>
      <c r="X12">
        <v>6.0398783977110098</v>
      </c>
      <c r="Y12">
        <v>-4.9454024200008604</v>
      </c>
      <c r="Z12">
        <v>3.9874035305597495</v>
      </c>
      <c r="AA12">
        <v>2.96438473021967</v>
      </c>
    </row>
    <row r="13" spans="1:27">
      <c r="B13" t="s">
        <v>60</v>
      </c>
      <c r="C13" t="s">
        <v>81</v>
      </c>
      <c r="D13">
        <v>2.0631742021521</v>
      </c>
      <c r="E13">
        <v>-5.1180369643956398</v>
      </c>
      <c r="F13">
        <v>12.1899330074235</v>
      </c>
      <c r="G13">
        <v>-5.4320489543406598</v>
      </c>
      <c r="H13">
        <v>-11.5236930428352</v>
      </c>
      <c r="I13">
        <v>6.7815408355166999</v>
      </c>
      <c r="J13">
        <v>0.77372350674374002</v>
      </c>
      <c r="K13">
        <v>17.001762614644601</v>
      </c>
      <c r="L13">
        <v>13.4766622408334</v>
      </c>
      <c r="M13">
        <v>10.238063093470201</v>
      </c>
      <c r="N13">
        <v>-10.023064990202499</v>
      </c>
      <c r="O13">
        <v>-1.9656772115286401</v>
      </c>
      <c r="P13">
        <v>-0.65023718616221704</v>
      </c>
      <c r="Q13">
        <v>24.491079331066299</v>
      </c>
      <c r="R13">
        <v>21.930251267563499</v>
      </c>
      <c r="S13">
        <v>-12.8094766803999</v>
      </c>
      <c r="T13">
        <v>-3.2821505565577098</v>
      </c>
      <c r="U13">
        <v>2.7293817950235801E-2</v>
      </c>
      <c r="V13">
        <v>7.8202737732502499</v>
      </c>
      <c r="W13">
        <v>3.0242190597504801</v>
      </c>
      <c r="X13">
        <v>-6.1255404166120604</v>
      </c>
      <c r="Y13">
        <v>2.9193960592078101</v>
      </c>
      <c r="Z13">
        <v>-4.0713934606844404</v>
      </c>
      <c r="AA13">
        <v>11.198869158052799</v>
      </c>
    </row>
    <row r="14" spans="1:27">
      <c r="B14" t="s">
        <v>61</v>
      </c>
      <c r="C14" t="s">
        <v>81</v>
      </c>
      <c r="D14">
        <v>4.34959183439691</v>
      </c>
      <c r="E14">
        <v>15.4077429983526</v>
      </c>
      <c r="F14">
        <v>3.56875200742124E-2</v>
      </c>
      <c r="G14">
        <v>-15.086868110306501</v>
      </c>
      <c r="H14">
        <v>-13.171162087219599</v>
      </c>
      <c r="I14">
        <v>33.517201335462303</v>
      </c>
      <c r="J14">
        <v>3.97187794448068</v>
      </c>
      <c r="K14">
        <v>24.667131404670599</v>
      </c>
      <c r="L14">
        <v>9.8890038303464092</v>
      </c>
      <c r="M14">
        <v>23.117239975575</v>
      </c>
      <c r="N14">
        <v>-8.3343666046704001</v>
      </c>
      <c r="O14">
        <v>3.3343102554275599</v>
      </c>
      <c r="P14">
        <v>14.0893620734794</v>
      </c>
      <c r="Q14">
        <v>-4.1419665736030797</v>
      </c>
      <c r="R14">
        <v>25.249361634216399</v>
      </c>
      <c r="S14">
        <v>19.577924663534301</v>
      </c>
      <c r="T14">
        <v>-19.8449591752467</v>
      </c>
      <c r="U14">
        <v>2.9977732726245399</v>
      </c>
      <c r="V14">
        <v>3.2541705656481001</v>
      </c>
      <c r="W14">
        <v>-1.84377880904389</v>
      </c>
      <c r="X14">
        <v>-2.1028669670004398</v>
      </c>
      <c r="Y14">
        <v>1.13987446746235</v>
      </c>
      <c r="Z14">
        <v>8.0210292769980391</v>
      </c>
      <c r="AA14">
        <v>7.04738941477643</v>
      </c>
    </row>
    <row r="15" spans="1:27">
      <c r="B15" t="s">
        <v>62</v>
      </c>
      <c r="C15" t="s">
        <v>81</v>
      </c>
      <c r="D15">
        <v>1.9585804663951001</v>
      </c>
      <c r="E15">
        <v>-4.8605296787555803</v>
      </c>
      <c r="F15">
        <v>-3.39509031959241</v>
      </c>
      <c r="G15">
        <v>5.1733231049527797</v>
      </c>
      <c r="H15">
        <v>10.1704959883297</v>
      </c>
      <c r="I15">
        <v>0.67861132949891301</v>
      </c>
      <c r="J15">
        <v>28.461633307303401</v>
      </c>
      <c r="K15">
        <v>25.2943434860507</v>
      </c>
      <c r="L15">
        <v>-23.765384811807401</v>
      </c>
      <c r="M15">
        <v>22.796851448668601</v>
      </c>
      <c r="N15">
        <v>-5.6899702681323499</v>
      </c>
      <c r="O15">
        <v>15.7888647866956</v>
      </c>
      <c r="P15">
        <v>14.1429784683019</v>
      </c>
      <c r="Q15">
        <v>-9.8542542016806802</v>
      </c>
      <c r="R15">
        <v>-1.72602141140485</v>
      </c>
      <c r="S15">
        <v>5.4419248060866501</v>
      </c>
      <c r="T15">
        <v>4.3457889188239296</v>
      </c>
      <c r="U15">
        <v>-1.78042209250112</v>
      </c>
      <c r="V15">
        <v>-6.0072690698790803</v>
      </c>
      <c r="W15">
        <v>1.9771881611907001</v>
      </c>
      <c r="X15">
        <v>2.6638366879709894</v>
      </c>
      <c r="Y15">
        <v>15.1548235731376</v>
      </c>
      <c r="Z15">
        <v>-8.4420954955318397</v>
      </c>
      <c r="AA15">
        <v>7.9580505860579906</v>
      </c>
    </row>
    <row r="16" spans="1:27">
      <c r="B16" t="s">
        <v>63</v>
      </c>
      <c r="C16" t="s">
        <v>81</v>
      </c>
      <c r="D16">
        <v>2.1291695268883402</v>
      </c>
      <c r="E16">
        <v>8.27295339028875</v>
      </c>
      <c r="F16">
        <v>-0.80902916500199484</v>
      </c>
      <c r="G16">
        <v>-7.5017621588963905</v>
      </c>
      <c r="H16">
        <v>14.1410842586545</v>
      </c>
      <c r="I16">
        <v>11.616595135908399</v>
      </c>
      <c r="J16">
        <v>11.774758608903699</v>
      </c>
      <c r="K16">
        <v>-4.0134546288510098</v>
      </c>
      <c r="L16">
        <v>-10.0669002867155</v>
      </c>
      <c r="M16">
        <v>-1.3283740701381499</v>
      </c>
      <c r="N16">
        <v>4.9542272482498797</v>
      </c>
      <c r="O16">
        <v>4.5151359671626397</v>
      </c>
      <c r="P16">
        <v>7.42922598592701</v>
      </c>
      <c r="Q16">
        <v>-5.7578065498857498</v>
      </c>
      <c r="R16">
        <v>5.3499272668498401</v>
      </c>
      <c r="S16">
        <v>-0.57532985578397899</v>
      </c>
      <c r="T16">
        <v>3.1324743461152802</v>
      </c>
      <c r="U16">
        <v>2.1770030672551699</v>
      </c>
      <c r="V16">
        <v>6.4723971298872502</v>
      </c>
      <c r="W16">
        <v>-5.5907027919130696</v>
      </c>
      <c r="X16">
        <v>1.5296088571636699</v>
      </c>
      <c r="Y16">
        <v>-0.14348231580457699</v>
      </c>
      <c r="Z16">
        <v>10.1013003807745</v>
      </c>
      <c r="AA16">
        <v>-1.1615008156606901</v>
      </c>
    </row>
    <row r="17" spans="1:30">
      <c r="B17" t="s">
        <v>90</v>
      </c>
      <c r="C17" t="s">
        <v>81</v>
      </c>
      <c r="D17">
        <v>7.4123500802635389</v>
      </c>
      <c r="E17">
        <v>6.2681950509461304</v>
      </c>
      <c r="F17">
        <v>20.143823302799401</v>
      </c>
      <c r="G17">
        <v>7.0899244691463403</v>
      </c>
      <c r="H17">
        <v>1.9961407944640399</v>
      </c>
      <c r="I17">
        <v>14.1692217365777</v>
      </c>
      <c r="J17">
        <v>4.7083023827210004</v>
      </c>
      <c r="K17">
        <v>6.7012278308321997</v>
      </c>
      <c r="L17">
        <v>2.1275507594742402</v>
      </c>
      <c r="M17">
        <v>4.1764735339776804</v>
      </c>
      <c r="N17">
        <v>-11.584867567177801</v>
      </c>
      <c r="O17">
        <v>10.2430272386234</v>
      </c>
      <c r="P17">
        <v>9.5970804359618995</v>
      </c>
      <c r="Q17">
        <v>1.6469423570175199</v>
      </c>
      <c r="R17">
        <v>3.7097702421532399</v>
      </c>
      <c r="S17">
        <v>4.9814316813932704</v>
      </c>
      <c r="T17">
        <v>-2.5778645198015799</v>
      </c>
      <c r="U17">
        <v>1.5317195325542701</v>
      </c>
      <c r="V17">
        <v>-7.5060632219344896</v>
      </c>
      <c r="W17">
        <v>7.5774410026221011</v>
      </c>
      <c r="X17">
        <v>0.70230521358341003</v>
      </c>
      <c r="Y17">
        <v>10.346242205448</v>
      </c>
      <c r="Z17">
        <v>14.473195033087899</v>
      </c>
      <c r="AA17">
        <v>40.885323633529303</v>
      </c>
    </row>
    <row r="18" spans="1:30">
      <c r="B18" t="s">
        <v>91</v>
      </c>
      <c r="C18" t="s">
        <v>81</v>
      </c>
      <c r="D18">
        <v>2.7775963249235902</v>
      </c>
      <c r="E18">
        <v>13.778958340338299</v>
      </c>
      <c r="F18">
        <v>9.3797098022991197</v>
      </c>
      <c r="G18">
        <v>7.5784183935374099</v>
      </c>
      <c r="H18">
        <v>5.6230850369179697</v>
      </c>
      <c r="I18">
        <v>4.3250826259600297</v>
      </c>
      <c r="J18">
        <v>9.1735800893426998</v>
      </c>
      <c r="K18">
        <v>14.022671760506</v>
      </c>
      <c r="L18">
        <v>2.6236771760225701</v>
      </c>
      <c r="M18">
        <v>-2.94731583736242</v>
      </c>
      <c r="N18">
        <v>-6.4651923748598303</v>
      </c>
      <c r="O18">
        <v>5.1177233599308396</v>
      </c>
      <c r="P18">
        <v>4.0178738361440303</v>
      </c>
      <c r="Q18">
        <v>7.6840118630358702</v>
      </c>
      <c r="R18">
        <v>-0.74445000834585395</v>
      </c>
      <c r="S18">
        <v>4.71209471276741</v>
      </c>
      <c r="T18">
        <v>7.9497639161018894</v>
      </c>
      <c r="U18">
        <v>6.8376577005474699</v>
      </c>
      <c r="V18">
        <v>14.6605024229934</v>
      </c>
      <c r="W18">
        <v>-0.119018702939022</v>
      </c>
      <c r="X18">
        <v>1.3642664332093</v>
      </c>
      <c r="Y18">
        <v>7.2777217983781997</v>
      </c>
      <c r="Z18">
        <v>11.8929677628563</v>
      </c>
      <c r="AA18">
        <v>-26.055542786333199</v>
      </c>
    </row>
    <row r="20" spans="1:30">
      <c r="A20" t="s">
        <v>105</v>
      </c>
    </row>
    <row r="21" spans="1:30">
      <c r="A21" t="s">
        <v>106</v>
      </c>
    </row>
    <row r="22" spans="1:30">
      <c r="A22" t="s">
        <v>94</v>
      </c>
    </row>
    <row r="23" spans="1:30">
      <c r="A23" t="s">
        <v>95</v>
      </c>
    </row>
    <row r="24" spans="1:30">
      <c r="A24" t="s">
        <v>96</v>
      </c>
    </row>
    <row r="25" spans="1:30">
      <c r="A25" t="s">
        <v>97</v>
      </c>
    </row>
    <row r="26" spans="1:30">
      <c r="A26" t="s">
        <v>107</v>
      </c>
    </row>
    <row r="27" spans="1:30">
      <c r="A27" t="s">
        <v>73</v>
      </c>
    </row>
    <row r="30" spans="1:30">
      <c r="A30" s="12" t="s">
        <v>49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08" t="s">
        <v>74</v>
      </c>
      <c r="AC30" s="108"/>
    </row>
    <row r="31" spans="1:30" s="13" customFormat="1">
      <c r="A31" s="11"/>
      <c r="B31" s="11"/>
      <c r="C31" s="11" t="s">
        <v>80</v>
      </c>
      <c r="D31" s="11"/>
      <c r="E31" s="11">
        <v>2000</v>
      </c>
      <c r="F31" s="11">
        <v>2001</v>
      </c>
      <c r="G31" s="11">
        <v>2002</v>
      </c>
      <c r="H31" s="11">
        <v>2003</v>
      </c>
      <c r="I31" s="11">
        <v>2004</v>
      </c>
      <c r="J31" s="11">
        <v>2005</v>
      </c>
      <c r="K31" s="11">
        <v>2006</v>
      </c>
      <c r="L31" s="11">
        <v>2007</v>
      </c>
      <c r="M31" s="11">
        <v>2008</v>
      </c>
      <c r="N31" s="11">
        <v>2009</v>
      </c>
      <c r="O31" s="11">
        <v>2010</v>
      </c>
      <c r="P31" s="11">
        <v>2011</v>
      </c>
      <c r="Q31" s="11">
        <v>2012</v>
      </c>
      <c r="R31" s="11">
        <v>2013</v>
      </c>
      <c r="S31" s="11">
        <v>2014</v>
      </c>
      <c r="T31" s="11">
        <v>2015</v>
      </c>
      <c r="U31" s="11">
        <v>2016</v>
      </c>
      <c r="V31" s="11">
        <v>2017</v>
      </c>
      <c r="W31" s="11">
        <v>2018</v>
      </c>
      <c r="X31" s="11">
        <v>2019</v>
      </c>
      <c r="Y31" s="11">
        <v>2020</v>
      </c>
      <c r="Z31" s="11">
        <v>2021</v>
      </c>
      <c r="AA31" s="11">
        <v>2022</v>
      </c>
      <c r="AB31" s="29">
        <v>2023</v>
      </c>
      <c r="AC31" s="14" t="s">
        <v>75</v>
      </c>
      <c r="AD31" s="29" t="s">
        <v>108</v>
      </c>
    </row>
    <row r="32" spans="1:30">
      <c r="A32" s="12" t="s">
        <v>84</v>
      </c>
      <c r="B32" s="12" t="s">
        <v>85</v>
      </c>
      <c r="C32" s="12">
        <v>0.50540181689326502</v>
      </c>
      <c r="D32" s="12" t="s">
        <v>81</v>
      </c>
      <c r="E32" s="10">
        <v>7.6488841938465697</v>
      </c>
      <c r="F32" s="10">
        <v>18.956423073384695</v>
      </c>
      <c r="G32" s="10">
        <v>7.0223379435686599</v>
      </c>
      <c r="H32" s="10">
        <v>11.084079056715099</v>
      </c>
      <c r="I32" s="10">
        <v>6.9726342267325796</v>
      </c>
      <c r="J32" s="10">
        <v>0.86759980945239101</v>
      </c>
      <c r="K32" s="10">
        <v>10.385956450527001</v>
      </c>
      <c r="L32" s="10">
        <v>13.0535706158118</v>
      </c>
      <c r="M32" s="10">
        <v>-6.93184105640323</v>
      </c>
      <c r="N32" s="10">
        <v>-27.7594172304604</v>
      </c>
      <c r="O32" s="10">
        <v>-4.22035928143712</v>
      </c>
      <c r="P32" s="10">
        <v>-1.56171851555468</v>
      </c>
      <c r="Q32" s="10">
        <v>0.47124874566539798</v>
      </c>
      <c r="R32" s="10">
        <v>-12.168449265468199</v>
      </c>
      <c r="S32" s="10">
        <v>4.1066313531875602</v>
      </c>
      <c r="T32" s="10">
        <v>5.92594640931339</v>
      </c>
      <c r="U32" s="10">
        <v>-4.2421552759358896</v>
      </c>
      <c r="V32" s="10">
        <v>0.36940105231590997</v>
      </c>
      <c r="W32" s="10">
        <v>-3.2431111050751702</v>
      </c>
      <c r="X32" s="10">
        <v>0.20633026879079999</v>
      </c>
      <c r="Y32" s="10">
        <v>3.6152510085163598</v>
      </c>
      <c r="Z32" s="10">
        <v>14.102442783177599</v>
      </c>
      <c r="AA32" s="10">
        <v>-3.6182690598898102</v>
      </c>
      <c r="AB32" s="30">
        <f>_xlfn.FORECAST.ETS(2023,E32:AA32,$E$31:$AA$31)</f>
        <v>-1.8772716556607829</v>
      </c>
      <c r="AC32" s="20"/>
      <c r="AD32" s="31">
        <f>_xlfn.FORECAST.LINEAR(2023,E32:AA32,$E$31:$AA$31)</f>
        <v>-2.9268763574755212</v>
      </c>
    </row>
    <row r="33" spans="1:30">
      <c r="A33" s="11"/>
      <c r="B33" s="11" t="s">
        <v>54</v>
      </c>
      <c r="C33" s="11">
        <v>5.3703385009143503</v>
      </c>
      <c r="D33" s="11" t="s">
        <v>81</v>
      </c>
      <c r="E33" s="9">
        <v>9.6207279799944505</v>
      </c>
      <c r="F33" s="9">
        <v>3.54223433242506</v>
      </c>
      <c r="G33" s="9">
        <v>4.0391676866585096</v>
      </c>
      <c r="H33" s="9">
        <v>-2.3941176470588199</v>
      </c>
      <c r="I33" s="9">
        <v>10.841921292111101</v>
      </c>
      <c r="J33" s="9">
        <v>-2.2890387124836802</v>
      </c>
      <c r="K33" s="9">
        <v>-9.4429914862834607</v>
      </c>
      <c r="L33" s="9">
        <v>4.9158166400387102E-2</v>
      </c>
      <c r="M33" s="9">
        <v>-13.3153175285592</v>
      </c>
      <c r="N33" s="9">
        <v>2.4089556468754401</v>
      </c>
      <c r="O33" s="9">
        <v>-5.1127715511277003</v>
      </c>
      <c r="P33" s="9">
        <v>-7.393364928909941</v>
      </c>
      <c r="Q33" s="9">
        <v>5.2358082040784302</v>
      </c>
      <c r="R33" s="9">
        <v>4.7807870716743999</v>
      </c>
      <c r="S33" s="9">
        <v>22.827561585148199</v>
      </c>
      <c r="T33" s="9">
        <v>12.940355772584599</v>
      </c>
      <c r="U33" s="9">
        <v>-6.0737080502367702</v>
      </c>
      <c r="V33" s="9">
        <v>1.2604120999561801</v>
      </c>
      <c r="W33" s="9">
        <v>-1.4395497348197901</v>
      </c>
      <c r="X33" s="9">
        <v>-1.4111574785855501</v>
      </c>
      <c r="Y33" s="9">
        <v>5.09050403787246</v>
      </c>
      <c r="Z33" s="9">
        <v>10.1012242302189</v>
      </c>
      <c r="AA33" s="9">
        <v>5.6269554753309388</v>
      </c>
      <c r="AB33" s="25">
        <f t="shared" ref="AB33:AB45" si="0">_xlfn.FORECAST.ETS(2023,E33:AA33,$E$31:$AA$31)</f>
        <v>6.2117643010092065</v>
      </c>
      <c r="AD33" s="18">
        <f t="shared" ref="AD33:AD45" si="1">_xlfn.FORECAST.LINEAR(2023,E33:AA33,$E$31:$AA$31)</f>
        <v>4.1231586427392131</v>
      </c>
    </row>
    <row r="34" spans="1:30">
      <c r="A34" s="12"/>
      <c r="B34" s="12" t="s">
        <v>88</v>
      </c>
      <c r="C34" s="12">
        <v>2.9090468502772402</v>
      </c>
      <c r="D34" s="12" t="s">
        <v>81</v>
      </c>
      <c r="E34" s="10">
        <v>1.6214936678897101</v>
      </c>
      <c r="F34" s="10">
        <v>2.4341952014907999</v>
      </c>
      <c r="G34" s="10">
        <v>8.2148948266060202</v>
      </c>
      <c r="H34" s="10">
        <v>9.3984764906750708</v>
      </c>
      <c r="I34" s="10">
        <v>1.8008067614291301</v>
      </c>
      <c r="J34" s="10">
        <v>3.7548940987782502</v>
      </c>
      <c r="K34" s="10">
        <v>5.3466696976585597</v>
      </c>
      <c r="L34" s="10">
        <v>-1.2515644555694601</v>
      </c>
      <c r="M34" s="10">
        <v>-1.4684672872689</v>
      </c>
      <c r="N34" s="10">
        <v>-0.25282767797737399</v>
      </c>
      <c r="O34" s="10">
        <v>4.2778370686588296</v>
      </c>
      <c r="P34" s="10">
        <v>0.187633262260123</v>
      </c>
      <c r="Q34" s="10">
        <v>1.4897420618030099</v>
      </c>
      <c r="R34" s="10">
        <v>0.64167086059385703</v>
      </c>
      <c r="S34" s="10">
        <v>3.1045547360086601</v>
      </c>
      <c r="T34" s="10">
        <v>2.0531889095465301</v>
      </c>
      <c r="U34" s="10">
        <v>2.3762376237623801</v>
      </c>
      <c r="V34" s="10">
        <v>3.2843326885880102</v>
      </c>
      <c r="W34" s="10">
        <v>3.8765496835087494</v>
      </c>
      <c r="X34" s="10">
        <v>-2.4698925506598401</v>
      </c>
      <c r="Y34" s="10">
        <v>2.7098968538578099</v>
      </c>
      <c r="Z34" s="10">
        <v>11.9969764595782</v>
      </c>
      <c r="AA34" s="10">
        <v>1.5169532379881101</v>
      </c>
      <c r="AB34" s="25">
        <f t="shared" si="0"/>
        <v>2.6507488380803399</v>
      </c>
      <c r="AD34" s="18">
        <f t="shared" si="1"/>
        <v>2.4878479659464574</v>
      </c>
    </row>
    <row r="35" spans="1:30">
      <c r="A35" s="11"/>
      <c r="B35" s="11" t="s">
        <v>56</v>
      </c>
      <c r="C35" s="11">
        <v>3.5782989878893199</v>
      </c>
      <c r="D35" s="11" t="s">
        <v>81</v>
      </c>
      <c r="E35" s="9">
        <v>-0.100267379679153</v>
      </c>
      <c r="F35" s="9">
        <v>9.3007694881231302</v>
      </c>
      <c r="G35" s="9">
        <v>1.8671564126109701</v>
      </c>
      <c r="H35" s="9">
        <v>1.8629807692307701</v>
      </c>
      <c r="I35" s="9">
        <v>2.1828908554572202</v>
      </c>
      <c r="J35" s="9">
        <v>10.3926096997691</v>
      </c>
      <c r="K35" s="9">
        <v>-1.7782426778242599</v>
      </c>
      <c r="L35" s="9">
        <v>-1.2779552715655</v>
      </c>
      <c r="M35" s="9">
        <v>-16.450916936353799</v>
      </c>
      <c r="N35" s="9">
        <v>-6.5848934796643102</v>
      </c>
      <c r="O35" s="9">
        <v>-13.7180373185902</v>
      </c>
      <c r="P35" s="9">
        <v>-0.44052863436122602</v>
      </c>
      <c r="Q35" s="9">
        <v>17.457763475462599</v>
      </c>
      <c r="R35" s="9">
        <v>0.54794520547945003</v>
      </c>
      <c r="S35" s="9">
        <v>3.03133514986376</v>
      </c>
      <c r="T35" s="9">
        <v>18.776859504132201</v>
      </c>
      <c r="U35" s="9">
        <v>10.1029780128027</v>
      </c>
      <c r="V35" s="9">
        <v>-3.3619817997977801</v>
      </c>
      <c r="W35" s="9">
        <v>-0.62777923097044896</v>
      </c>
      <c r="X35" s="9">
        <v>7.4230060542248095</v>
      </c>
      <c r="Y35" s="9">
        <v>-3.7490811075716706</v>
      </c>
      <c r="Z35" s="9">
        <v>0.99287169042769885</v>
      </c>
      <c r="AA35" s="9">
        <v>2.6468364003025</v>
      </c>
      <c r="AB35" s="25">
        <f t="shared" si="0"/>
        <v>2.0288972659298299</v>
      </c>
      <c r="AD35" s="18">
        <f t="shared" si="1"/>
        <v>2.6506453139510882</v>
      </c>
    </row>
    <row r="36" spans="1:30">
      <c r="A36" s="12"/>
      <c r="B36" s="12" t="s">
        <v>57</v>
      </c>
      <c r="C36" s="12">
        <v>3.5652322208440501</v>
      </c>
      <c r="D36" s="12" t="s">
        <v>81</v>
      </c>
      <c r="E36" s="10">
        <v>-0.72441076386715597</v>
      </c>
      <c r="F36" s="10">
        <v>8.0792362366993498</v>
      </c>
      <c r="G36" s="10">
        <v>8.6582613432951891</v>
      </c>
      <c r="H36" s="10">
        <v>6.85098306055938</v>
      </c>
      <c r="I36" s="10">
        <v>4.6638289314921497</v>
      </c>
      <c r="J36" s="10">
        <v>1.9710191337763301</v>
      </c>
      <c r="K36" s="10">
        <v>3.8941054548880398</v>
      </c>
      <c r="L36" s="10">
        <v>8.8852280627512492</v>
      </c>
      <c r="M36" s="10">
        <v>2.0029148448886094</v>
      </c>
      <c r="N36" s="10">
        <v>-0.49259743087306507</v>
      </c>
      <c r="O36" s="10">
        <v>10.5899406503843</v>
      </c>
      <c r="P36" s="10">
        <v>4.3761592679609098</v>
      </c>
      <c r="Q36" s="10">
        <v>2.2177729862929301</v>
      </c>
      <c r="R36" s="10">
        <v>4.1863214380918103</v>
      </c>
      <c r="S36" s="10">
        <v>6.5099618435250797</v>
      </c>
      <c r="T36" s="10">
        <v>1.65648336727766</v>
      </c>
      <c r="U36" s="10">
        <v>8.7875394273150302</v>
      </c>
      <c r="V36" s="10">
        <v>4.5502625514714401</v>
      </c>
      <c r="W36" s="10">
        <v>5.3549168036711103</v>
      </c>
      <c r="X36" s="10">
        <v>0.86084197890765601</v>
      </c>
      <c r="Y36" s="10">
        <v>4.3805362395225904</v>
      </c>
      <c r="Z36" s="10">
        <v>8.7167208254945496</v>
      </c>
      <c r="AA36" s="10">
        <v>-9.3512622668364607</v>
      </c>
      <c r="AB36" s="25">
        <f t="shared" si="0"/>
        <v>-1.8263695249171787</v>
      </c>
      <c r="AD36" s="18">
        <f t="shared" si="1"/>
        <v>2.4868186223011435</v>
      </c>
    </row>
    <row r="37" spans="1:30">
      <c r="A37" s="38"/>
      <c r="B37" s="38" t="s">
        <v>89</v>
      </c>
      <c r="C37" s="38">
        <v>3.3513280330527202</v>
      </c>
      <c r="D37" s="38" t="s">
        <v>81</v>
      </c>
      <c r="E37" s="39">
        <v>-2.3087088002846201</v>
      </c>
      <c r="F37" s="39">
        <v>-1.7129479092150599</v>
      </c>
      <c r="G37" s="39">
        <v>5.9535782341732002</v>
      </c>
      <c r="H37" s="39">
        <v>3.5245481908901199</v>
      </c>
      <c r="I37" s="39">
        <v>1.6853864807151899</v>
      </c>
      <c r="J37" s="39">
        <v>3.9021901620672295</v>
      </c>
      <c r="K37" s="39">
        <v>4.0468170139880097</v>
      </c>
      <c r="L37" s="39">
        <v>9.0167802543926108</v>
      </c>
      <c r="M37" s="39">
        <v>-1.5201087230080099</v>
      </c>
      <c r="N37" s="39">
        <v>-2.9368770764119501</v>
      </c>
      <c r="O37" s="39">
        <v>6.8834779678153</v>
      </c>
      <c r="P37" s="39">
        <v>3.1294340217562699</v>
      </c>
      <c r="Q37" s="39">
        <v>5.4020484598333596</v>
      </c>
      <c r="R37" s="39">
        <v>7.2653601406841997</v>
      </c>
      <c r="S37" s="39">
        <v>2.7752190851241898</v>
      </c>
      <c r="T37" s="39">
        <v>5.7508407541708699</v>
      </c>
      <c r="U37" s="39">
        <v>3.01995941249193</v>
      </c>
      <c r="V37" s="39">
        <v>2.6921770632854201</v>
      </c>
      <c r="W37" s="39">
        <v>3.0192118299010602</v>
      </c>
      <c r="X37" s="39">
        <v>-0.96026253834630115</v>
      </c>
      <c r="Y37" s="39">
        <v>2.0572811617587798</v>
      </c>
      <c r="Z37" s="39">
        <v>4.2370129870129798</v>
      </c>
      <c r="AA37" s="39">
        <v>3.65648043444404</v>
      </c>
      <c r="AB37" s="25">
        <f t="shared" si="0"/>
        <v>3.3592529404404741</v>
      </c>
      <c r="AD37" s="18">
        <f t="shared" si="1"/>
        <v>3.8100613495541324</v>
      </c>
    </row>
    <row r="38" spans="1:30">
      <c r="A38" s="12"/>
      <c r="B38" s="12" t="s">
        <v>58</v>
      </c>
      <c r="C38" s="12">
        <v>1.70011000690929</v>
      </c>
      <c r="D38" s="12" t="s">
        <v>81</v>
      </c>
      <c r="E38" s="10">
        <v>14.1423643775478</v>
      </c>
      <c r="F38" s="10">
        <v>2.8571428571428501</v>
      </c>
      <c r="G38" s="10">
        <v>2.3504273504273598</v>
      </c>
      <c r="H38" s="10">
        <v>-17.040709812108599</v>
      </c>
      <c r="I38" s="10">
        <v>5.9138093740170001</v>
      </c>
      <c r="J38" s="10">
        <v>-2.97000297000297</v>
      </c>
      <c r="K38" s="10">
        <v>-6.1218243036420497E-2</v>
      </c>
      <c r="L38" s="10">
        <v>10.4441041347626</v>
      </c>
      <c r="M38" s="10">
        <v>-4.5479755962285102</v>
      </c>
      <c r="N38" s="10">
        <v>5.20046484601977</v>
      </c>
      <c r="O38" s="10">
        <v>0.38663352665009298</v>
      </c>
      <c r="P38" s="10">
        <v>1.4305364511692</v>
      </c>
      <c r="Q38" s="10">
        <v>29.644697586113399</v>
      </c>
      <c r="R38" s="10">
        <v>-9.2887029288702792</v>
      </c>
      <c r="S38" s="10">
        <v>9.8247232472324697</v>
      </c>
      <c r="T38" s="10">
        <v>7.2028559428811496</v>
      </c>
      <c r="U38" s="10">
        <v>1.44955925563173</v>
      </c>
      <c r="V38" s="10">
        <v>6.3525777177061196</v>
      </c>
      <c r="W38" s="10">
        <v>1.37981118373276</v>
      </c>
      <c r="X38" s="10">
        <v>-2.7578796561604602</v>
      </c>
      <c r="Y38" s="10">
        <v>-3.6095764272559898</v>
      </c>
      <c r="Z38" s="10">
        <v>13.278563240351501</v>
      </c>
      <c r="AA38" s="10">
        <v>-6.83083150615618</v>
      </c>
      <c r="AB38" s="25">
        <f t="shared" si="0"/>
        <v>7.3129824522650155E-2</v>
      </c>
      <c r="AD38" s="18">
        <f t="shared" si="1"/>
        <v>2.7715918269841957</v>
      </c>
    </row>
    <row r="39" spans="1:30">
      <c r="A39" s="11"/>
      <c r="B39" s="11" t="s">
        <v>59</v>
      </c>
      <c r="C39" s="11">
        <v>1.84796322012585</v>
      </c>
      <c r="D39" s="11" t="s">
        <v>81</v>
      </c>
      <c r="E39" s="9">
        <v>4.5171056615198202</v>
      </c>
      <c r="F39" s="9">
        <v>-7.2533456926018092</v>
      </c>
      <c r="G39" s="9">
        <v>2.2237491411081201</v>
      </c>
      <c r="H39" s="9">
        <v>4.8762603116407002</v>
      </c>
      <c r="I39" s="9">
        <v>2.4704305774048798</v>
      </c>
      <c r="J39" s="9">
        <v>-0.70506624211065205</v>
      </c>
      <c r="K39" s="9">
        <v>4.6441046784630302</v>
      </c>
      <c r="L39" s="9">
        <v>1.28598008098939</v>
      </c>
      <c r="M39" s="9">
        <v>1.67486087849154</v>
      </c>
      <c r="N39" s="9">
        <v>-3.1298156118816101</v>
      </c>
      <c r="O39" s="9">
        <v>3.9275918815139894</v>
      </c>
      <c r="P39" s="9">
        <v>6.3549034096907198</v>
      </c>
      <c r="Q39" s="9">
        <v>0.18858560794043899</v>
      </c>
      <c r="R39" s="9">
        <v>3.37824450168418</v>
      </c>
      <c r="S39" s="9">
        <v>1.21705797795879</v>
      </c>
      <c r="T39" s="9">
        <v>2.3007006248816602</v>
      </c>
      <c r="U39" s="9">
        <v>3.4613604812586898</v>
      </c>
      <c r="V39" s="9">
        <v>1.80695947759191</v>
      </c>
      <c r="W39" s="9">
        <v>-1.73095510060626</v>
      </c>
      <c r="X39" s="9">
        <v>6.0398783977110098</v>
      </c>
      <c r="Y39" s="9">
        <v>-4.9454024200008604</v>
      </c>
      <c r="Z39" s="9">
        <v>3.9874035305597495</v>
      </c>
      <c r="AA39" s="9">
        <v>2.96438473021967</v>
      </c>
      <c r="AB39" s="25">
        <f t="shared" si="0"/>
        <v>2.0093994986831101</v>
      </c>
      <c r="AD39" s="18">
        <f t="shared" si="1"/>
        <v>2.0971586428313032</v>
      </c>
    </row>
    <row r="40" spans="1:30">
      <c r="A40" s="12"/>
      <c r="B40" s="12" t="s">
        <v>60</v>
      </c>
      <c r="C40" s="12">
        <v>2.0631742021521</v>
      </c>
      <c r="D40" s="12" t="s">
        <v>81</v>
      </c>
      <c r="E40" s="10">
        <v>-5.1180369643956398</v>
      </c>
      <c r="F40" s="10">
        <v>12.1899330074235</v>
      </c>
      <c r="G40" s="10">
        <v>-5.4320489543406598</v>
      </c>
      <c r="H40" s="10">
        <v>-11.5236930428352</v>
      </c>
      <c r="I40" s="10">
        <v>6.7815408355166999</v>
      </c>
      <c r="J40" s="10">
        <v>0.77372350674374002</v>
      </c>
      <c r="K40" s="10">
        <v>17.001762614644601</v>
      </c>
      <c r="L40" s="10">
        <v>13.4766622408334</v>
      </c>
      <c r="M40" s="10">
        <v>10.238063093470201</v>
      </c>
      <c r="N40" s="10">
        <v>-10.023064990202499</v>
      </c>
      <c r="O40" s="10">
        <v>-1.9656772115286401</v>
      </c>
      <c r="P40" s="10">
        <v>-0.65023718616221704</v>
      </c>
      <c r="Q40" s="10">
        <v>24.491079331066299</v>
      </c>
      <c r="R40" s="10">
        <v>21.930251267563499</v>
      </c>
      <c r="S40" s="10">
        <v>-12.8094766803999</v>
      </c>
      <c r="T40" s="10">
        <v>-3.2821505565577098</v>
      </c>
      <c r="U40" s="10">
        <v>2.7293817950235801E-2</v>
      </c>
      <c r="V40" s="10">
        <v>7.8202737732502499</v>
      </c>
      <c r="W40" s="10">
        <v>3.0242190597504801</v>
      </c>
      <c r="X40" s="10">
        <v>-6.1255404166120604</v>
      </c>
      <c r="Y40" s="10">
        <v>2.9193960592078101</v>
      </c>
      <c r="Z40" s="10">
        <v>-4.0713934606844404</v>
      </c>
      <c r="AA40" s="10">
        <v>11.198869158052799</v>
      </c>
      <c r="AB40" s="25">
        <f t="shared" si="0"/>
        <v>5.8775840941248543</v>
      </c>
      <c r="AD40" s="18">
        <f t="shared" si="1"/>
        <v>3.3246074660414706</v>
      </c>
    </row>
    <row r="41" spans="1:30">
      <c r="A41" s="11"/>
      <c r="B41" s="11" t="s">
        <v>61</v>
      </c>
      <c r="C41" s="11">
        <v>4.34959183439691</v>
      </c>
      <c r="D41" s="11" t="s">
        <v>81</v>
      </c>
      <c r="E41" s="9">
        <v>15.4077429983526</v>
      </c>
      <c r="F41" s="9">
        <v>3.56875200742124E-2</v>
      </c>
      <c r="G41" s="9">
        <v>-15.086868110306501</v>
      </c>
      <c r="H41" s="9">
        <v>-13.171162087219599</v>
      </c>
      <c r="I41" s="9">
        <v>33.517201335462303</v>
      </c>
      <c r="J41" s="9">
        <v>3.97187794448068</v>
      </c>
      <c r="K41" s="9">
        <v>24.667131404670599</v>
      </c>
      <c r="L41" s="9">
        <v>9.8890038303464092</v>
      </c>
      <c r="M41" s="9">
        <v>23.117239975575</v>
      </c>
      <c r="N41" s="9">
        <v>-8.3343666046704001</v>
      </c>
      <c r="O41" s="9">
        <v>3.3343102554275599</v>
      </c>
      <c r="P41" s="9">
        <v>14.0893620734794</v>
      </c>
      <c r="Q41" s="9">
        <v>-4.1419665736030797</v>
      </c>
      <c r="R41" s="9">
        <v>25.249361634216399</v>
      </c>
      <c r="S41" s="9">
        <v>19.577924663534301</v>
      </c>
      <c r="T41" s="9">
        <v>-19.8449591752467</v>
      </c>
      <c r="U41" s="9">
        <v>2.9977732726245399</v>
      </c>
      <c r="V41" s="9">
        <v>3.2541705656481001</v>
      </c>
      <c r="W41" s="9">
        <v>-1.84377880904389</v>
      </c>
      <c r="X41" s="9">
        <v>-2.1028669670004398</v>
      </c>
      <c r="Y41" s="9">
        <v>1.13987446746235</v>
      </c>
      <c r="Z41" s="9">
        <v>8.0210292769980391</v>
      </c>
      <c r="AA41" s="9">
        <v>7.04738941477643</v>
      </c>
      <c r="AB41" s="25">
        <f t="shared" si="0"/>
        <v>3.200813879138487</v>
      </c>
      <c r="AD41" s="18">
        <f t="shared" si="1"/>
        <v>3.225313871690048</v>
      </c>
    </row>
    <row r="42" spans="1:30">
      <c r="A42" s="12"/>
      <c r="B42" s="12" t="s">
        <v>62</v>
      </c>
      <c r="C42" s="12">
        <v>1.9585804663951001</v>
      </c>
      <c r="D42" s="12" t="s">
        <v>81</v>
      </c>
      <c r="E42" s="10">
        <v>-4.8605296787555803</v>
      </c>
      <c r="F42" s="10">
        <v>-3.39509031959241</v>
      </c>
      <c r="G42" s="10">
        <v>5.1733231049527797</v>
      </c>
      <c r="H42" s="10">
        <v>10.1704959883297</v>
      </c>
      <c r="I42" s="10">
        <v>0.67861132949891301</v>
      </c>
      <c r="J42" s="10">
        <v>28.461633307303401</v>
      </c>
      <c r="K42" s="10">
        <v>25.2943434860507</v>
      </c>
      <c r="L42" s="10">
        <v>-23.765384811807401</v>
      </c>
      <c r="M42" s="10">
        <v>22.796851448668601</v>
      </c>
      <c r="N42" s="10">
        <v>-5.6899702681323499</v>
      </c>
      <c r="O42" s="10">
        <v>15.7888647866956</v>
      </c>
      <c r="P42" s="10">
        <v>14.1429784683019</v>
      </c>
      <c r="Q42" s="10">
        <v>-9.8542542016806802</v>
      </c>
      <c r="R42" s="10">
        <v>-1.72602141140485</v>
      </c>
      <c r="S42" s="10">
        <v>5.4419248060866501</v>
      </c>
      <c r="T42" s="10">
        <v>4.3457889188239296</v>
      </c>
      <c r="U42" s="10">
        <v>-1.78042209250112</v>
      </c>
      <c r="V42" s="10">
        <v>-6.0072690698790803</v>
      </c>
      <c r="W42" s="10">
        <v>1.9771881611907001</v>
      </c>
      <c r="X42" s="10">
        <v>2.6638366879709894</v>
      </c>
      <c r="Y42" s="10">
        <v>15.1548235731376</v>
      </c>
      <c r="Z42" s="10">
        <v>-8.4420954955318397</v>
      </c>
      <c r="AA42" s="10">
        <v>7.9580505860579906</v>
      </c>
      <c r="AB42" s="25">
        <f t="shared" si="0"/>
        <v>2.0446183546374535</v>
      </c>
      <c r="AD42" s="18">
        <f t="shared" si="1"/>
        <v>2.0926901240798657</v>
      </c>
    </row>
    <row r="43" spans="1:30">
      <c r="A43" s="11"/>
      <c r="B43" s="11" t="s">
        <v>63</v>
      </c>
      <c r="C43" s="11">
        <v>2.1291695268883402</v>
      </c>
      <c r="D43" s="11" t="s">
        <v>81</v>
      </c>
      <c r="E43" s="9">
        <v>8.27295339028875</v>
      </c>
      <c r="F43" s="9">
        <v>-0.80902916500199484</v>
      </c>
      <c r="G43" s="9">
        <v>-7.5017621588963905</v>
      </c>
      <c r="H43" s="9">
        <v>14.1410842586545</v>
      </c>
      <c r="I43" s="9">
        <v>11.616595135908399</v>
      </c>
      <c r="J43" s="9">
        <v>11.774758608903699</v>
      </c>
      <c r="K43" s="9">
        <v>-4.0134546288510098</v>
      </c>
      <c r="L43" s="9">
        <v>-10.0669002867155</v>
      </c>
      <c r="M43" s="9">
        <v>-1.3283740701381499</v>
      </c>
      <c r="N43" s="9">
        <v>4.9542272482498797</v>
      </c>
      <c r="O43" s="9">
        <v>4.5151359671626397</v>
      </c>
      <c r="P43" s="9">
        <v>7.42922598592701</v>
      </c>
      <c r="Q43" s="9">
        <v>-5.7578065498857498</v>
      </c>
      <c r="R43" s="9">
        <v>5.3499272668498401</v>
      </c>
      <c r="S43" s="9">
        <v>-0.57532985578397899</v>
      </c>
      <c r="T43" s="9">
        <v>3.1324743461152802</v>
      </c>
      <c r="U43" s="9">
        <v>2.1770030672551699</v>
      </c>
      <c r="V43" s="9">
        <v>6.4723971298872502</v>
      </c>
      <c r="W43" s="9">
        <v>-5.5907027919130696</v>
      </c>
      <c r="X43" s="9">
        <v>1.5296088571636699</v>
      </c>
      <c r="Y43" s="9">
        <v>-0.14348231580457699</v>
      </c>
      <c r="Z43" s="9">
        <v>10.1013003807745</v>
      </c>
      <c r="AA43" s="9">
        <v>-1.1615008156606901</v>
      </c>
      <c r="AB43" s="25">
        <f t="shared" si="0"/>
        <v>7.0155351812406828</v>
      </c>
      <c r="AD43" s="18">
        <f t="shared" si="1"/>
        <v>1.1243448662953028</v>
      </c>
    </row>
    <row r="44" spans="1:30">
      <c r="A44" s="12"/>
      <c r="B44" s="12" t="s">
        <v>90</v>
      </c>
      <c r="C44" s="12">
        <v>7.4123500802635389</v>
      </c>
      <c r="D44" s="12" t="s">
        <v>81</v>
      </c>
      <c r="E44" s="10">
        <v>6.2681950509461304</v>
      </c>
      <c r="F44" s="10">
        <v>20.143823302799401</v>
      </c>
      <c r="G44" s="10">
        <v>7.0899244691463403</v>
      </c>
      <c r="H44" s="10">
        <v>1.9961407944640399</v>
      </c>
      <c r="I44" s="10">
        <v>14.1692217365777</v>
      </c>
      <c r="J44" s="10">
        <v>4.7083023827210004</v>
      </c>
      <c r="K44" s="10">
        <v>6.7012278308321997</v>
      </c>
      <c r="L44" s="10">
        <v>2.1275507594742402</v>
      </c>
      <c r="M44" s="10">
        <v>4.1764735339776804</v>
      </c>
      <c r="N44" s="10">
        <v>-11.584867567177801</v>
      </c>
      <c r="O44" s="10">
        <v>10.2430272386234</v>
      </c>
      <c r="P44" s="10">
        <v>9.5970804359618995</v>
      </c>
      <c r="Q44" s="10">
        <v>1.6469423570175199</v>
      </c>
      <c r="R44" s="10">
        <v>3.7097702421532399</v>
      </c>
      <c r="S44" s="10">
        <v>4.9814316813932704</v>
      </c>
      <c r="T44" s="10">
        <v>-2.5778645198015799</v>
      </c>
      <c r="U44" s="10">
        <v>1.5317195325542701</v>
      </c>
      <c r="V44" s="10">
        <v>-7.5060632219344896</v>
      </c>
      <c r="W44" s="10">
        <v>7.5774410026221011</v>
      </c>
      <c r="X44" s="10">
        <v>0.70230521358341003</v>
      </c>
      <c r="Y44" s="10">
        <v>10.346242205448</v>
      </c>
      <c r="Z44" s="10">
        <v>14.473195033087899</v>
      </c>
      <c r="AA44" s="10">
        <v>40.885323633529303</v>
      </c>
      <c r="AB44" s="24">
        <f t="shared" si="0"/>
        <v>10.089061987910176</v>
      </c>
      <c r="AC44" s="20"/>
      <c r="AD44" s="19">
        <f t="shared" si="1"/>
        <v>8.9941403395117163</v>
      </c>
    </row>
    <row r="45" spans="1:30">
      <c r="A45" s="11"/>
      <c r="B45" s="11" t="s">
        <v>91</v>
      </c>
      <c r="C45" s="11">
        <v>2.7775963249235902</v>
      </c>
      <c r="D45" s="11" t="s">
        <v>81</v>
      </c>
      <c r="E45" s="9">
        <v>13.778958340338299</v>
      </c>
      <c r="F45" s="9">
        <v>9.3797098022991197</v>
      </c>
      <c r="G45" s="9">
        <v>7.5784183935374099</v>
      </c>
      <c r="H45" s="9">
        <v>5.6230850369179697</v>
      </c>
      <c r="I45" s="9">
        <v>4.3250826259600297</v>
      </c>
      <c r="J45" s="9">
        <v>9.1735800893426998</v>
      </c>
      <c r="K45" s="9">
        <v>14.022671760506</v>
      </c>
      <c r="L45" s="9">
        <v>2.6236771760225701</v>
      </c>
      <c r="M45" s="9">
        <v>-2.94731583736242</v>
      </c>
      <c r="N45" s="9">
        <v>-6.4651923748598303</v>
      </c>
      <c r="O45" s="9">
        <v>5.1177233599308396</v>
      </c>
      <c r="P45" s="9">
        <v>4.0178738361440303</v>
      </c>
      <c r="Q45" s="9">
        <v>7.6840118630358702</v>
      </c>
      <c r="R45" s="9">
        <v>-0.74445000834585395</v>
      </c>
      <c r="S45" s="9">
        <v>4.71209471276741</v>
      </c>
      <c r="T45" s="9">
        <v>7.9497639161018894</v>
      </c>
      <c r="U45" s="9">
        <v>6.8376577005474699</v>
      </c>
      <c r="V45" s="9">
        <v>14.6605024229934</v>
      </c>
      <c r="W45" s="9">
        <v>-0.119018702939022</v>
      </c>
      <c r="X45" s="9">
        <v>1.3642664332093</v>
      </c>
      <c r="Y45" s="9">
        <v>7.2777217983781997</v>
      </c>
      <c r="Z45" s="9">
        <v>11.8929677628563</v>
      </c>
      <c r="AA45" s="9">
        <v>-26.055542786333199</v>
      </c>
      <c r="AB45" s="25">
        <f t="shared" si="0"/>
        <v>-1.0447653759286559</v>
      </c>
      <c r="AC45" s="40"/>
      <c r="AD45" s="18">
        <f t="shared" si="1"/>
        <v>-0.62595341363737589</v>
      </c>
    </row>
    <row r="47" spans="1:30" ht="30">
      <c r="AB47" s="94" t="s">
        <v>109</v>
      </c>
      <c r="AC47" s="95">
        <f>(AB37-AA37)/AA37</f>
        <v>-8.1287866660979077E-2</v>
      </c>
      <c r="AD47" s="95">
        <f>(AD37-AA37)/AA37</f>
        <v>4.2002389418895954E-2</v>
      </c>
    </row>
  </sheetData>
  <mergeCells count="1">
    <mergeCell ref="AB30:AC30"/>
  </mergeCells>
  <conditionalFormatting sqref="AB32:AB45">
    <cfRule type="top10" dxfId="46" priority="5" bottom="1" rank="1"/>
    <cfRule type="top10" dxfId="45" priority="6" rank="1"/>
  </conditionalFormatting>
  <conditionalFormatting sqref="AD32:AD45 AD47">
    <cfRule type="top10" dxfId="44" priority="3" bottom="1" rank="1"/>
    <cfRule type="top10" dxfId="43" priority="4" rank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low="1" xr2:uid="{D200EC9F-0D39-4EF7-8107-52AAD2B0E913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'FoodVolume%'!E31:AB31</xm:f>
          <x14:sparklines>
            <x14:sparkline>
              <xm:f>'FoodVolume%'!E32:AB32</xm:f>
              <xm:sqref>AC32</xm:sqref>
            </x14:sparkline>
            <x14:sparkline>
              <xm:f>'FoodVolume%'!E33:AB33</xm:f>
              <xm:sqref>AC33</xm:sqref>
            </x14:sparkline>
            <x14:sparkline>
              <xm:f>'FoodVolume%'!E34:AB34</xm:f>
              <xm:sqref>AC34</xm:sqref>
            </x14:sparkline>
            <x14:sparkline>
              <xm:f>'FoodVolume%'!E35:AB35</xm:f>
              <xm:sqref>AC35</xm:sqref>
            </x14:sparkline>
            <x14:sparkline>
              <xm:f>'FoodVolume%'!E36:AB36</xm:f>
              <xm:sqref>AC36</xm:sqref>
            </x14:sparkline>
            <x14:sparkline>
              <xm:f>'FoodVolume%'!E37:AB37</xm:f>
              <xm:sqref>AC37</xm:sqref>
            </x14:sparkline>
            <x14:sparkline>
              <xm:f>'FoodVolume%'!E38:AB38</xm:f>
              <xm:sqref>AC38</xm:sqref>
            </x14:sparkline>
            <x14:sparkline>
              <xm:f>'FoodVolume%'!E39:AB39</xm:f>
              <xm:sqref>AC39</xm:sqref>
            </x14:sparkline>
            <x14:sparkline>
              <xm:f>'FoodVolume%'!E40:AB40</xm:f>
              <xm:sqref>AC40</xm:sqref>
            </x14:sparkline>
            <x14:sparkline>
              <xm:f>'FoodVolume%'!E41:AB41</xm:f>
              <xm:sqref>AC41</xm:sqref>
            </x14:sparkline>
            <x14:sparkline>
              <xm:f>'FoodVolume%'!E42:AB42</xm:f>
              <xm:sqref>AC42</xm:sqref>
            </x14:sparkline>
            <x14:sparkline>
              <xm:f>'FoodVolume%'!E43:AB43</xm:f>
              <xm:sqref>AC43</xm:sqref>
            </x14:sparkline>
            <x14:sparkline>
              <xm:f>'FoodVolume%'!E44:AB44</xm:f>
              <xm:sqref>AC44</xm:sqref>
            </x14:sparkline>
            <x14:sparkline>
              <xm:f>'FoodVolume%'!E45:AB45</xm:f>
              <xm:sqref>AC45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A0FC-706F-4298-B969-96524658266C}">
  <sheetPr>
    <tabColor rgb="FFFFC000"/>
  </sheetPr>
  <dimension ref="A1:AF165"/>
  <sheetViews>
    <sheetView tabSelected="1" topLeftCell="A141" workbookViewId="0">
      <selection activeCell="W165" sqref="W165"/>
    </sheetView>
  </sheetViews>
  <sheetFormatPr defaultRowHeight="15"/>
  <cols>
    <col min="1" max="1" width="81.140625" bestFit="1" customWidth="1"/>
    <col min="2" max="2" width="16.28515625" bestFit="1" customWidth="1"/>
    <col min="3" max="3" width="19.7109375" bestFit="1" customWidth="1"/>
    <col min="4" max="9" width="11.140625" bestFit="1" customWidth="1"/>
    <col min="10" max="27" width="12.140625" bestFit="1" customWidth="1"/>
    <col min="28" max="28" width="12.5703125" bestFit="1" customWidth="1"/>
    <col min="29" max="29" width="30" customWidth="1"/>
    <col min="30" max="30" width="24.42578125" customWidth="1"/>
    <col min="31" max="31" width="30.28515625" bestFit="1" customWidth="1"/>
    <col min="32" max="32" width="18.28515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111</v>
      </c>
      <c r="B5" t="s">
        <v>112</v>
      </c>
      <c r="C5" t="s">
        <v>52</v>
      </c>
      <c r="D5">
        <v>1</v>
      </c>
      <c r="E5">
        <v>979.9</v>
      </c>
      <c r="F5">
        <v>806.9</v>
      </c>
      <c r="G5">
        <v>846.1</v>
      </c>
      <c r="H5">
        <v>873.1</v>
      </c>
      <c r="I5">
        <v>962</v>
      </c>
      <c r="J5">
        <v>1151.7</v>
      </c>
      <c r="K5">
        <v>1519.3</v>
      </c>
      <c r="L5">
        <v>1503.1</v>
      </c>
      <c r="M5">
        <v>2093</v>
      </c>
      <c r="N5">
        <v>2247.9</v>
      </c>
      <c r="O5">
        <v>2461</v>
      </c>
      <c r="P5">
        <v>2936.6</v>
      </c>
      <c r="Q5">
        <v>3135</v>
      </c>
      <c r="R5">
        <v>3511.7</v>
      </c>
      <c r="S5">
        <v>3980.8</v>
      </c>
      <c r="T5">
        <v>4686.8</v>
      </c>
      <c r="U5">
        <v>5395.7</v>
      </c>
      <c r="V5">
        <v>6097.7</v>
      </c>
      <c r="W5">
        <v>7366</v>
      </c>
      <c r="X5">
        <v>7317.3</v>
      </c>
      <c r="Y5">
        <v>8485.9</v>
      </c>
      <c r="Z5">
        <v>8236.7000000000007</v>
      </c>
      <c r="AA5">
        <v>9926.6</v>
      </c>
      <c r="AB5">
        <v>10927.5</v>
      </c>
    </row>
    <row r="6" spans="1:28">
      <c r="B6" t="s">
        <v>113</v>
      </c>
      <c r="C6" t="s">
        <v>52</v>
      </c>
      <c r="D6">
        <v>2</v>
      </c>
      <c r="E6">
        <v>15</v>
      </c>
      <c r="F6">
        <v>16.100000000000001</v>
      </c>
      <c r="G6">
        <v>21.5</v>
      </c>
      <c r="H6">
        <v>35.1</v>
      </c>
      <c r="I6">
        <v>29</v>
      </c>
      <c r="J6">
        <v>36.799999999999997</v>
      </c>
      <c r="K6">
        <v>51</v>
      </c>
      <c r="L6">
        <v>69.099999999999994</v>
      </c>
      <c r="M6">
        <v>76.7</v>
      </c>
      <c r="N6">
        <v>107.1</v>
      </c>
      <c r="O6">
        <v>105.3</v>
      </c>
      <c r="P6">
        <v>142.69999999999999</v>
      </c>
      <c r="Q6">
        <v>231.2</v>
      </c>
      <c r="R6">
        <v>233.7</v>
      </c>
      <c r="S6">
        <v>285.7</v>
      </c>
      <c r="T6">
        <v>481.1</v>
      </c>
      <c r="U6">
        <v>577.1</v>
      </c>
      <c r="V6">
        <v>668</v>
      </c>
      <c r="W6">
        <v>863.9</v>
      </c>
      <c r="X6">
        <v>1150.4000000000001</v>
      </c>
      <c r="Y6">
        <v>1428.5</v>
      </c>
      <c r="Z6">
        <v>1677.6</v>
      </c>
      <c r="AA6">
        <v>1870.2</v>
      </c>
      <c r="AB6">
        <v>2429</v>
      </c>
    </row>
    <row r="7" spans="1:28">
      <c r="B7" t="s">
        <v>114</v>
      </c>
      <c r="C7" t="s">
        <v>52</v>
      </c>
      <c r="D7">
        <v>3</v>
      </c>
      <c r="E7">
        <v>583.79999999999995</v>
      </c>
      <c r="F7">
        <v>678.9</v>
      </c>
      <c r="G7">
        <v>682.8</v>
      </c>
      <c r="H7">
        <v>822.6</v>
      </c>
      <c r="I7">
        <v>861.8</v>
      </c>
      <c r="J7">
        <v>999.4</v>
      </c>
      <c r="K7">
        <v>1120.4000000000001</v>
      </c>
      <c r="L7">
        <v>1331.4</v>
      </c>
      <c r="M7">
        <v>1309.3</v>
      </c>
      <c r="N7">
        <v>1478.1</v>
      </c>
      <c r="O7">
        <v>1476.2</v>
      </c>
      <c r="P7">
        <v>1571.2</v>
      </c>
      <c r="Q7">
        <v>1587.1</v>
      </c>
      <c r="R7">
        <v>1496.9</v>
      </c>
      <c r="S7">
        <v>1843.1</v>
      </c>
      <c r="T7">
        <v>1876.4</v>
      </c>
      <c r="U7">
        <v>1988.5</v>
      </c>
      <c r="V7">
        <v>2267.9</v>
      </c>
      <c r="W7">
        <v>2037.6</v>
      </c>
      <c r="X7">
        <v>2218.3000000000002</v>
      </c>
      <c r="Y7">
        <v>2003</v>
      </c>
      <c r="Z7">
        <v>1941.1</v>
      </c>
      <c r="AA7">
        <v>2176.3000000000002</v>
      </c>
      <c r="AB7">
        <v>2238.4</v>
      </c>
    </row>
    <row r="8" spans="1:28">
      <c r="B8" t="s">
        <v>115</v>
      </c>
      <c r="C8" t="s">
        <v>52</v>
      </c>
      <c r="D8">
        <v>4</v>
      </c>
      <c r="E8">
        <v>192.2</v>
      </c>
      <c r="F8">
        <v>249.9</v>
      </c>
      <c r="G8">
        <v>291.60000000000002</v>
      </c>
      <c r="H8">
        <v>337.4</v>
      </c>
      <c r="I8">
        <v>336.2</v>
      </c>
      <c r="J8">
        <v>352.2</v>
      </c>
      <c r="K8">
        <v>379.4</v>
      </c>
      <c r="L8">
        <v>367.1</v>
      </c>
      <c r="M8">
        <v>454.5</v>
      </c>
      <c r="N8">
        <v>508.9</v>
      </c>
      <c r="O8">
        <v>597.4</v>
      </c>
      <c r="P8">
        <v>598.20000000000005</v>
      </c>
      <c r="Q8">
        <v>798.8</v>
      </c>
      <c r="R8">
        <v>865.9</v>
      </c>
      <c r="S8">
        <v>943.2</v>
      </c>
      <c r="T8">
        <v>1017.7</v>
      </c>
      <c r="U8">
        <v>1085.5999999999999</v>
      </c>
      <c r="V8">
        <v>1135.5</v>
      </c>
      <c r="W8">
        <v>1222</v>
      </c>
      <c r="X8">
        <v>1269.7</v>
      </c>
      <c r="Y8">
        <v>1239.3</v>
      </c>
      <c r="Z8">
        <v>1217.2</v>
      </c>
      <c r="AA8">
        <v>1317.5</v>
      </c>
      <c r="AB8">
        <v>1404.2</v>
      </c>
    </row>
    <row r="9" spans="1:28">
      <c r="B9" t="s">
        <v>116</v>
      </c>
      <c r="C9" t="s">
        <v>52</v>
      </c>
      <c r="D9">
        <v>5</v>
      </c>
      <c r="E9">
        <v>552.4</v>
      </c>
      <c r="F9">
        <v>545.79999999999995</v>
      </c>
      <c r="G9">
        <v>568.20000000000005</v>
      </c>
      <c r="H9">
        <v>542.20000000000005</v>
      </c>
      <c r="I9">
        <v>579.5</v>
      </c>
      <c r="J9">
        <v>539.4</v>
      </c>
      <c r="K9">
        <v>564.29999999999995</v>
      </c>
      <c r="L9">
        <v>811.8</v>
      </c>
      <c r="M9">
        <v>846</v>
      </c>
      <c r="N9">
        <v>781</v>
      </c>
      <c r="O9">
        <v>738.5</v>
      </c>
      <c r="P9">
        <v>906.5</v>
      </c>
      <c r="Q9">
        <v>924.8</v>
      </c>
      <c r="R9">
        <v>975.1</v>
      </c>
      <c r="S9">
        <v>1025.7</v>
      </c>
      <c r="T9">
        <v>1120.8</v>
      </c>
      <c r="U9">
        <v>994.1</v>
      </c>
      <c r="V9">
        <v>1119</v>
      </c>
      <c r="W9">
        <v>1170.7</v>
      </c>
      <c r="X9">
        <v>1131.9000000000001</v>
      </c>
      <c r="Y9">
        <v>1087.0999999999999</v>
      </c>
      <c r="Z9">
        <v>1111.2</v>
      </c>
      <c r="AA9">
        <v>1193.7</v>
      </c>
      <c r="AB9">
        <v>1230.0999999999999</v>
      </c>
    </row>
    <row r="10" spans="1:28">
      <c r="B10" t="s">
        <v>117</v>
      </c>
      <c r="C10" t="s">
        <v>52</v>
      </c>
      <c r="D10">
        <v>6</v>
      </c>
      <c r="E10">
        <v>176.2</v>
      </c>
      <c r="F10">
        <v>187.3</v>
      </c>
      <c r="G10">
        <v>216</v>
      </c>
      <c r="H10">
        <v>232.4</v>
      </c>
      <c r="I10">
        <v>291.7</v>
      </c>
      <c r="J10">
        <v>340.1</v>
      </c>
      <c r="K10">
        <v>381.1</v>
      </c>
      <c r="L10">
        <v>445.8</v>
      </c>
      <c r="M10">
        <v>522.5</v>
      </c>
      <c r="N10">
        <v>550.20000000000005</v>
      </c>
      <c r="O10">
        <v>468.7</v>
      </c>
      <c r="P10">
        <v>459.9</v>
      </c>
      <c r="Q10">
        <v>567</v>
      </c>
      <c r="R10">
        <v>644.5</v>
      </c>
      <c r="S10">
        <v>634.4</v>
      </c>
      <c r="T10">
        <v>645.79999999999995</v>
      </c>
      <c r="U10">
        <v>712.7</v>
      </c>
      <c r="V10">
        <v>675.4</v>
      </c>
      <c r="W10">
        <v>662.5</v>
      </c>
      <c r="X10">
        <v>714.5</v>
      </c>
      <c r="Y10">
        <v>713.9</v>
      </c>
      <c r="Z10">
        <v>766.3</v>
      </c>
      <c r="AA10">
        <v>865.5</v>
      </c>
      <c r="AB10">
        <v>1097.2</v>
      </c>
    </row>
    <row r="11" spans="1:28">
      <c r="B11" t="s">
        <v>118</v>
      </c>
      <c r="C11" t="s">
        <v>52</v>
      </c>
      <c r="D11">
        <v>7</v>
      </c>
      <c r="E11">
        <v>87.5</v>
      </c>
      <c r="F11">
        <v>108</v>
      </c>
      <c r="G11">
        <v>126.7</v>
      </c>
      <c r="H11">
        <v>185</v>
      </c>
      <c r="I11">
        <v>290</v>
      </c>
      <c r="J11">
        <v>393.3</v>
      </c>
      <c r="K11">
        <v>473.5</v>
      </c>
      <c r="L11">
        <v>559.29999999999995</v>
      </c>
      <c r="M11">
        <v>913.7</v>
      </c>
      <c r="N11">
        <v>1217</v>
      </c>
      <c r="O11">
        <v>863.5</v>
      </c>
      <c r="P11">
        <v>912.4</v>
      </c>
      <c r="Q11">
        <v>1164</v>
      </c>
      <c r="R11">
        <v>1258.0999999999999</v>
      </c>
      <c r="S11">
        <v>1197.4000000000001</v>
      </c>
      <c r="T11">
        <v>1021.9</v>
      </c>
      <c r="U11">
        <v>989.9</v>
      </c>
      <c r="V11">
        <v>952.2</v>
      </c>
      <c r="W11">
        <v>932.4</v>
      </c>
      <c r="X11">
        <v>1113.5</v>
      </c>
      <c r="Y11">
        <v>571.1</v>
      </c>
      <c r="Z11">
        <v>692</v>
      </c>
      <c r="AA11">
        <v>608.70000000000005</v>
      </c>
      <c r="AB11">
        <v>805.2</v>
      </c>
    </row>
    <row r="12" spans="1:28">
      <c r="B12" t="s">
        <v>119</v>
      </c>
      <c r="C12" t="s">
        <v>52</v>
      </c>
      <c r="D12">
        <v>8</v>
      </c>
      <c r="E12">
        <v>224.4</v>
      </c>
      <c r="F12">
        <v>159.30000000000001</v>
      </c>
      <c r="G12">
        <v>123.2</v>
      </c>
      <c r="H12">
        <v>127.9</v>
      </c>
      <c r="I12">
        <v>210.3</v>
      </c>
      <c r="J12">
        <v>147.1</v>
      </c>
      <c r="K12">
        <v>256.89999999999998</v>
      </c>
      <c r="L12">
        <v>303</v>
      </c>
      <c r="M12">
        <v>509.3</v>
      </c>
      <c r="N12">
        <v>397.9</v>
      </c>
      <c r="O12">
        <v>303.3</v>
      </c>
      <c r="P12">
        <v>347</v>
      </c>
      <c r="Q12">
        <v>395</v>
      </c>
      <c r="R12">
        <v>300.3</v>
      </c>
      <c r="S12">
        <v>362.4</v>
      </c>
      <c r="T12">
        <v>486.4</v>
      </c>
      <c r="U12">
        <v>415.9</v>
      </c>
      <c r="V12">
        <v>392.6</v>
      </c>
      <c r="W12">
        <v>460.8</v>
      </c>
      <c r="X12">
        <v>613.4</v>
      </c>
      <c r="Y12">
        <v>514.6</v>
      </c>
      <c r="Z12">
        <v>386.9</v>
      </c>
      <c r="AA12">
        <v>532.79999999999995</v>
      </c>
      <c r="AB12">
        <v>752.8</v>
      </c>
    </row>
    <row r="13" spans="1:28">
      <c r="B13" t="s">
        <v>120</v>
      </c>
      <c r="C13" t="s">
        <v>52</v>
      </c>
      <c r="D13">
        <v>9</v>
      </c>
      <c r="E13">
        <v>222.2</v>
      </c>
      <c r="F13">
        <v>168.4</v>
      </c>
      <c r="G13">
        <v>169.7</v>
      </c>
      <c r="H13">
        <v>195.1</v>
      </c>
      <c r="I13">
        <v>247.7</v>
      </c>
      <c r="J13">
        <v>296.8</v>
      </c>
      <c r="K13">
        <v>310</v>
      </c>
      <c r="L13">
        <v>334.3</v>
      </c>
      <c r="M13">
        <v>351.8</v>
      </c>
      <c r="N13">
        <v>415.1</v>
      </c>
      <c r="O13">
        <v>412.8</v>
      </c>
      <c r="P13">
        <v>428.5</v>
      </c>
      <c r="Q13">
        <v>459.6</v>
      </c>
      <c r="R13">
        <v>388.1</v>
      </c>
      <c r="S13">
        <v>410.5</v>
      </c>
      <c r="T13">
        <v>400.1</v>
      </c>
      <c r="U13">
        <v>446</v>
      </c>
      <c r="V13">
        <v>497.8</v>
      </c>
      <c r="W13">
        <v>445.4</v>
      </c>
      <c r="X13">
        <v>452.1</v>
      </c>
      <c r="Y13">
        <v>522.9</v>
      </c>
      <c r="Z13">
        <v>535.79999999999995</v>
      </c>
      <c r="AA13">
        <v>622.6</v>
      </c>
      <c r="AB13">
        <v>712.2</v>
      </c>
    </row>
    <row r="14" spans="1:28">
      <c r="B14" t="s">
        <v>121</v>
      </c>
      <c r="C14" t="s">
        <v>52</v>
      </c>
      <c r="D14">
        <v>10</v>
      </c>
      <c r="E14">
        <v>350.6</v>
      </c>
      <c r="F14">
        <v>280.60000000000002</v>
      </c>
      <c r="G14">
        <v>293.3</v>
      </c>
      <c r="H14">
        <v>327.39999999999998</v>
      </c>
      <c r="I14">
        <v>323.2</v>
      </c>
      <c r="J14">
        <v>303</v>
      </c>
      <c r="K14">
        <v>320.2</v>
      </c>
      <c r="L14">
        <v>383.7</v>
      </c>
      <c r="M14">
        <v>362.1</v>
      </c>
      <c r="N14">
        <v>384.7</v>
      </c>
      <c r="O14">
        <v>528</v>
      </c>
      <c r="P14">
        <v>519.1</v>
      </c>
      <c r="Q14">
        <v>559.9</v>
      </c>
      <c r="R14">
        <v>525.6</v>
      </c>
      <c r="S14">
        <v>516.9</v>
      </c>
      <c r="T14">
        <v>524</v>
      </c>
      <c r="U14">
        <v>569.70000000000005</v>
      </c>
      <c r="V14">
        <v>603.9</v>
      </c>
      <c r="W14">
        <v>461.7</v>
      </c>
      <c r="X14">
        <v>543.70000000000005</v>
      </c>
      <c r="Y14">
        <v>524.20000000000005</v>
      </c>
      <c r="Z14">
        <v>581</v>
      </c>
      <c r="AA14">
        <v>617</v>
      </c>
      <c r="AB14">
        <v>621.9</v>
      </c>
    </row>
    <row r="15" spans="1:28">
      <c r="B15" t="s">
        <v>122</v>
      </c>
      <c r="C15" t="s">
        <v>52</v>
      </c>
      <c r="D15">
        <v>11</v>
      </c>
      <c r="E15">
        <v>1443.2</v>
      </c>
      <c r="F15">
        <v>1491</v>
      </c>
      <c r="G15">
        <v>1402.8</v>
      </c>
      <c r="H15">
        <v>1460.6</v>
      </c>
      <c r="I15">
        <v>1500</v>
      </c>
      <c r="J15">
        <v>1487.5</v>
      </c>
      <c r="K15">
        <v>1627.5</v>
      </c>
      <c r="L15">
        <v>1724.6</v>
      </c>
      <c r="M15">
        <v>1945.2</v>
      </c>
      <c r="N15">
        <v>1976.8</v>
      </c>
      <c r="O15">
        <v>1845.2</v>
      </c>
      <c r="P15">
        <v>1991.9</v>
      </c>
      <c r="Q15">
        <v>2336.1999999999998</v>
      </c>
      <c r="R15">
        <v>2338</v>
      </c>
      <c r="S15">
        <v>2402.1999999999998</v>
      </c>
      <c r="T15">
        <v>2546.6999999999998</v>
      </c>
      <c r="U15">
        <v>2779.6</v>
      </c>
      <c r="V15">
        <v>2747.8</v>
      </c>
      <c r="W15">
        <v>2761.6</v>
      </c>
      <c r="X15">
        <v>3014.5</v>
      </c>
      <c r="Y15">
        <v>3223.3</v>
      </c>
      <c r="Z15">
        <v>3346.3</v>
      </c>
      <c r="AA15">
        <v>3937.9</v>
      </c>
      <c r="AB15">
        <v>4865.3</v>
      </c>
    </row>
    <row r="16" spans="1:28">
      <c r="B16" t="s">
        <v>123</v>
      </c>
      <c r="C16" t="s">
        <v>52</v>
      </c>
      <c r="D16">
        <v>12</v>
      </c>
      <c r="E16">
        <v>4827.3999999999996</v>
      </c>
      <c r="F16">
        <v>4692.2</v>
      </c>
      <c r="G16">
        <v>4741.8999999999996</v>
      </c>
      <c r="H16">
        <v>5138.8</v>
      </c>
      <c r="I16">
        <v>5631.4</v>
      </c>
      <c r="J16">
        <v>6047.3</v>
      </c>
      <c r="K16">
        <v>7003.6</v>
      </c>
      <c r="L16">
        <v>7833.2</v>
      </c>
      <c r="M16">
        <v>9384.1</v>
      </c>
      <c r="N16">
        <v>10064.700000000001</v>
      </c>
      <c r="O16">
        <v>9799.9</v>
      </c>
      <c r="P16">
        <v>10814</v>
      </c>
      <c r="Q16">
        <v>12158.6</v>
      </c>
      <c r="R16">
        <v>12537.9</v>
      </c>
      <c r="S16">
        <v>13602.3</v>
      </c>
      <c r="T16">
        <v>14807.7</v>
      </c>
      <c r="U16">
        <v>15954.8</v>
      </c>
      <c r="V16">
        <v>17157.8</v>
      </c>
      <c r="W16">
        <v>18384.599999999999</v>
      </c>
      <c r="X16">
        <v>19539.3</v>
      </c>
      <c r="Y16">
        <v>20313.8</v>
      </c>
      <c r="Z16">
        <v>20492.099999999999</v>
      </c>
      <c r="AA16">
        <v>23668.799999999999</v>
      </c>
      <c r="AB16">
        <v>27083.8</v>
      </c>
    </row>
    <row r="17" spans="1:28">
      <c r="B17" t="s">
        <v>124</v>
      </c>
      <c r="C17" t="s">
        <v>87</v>
      </c>
      <c r="D17">
        <v>13</v>
      </c>
      <c r="E17">
        <v>7870.2</v>
      </c>
      <c r="F17">
        <v>7688.5</v>
      </c>
      <c r="G17">
        <v>7556.8</v>
      </c>
      <c r="H17">
        <v>8006.7</v>
      </c>
      <c r="I17">
        <v>8288.9</v>
      </c>
      <c r="J17">
        <v>8428.6</v>
      </c>
      <c r="K17">
        <v>8757.5</v>
      </c>
      <c r="L17">
        <v>9111.9</v>
      </c>
      <c r="M17">
        <v>9933.5</v>
      </c>
      <c r="N17">
        <v>9782.5</v>
      </c>
      <c r="O17">
        <v>9495.2000000000007</v>
      </c>
      <c r="P17">
        <v>10148.799999999999</v>
      </c>
      <c r="Q17">
        <v>10466.4</v>
      </c>
      <c r="R17">
        <v>11031.8</v>
      </c>
      <c r="S17">
        <v>11833.3</v>
      </c>
      <c r="T17">
        <v>12161.7</v>
      </c>
      <c r="U17">
        <v>12861.1</v>
      </c>
      <c r="V17">
        <v>13249.5</v>
      </c>
      <c r="W17">
        <v>13606.2</v>
      </c>
      <c r="X17">
        <v>14017</v>
      </c>
      <c r="Y17">
        <v>13882.4</v>
      </c>
      <c r="Z17">
        <v>14168</v>
      </c>
      <c r="AA17">
        <v>14768.3</v>
      </c>
      <c r="AB17">
        <v>15308.3</v>
      </c>
    </row>
    <row r="19" spans="1:28">
      <c r="A19" t="s">
        <v>125</v>
      </c>
      <c r="B19" t="s">
        <v>112</v>
      </c>
      <c r="C19" t="s">
        <v>52</v>
      </c>
      <c r="D19">
        <v>14</v>
      </c>
      <c r="E19">
        <v>760.5</v>
      </c>
      <c r="F19">
        <v>604</v>
      </c>
      <c r="G19">
        <v>663.2</v>
      </c>
      <c r="H19">
        <v>664.3</v>
      </c>
      <c r="I19">
        <v>754.9</v>
      </c>
      <c r="J19">
        <v>902.6</v>
      </c>
      <c r="K19">
        <v>1214</v>
      </c>
      <c r="L19">
        <v>1156.5</v>
      </c>
      <c r="M19">
        <v>1649.6</v>
      </c>
      <c r="N19">
        <v>1724.5</v>
      </c>
      <c r="O19">
        <v>1989.2</v>
      </c>
      <c r="P19">
        <v>2382.1</v>
      </c>
      <c r="Q19">
        <v>2490.6</v>
      </c>
      <c r="R19">
        <v>2859.8</v>
      </c>
      <c r="S19">
        <v>3256.2</v>
      </c>
      <c r="T19">
        <v>3903.1</v>
      </c>
      <c r="U19">
        <v>4452.8999999999996</v>
      </c>
      <c r="V19">
        <v>5115.8999999999996</v>
      </c>
      <c r="W19">
        <v>6193.2</v>
      </c>
      <c r="X19">
        <v>6106</v>
      </c>
      <c r="Y19">
        <v>7228</v>
      </c>
      <c r="Z19">
        <v>7095.8</v>
      </c>
      <c r="AA19">
        <v>8520.5</v>
      </c>
      <c r="AB19">
        <v>9219.7999999999993</v>
      </c>
    </row>
    <row r="20" spans="1:28">
      <c r="B20" t="s">
        <v>113</v>
      </c>
      <c r="C20" t="s">
        <v>52</v>
      </c>
      <c r="D20">
        <v>15</v>
      </c>
      <c r="E20">
        <v>13.1</v>
      </c>
      <c r="F20">
        <v>14.3</v>
      </c>
      <c r="G20">
        <v>19.600000000000001</v>
      </c>
      <c r="H20">
        <v>31.9</v>
      </c>
      <c r="I20">
        <v>25</v>
      </c>
      <c r="J20">
        <v>30.1</v>
      </c>
      <c r="K20">
        <v>41.8</v>
      </c>
      <c r="L20">
        <v>54.7</v>
      </c>
      <c r="M20">
        <v>64.5</v>
      </c>
      <c r="N20">
        <v>81.7</v>
      </c>
      <c r="O20">
        <v>79.7</v>
      </c>
      <c r="P20">
        <v>107.7</v>
      </c>
      <c r="Q20">
        <v>187</v>
      </c>
      <c r="R20">
        <v>180.2</v>
      </c>
      <c r="S20">
        <v>218.4</v>
      </c>
      <c r="T20">
        <v>402.5</v>
      </c>
      <c r="U20">
        <v>491.8</v>
      </c>
      <c r="V20">
        <v>587.79999999999995</v>
      </c>
      <c r="W20">
        <v>772.4</v>
      </c>
      <c r="X20">
        <v>1033.2</v>
      </c>
      <c r="Y20">
        <v>1296.3</v>
      </c>
      <c r="Z20">
        <v>1503</v>
      </c>
      <c r="AA20">
        <v>1671.5</v>
      </c>
      <c r="AB20">
        <v>2154.5</v>
      </c>
    </row>
    <row r="21" spans="1:28">
      <c r="B21" t="s">
        <v>114</v>
      </c>
      <c r="C21" t="s">
        <v>52</v>
      </c>
      <c r="D21">
        <v>16</v>
      </c>
      <c r="E21">
        <v>502.5</v>
      </c>
      <c r="F21">
        <v>598.20000000000005</v>
      </c>
      <c r="G21">
        <v>606.4</v>
      </c>
      <c r="H21">
        <v>746.1</v>
      </c>
      <c r="I21">
        <v>754.9</v>
      </c>
      <c r="J21">
        <v>872.5</v>
      </c>
      <c r="K21">
        <v>983.1</v>
      </c>
      <c r="L21">
        <v>1143.2</v>
      </c>
      <c r="M21">
        <v>1155.7</v>
      </c>
      <c r="N21">
        <v>1245.2</v>
      </c>
      <c r="O21">
        <v>1251.5999999999999</v>
      </c>
      <c r="P21">
        <v>1385.9</v>
      </c>
      <c r="Q21">
        <v>1326.4</v>
      </c>
      <c r="R21">
        <v>1225.5999999999999</v>
      </c>
      <c r="S21">
        <v>1560.5</v>
      </c>
      <c r="T21">
        <v>1520.3</v>
      </c>
      <c r="U21">
        <v>1619.9</v>
      </c>
      <c r="V21">
        <v>1912.8</v>
      </c>
      <c r="W21">
        <v>1740.3</v>
      </c>
      <c r="X21">
        <v>1895.5</v>
      </c>
      <c r="Y21">
        <v>1680.9</v>
      </c>
      <c r="Z21">
        <v>1558.8</v>
      </c>
      <c r="AA21">
        <v>1679.1</v>
      </c>
      <c r="AB21">
        <v>1695.5</v>
      </c>
    </row>
    <row r="22" spans="1:28">
      <c r="B22" t="s">
        <v>115</v>
      </c>
      <c r="C22" t="s">
        <v>52</v>
      </c>
      <c r="D22">
        <v>17</v>
      </c>
      <c r="E22">
        <v>189</v>
      </c>
      <c r="F22">
        <v>245.8</v>
      </c>
      <c r="G22">
        <v>287.3</v>
      </c>
      <c r="H22">
        <v>332.1</v>
      </c>
      <c r="I22">
        <v>330.3</v>
      </c>
      <c r="J22">
        <v>346.2</v>
      </c>
      <c r="K22">
        <v>371.6</v>
      </c>
      <c r="L22">
        <v>357.4</v>
      </c>
      <c r="M22">
        <v>444.6</v>
      </c>
      <c r="N22">
        <v>498.3</v>
      </c>
      <c r="O22">
        <v>588.6</v>
      </c>
      <c r="P22">
        <v>588.4</v>
      </c>
      <c r="Q22">
        <v>789.3</v>
      </c>
      <c r="R22">
        <v>847.5</v>
      </c>
      <c r="S22">
        <v>913</v>
      </c>
      <c r="T22">
        <v>984.4</v>
      </c>
      <c r="U22">
        <v>1041.8</v>
      </c>
      <c r="V22">
        <v>1091.5999999999999</v>
      </c>
      <c r="W22">
        <v>1175.9000000000001</v>
      </c>
      <c r="X22">
        <v>1223</v>
      </c>
      <c r="Y22">
        <v>1188.3</v>
      </c>
      <c r="Z22">
        <v>1157.5999999999999</v>
      </c>
      <c r="AA22">
        <v>1230.0999999999999</v>
      </c>
      <c r="AB22">
        <v>1296.2</v>
      </c>
    </row>
    <row r="23" spans="1:28">
      <c r="B23" t="s">
        <v>116</v>
      </c>
      <c r="C23" t="s">
        <v>52</v>
      </c>
      <c r="D23">
        <v>18</v>
      </c>
      <c r="E23">
        <v>503.1</v>
      </c>
      <c r="F23">
        <v>478.5</v>
      </c>
      <c r="G23">
        <v>504.4</v>
      </c>
      <c r="H23">
        <v>473.9</v>
      </c>
      <c r="I23">
        <v>509.2</v>
      </c>
      <c r="J23">
        <v>472.6</v>
      </c>
      <c r="K23">
        <v>495</v>
      </c>
      <c r="L23">
        <v>729.2</v>
      </c>
      <c r="M23">
        <v>718.7</v>
      </c>
      <c r="N23">
        <v>683.8</v>
      </c>
      <c r="O23">
        <v>646.1</v>
      </c>
      <c r="P23">
        <v>793.5</v>
      </c>
      <c r="Q23">
        <v>814</v>
      </c>
      <c r="R23">
        <v>837.9</v>
      </c>
      <c r="S23">
        <v>879.9</v>
      </c>
      <c r="T23">
        <v>964</v>
      </c>
      <c r="U23">
        <v>848.3</v>
      </c>
      <c r="V23">
        <v>942.9</v>
      </c>
      <c r="W23">
        <v>1009</v>
      </c>
      <c r="X23">
        <v>969.7</v>
      </c>
      <c r="Y23">
        <v>939</v>
      </c>
      <c r="Z23">
        <v>945.1</v>
      </c>
      <c r="AA23">
        <v>998.3</v>
      </c>
      <c r="AB23">
        <v>1017.2</v>
      </c>
    </row>
    <row r="24" spans="1:28">
      <c r="B24" t="s">
        <v>121</v>
      </c>
      <c r="C24" t="s">
        <v>52</v>
      </c>
      <c r="D24">
        <v>19</v>
      </c>
      <c r="E24">
        <v>330.4</v>
      </c>
      <c r="F24">
        <v>263.8</v>
      </c>
      <c r="G24">
        <v>274.2</v>
      </c>
      <c r="H24">
        <v>308.89999999999998</v>
      </c>
      <c r="I24">
        <v>300.5</v>
      </c>
      <c r="J24">
        <v>276.8</v>
      </c>
      <c r="K24">
        <v>289.10000000000002</v>
      </c>
      <c r="L24">
        <v>346.1</v>
      </c>
      <c r="M24">
        <v>321.8</v>
      </c>
      <c r="N24">
        <v>341.8</v>
      </c>
      <c r="O24">
        <v>476.9</v>
      </c>
      <c r="P24">
        <v>467.1</v>
      </c>
      <c r="Q24">
        <v>502.1</v>
      </c>
      <c r="R24">
        <v>449.1</v>
      </c>
      <c r="S24">
        <v>448.6</v>
      </c>
      <c r="T24">
        <v>439.2</v>
      </c>
      <c r="U24">
        <v>483.3</v>
      </c>
      <c r="V24">
        <v>518.5</v>
      </c>
      <c r="W24">
        <v>375.1</v>
      </c>
      <c r="X24">
        <v>434.3</v>
      </c>
      <c r="Y24">
        <v>428</v>
      </c>
      <c r="Z24">
        <v>469.5</v>
      </c>
      <c r="AA24">
        <v>479.3</v>
      </c>
      <c r="AB24">
        <v>469.3</v>
      </c>
    </row>
    <row r="25" spans="1:28">
      <c r="B25" t="s">
        <v>126</v>
      </c>
      <c r="C25" t="s">
        <v>52</v>
      </c>
      <c r="D25">
        <v>20</v>
      </c>
      <c r="E25">
        <v>50</v>
      </c>
      <c r="F25">
        <v>108.5</v>
      </c>
      <c r="G25">
        <v>146</v>
      </c>
      <c r="H25">
        <v>153.4</v>
      </c>
      <c r="I25">
        <v>149.69999999999999</v>
      </c>
      <c r="J25">
        <v>170.3</v>
      </c>
      <c r="K25">
        <v>161.80000000000001</v>
      </c>
      <c r="L25">
        <v>150.6</v>
      </c>
      <c r="M25">
        <v>174</v>
      </c>
      <c r="N25">
        <v>193.3</v>
      </c>
      <c r="O25">
        <v>201.4</v>
      </c>
      <c r="P25">
        <v>220</v>
      </c>
      <c r="Q25">
        <v>238.6</v>
      </c>
      <c r="R25">
        <v>257.60000000000002</v>
      </c>
      <c r="S25">
        <v>279.3</v>
      </c>
      <c r="T25">
        <v>281.3</v>
      </c>
      <c r="U25">
        <v>303.39999999999998</v>
      </c>
      <c r="V25">
        <v>351.6</v>
      </c>
      <c r="W25">
        <v>353.6</v>
      </c>
      <c r="X25">
        <v>362.9</v>
      </c>
      <c r="Y25">
        <v>377.4</v>
      </c>
      <c r="Z25">
        <v>348</v>
      </c>
      <c r="AA25">
        <v>261.7</v>
      </c>
      <c r="AB25">
        <v>359.5</v>
      </c>
    </row>
    <row r="26" spans="1:28">
      <c r="B26" t="s">
        <v>127</v>
      </c>
      <c r="C26" t="s">
        <v>52</v>
      </c>
      <c r="D26">
        <v>21</v>
      </c>
      <c r="E26">
        <v>224</v>
      </c>
      <c r="F26">
        <v>220</v>
      </c>
      <c r="G26">
        <v>184.9</v>
      </c>
      <c r="H26">
        <v>186.6</v>
      </c>
      <c r="I26">
        <v>165.4</v>
      </c>
      <c r="J26">
        <v>166.4</v>
      </c>
      <c r="K26">
        <v>197</v>
      </c>
      <c r="L26">
        <v>194.6</v>
      </c>
      <c r="M26">
        <v>158.80000000000001</v>
      </c>
      <c r="N26">
        <v>209.9</v>
      </c>
      <c r="O26">
        <v>237.9</v>
      </c>
      <c r="P26">
        <v>266.7</v>
      </c>
      <c r="Q26">
        <v>209</v>
      </c>
      <c r="R26">
        <v>246</v>
      </c>
      <c r="S26">
        <v>258.5</v>
      </c>
      <c r="T26">
        <v>222.2</v>
      </c>
      <c r="U26">
        <v>207.9</v>
      </c>
      <c r="V26">
        <v>174.2</v>
      </c>
      <c r="W26">
        <v>189.4</v>
      </c>
      <c r="X26">
        <v>209.7</v>
      </c>
      <c r="Y26">
        <v>193</v>
      </c>
      <c r="Z26">
        <v>228.9</v>
      </c>
      <c r="AA26">
        <v>277.39999999999998</v>
      </c>
      <c r="AB26">
        <v>342.9</v>
      </c>
    </row>
    <row r="27" spans="1:28">
      <c r="B27" t="s">
        <v>117</v>
      </c>
      <c r="C27" t="s">
        <v>52</v>
      </c>
      <c r="D27">
        <v>22</v>
      </c>
      <c r="E27">
        <v>71.3</v>
      </c>
      <c r="F27">
        <v>71.5</v>
      </c>
      <c r="G27">
        <v>75.900000000000006</v>
      </c>
      <c r="H27">
        <v>81.599999999999994</v>
      </c>
      <c r="I27">
        <v>95.2</v>
      </c>
      <c r="J27">
        <v>113.6</v>
      </c>
      <c r="K27">
        <v>116.1</v>
      </c>
      <c r="L27">
        <v>137.6</v>
      </c>
      <c r="M27">
        <v>137.19999999999999</v>
      </c>
      <c r="N27">
        <v>150.6</v>
      </c>
      <c r="O27">
        <v>146.19999999999999</v>
      </c>
      <c r="P27">
        <v>143.4</v>
      </c>
      <c r="Q27">
        <v>163.9</v>
      </c>
      <c r="R27">
        <v>216.3</v>
      </c>
      <c r="S27">
        <v>204.1</v>
      </c>
      <c r="T27">
        <v>209.8</v>
      </c>
      <c r="U27">
        <v>241.1</v>
      </c>
      <c r="V27">
        <v>225.3</v>
      </c>
      <c r="W27">
        <v>224.8</v>
      </c>
      <c r="X27">
        <v>238.2</v>
      </c>
      <c r="Y27">
        <v>203.4</v>
      </c>
      <c r="Z27">
        <v>187.4</v>
      </c>
      <c r="AA27">
        <v>221.9</v>
      </c>
      <c r="AB27">
        <v>287.5</v>
      </c>
    </row>
    <row r="28" spans="1:28">
      <c r="B28" t="s">
        <v>128</v>
      </c>
      <c r="C28" t="s">
        <v>52</v>
      </c>
      <c r="D28">
        <v>23</v>
      </c>
      <c r="E28">
        <v>5.8</v>
      </c>
      <c r="F28">
        <v>1.2</v>
      </c>
      <c r="G28">
        <v>0.3</v>
      </c>
      <c r="H28">
        <v>13</v>
      </c>
      <c r="I28">
        <v>13.1</v>
      </c>
      <c r="J28">
        <v>1.4</v>
      </c>
      <c r="K28">
        <v>5.6</v>
      </c>
      <c r="L28">
        <v>8.5</v>
      </c>
      <c r="M28">
        <v>18</v>
      </c>
      <c r="N28">
        <v>26.2</v>
      </c>
      <c r="O28">
        <v>23.2</v>
      </c>
      <c r="P28">
        <v>35.4</v>
      </c>
      <c r="Q28">
        <v>24.6</v>
      </c>
      <c r="R28">
        <v>20.9</v>
      </c>
      <c r="S28">
        <v>29.3</v>
      </c>
      <c r="T28">
        <v>70.7</v>
      </c>
      <c r="U28">
        <v>94.8</v>
      </c>
      <c r="V28">
        <v>44.7</v>
      </c>
      <c r="W28">
        <v>71.3</v>
      </c>
      <c r="X28">
        <v>79.7</v>
      </c>
      <c r="Y28">
        <v>69.8</v>
      </c>
      <c r="Z28">
        <v>65.5</v>
      </c>
      <c r="AA28">
        <v>71.599999999999994</v>
      </c>
      <c r="AB28">
        <v>172.5</v>
      </c>
    </row>
    <row r="29" spans="1:28">
      <c r="B29" t="s">
        <v>122</v>
      </c>
      <c r="C29" t="s">
        <v>52</v>
      </c>
      <c r="D29">
        <v>24</v>
      </c>
      <c r="E29">
        <v>470.4</v>
      </c>
      <c r="F29">
        <v>435.5</v>
      </c>
      <c r="G29">
        <v>402.9</v>
      </c>
      <c r="H29">
        <v>409.5</v>
      </c>
      <c r="I29">
        <v>464.9</v>
      </c>
      <c r="J29">
        <v>468.2</v>
      </c>
      <c r="K29">
        <v>521.5</v>
      </c>
      <c r="L29">
        <v>569.6</v>
      </c>
      <c r="M29">
        <v>681.6</v>
      </c>
      <c r="N29">
        <v>601.20000000000005</v>
      </c>
      <c r="O29">
        <v>592.9</v>
      </c>
      <c r="P29">
        <v>630.5</v>
      </c>
      <c r="Q29">
        <v>657.7</v>
      </c>
      <c r="R29">
        <v>648.599999999999</v>
      </c>
      <c r="S29">
        <v>674.900000000001</v>
      </c>
      <c r="T29">
        <v>754.29999999999905</v>
      </c>
      <c r="U29">
        <v>817.20000000000095</v>
      </c>
      <c r="V29">
        <v>853.20000000000095</v>
      </c>
      <c r="W29">
        <v>853.29999999999905</v>
      </c>
      <c r="X29">
        <v>924.79999999999905</v>
      </c>
      <c r="Y29">
        <v>859.4</v>
      </c>
      <c r="Z29">
        <v>934.1</v>
      </c>
      <c r="AA29">
        <v>1071.5</v>
      </c>
      <c r="AB29">
        <v>1099.4000000000001</v>
      </c>
    </row>
    <row r="30" spans="1:28">
      <c r="B30" t="s">
        <v>123</v>
      </c>
      <c r="C30" t="s">
        <v>52</v>
      </c>
      <c r="D30">
        <v>25</v>
      </c>
      <c r="E30">
        <v>3120.1</v>
      </c>
      <c r="F30">
        <v>3041.3</v>
      </c>
      <c r="G30">
        <v>3165.1</v>
      </c>
      <c r="H30">
        <v>3401.3</v>
      </c>
      <c r="I30">
        <v>3563.1</v>
      </c>
      <c r="J30">
        <v>3820.7</v>
      </c>
      <c r="K30">
        <v>4396.6000000000004</v>
      </c>
      <c r="L30">
        <v>4848</v>
      </c>
      <c r="M30">
        <v>5524.5</v>
      </c>
      <c r="N30">
        <v>5756.5</v>
      </c>
      <c r="O30">
        <v>6233.7</v>
      </c>
      <c r="P30">
        <v>7020.7</v>
      </c>
      <c r="Q30">
        <v>7403.2</v>
      </c>
      <c r="R30">
        <v>7789.5</v>
      </c>
      <c r="S30">
        <v>8722.7000000000007</v>
      </c>
      <c r="T30">
        <v>9751.7999999999993</v>
      </c>
      <c r="U30">
        <v>10602.4</v>
      </c>
      <c r="V30">
        <v>11818.5</v>
      </c>
      <c r="W30">
        <v>12958.3</v>
      </c>
      <c r="X30">
        <v>13477</v>
      </c>
      <c r="Y30">
        <v>14463.5</v>
      </c>
      <c r="Z30">
        <v>14493.7</v>
      </c>
      <c r="AA30">
        <v>16482.900000000001</v>
      </c>
      <c r="AB30">
        <v>18114.3</v>
      </c>
    </row>
    <row r="31" spans="1:28">
      <c r="B31" t="s">
        <v>124</v>
      </c>
      <c r="C31" t="s">
        <v>87</v>
      </c>
      <c r="D31">
        <v>26</v>
      </c>
      <c r="E31">
        <v>6957.8</v>
      </c>
      <c r="F31">
        <v>6734.5</v>
      </c>
      <c r="G31">
        <v>6576.2</v>
      </c>
      <c r="H31">
        <v>6899.5</v>
      </c>
      <c r="I31">
        <v>7077.5</v>
      </c>
      <c r="J31">
        <v>7169.2</v>
      </c>
      <c r="K31">
        <v>7347.2</v>
      </c>
      <c r="L31">
        <v>7569.7</v>
      </c>
      <c r="M31">
        <v>8265.2999999999993</v>
      </c>
      <c r="N31">
        <v>8126.1</v>
      </c>
      <c r="O31">
        <v>7961.2</v>
      </c>
      <c r="P31">
        <v>8522</v>
      </c>
      <c r="Q31">
        <v>8785.4</v>
      </c>
      <c r="R31">
        <v>9356.2000000000007</v>
      </c>
      <c r="S31">
        <v>10029.9</v>
      </c>
      <c r="T31">
        <v>10357.5</v>
      </c>
      <c r="U31">
        <v>10845.1</v>
      </c>
      <c r="V31">
        <v>11250.7</v>
      </c>
      <c r="W31">
        <v>11666.9</v>
      </c>
      <c r="X31">
        <v>11939</v>
      </c>
      <c r="Y31">
        <v>11902.8</v>
      </c>
      <c r="Z31">
        <v>12040.9</v>
      </c>
      <c r="AA31">
        <v>12501</v>
      </c>
      <c r="AB31">
        <v>12806</v>
      </c>
    </row>
    <row r="33" spans="1:28">
      <c r="A33" t="s">
        <v>129</v>
      </c>
      <c r="B33" t="s">
        <v>115</v>
      </c>
      <c r="C33" t="s">
        <v>52</v>
      </c>
      <c r="D33">
        <v>27</v>
      </c>
      <c r="E33">
        <v>140.5</v>
      </c>
      <c r="F33">
        <v>185.5</v>
      </c>
      <c r="G33">
        <v>234.9</v>
      </c>
      <c r="H33">
        <v>258.10000000000002</v>
      </c>
      <c r="I33">
        <v>259.89999999999998</v>
      </c>
      <c r="J33">
        <v>271.89999999999998</v>
      </c>
      <c r="K33">
        <v>281.8</v>
      </c>
      <c r="L33">
        <v>248.1</v>
      </c>
      <c r="M33">
        <v>309.10000000000002</v>
      </c>
      <c r="N33">
        <v>375.3</v>
      </c>
      <c r="O33">
        <v>447.9</v>
      </c>
      <c r="P33">
        <v>463.5</v>
      </c>
      <c r="Q33">
        <v>625</v>
      </c>
      <c r="R33">
        <v>682.3</v>
      </c>
      <c r="S33">
        <v>731.3</v>
      </c>
      <c r="T33">
        <v>772.9</v>
      </c>
      <c r="U33">
        <v>804.3</v>
      </c>
      <c r="V33">
        <v>805.6</v>
      </c>
      <c r="W33">
        <v>907.5</v>
      </c>
      <c r="X33">
        <v>963.2</v>
      </c>
      <c r="Y33">
        <v>972</v>
      </c>
      <c r="Z33">
        <v>948.3</v>
      </c>
      <c r="AA33">
        <v>981.4</v>
      </c>
      <c r="AB33">
        <v>1039.4000000000001</v>
      </c>
    </row>
    <row r="34" spans="1:28">
      <c r="B34" t="s">
        <v>116</v>
      </c>
      <c r="C34" t="s">
        <v>52</v>
      </c>
      <c r="D34">
        <v>28</v>
      </c>
      <c r="E34">
        <v>363.8</v>
      </c>
      <c r="F34">
        <v>326.39999999999998</v>
      </c>
      <c r="G34">
        <v>312.60000000000002</v>
      </c>
      <c r="H34">
        <v>249.9</v>
      </c>
      <c r="I34">
        <v>273.8</v>
      </c>
      <c r="J34">
        <v>243.6</v>
      </c>
      <c r="K34">
        <v>234.3</v>
      </c>
      <c r="L34">
        <v>281.60000000000002</v>
      </c>
      <c r="M34">
        <v>295.39999999999998</v>
      </c>
      <c r="N34">
        <v>259.2</v>
      </c>
      <c r="O34">
        <v>215.4</v>
      </c>
      <c r="P34">
        <v>339.4</v>
      </c>
      <c r="Q34">
        <v>385.9</v>
      </c>
      <c r="R34">
        <v>383.1</v>
      </c>
      <c r="S34">
        <v>379</v>
      </c>
      <c r="T34">
        <v>395.9</v>
      </c>
      <c r="U34">
        <v>325.89999999999998</v>
      </c>
      <c r="V34">
        <v>386.9</v>
      </c>
      <c r="W34">
        <v>445.2</v>
      </c>
      <c r="X34">
        <v>403.8</v>
      </c>
      <c r="Y34">
        <v>391.7</v>
      </c>
      <c r="Z34">
        <v>410</v>
      </c>
      <c r="AA34">
        <v>394.7</v>
      </c>
      <c r="AB34">
        <v>359.6</v>
      </c>
    </row>
    <row r="35" spans="1:28">
      <c r="B35" t="s">
        <v>121</v>
      </c>
      <c r="C35" t="s">
        <v>52</v>
      </c>
      <c r="D35">
        <v>29</v>
      </c>
      <c r="E35">
        <v>320</v>
      </c>
      <c r="F35">
        <v>249.5</v>
      </c>
      <c r="G35">
        <v>261.8</v>
      </c>
      <c r="H35">
        <v>291.2</v>
      </c>
      <c r="I35">
        <v>274.2</v>
      </c>
      <c r="J35">
        <v>251.2</v>
      </c>
      <c r="K35">
        <v>262.39999999999998</v>
      </c>
      <c r="L35">
        <v>314.2</v>
      </c>
      <c r="M35">
        <v>289.3</v>
      </c>
      <c r="N35">
        <v>313.10000000000002</v>
      </c>
      <c r="O35">
        <v>438.1</v>
      </c>
      <c r="P35">
        <v>435.3</v>
      </c>
      <c r="Q35">
        <v>466</v>
      </c>
      <c r="R35">
        <v>407.1</v>
      </c>
      <c r="S35">
        <v>400.6</v>
      </c>
      <c r="T35">
        <v>399.1</v>
      </c>
      <c r="U35">
        <v>438.6</v>
      </c>
      <c r="V35">
        <v>460.4</v>
      </c>
      <c r="W35">
        <v>323.7</v>
      </c>
      <c r="X35">
        <v>372.2</v>
      </c>
      <c r="Y35">
        <v>366.5</v>
      </c>
      <c r="Z35">
        <v>381.1</v>
      </c>
      <c r="AA35">
        <v>369.7</v>
      </c>
      <c r="AB35">
        <v>353.3</v>
      </c>
    </row>
    <row r="36" spans="1:28">
      <c r="B36" t="s">
        <v>126</v>
      </c>
      <c r="C36" t="s">
        <v>52</v>
      </c>
      <c r="D36">
        <v>30</v>
      </c>
      <c r="E36">
        <v>20.100000000000001</v>
      </c>
      <c r="F36">
        <v>76.099999999999994</v>
      </c>
      <c r="G36">
        <v>109.9</v>
      </c>
      <c r="H36">
        <v>119.7</v>
      </c>
      <c r="I36">
        <v>111.5</v>
      </c>
      <c r="J36">
        <v>128.6</v>
      </c>
      <c r="K36">
        <v>119.8</v>
      </c>
      <c r="L36">
        <v>116.6</v>
      </c>
      <c r="M36">
        <v>137.1</v>
      </c>
      <c r="N36">
        <v>153.5</v>
      </c>
      <c r="O36">
        <v>157.1</v>
      </c>
      <c r="P36">
        <v>175.8</v>
      </c>
      <c r="Q36">
        <v>182.5</v>
      </c>
      <c r="R36">
        <v>201</v>
      </c>
      <c r="S36">
        <v>221.8</v>
      </c>
      <c r="T36">
        <v>223.3</v>
      </c>
      <c r="U36">
        <v>243</v>
      </c>
      <c r="V36">
        <v>233.1</v>
      </c>
      <c r="W36">
        <v>222.6</v>
      </c>
      <c r="X36">
        <v>227.2</v>
      </c>
      <c r="Y36">
        <v>216.5</v>
      </c>
      <c r="Z36">
        <v>209.9</v>
      </c>
      <c r="AA36">
        <v>135.6</v>
      </c>
      <c r="AB36">
        <v>240.5</v>
      </c>
    </row>
    <row r="37" spans="1:28">
      <c r="B37" t="s">
        <v>127</v>
      </c>
      <c r="C37" t="s">
        <v>52</v>
      </c>
      <c r="D37">
        <v>31</v>
      </c>
      <c r="E37">
        <v>223.7</v>
      </c>
      <c r="F37">
        <v>219.8</v>
      </c>
      <c r="G37">
        <v>184.7</v>
      </c>
      <c r="H37">
        <v>186.6</v>
      </c>
      <c r="I37">
        <v>164.4</v>
      </c>
      <c r="J37">
        <v>165</v>
      </c>
      <c r="K37">
        <v>195.9</v>
      </c>
      <c r="L37">
        <v>192.5</v>
      </c>
      <c r="M37">
        <v>156.6</v>
      </c>
      <c r="N37">
        <v>208.2</v>
      </c>
      <c r="O37">
        <v>237.4</v>
      </c>
      <c r="P37">
        <v>264.39999999999998</v>
      </c>
      <c r="Q37">
        <v>206.6</v>
      </c>
      <c r="R37">
        <v>244.4</v>
      </c>
      <c r="S37">
        <v>255.9</v>
      </c>
      <c r="T37">
        <v>215</v>
      </c>
      <c r="U37">
        <v>202.4</v>
      </c>
      <c r="V37">
        <v>167.5</v>
      </c>
      <c r="W37">
        <v>180.8</v>
      </c>
      <c r="X37">
        <v>193.7</v>
      </c>
      <c r="Y37">
        <v>172.9</v>
      </c>
      <c r="Z37">
        <v>201.3</v>
      </c>
      <c r="AA37">
        <v>227.1</v>
      </c>
      <c r="AB37">
        <v>225.3</v>
      </c>
    </row>
    <row r="38" spans="1:28">
      <c r="B38" t="s">
        <v>112</v>
      </c>
      <c r="C38" t="s">
        <v>52</v>
      </c>
      <c r="D38">
        <v>32</v>
      </c>
      <c r="E38">
        <v>40.1</v>
      </c>
      <c r="F38">
        <v>23.9</v>
      </c>
      <c r="G38">
        <v>18.8</v>
      </c>
      <c r="H38">
        <v>13.7</v>
      </c>
      <c r="I38">
        <v>11.6</v>
      </c>
      <c r="J38">
        <v>11.7</v>
      </c>
      <c r="K38">
        <v>11.7</v>
      </c>
      <c r="L38">
        <v>17.8</v>
      </c>
      <c r="M38">
        <v>14.5</v>
      </c>
      <c r="N38">
        <v>33</v>
      </c>
      <c r="O38">
        <v>50.8</v>
      </c>
      <c r="P38">
        <v>62</v>
      </c>
      <c r="Q38">
        <v>64.8</v>
      </c>
      <c r="R38">
        <v>97.6</v>
      </c>
      <c r="S38">
        <v>121.6</v>
      </c>
      <c r="T38">
        <v>121.2</v>
      </c>
      <c r="U38">
        <v>134.1</v>
      </c>
      <c r="V38">
        <v>128.19999999999999</v>
      </c>
      <c r="W38">
        <v>168.7</v>
      </c>
      <c r="X38">
        <v>205</v>
      </c>
      <c r="Y38">
        <v>215.3</v>
      </c>
      <c r="Z38">
        <v>204.3</v>
      </c>
      <c r="AA38">
        <v>211.8</v>
      </c>
      <c r="AB38">
        <v>219.3</v>
      </c>
    </row>
    <row r="39" spans="1:28">
      <c r="B39" t="s">
        <v>122</v>
      </c>
      <c r="C39" t="s">
        <v>52</v>
      </c>
      <c r="D39">
        <v>33</v>
      </c>
      <c r="E39">
        <v>66.7</v>
      </c>
      <c r="F39">
        <v>21.7</v>
      </c>
      <c r="G39">
        <v>26</v>
      </c>
      <c r="H39">
        <v>24.7</v>
      </c>
      <c r="I39">
        <v>22</v>
      </c>
      <c r="J39">
        <v>30.3</v>
      </c>
      <c r="K39">
        <v>28</v>
      </c>
      <c r="L39">
        <v>29.8</v>
      </c>
      <c r="M39">
        <v>22.599999999999895</v>
      </c>
      <c r="N39">
        <v>30.900000000000105</v>
      </c>
      <c r="O39">
        <v>30.2</v>
      </c>
      <c r="P39">
        <v>48.599999999999902</v>
      </c>
      <c r="Q39">
        <v>54.100000000000101</v>
      </c>
      <c r="R39">
        <v>68.900000000000105</v>
      </c>
      <c r="S39">
        <v>50.900000000000098</v>
      </c>
      <c r="T39">
        <v>66.5</v>
      </c>
      <c r="U39">
        <v>84.799999999999699</v>
      </c>
      <c r="V39">
        <v>75.400000000000105</v>
      </c>
      <c r="W39">
        <v>57.800000000000203</v>
      </c>
      <c r="X39">
        <v>70.700000000000301</v>
      </c>
      <c r="Y39">
        <v>68.099999999999895</v>
      </c>
      <c r="Z39">
        <v>71.199999999999804</v>
      </c>
      <c r="AA39">
        <v>102.4</v>
      </c>
      <c r="AB39">
        <v>68.900000000000105</v>
      </c>
    </row>
    <row r="40" spans="1:28">
      <c r="B40" t="s">
        <v>123</v>
      </c>
      <c r="C40" t="s">
        <v>52</v>
      </c>
      <c r="D40">
        <v>34</v>
      </c>
      <c r="E40">
        <v>1174.9000000000001</v>
      </c>
      <c r="F40">
        <v>1102.9000000000001</v>
      </c>
      <c r="G40">
        <v>1148.7</v>
      </c>
      <c r="H40">
        <v>1143.9000000000001</v>
      </c>
      <c r="I40">
        <v>1117.4000000000001</v>
      </c>
      <c r="J40">
        <v>1102.3</v>
      </c>
      <c r="K40">
        <v>1133.9000000000001</v>
      </c>
      <c r="L40">
        <v>1200.5999999999999</v>
      </c>
      <c r="M40">
        <v>1224.5999999999999</v>
      </c>
      <c r="N40">
        <v>1373.2</v>
      </c>
      <c r="O40">
        <v>1576.9</v>
      </c>
      <c r="P40">
        <v>1789</v>
      </c>
      <c r="Q40">
        <v>1984.9</v>
      </c>
      <c r="R40">
        <v>2084.4</v>
      </c>
      <c r="S40">
        <v>2161.1</v>
      </c>
      <c r="T40">
        <v>2193.9</v>
      </c>
      <c r="U40">
        <v>2233.1</v>
      </c>
      <c r="V40">
        <v>2257.1</v>
      </c>
      <c r="W40">
        <v>2306.3000000000002</v>
      </c>
      <c r="X40">
        <v>2435.8000000000002</v>
      </c>
      <c r="Y40">
        <v>2403</v>
      </c>
      <c r="Z40">
        <v>2426.1</v>
      </c>
      <c r="AA40">
        <v>2422.6999999999998</v>
      </c>
      <c r="AB40">
        <v>2506.3000000000002</v>
      </c>
    </row>
    <row r="41" spans="1:28">
      <c r="B41" t="s">
        <v>124</v>
      </c>
      <c r="C41" t="s">
        <v>87</v>
      </c>
      <c r="D41">
        <v>35</v>
      </c>
      <c r="E41">
        <v>4508.6000000000004</v>
      </c>
      <c r="F41">
        <v>4246.3</v>
      </c>
      <c r="G41">
        <v>4059.9</v>
      </c>
      <c r="H41">
        <v>4144.6000000000004</v>
      </c>
      <c r="I41">
        <v>4134.3999999999996</v>
      </c>
      <c r="J41">
        <v>4144.2</v>
      </c>
      <c r="K41">
        <v>4089.2</v>
      </c>
      <c r="L41">
        <v>4087.7</v>
      </c>
      <c r="M41">
        <v>4261.2</v>
      </c>
      <c r="N41">
        <v>4252.5</v>
      </c>
      <c r="O41">
        <v>3872.3</v>
      </c>
      <c r="P41">
        <v>4361.3999999999996</v>
      </c>
      <c r="Q41">
        <v>4397.6000000000004</v>
      </c>
      <c r="R41">
        <v>4644.6000000000004</v>
      </c>
      <c r="S41">
        <v>4868.1000000000004</v>
      </c>
      <c r="T41">
        <v>4897.7</v>
      </c>
      <c r="U41">
        <v>4959.8</v>
      </c>
      <c r="V41">
        <v>4951.6000000000004</v>
      </c>
      <c r="W41">
        <v>5196.1000000000004</v>
      </c>
      <c r="X41">
        <v>5167.6000000000004</v>
      </c>
      <c r="Y41">
        <v>5053.8999999999996</v>
      </c>
      <c r="Z41">
        <v>5077</v>
      </c>
      <c r="AA41">
        <v>5036.3</v>
      </c>
      <c r="AB41">
        <v>5001.7</v>
      </c>
    </row>
    <row r="43" spans="1:28">
      <c r="A43" t="s">
        <v>130</v>
      </c>
      <c r="B43" t="s">
        <v>112</v>
      </c>
      <c r="C43" t="s">
        <v>52</v>
      </c>
      <c r="D43">
        <v>36</v>
      </c>
      <c r="E43">
        <v>46.1</v>
      </c>
      <c r="F43">
        <v>35.299999999999997</v>
      </c>
      <c r="G43">
        <v>29.4</v>
      </c>
      <c r="H43">
        <v>40.1</v>
      </c>
      <c r="I43">
        <v>56.5</v>
      </c>
      <c r="J43">
        <v>52.1</v>
      </c>
      <c r="K43">
        <v>55.7</v>
      </c>
      <c r="L43">
        <v>67.5</v>
      </c>
      <c r="M43">
        <v>93.4</v>
      </c>
      <c r="N43">
        <v>98.4</v>
      </c>
      <c r="O43">
        <v>83.7</v>
      </c>
      <c r="P43">
        <v>111.7</v>
      </c>
      <c r="Q43">
        <v>141.30000000000001</v>
      </c>
      <c r="R43">
        <v>173.3</v>
      </c>
      <c r="S43">
        <v>177.9</v>
      </c>
      <c r="T43">
        <v>197.2</v>
      </c>
      <c r="U43">
        <v>279.8</v>
      </c>
      <c r="V43">
        <v>239.6</v>
      </c>
      <c r="W43">
        <v>197.7</v>
      </c>
      <c r="X43">
        <v>203</v>
      </c>
      <c r="Y43">
        <v>223.6</v>
      </c>
      <c r="Z43">
        <v>286.3</v>
      </c>
      <c r="AA43">
        <v>358.9</v>
      </c>
      <c r="AB43">
        <v>407.4</v>
      </c>
    </row>
    <row r="44" spans="1:28">
      <c r="B44" t="s">
        <v>117</v>
      </c>
      <c r="C44" t="s">
        <v>52</v>
      </c>
      <c r="D44">
        <v>37</v>
      </c>
      <c r="E44">
        <v>35.799999999999997</v>
      </c>
      <c r="F44">
        <v>42.4</v>
      </c>
      <c r="G44">
        <v>47</v>
      </c>
      <c r="H44">
        <v>48.9</v>
      </c>
      <c r="I44">
        <v>69.900000000000006</v>
      </c>
      <c r="J44">
        <v>80</v>
      </c>
      <c r="K44">
        <v>108.9</v>
      </c>
      <c r="L44">
        <v>137.1</v>
      </c>
      <c r="M44">
        <v>169.4</v>
      </c>
      <c r="N44">
        <v>160.30000000000001</v>
      </c>
      <c r="O44">
        <v>106.2</v>
      </c>
      <c r="P44">
        <v>109.5</v>
      </c>
      <c r="Q44">
        <v>134.19999999999999</v>
      </c>
      <c r="R44">
        <v>163.6</v>
      </c>
      <c r="S44">
        <v>163.4</v>
      </c>
      <c r="T44">
        <v>159.9</v>
      </c>
      <c r="U44">
        <v>181.6</v>
      </c>
      <c r="V44">
        <v>149.9</v>
      </c>
      <c r="W44">
        <v>125</v>
      </c>
      <c r="X44">
        <v>154.5</v>
      </c>
      <c r="Y44">
        <v>195.9</v>
      </c>
      <c r="Z44">
        <v>228.5</v>
      </c>
      <c r="AA44">
        <v>237</v>
      </c>
      <c r="AB44">
        <v>298.5</v>
      </c>
    </row>
    <row r="45" spans="1:28">
      <c r="B45" t="s">
        <v>114</v>
      </c>
      <c r="C45" t="s">
        <v>52</v>
      </c>
      <c r="D45">
        <v>38</v>
      </c>
      <c r="E45">
        <v>10.3</v>
      </c>
      <c r="F45">
        <v>11.7</v>
      </c>
      <c r="G45">
        <v>8.9</v>
      </c>
      <c r="H45">
        <v>12.4</v>
      </c>
      <c r="I45">
        <v>25.3</v>
      </c>
      <c r="J45">
        <v>34.4</v>
      </c>
      <c r="K45">
        <v>42.6</v>
      </c>
      <c r="L45">
        <v>57.3</v>
      </c>
      <c r="M45">
        <v>62.1</v>
      </c>
      <c r="N45">
        <v>85.4</v>
      </c>
      <c r="O45">
        <v>82.9</v>
      </c>
      <c r="P45">
        <v>83.8</v>
      </c>
      <c r="Q45">
        <v>135</v>
      </c>
      <c r="R45">
        <v>116.5</v>
      </c>
      <c r="S45">
        <v>134.19999999999999</v>
      </c>
      <c r="T45">
        <v>160.9</v>
      </c>
      <c r="U45">
        <v>172</v>
      </c>
      <c r="V45">
        <v>175.9</v>
      </c>
      <c r="W45">
        <v>126.5</v>
      </c>
      <c r="X45">
        <v>147.1</v>
      </c>
      <c r="Y45">
        <v>163</v>
      </c>
      <c r="Z45">
        <v>196.6</v>
      </c>
      <c r="AA45">
        <v>272.7</v>
      </c>
      <c r="AB45">
        <v>280.89999999999998</v>
      </c>
    </row>
    <row r="46" spans="1:28">
      <c r="B46" t="s">
        <v>113</v>
      </c>
      <c r="C46" t="s">
        <v>52</v>
      </c>
      <c r="D46">
        <v>39</v>
      </c>
      <c r="E46">
        <v>0.1</v>
      </c>
      <c r="F46">
        <v>0.3</v>
      </c>
      <c r="G46">
        <v>0.1</v>
      </c>
      <c r="H46">
        <v>0.1</v>
      </c>
      <c r="I46">
        <v>1.3</v>
      </c>
      <c r="J46">
        <v>3.1</v>
      </c>
      <c r="K46">
        <v>5</v>
      </c>
      <c r="L46">
        <v>8.8000000000000007</v>
      </c>
      <c r="M46">
        <v>5.4</v>
      </c>
      <c r="N46">
        <v>13.8</v>
      </c>
      <c r="O46">
        <v>7.4</v>
      </c>
      <c r="P46">
        <v>15.4</v>
      </c>
      <c r="Q46">
        <v>19.3</v>
      </c>
      <c r="R46">
        <v>18.7</v>
      </c>
      <c r="S46">
        <v>32.299999999999997</v>
      </c>
      <c r="T46">
        <v>39.9</v>
      </c>
      <c r="U46">
        <v>45.9</v>
      </c>
      <c r="V46">
        <v>43.7</v>
      </c>
      <c r="W46">
        <v>33.299999999999997</v>
      </c>
      <c r="X46">
        <v>47.1</v>
      </c>
      <c r="Y46">
        <v>60</v>
      </c>
      <c r="Z46">
        <v>87.3</v>
      </c>
      <c r="AA46">
        <v>101.8</v>
      </c>
      <c r="AB46">
        <v>132.80000000000001</v>
      </c>
    </row>
    <row r="47" spans="1:28">
      <c r="B47" t="s">
        <v>116</v>
      </c>
      <c r="C47" t="s">
        <v>52</v>
      </c>
      <c r="D47">
        <v>40</v>
      </c>
      <c r="E47">
        <v>8.1999999999999993</v>
      </c>
      <c r="F47">
        <v>5.9</v>
      </c>
      <c r="G47">
        <v>7.4</v>
      </c>
      <c r="H47">
        <v>8.3000000000000007</v>
      </c>
      <c r="I47">
        <v>11.1</v>
      </c>
      <c r="J47">
        <v>12.5</v>
      </c>
      <c r="K47">
        <v>15.1</v>
      </c>
      <c r="L47">
        <v>11.3</v>
      </c>
      <c r="M47">
        <v>10.9</v>
      </c>
      <c r="N47">
        <v>14.6</v>
      </c>
      <c r="O47">
        <v>10.7</v>
      </c>
      <c r="P47">
        <v>14.4</v>
      </c>
      <c r="Q47">
        <v>17.899999999999999</v>
      </c>
      <c r="R47">
        <v>17.399999999999999</v>
      </c>
      <c r="S47">
        <v>22.6</v>
      </c>
      <c r="T47">
        <v>38.9</v>
      </c>
      <c r="U47">
        <v>43.2</v>
      </c>
      <c r="V47">
        <v>36.5</v>
      </c>
      <c r="W47">
        <v>35</v>
      </c>
      <c r="X47">
        <v>38.200000000000003</v>
      </c>
      <c r="Y47">
        <v>40.4</v>
      </c>
      <c r="Z47">
        <v>49.9</v>
      </c>
      <c r="AA47">
        <v>71.2</v>
      </c>
      <c r="AB47">
        <v>68.2</v>
      </c>
    </row>
    <row r="48" spans="1:28">
      <c r="B48" t="s">
        <v>115</v>
      </c>
      <c r="C48" t="s">
        <v>52</v>
      </c>
      <c r="D48">
        <v>41</v>
      </c>
      <c r="E48">
        <v>1.5</v>
      </c>
      <c r="F48">
        <v>2.4</v>
      </c>
      <c r="G48">
        <v>2.2999999999999998</v>
      </c>
      <c r="H48">
        <v>2.7</v>
      </c>
      <c r="I48">
        <v>3</v>
      </c>
      <c r="J48">
        <v>3.1</v>
      </c>
      <c r="K48">
        <v>3.4</v>
      </c>
      <c r="L48">
        <v>4.5</v>
      </c>
      <c r="M48">
        <v>4.2</v>
      </c>
      <c r="N48">
        <v>4.9000000000000004</v>
      </c>
      <c r="O48">
        <v>3.4</v>
      </c>
      <c r="P48">
        <v>3.4</v>
      </c>
      <c r="Q48">
        <v>2.5</v>
      </c>
      <c r="R48">
        <v>7.3</v>
      </c>
      <c r="S48">
        <v>18.8</v>
      </c>
      <c r="T48">
        <v>20.9</v>
      </c>
      <c r="U48">
        <v>23.5</v>
      </c>
      <c r="V48">
        <v>18.3</v>
      </c>
      <c r="W48">
        <v>21.1</v>
      </c>
      <c r="X48">
        <v>22.6</v>
      </c>
      <c r="Y48">
        <v>18.600000000000001</v>
      </c>
      <c r="Z48">
        <v>26.1</v>
      </c>
      <c r="AA48">
        <v>48.4</v>
      </c>
      <c r="AB48">
        <v>64</v>
      </c>
    </row>
    <row r="49" spans="1:28">
      <c r="B49" t="s">
        <v>122</v>
      </c>
      <c r="C49" t="s">
        <v>52</v>
      </c>
      <c r="D49">
        <v>42</v>
      </c>
      <c r="E49">
        <v>23.5</v>
      </c>
      <c r="F49">
        <v>23.6</v>
      </c>
      <c r="G49">
        <v>21.9</v>
      </c>
      <c r="H49">
        <v>39.299999999999997</v>
      </c>
      <c r="I49">
        <v>35.200000000000003</v>
      </c>
      <c r="J49">
        <v>39.9</v>
      </c>
      <c r="K49">
        <v>55.1</v>
      </c>
      <c r="L49">
        <v>70.3</v>
      </c>
      <c r="M49">
        <v>68.999999999999901</v>
      </c>
      <c r="N49">
        <v>67.2</v>
      </c>
      <c r="O49">
        <v>53.3</v>
      </c>
      <c r="P49">
        <v>54.8</v>
      </c>
      <c r="Q49">
        <v>76.3</v>
      </c>
      <c r="R49">
        <v>128.4</v>
      </c>
      <c r="S49">
        <v>81.599999999999895</v>
      </c>
      <c r="T49">
        <v>116.2</v>
      </c>
      <c r="U49">
        <v>147.19999999999999</v>
      </c>
      <c r="V49">
        <v>150.30000000000001</v>
      </c>
      <c r="W49">
        <v>128.30000000000001</v>
      </c>
      <c r="X49">
        <v>148.19999999999999</v>
      </c>
      <c r="Y49">
        <v>151.9</v>
      </c>
      <c r="Z49">
        <v>197.4</v>
      </c>
      <c r="AA49">
        <v>268.5</v>
      </c>
      <c r="AB49">
        <v>272.7</v>
      </c>
    </row>
    <row r="50" spans="1:28">
      <c r="B50" t="s">
        <v>123</v>
      </c>
      <c r="C50" t="s">
        <v>52</v>
      </c>
      <c r="D50">
        <v>43</v>
      </c>
      <c r="E50">
        <v>125.5</v>
      </c>
      <c r="F50">
        <v>121.6</v>
      </c>
      <c r="G50">
        <v>117</v>
      </c>
      <c r="H50">
        <v>151.80000000000001</v>
      </c>
      <c r="I50">
        <v>202.3</v>
      </c>
      <c r="J50">
        <v>225.1</v>
      </c>
      <c r="K50">
        <v>285.8</v>
      </c>
      <c r="L50">
        <v>356.8</v>
      </c>
      <c r="M50">
        <v>414.4</v>
      </c>
      <c r="N50">
        <v>444.6</v>
      </c>
      <c r="O50">
        <v>347.6</v>
      </c>
      <c r="P50">
        <v>393</v>
      </c>
      <c r="Q50">
        <v>526.5</v>
      </c>
      <c r="R50">
        <v>625.20000000000005</v>
      </c>
      <c r="S50">
        <v>630.79999999999995</v>
      </c>
      <c r="T50">
        <v>733.9</v>
      </c>
      <c r="U50">
        <v>893.2</v>
      </c>
      <c r="V50">
        <v>814.2</v>
      </c>
      <c r="W50">
        <v>666.9</v>
      </c>
      <c r="X50">
        <v>760.7</v>
      </c>
      <c r="Y50">
        <v>853.4</v>
      </c>
      <c r="Z50">
        <v>1072.0999999999999</v>
      </c>
      <c r="AA50">
        <v>1358.5</v>
      </c>
      <c r="AB50">
        <v>1524.5</v>
      </c>
    </row>
    <row r="51" spans="1:28">
      <c r="B51" t="s">
        <v>124</v>
      </c>
      <c r="C51" t="s">
        <v>87</v>
      </c>
      <c r="D51">
        <v>44</v>
      </c>
      <c r="E51">
        <v>109</v>
      </c>
      <c r="F51">
        <v>101.9</v>
      </c>
      <c r="G51">
        <v>106.2</v>
      </c>
      <c r="H51">
        <v>141.19999999999999</v>
      </c>
      <c r="I51">
        <v>169.9</v>
      </c>
      <c r="J51">
        <v>175.1</v>
      </c>
      <c r="K51">
        <v>212</v>
      </c>
      <c r="L51">
        <v>226.4</v>
      </c>
      <c r="M51">
        <v>235.9</v>
      </c>
      <c r="N51">
        <v>235.3</v>
      </c>
      <c r="O51">
        <v>209.9</v>
      </c>
      <c r="P51">
        <v>254.9</v>
      </c>
      <c r="Q51">
        <v>284.10000000000002</v>
      </c>
      <c r="R51">
        <v>322.8</v>
      </c>
      <c r="S51">
        <v>331.1</v>
      </c>
      <c r="T51">
        <v>371.5</v>
      </c>
      <c r="U51">
        <v>449.5</v>
      </c>
      <c r="V51">
        <v>410</v>
      </c>
      <c r="W51">
        <v>369.8</v>
      </c>
      <c r="X51">
        <v>407.6</v>
      </c>
      <c r="Y51">
        <v>454.7</v>
      </c>
      <c r="Z51">
        <v>544.4</v>
      </c>
      <c r="AA51">
        <v>609.5</v>
      </c>
      <c r="AB51">
        <v>613.5</v>
      </c>
    </row>
    <row r="53" spans="1:28">
      <c r="A53" t="s">
        <v>131</v>
      </c>
      <c r="B53" t="s">
        <v>112</v>
      </c>
      <c r="C53" t="s">
        <v>52</v>
      </c>
      <c r="D53">
        <v>45</v>
      </c>
      <c r="E53">
        <v>95.1</v>
      </c>
      <c r="F53">
        <v>92.4</v>
      </c>
      <c r="G53">
        <v>94.9</v>
      </c>
      <c r="H53">
        <v>100.5</v>
      </c>
      <c r="I53">
        <v>106.1</v>
      </c>
      <c r="J53">
        <v>130.1</v>
      </c>
      <c r="K53">
        <v>133.19999999999999</v>
      </c>
      <c r="L53">
        <v>154.4</v>
      </c>
      <c r="M53">
        <v>159.6</v>
      </c>
      <c r="N53">
        <v>218.7</v>
      </c>
      <c r="O53">
        <v>215.5</v>
      </c>
      <c r="P53">
        <v>243</v>
      </c>
      <c r="Q53">
        <v>286</v>
      </c>
      <c r="R53">
        <v>288.89999999999998</v>
      </c>
      <c r="S53">
        <v>304</v>
      </c>
      <c r="T53">
        <v>320.39999999999998</v>
      </c>
      <c r="U53">
        <v>361.9</v>
      </c>
      <c r="V53">
        <v>407.7</v>
      </c>
      <c r="W53">
        <v>491.3</v>
      </c>
      <c r="X53">
        <v>563.29999999999995</v>
      </c>
      <c r="Y53">
        <v>616.29999999999995</v>
      </c>
      <c r="Z53">
        <v>569</v>
      </c>
      <c r="AA53">
        <v>656.6</v>
      </c>
      <c r="AB53">
        <v>820.9</v>
      </c>
    </row>
    <row r="54" spans="1:28">
      <c r="B54" t="s">
        <v>118</v>
      </c>
      <c r="C54" t="s">
        <v>52</v>
      </c>
      <c r="D54">
        <v>46</v>
      </c>
      <c r="E54">
        <v>59.2</v>
      </c>
      <c r="F54">
        <v>63.8</v>
      </c>
      <c r="G54">
        <v>85.2</v>
      </c>
      <c r="H54">
        <v>124.6</v>
      </c>
      <c r="I54">
        <v>180.7</v>
      </c>
      <c r="J54">
        <v>217.9</v>
      </c>
      <c r="K54">
        <v>267.7</v>
      </c>
      <c r="L54">
        <v>321.8</v>
      </c>
      <c r="M54">
        <v>440.6</v>
      </c>
      <c r="N54">
        <v>515.29999999999995</v>
      </c>
      <c r="O54">
        <v>485.3</v>
      </c>
      <c r="P54">
        <v>505.9</v>
      </c>
      <c r="Q54">
        <v>581.6</v>
      </c>
      <c r="R54">
        <v>598.20000000000005</v>
      </c>
      <c r="S54">
        <v>622.4</v>
      </c>
      <c r="T54">
        <v>585.70000000000005</v>
      </c>
      <c r="U54">
        <v>628.1</v>
      </c>
      <c r="V54">
        <v>583.1</v>
      </c>
      <c r="W54">
        <v>572.6</v>
      </c>
      <c r="X54">
        <v>682.8</v>
      </c>
      <c r="Y54">
        <v>456.1</v>
      </c>
      <c r="Z54">
        <v>470</v>
      </c>
      <c r="AA54">
        <v>439.2</v>
      </c>
      <c r="AB54">
        <v>595.79999999999995</v>
      </c>
    </row>
    <row r="55" spans="1:28">
      <c r="B55" t="s">
        <v>120</v>
      </c>
      <c r="C55" t="s">
        <v>52</v>
      </c>
      <c r="D55">
        <v>47</v>
      </c>
      <c r="E55">
        <v>167.9</v>
      </c>
      <c r="F55">
        <v>132.6</v>
      </c>
      <c r="G55">
        <v>129.6</v>
      </c>
      <c r="H55">
        <v>153.80000000000001</v>
      </c>
      <c r="I55">
        <v>199.2</v>
      </c>
      <c r="J55">
        <v>249</v>
      </c>
      <c r="K55">
        <v>261.39999999999998</v>
      </c>
      <c r="L55">
        <v>285.39999999999998</v>
      </c>
      <c r="M55">
        <v>304.5</v>
      </c>
      <c r="N55">
        <v>347.2</v>
      </c>
      <c r="O55">
        <v>340.6</v>
      </c>
      <c r="P55">
        <v>359.6</v>
      </c>
      <c r="Q55">
        <v>389.7</v>
      </c>
      <c r="R55">
        <v>313.2</v>
      </c>
      <c r="S55">
        <v>334.6</v>
      </c>
      <c r="T55">
        <v>330.4</v>
      </c>
      <c r="U55">
        <v>368.3</v>
      </c>
      <c r="V55">
        <v>400.4</v>
      </c>
      <c r="W55">
        <v>354.4</v>
      </c>
      <c r="X55">
        <v>330.3</v>
      </c>
      <c r="Y55">
        <v>312.2</v>
      </c>
      <c r="Z55">
        <v>332.3</v>
      </c>
      <c r="AA55">
        <v>372</v>
      </c>
      <c r="AB55">
        <v>409.7</v>
      </c>
    </row>
    <row r="56" spans="1:28">
      <c r="B56" t="s">
        <v>117</v>
      </c>
      <c r="C56" t="s">
        <v>52</v>
      </c>
      <c r="D56">
        <v>48</v>
      </c>
      <c r="E56">
        <v>44.1</v>
      </c>
      <c r="F56">
        <v>51.5</v>
      </c>
      <c r="G56">
        <v>67.7</v>
      </c>
      <c r="H56">
        <v>72.099999999999994</v>
      </c>
      <c r="I56">
        <v>84.9</v>
      </c>
      <c r="J56">
        <v>103.3</v>
      </c>
      <c r="K56">
        <v>114.2</v>
      </c>
      <c r="L56">
        <v>132.19999999999999</v>
      </c>
      <c r="M56">
        <v>166.7</v>
      </c>
      <c r="N56">
        <v>179.1</v>
      </c>
      <c r="O56">
        <v>167.4</v>
      </c>
      <c r="P56">
        <v>163.5</v>
      </c>
      <c r="Q56">
        <v>208.5</v>
      </c>
      <c r="R56">
        <v>198.7</v>
      </c>
      <c r="S56">
        <v>201.3</v>
      </c>
      <c r="T56">
        <v>214.1</v>
      </c>
      <c r="U56">
        <v>230</v>
      </c>
      <c r="V56">
        <v>238.8</v>
      </c>
      <c r="W56">
        <v>246.8</v>
      </c>
      <c r="X56">
        <v>262</v>
      </c>
      <c r="Y56">
        <v>257.60000000000002</v>
      </c>
      <c r="Z56">
        <v>285.5</v>
      </c>
      <c r="AA56">
        <v>325.39999999999998</v>
      </c>
      <c r="AB56">
        <v>398</v>
      </c>
    </row>
    <row r="57" spans="1:28">
      <c r="B57" t="s">
        <v>132</v>
      </c>
      <c r="C57" t="s">
        <v>52</v>
      </c>
      <c r="D57">
        <v>49</v>
      </c>
      <c r="E57">
        <v>5.8</v>
      </c>
      <c r="F57">
        <v>6.6</v>
      </c>
      <c r="G57">
        <v>6.8</v>
      </c>
      <c r="H57">
        <v>8.1999999999999993</v>
      </c>
      <c r="I57">
        <v>8.4</v>
      </c>
      <c r="J57">
        <v>8.9</v>
      </c>
      <c r="K57">
        <v>12</v>
      </c>
      <c r="L57">
        <v>14.1</v>
      </c>
      <c r="M57">
        <v>14.5</v>
      </c>
      <c r="N57">
        <v>16.5</v>
      </c>
      <c r="O57">
        <v>15.4</v>
      </c>
      <c r="P57">
        <v>22.1</v>
      </c>
      <c r="Q57">
        <v>32.5</v>
      </c>
      <c r="R57">
        <v>48.4</v>
      </c>
      <c r="S57">
        <v>68.2</v>
      </c>
      <c r="T57">
        <v>70.599999999999994</v>
      </c>
      <c r="U57">
        <v>70.900000000000006</v>
      </c>
      <c r="V57">
        <v>73.099999999999994</v>
      </c>
      <c r="W57">
        <v>85.1</v>
      </c>
      <c r="X57">
        <v>107.4</v>
      </c>
      <c r="Y57">
        <v>119.9</v>
      </c>
      <c r="Z57">
        <v>152.5</v>
      </c>
      <c r="AA57">
        <v>179.4</v>
      </c>
      <c r="AB57">
        <v>195.4</v>
      </c>
    </row>
    <row r="58" spans="1:28">
      <c r="B58" t="s">
        <v>114</v>
      </c>
      <c r="C58" t="s">
        <v>52</v>
      </c>
      <c r="D58">
        <v>50</v>
      </c>
      <c r="E58">
        <v>3.7</v>
      </c>
      <c r="F58">
        <v>7.1</v>
      </c>
      <c r="G58">
        <v>7.7</v>
      </c>
      <c r="H58">
        <v>8.6</v>
      </c>
      <c r="I58">
        <v>13.7</v>
      </c>
      <c r="J58">
        <v>18</v>
      </c>
      <c r="K58">
        <v>24</v>
      </c>
      <c r="L58">
        <v>41.6</v>
      </c>
      <c r="M58">
        <v>30</v>
      </c>
      <c r="N58">
        <v>43.5</v>
      </c>
      <c r="O58">
        <v>55.9</v>
      </c>
      <c r="P58">
        <v>46.9</v>
      </c>
      <c r="Q58">
        <v>49.2</v>
      </c>
      <c r="R58">
        <v>83.3</v>
      </c>
      <c r="S58">
        <v>84.7</v>
      </c>
      <c r="T58">
        <v>94.7</v>
      </c>
      <c r="U58">
        <v>100.4</v>
      </c>
      <c r="V58">
        <v>103.5</v>
      </c>
      <c r="W58">
        <v>103.7</v>
      </c>
      <c r="X58">
        <v>108.2</v>
      </c>
      <c r="Y58">
        <v>99.6</v>
      </c>
      <c r="Z58">
        <v>120.1</v>
      </c>
      <c r="AA58">
        <v>115.4</v>
      </c>
      <c r="AB58">
        <v>180.1</v>
      </c>
    </row>
    <row r="59" spans="1:28">
      <c r="B59" t="s">
        <v>122</v>
      </c>
      <c r="C59" t="s">
        <v>52</v>
      </c>
      <c r="D59">
        <v>51</v>
      </c>
      <c r="E59">
        <v>410.7</v>
      </c>
      <c r="F59">
        <v>408.3</v>
      </c>
      <c r="G59">
        <v>408.2</v>
      </c>
      <c r="H59">
        <v>442</v>
      </c>
      <c r="I59">
        <v>478.5</v>
      </c>
      <c r="J59">
        <v>442.7</v>
      </c>
      <c r="K59">
        <v>482</v>
      </c>
      <c r="L59">
        <v>533.9</v>
      </c>
      <c r="M59">
        <v>593.70000000000005</v>
      </c>
      <c r="N59">
        <v>623.29999999999995</v>
      </c>
      <c r="O59">
        <v>582.4</v>
      </c>
      <c r="P59">
        <v>653.79999999999995</v>
      </c>
      <c r="Q59">
        <v>749</v>
      </c>
      <c r="R59">
        <v>756.9</v>
      </c>
      <c r="S59">
        <v>787</v>
      </c>
      <c r="T59">
        <v>815.3</v>
      </c>
      <c r="U59">
        <v>897.6</v>
      </c>
      <c r="V59">
        <v>919.8</v>
      </c>
      <c r="W59">
        <v>945.8</v>
      </c>
      <c r="X59">
        <v>1000.1</v>
      </c>
      <c r="Y59">
        <v>1033.4000000000001</v>
      </c>
      <c r="Z59">
        <v>1174.8</v>
      </c>
      <c r="AA59">
        <v>1448</v>
      </c>
      <c r="AB59">
        <v>1719.1</v>
      </c>
    </row>
    <row r="60" spans="1:28">
      <c r="B60" t="s">
        <v>123</v>
      </c>
      <c r="C60" t="s">
        <v>52</v>
      </c>
      <c r="D60">
        <v>52</v>
      </c>
      <c r="E60">
        <v>786.5</v>
      </c>
      <c r="F60">
        <v>762.3</v>
      </c>
      <c r="G60">
        <v>800.1</v>
      </c>
      <c r="H60">
        <v>909.8</v>
      </c>
      <c r="I60">
        <v>1071.5</v>
      </c>
      <c r="J60">
        <v>1169.9000000000001</v>
      </c>
      <c r="K60">
        <v>1294.5</v>
      </c>
      <c r="L60">
        <v>1483.4</v>
      </c>
      <c r="M60">
        <v>1709.6</v>
      </c>
      <c r="N60">
        <v>1943.6</v>
      </c>
      <c r="O60">
        <v>1862.5</v>
      </c>
      <c r="P60">
        <v>1994.8</v>
      </c>
      <c r="Q60">
        <v>2296.5</v>
      </c>
      <c r="R60">
        <v>2287.6</v>
      </c>
      <c r="S60">
        <v>2402.1999999999998</v>
      </c>
      <c r="T60">
        <v>2431.1999999999998</v>
      </c>
      <c r="U60">
        <v>2657.2</v>
      </c>
      <c r="V60">
        <v>2726.4</v>
      </c>
      <c r="W60">
        <v>2799.7</v>
      </c>
      <c r="X60">
        <v>3054.1</v>
      </c>
      <c r="Y60">
        <v>2895.1</v>
      </c>
      <c r="Z60">
        <v>3104.2</v>
      </c>
      <c r="AA60">
        <v>3536</v>
      </c>
      <c r="AB60">
        <v>4319</v>
      </c>
    </row>
    <row r="61" spans="1:28">
      <c r="B61" t="s">
        <v>124</v>
      </c>
      <c r="C61" t="s">
        <v>87</v>
      </c>
      <c r="D61">
        <v>53</v>
      </c>
      <c r="E61">
        <v>803.1</v>
      </c>
      <c r="F61">
        <v>851.7</v>
      </c>
      <c r="G61">
        <v>873.6</v>
      </c>
      <c r="H61">
        <v>965.5</v>
      </c>
      <c r="I61">
        <v>1041</v>
      </c>
      <c r="J61">
        <v>1083.5</v>
      </c>
      <c r="K61">
        <v>1197.3</v>
      </c>
      <c r="L61">
        <v>1314.7</v>
      </c>
      <c r="M61">
        <v>1431.6</v>
      </c>
      <c r="N61">
        <v>1420.8</v>
      </c>
      <c r="O61">
        <v>1324</v>
      </c>
      <c r="P61">
        <v>1371.9</v>
      </c>
      <c r="Q61">
        <v>1396.1</v>
      </c>
      <c r="R61">
        <v>1352.3</v>
      </c>
      <c r="S61">
        <v>1471.7</v>
      </c>
      <c r="T61">
        <v>1428.3</v>
      </c>
      <c r="U61">
        <v>1560.7</v>
      </c>
      <c r="V61">
        <v>1582.2</v>
      </c>
      <c r="W61">
        <v>1566</v>
      </c>
      <c r="X61">
        <v>1662</v>
      </c>
      <c r="Y61">
        <v>1522.2</v>
      </c>
      <c r="Z61">
        <v>1574.9</v>
      </c>
      <c r="AA61">
        <v>1644.2</v>
      </c>
      <c r="AB61">
        <v>1879.3</v>
      </c>
    </row>
    <row r="63" spans="1:28">
      <c r="A63" t="s">
        <v>133</v>
      </c>
      <c r="B63" t="s">
        <v>119</v>
      </c>
      <c r="C63" t="s">
        <v>52</v>
      </c>
      <c r="D63">
        <v>54</v>
      </c>
      <c r="E63">
        <v>202.5</v>
      </c>
      <c r="F63">
        <v>134.1</v>
      </c>
      <c r="G63">
        <v>89.9</v>
      </c>
      <c r="H63">
        <v>87.3</v>
      </c>
      <c r="I63">
        <v>167.8</v>
      </c>
      <c r="J63">
        <v>115.3</v>
      </c>
      <c r="K63">
        <v>208.5</v>
      </c>
      <c r="L63">
        <v>230.7</v>
      </c>
      <c r="M63">
        <v>419.5</v>
      </c>
      <c r="N63">
        <v>302</v>
      </c>
      <c r="O63">
        <v>238.1</v>
      </c>
      <c r="P63">
        <v>277.8</v>
      </c>
      <c r="Q63">
        <v>320.8</v>
      </c>
      <c r="R63">
        <v>242</v>
      </c>
      <c r="S63">
        <v>303.3</v>
      </c>
      <c r="T63">
        <v>428.7</v>
      </c>
      <c r="U63">
        <v>347.8</v>
      </c>
      <c r="V63">
        <v>342.5</v>
      </c>
      <c r="W63">
        <v>398.1</v>
      </c>
      <c r="X63">
        <v>547.4</v>
      </c>
      <c r="Y63">
        <v>426</v>
      </c>
      <c r="Z63">
        <v>274.60000000000002</v>
      </c>
      <c r="AA63">
        <v>388.3</v>
      </c>
      <c r="AB63">
        <v>637.29999999999995</v>
      </c>
    </row>
    <row r="64" spans="1:28">
      <c r="B64" t="s">
        <v>112</v>
      </c>
      <c r="C64" t="s">
        <v>52</v>
      </c>
      <c r="D64">
        <v>55</v>
      </c>
      <c r="E64">
        <v>78.2</v>
      </c>
      <c r="F64">
        <v>75.099999999999994</v>
      </c>
      <c r="G64">
        <v>58.5</v>
      </c>
      <c r="H64">
        <v>68.2</v>
      </c>
      <c r="I64">
        <v>44.5</v>
      </c>
      <c r="J64">
        <v>66.900000000000006</v>
      </c>
      <c r="K64">
        <v>116.5</v>
      </c>
      <c r="L64">
        <v>124.7</v>
      </c>
      <c r="M64">
        <v>190.3</v>
      </c>
      <c r="N64">
        <v>206.2</v>
      </c>
      <c r="O64">
        <v>172.7</v>
      </c>
      <c r="P64">
        <v>199.8</v>
      </c>
      <c r="Q64">
        <v>217.1</v>
      </c>
      <c r="R64">
        <v>189.7</v>
      </c>
      <c r="S64">
        <v>242.6</v>
      </c>
      <c r="T64">
        <v>266.10000000000002</v>
      </c>
      <c r="U64">
        <v>301.2</v>
      </c>
      <c r="V64">
        <v>334.4</v>
      </c>
      <c r="W64">
        <v>483.8</v>
      </c>
      <c r="X64">
        <v>445</v>
      </c>
      <c r="Y64">
        <v>418.1</v>
      </c>
      <c r="Z64">
        <v>285.5</v>
      </c>
      <c r="AA64">
        <v>390.6</v>
      </c>
      <c r="AB64">
        <v>479.4</v>
      </c>
    </row>
    <row r="65" spans="1:28">
      <c r="B65" t="s">
        <v>134</v>
      </c>
      <c r="C65" t="s">
        <v>52</v>
      </c>
      <c r="D65">
        <v>56</v>
      </c>
      <c r="E65">
        <v>6.5</v>
      </c>
      <c r="F65">
        <v>9.6</v>
      </c>
      <c r="G65">
        <v>9.9</v>
      </c>
      <c r="H65">
        <v>4.2</v>
      </c>
      <c r="I65">
        <v>2.9</v>
      </c>
      <c r="J65">
        <v>7.5</v>
      </c>
      <c r="K65">
        <v>6.4</v>
      </c>
      <c r="L65">
        <v>31.3</v>
      </c>
      <c r="M65">
        <v>50.5</v>
      </c>
      <c r="N65">
        <v>41.5</v>
      </c>
      <c r="O65">
        <v>25.1</v>
      </c>
      <c r="P65">
        <v>22.2</v>
      </c>
      <c r="Q65">
        <v>31.2</v>
      </c>
      <c r="R65">
        <v>37.6</v>
      </c>
      <c r="S65">
        <v>33.4</v>
      </c>
      <c r="T65">
        <v>49.5</v>
      </c>
      <c r="U65">
        <v>60.7</v>
      </c>
      <c r="V65">
        <v>60.2</v>
      </c>
      <c r="W65">
        <v>61.9</v>
      </c>
      <c r="X65">
        <v>87.7</v>
      </c>
      <c r="Y65">
        <v>131.5</v>
      </c>
      <c r="Z65">
        <v>136.1</v>
      </c>
      <c r="AA65">
        <v>231.5</v>
      </c>
      <c r="AB65">
        <v>323.2</v>
      </c>
    </row>
    <row r="66" spans="1:28">
      <c r="B66" t="s">
        <v>120</v>
      </c>
      <c r="C66" t="s">
        <v>52</v>
      </c>
      <c r="D66">
        <v>57</v>
      </c>
      <c r="E66">
        <v>39.1</v>
      </c>
      <c r="F66">
        <v>19.7</v>
      </c>
      <c r="G66">
        <v>25.5</v>
      </c>
      <c r="H66">
        <v>26.5</v>
      </c>
      <c r="I66">
        <v>30.2</v>
      </c>
      <c r="J66">
        <v>26.2</v>
      </c>
      <c r="K66">
        <v>27.7</v>
      </c>
      <c r="L66">
        <v>29.2</v>
      </c>
      <c r="M66">
        <v>24.3</v>
      </c>
      <c r="N66">
        <v>36.5</v>
      </c>
      <c r="O66">
        <v>41.8</v>
      </c>
      <c r="P66">
        <v>35.4</v>
      </c>
      <c r="Q66">
        <v>39.4</v>
      </c>
      <c r="R66">
        <v>35.299999999999997</v>
      </c>
      <c r="S66">
        <v>37.9</v>
      </c>
      <c r="T66">
        <v>31.7</v>
      </c>
      <c r="U66">
        <v>38.299999999999997</v>
      </c>
      <c r="V66">
        <v>54.8</v>
      </c>
      <c r="W66">
        <v>39.6</v>
      </c>
      <c r="X66">
        <v>69.5</v>
      </c>
      <c r="Y66">
        <v>154.19999999999999</v>
      </c>
      <c r="Z66">
        <v>147.69999999999999</v>
      </c>
      <c r="AA66">
        <v>179</v>
      </c>
      <c r="AB66">
        <v>223</v>
      </c>
    </row>
    <row r="67" spans="1:28">
      <c r="B67" t="s">
        <v>118</v>
      </c>
      <c r="C67" t="s">
        <v>52</v>
      </c>
      <c r="D67">
        <v>58</v>
      </c>
      <c r="E67">
        <v>24.6</v>
      </c>
      <c r="F67">
        <v>39.299999999999997</v>
      </c>
      <c r="G67">
        <v>36.6</v>
      </c>
      <c r="H67">
        <v>54.9</v>
      </c>
      <c r="I67">
        <v>101.5</v>
      </c>
      <c r="J67">
        <v>166.2</v>
      </c>
      <c r="K67">
        <v>186.7</v>
      </c>
      <c r="L67">
        <v>206.2</v>
      </c>
      <c r="M67">
        <v>437.2</v>
      </c>
      <c r="N67">
        <v>675.4</v>
      </c>
      <c r="O67">
        <v>356.9</v>
      </c>
      <c r="P67">
        <v>385.5</v>
      </c>
      <c r="Q67">
        <v>558.79999999999995</v>
      </c>
      <c r="R67">
        <v>634.70000000000005</v>
      </c>
      <c r="S67">
        <v>542.20000000000005</v>
      </c>
      <c r="T67">
        <v>396</v>
      </c>
      <c r="U67">
        <v>321.39999999999998</v>
      </c>
      <c r="V67">
        <v>325.89999999999998</v>
      </c>
      <c r="W67">
        <v>319</v>
      </c>
      <c r="X67">
        <v>390.2</v>
      </c>
      <c r="Y67">
        <v>96</v>
      </c>
      <c r="Z67">
        <v>196.7</v>
      </c>
      <c r="AA67">
        <v>142.1</v>
      </c>
      <c r="AB67">
        <v>177.1</v>
      </c>
    </row>
    <row r="68" spans="1:28">
      <c r="B68" t="s">
        <v>135</v>
      </c>
      <c r="C68" t="s">
        <v>52</v>
      </c>
      <c r="D68">
        <v>59</v>
      </c>
      <c r="E68">
        <v>132.30000000000001</v>
      </c>
      <c r="F68">
        <v>120.4</v>
      </c>
      <c r="G68">
        <v>110.9</v>
      </c>
      <c r="H68">
        <v>93.6</v>
      </c>
      <c r="I68">
        <v>101.1</v>
      </c>
      <c r="J68">
        <v>106.2</v>
      </c>
      <c r="K68">
        <v>146.69999999999999</v>
      </c>
      <c r="L68">
        <v>146.80000000000001</v>
      </c>
      <c r="M68">
        <v>179.2</v>
      </c>
      <c r="N68">
        <v>214.7</v>
      </c>
      <c r="O68">
        <v>141.5</v>
      </c>
      <c r="P68">
        <v>118.9</v>
      </c>
      <c r="Q68">
        <v>305.8</v>
      </c>
      <c r="R68">
        <v>227.3</v>
      </c>
      <c r="S68">
        <v>229.6</v>
      </c>
      <c r="T68">
        <v>164.7</v>
      </c>
      <c r="U68">
        <v>165.7</v>
      </c>
      <c r="V68">
        <v>145.6</v>
      </c>
      <c r="W68">
        <v>112.6</v>
      </c>
      <c r="X68">
        <v>153.9</v>
      </c>
      <c r="Y68">
        <v>156.4</v>
      </c>
      <c r="Z68">
        <v>149.19999999999999</v>
      </c>
      <c r="AA68">
        <v>154.6</v>
      </c>
      <c r="AB68">
        <v>143.80000000000001</v>
      </c>
    </row>
    <row r="69" spans="1:28">
      <c r="B69" t="s">
        <v>136</v>
      </c>
      <c r="C69" t="s">
        <v>52</v>
      </c>
      <c r="D69">
        <v>60</v>
      </c>
      <c r="E69">
        <v>33.700000000000003</v>
      </c>
      <c r="F69">
        <v>39.200000000000003</v>
      </c>
      <c r="G69">
        <v>49.5</v>
      </c>
      <c r="H69">
        <v>47.3</v>
      </c>
      <c r="I69">
        <v>57.8</v>
      </c>
      <c r="J69">
        <v>51.9</v>
      </c>
      <c r="K69">
        <v>52.8</v>
      </c>
      <c r="L69">
        <v>52.8</v>
      </c>
      <c r="M69">
        <v>43.3</v>
      </c>
      <c r="N69">
        <v>45.6</v>
      </c>
      <c r="O69">
        <v>58.2</v>
      </c>
      <c r="P69">
        <v>52.9</v>
      </c>
      <c r="Q69">
        <v>73.5</v>
      </c>
      <c r="R69">
        <v>67.599999999999994</v>
      </c>
      <c r="S69">
        <v>62.5</v>
      </c>
      <c r="T69">
        <v>72.099999999999994</v>
      </c>
      <c r="U69">
        <v>52.2</v>
      </c>
      <c r="V69">
        <v>31.2</v>
      </c>
      <c r="W69">
        <v>37.299999999999997</v>
      </c>
      <c r="X69">
        <v>25.3</v>
      </c>
      <c r="Y69">
        <v>53.3</v>
      </c>
      <c r="Z69">
        <v>45</v>
      </c>
      <c r="AA69">
        <v>39.1</v>
      </c>
      <c r="AB69">
        <v>115.6</v>
      </c>
    </row>
    <row r="70" spans="1:28">
      <c r="B70" t="s">
        <v>117</v>
      </c>
      <c r="C70" t="s">
        <v>52</v>
      </c>
      <c r="D70">
        <v>61</v>
      </c>
      <c r="E70">
        <v>24.9</v>
      </c>
      <c r="F70">
        <v>21.9</v>
      </c>
      <c r="G70">
        <v>25.5</v>
      </c>
      <c r="H70">
        <v>29.8</v>
      </c>
      <c r="I70">
        <v>41.8</v>
      </c>
      <c r="J70">
        <v>43.3</v>
      </c>
      <c r="K70">
        <v>41.9</v>
      </c>
      <c r="L70">
        <v>38.799999999999997</v>
      </c>
      <c r="M70">
        <v>49.2</v>
      </c>
      <c r="N70">
        <v>60.2</v>
      </c>
      <c r="O70">
        <v>48.9</v>
      </c>
      <c r="P70">
        <v>43.6</v>
      </c>
      <c r="Q70">
        <v>60.4</v>
      </c>
      <c r="R70">
        <v>65.8</v>
      </c>
      <c r="S70">
        <v>65.599999999999994</v>
      </c>
      <c r="T70">
        <v>61.8</v>
      </c>
      <c r="U70">
        <v>59.9</v>
      </c>
      <c r="V70">
        <v>61.4</v>
      </c>
      <c r="W70">
        <v>65.900000000000006</v>
      </c>
      <c r="X70">
        <v>59.9</v>
      </c>
      <c r="Y70">
        <v>57</v>
      </c>
      <c r="Z70">
        <v>65</v>
      </c>
      <c r="AA70">
        <v>81.2</v>
      </c>
      <c r="AB70">
        <v>113.1</v>
      </c>
    </row>
    <row r="71" spans="1:28">
      <c r="B71" t="s">
        <v>122</v>
      </c>
      <c r="C71" t="s">
        <v>52</v>
      </c>
      <c r="D71">
        <v>62</v>
      </c>
      <c r="E71">
        <v>253.6</v>
      </c>
      <c r="F71">
        <v>307.7</v>
      </c>
      <c r="G71">
        <v>253.4</v>
      </c>
      <c r="H71">
        <v>264</v>
      </c>
      <c r="I71">
        <v>246.9</v>
      </c>
      <c r="J71">
        <v>248.1</v>
      </c>
      <c r="K71">
        <v>239.5</v>
      </c>
      <c r="L71">
        <v>284.5</v>
      </c>
      <c r="M71">
        <v>342.1</v>
      </c>
      <c r="N71">
        <v>337.9</v>
      </c>
      <c r="O71">
        <v>272.8</v>
      </c>
      <c r="P71">
        <v>269.3</v>
      </c>
      <c r="Q71">
        <v>325.39999999999998</v>
      </c>
      <c r="R71">
        <v>335.6</v>
      </c>
      <c r="S71">
        <v>329.5</v>
      </c>
      <c r="T71">
        <v>420.2</v>
      </c>
      <c r="U71">
        <v>454.7</v>
      </c>
      <c r="V71">
        <v>442.7</v>
      </c>
      <c r="W71">
        <v>441.5</v>
      </c>
      <c r="X71">
        <v>468.6</v>
      </c>
      <c r="Y71">
        <v>609.20000000000005</v>
      </c>
      <c r="Z71">
        <v>522.4</v>
      </c>
      <c r="AA71">
        <v>685</v>
      </c>
      <c r="AB71">
        <v>913.5</v>
      </c>
    </row>
    <row r="72" spans="1:28">
      <c r="B72" t="s">
        <v>123</v>
      </c>
      <c r="C72" t="s">
        <v>52</v>
      </c>
      <c r="D72">
        <v>63</v>
      </c>
      <c r="E72">
        <v>795.4</v>
      </c>
      <c r="F72">
        <v>767</v>
      </c>
      <c r="G72">
        <v>659.7</v>
      </c>
      <c r="H72">
        <v>675.8</v>
      </c>
      <c r="I72">
        <v>794.5</v>
      </c>
      <c r="J72">
        <v>831.6</v>
      </c>
      <c r="K72">
        <v>1026.7</v>
      </c>
      <c r="L72">
        <v>1145</v>
      </c>
      <c r="M72">
        <v>1735.6</v>
      </c>
      <c r="N72">
        <v>1920</v>
      </c>
      <c r="O72">
        <v>1356</v>
      </c>
      <c r="P72">
        <v>1405.4</v>
      </c>
      <c r="Q72">
        <v>1932.4</v>
      </c>
      <c r="R72">
        <v>1835.6</v>
      </c>
      <c r="S72">
        <v>1846.6</v>
      </c>
      <c r="T72">
        <v>1890.8</v>
      </c>
      <c r="U72">
        <v>1801.9</v>
      </c>
      <c r="V72">
        <v>1798.7</v>
      </c>
      <c r="W72">
        <v>1959.7</v>
      </c>
      <c r="X72">
        <v>2247.5</v>
      </c>
      <c r="Y72">
        <v>2101.6999999999998</v>
      </c>
      <c r="Z72">
        <v>1822.2</v>
      </c>
      <c r="AA72">
        <v>2291.4</v>
      </c>
      <c r="AB72">
        <v>3126</v>
      </c>
    </row>
    <row r="73" spans="1:28">
      <c r="B73" t="s">
        <v>124</v>
      </c>
      <c r="C73" t="s">
        <v>87</v>
      </c>
      <c r="D73">
        <v>64</v>
      </c>
      <c r="E73">
        <v>0.3</v>
      </c>
      <c r="F73">
        <v>0.5</v>
      </c>
      <c r="G73">
        <v>0.7</v>
      </c>
      <c r="H73">
        <v>0.5</v>
      </c>
      <c r="I73">
        <v>0.6</v>
      </c>
      <c r="J73">
        <v>0.8</v>
      </c>
      <c r="K73">
        <v>0.9</v>
      </c>
      <c r="L73">
        <v>1.2</v>
      </c>
      <c r="M73">
        <v>0.7</v>
      </c>
      <c r="N73">
        <v>0.3</v>
      </c>
      <c r="O73">
        <v>0.1</v>
      </c>
      <c r="P73">
        <v>0.1</v>
      </c>
      <c r="Q73">
        <v>0.8</v>
      </c>
      <c r="R73">
        <v>0.5</v>
      </c>
      <c r="S73">
        <v>0.6</v>
      </c>
      <c r="T73">
        <v>4.4000000000000004</v>
      </c>
      <c r="U73">
        <v>5.9</v>
      </c>
      <c r="V73">
        <v>6.6</v>
      </c>
      <c r="W73">
        <v>3.5</v>
      </c>
      <c r="X73">
        <v>8.4</v>
      </c>
      <c r="Y73">
        <v>2.7</v>
      </c>
      <c r="Z73">
        <v>7.8</v>
      </c>
      <c r="AA73">
        <v>13.6</v>
      </c>
      <c r="AB73">
        <v>9.4</v>
      </c>
    </row>
    <row r="75" spans="1:28">
      <c r="A75" t="s">
        <v>137</v>
      </c>
    </row>
    <row r="76" spans="1:28">
      <c r="A76" t="s">
        <v>138</v>
      </c>
    </row>
    <row r="77" spans="1:28">
      <c r="A77" t="s">
        <v>139</v>
      </c>
    </row>
    <row r="78" spans="1:28">
      <c r="A78" t="s">
        <v>140</v>
      </c>
    </row>
    <row r="79" spans="1:28">
      <c r="A79" t="s">
        <v>99</v>
      </c>
    </row>
    <row r="80" spans="1:28">
      <c r="A80" t="s">
        <v>73</v>
      </c>
    </row>
    <row r="83" spans="1:29">
      <c r="A83" s="12" t="s">
        <v>110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108" t="s">
        <v>74</v>
      </c>
      <c r="AC83" s="108"/>
    </row>
    <row r="84" spans="1:29" s="13" customFormat="1">
      <c r="A84" s="11"/>
      <c r="B84" s="11"/>
      <c r="C84" s="11"/>
      <c r="D84" s="11">
        <v>1999</v>
      </c>
      <c r="E84" s="11">
        <v>2000</v>
      </c>
      <c r="F84" s="11">
        <v>2001</v>
      </c>
      <c r="G84" s="11">
        <v>2002</v>
      </c>
      <c r="H84" s="11">
        <v>2003</v>
      </c>
      <c r="I84" s="11">
        <v>2004</v>
      </c>
      <c r="J84" s="11">
        <v>2005</v>
      </c>
      <c r="K84" s="11">
        <v>2006</v>
      </c>
      <c r="L84" s="11">
        <v>2007</v>
      </c>
      <c r="M84" s="11">
        <v>2008</v>
      </c>
      <c r="N84" s="11">
        <v>2009</v>
      </c>
      <c r="O84" s="11">
        <v>2010</v>
      </c>
      <c r="P84" s="11">
        <v>2011</v>
      </c>
      <c r="Q84" s="11">
        <v>2012</v>
      </c>
      <c r="R84" s="11">
        <v>2013</v>
      </c>
      <c r="S84" s="11">
        <v>2014</v>
      </c>
      <c r="T84" s="11">
        <v>2015</v>
      </c>
      <c r="U84" s="11">
        <v>2016</v>
      </c>
      <c r="V84" s="11">
        <v>2017</v>
      </c>
      <c r="W84" s="11">
        <v>2018</v>
      </c>
      <c r="X84" s="11">
        <v>2019</v>
      </c>
      <c r="Y84" s="11">
        <v>2020</v>
      </c>
      <c r="Z84" s="11">
        <v>2021</v>
      </c>
      <c r="AA84" s="11">
        <v>2022</v>
      </c>
      <c r="AB84" s="14">
        <v>2023</v>
      </c>
      <c r="AC84" s="14" t="s">
        <v>75</v>
      </c>
    </row>
    <row r="85" spans="1:29">
      <c r="A85" s="12" t="s">
        <v>111</v>
      </c>
      <c r="B85" s="50" t="s">
        <v>112</v>
      </c>
      <c r="C85" s="51" t="s">
        <v>52</v>
      </c>
      <c r="D85" s="51">
        <v>979.9</v>
      </c>
      <c r="E85" s="51">
        <v>806.9</v>
      </c>
      <c r="F85" s="51">
        <v>846.1</v>
      </c>
      <c r="G85" s="51">
        <v>873.1</v>
      </c>
      <c r="H85" s="51">
        <v>962</v>
      </c>
      <c r="I85" s="51">
        <v>1151.7</v>
      </c>
      <c r="J85" s="51">
        <v>1519.3</v>
      </c>
      <c r="K85" s="51">
        <v>1503.1</v>
      </c>
      <c r="L85" s="51">
        <v>2093</v>
      </c>
      <c r="M85" s="51">
        <v>2247.9</v>
      </c>
      <c r="N85" s="51">
        <v>2461</v>
      </c>
      <c r="O85" s="51">
        <v>2936.6</v>
      </c>
      <c r="P85" s="51">
        <v>3135</v>
      </c>
      <c r="Q85" s="51">
        <v>3511.7</v>
      </c>
      <c r="R85" s="51">
        <v>3980.8</v>
      </c>
      <c r="S85" s="51">
        <v>4686.8</v>
      </c>
      <c r="T85" s="51">
        <v>5395.7</v>
      </c>
      <c r="U85" s="51">
        <v>6097.7</v>
      </c>
      <c r="V85" s="51">
        <v>7366</v>
      </c>
      <c r="W85" s="51">
        <v>7317.3</v>
      </c>
      <c r="X85" s="51">
        <v>8485.9</v>
      </c>
      <c r="Y85" s="51">
        <v>8236.7000000000007</v>
      </c>
      <c r="Z85" s="51">
        <v>9926.6</v>
      </c>
      <c r="AA85" s="51">
        <v>10927.5</v>
      </c>
      <c r="AB85" s="10">
        <f>_xlfn.FORECAST.ETS(2023,D85:AA85,$D$84:$AA$84)</f>
        <v>12141.281880063147</v>
      </c>
      <c r="AC85" s="44"/>
    </row>
    <row r="86" spans="1:29">
      <c r="A86" s="11"/>
      <c r="B86" s="11" t="s">
        <v>113</v>
      </c>
      <c r="C86" s="9" t="s">
        <v>52</v>
      </c>
      <c r="D86" s="9">
        <v>15</v>
      </c>
      <c r="E86" s="9">
        <v>16.100000000000001</v>
      </c>
      <c r="F86" s="9">
        <v>21.5</v>
      </c>
      <c r="G86" s="9">
        <v>35.1</v>
      </c>
      <c r="H86" s="9">
        <v>29</v>
      </c>
      <c r="I86" s="9">
        <v>36.799999999999997</v>
      </c>
      <c r="J86" s="9">
        <v>51</v>
      </c>
      <c r="K86" s="9">
        <v>69.099999999999994</v>
      </c>
      <c r="L86" s="9">
        <v>76.7</v>
      </c>
      <c r="M86" s="9">
        <v>107.1</v>
      </c>
      <c r="N86" s="9">
        <v>105.3</v>
      </c>
      <c r="O86" s="9">
        <v>142.69999999999999</v>
      </c>
      <c r="P86" s="9">
        <v>231.2</v>
      </c>
      <c r="Q86" s="9">
        <v>233.7</v>
      </c>
      <c r="R86" s="9">
        <v>285.7</v>
      </c>
      <c r="S86" s="9">
        <v>481.1</v>
      </c>
      <c r="T86" s="9">
        <v>577.1</v>
      </c>
      <c r="U86" s="9">
        <v>668</v>
      </c>
      <c r="V86" s="9">
        <v>863.9</v>
      </c>
      <c r="W86" s="9">
        <v>1150.4000000000001</v>
      </c>
      <c r="X86" s="9">
        <v>1428.5</v>
      </c>
      <c r="Y86" s="9">
        <v>1677.6</v>
      </c>
      <c r="Z86" s="9">
        <v>1870.2</v>
      </c>
      <c r="AA86" s="9">
        <v>2429</v>
      </c>
      <c r="AB86" s="10">
        <f t="shared" ref="AB86:AB149" si="0">_xlfn.FORECAST.ETS(2023,D86:AA86,$D$84:$AA$84)</f>
        <v>1669.4130392096672</v>
      </c>
      <c r="AC86" s="41"/>
    </row>
    <row r="87" spans="1:29">
      <c r="A87" s="12"/>
      <c r="B87" s="12" t="s">
        <v>114</v>
      </c>
      <c r="C87" s="10" t="s">
        <v>52</v>
      </c>
      <c r="D87" s="10">
        <v>583.79999999999995</v>
      </c>
      <c r="E87" s="10">
        <v>678.9</v>
      </c>
      <c r="F87" s="10">
        <v>682.8</v>
      </c>
      <c r="G87" s="10">
        <v>822.6</v>
      </c>
      <c r="H87" s="10">
        <v>861.8</v>
      </c>
      <c r="I87" s="10">
        <v>999.4</v>
      </c>
      <c r="J87" s="10">
        <v>1120.4000000000001</v>
      </c>
      <c r="K87" s="10">
        <v>1331.4</v>
      </c>
      <c r="L87" s="10">
        <v>1309.3</v>
      </c>
      <c r="M87" s="10">
        <v>1478.1</v>
      </c>
      <c r="N87" s="10">
        <v>1476.2</v>
      </c>
      <c r="O87" s="10">
        <v>1571.2</v>
      </c>
      <c r="P87" s="10">
        <v>1587.1</v>
      </c>
      <c r="Q87" s="10">
        <v>1496.9</v>
      </c>
      <c r="R87" s="10">
        <v>1843.1</v>
      </c>
      <c r="S87" s="10">
        <v>1876.4</v>
      </c>
      <c r="T87" s="10">
        <v>1988.5</v>
      </c>
      <c r="U87" s="10">
        <v>2267.9</v>
      </c>
      <c r="V87" s="10">
        <v>2037.6</v>
      </c>
      <c r="W87" s="10">
        <v>2218.3000000000002</v>
      </c>
      <c r="X87" s="10">
        <v>2003</v>
      </c>
      <c r="Y87" s="10">
        <v>1941.1</v>
      </c>
      <c r="Z87" s="10">
        <v>2176.3000000000002</v>
      </c>
      <c r="AA87" s="10">
        <v>2238.4</v>
      </c>
      <c r="AB87" s="10">
        <f t="shared" si="0"/>
        <v>2233.0717452043855</v>
      </c>
      <c r="AC87" s="41"/>
    </row>
    <row r="88" spans="1:29">
      <c r="A88" s="11"/>
      <c r="B88" s="11" t="s">
        <v>115</v>
      </c>
      <c r="C88" s="9" t="s">
        <v>52</v>
      </c>
      <c r="D88" s="9">
        <v>192.2</v>
      </c>
      <c r="E88" s="9">
        <v>249.9</v>
      </c>
      <c r="F88" s="9">
        <v>291.60000000000002</v>
      </c>
      <c r="G88" s="9">
        <v>337.4</v>
      </c>
      <c r="H88" s="9">
        <v>336.2</v>
      </c>
      <c r="I88" s="9">
        <v>352.2</v>
      </c>
      <c r="J88" s="9">
        <v>379.4</v>
      </c>
      <c r="K88" s="9">
        <v>367.1</v>
      </c>
      <c r="L88" s="9">
        <v>454.5</v>
      </c>
      <c r="M88" s="9">
        <v>508.9</v>
      </c>
      <c r="N88" s="9">
        <v>597.4</v>
      </c>
      <c r="O88" s="9">
        <v>598.20000000000005</v>
      </c>
      <c r="P88" s="9">
        <v>798.8</v>
      </c>
      <c r="Q88" s="9">
        <v>865.9</v>
      </c>
      <c r="R88" s="9">
        <v>943.2</v>
      </c>
      <c r="S88" s="9">
        <v>1017.7</v>
      </c>
      <c r="T88" s="9">
        <v>1085.5999999999999</v>
      </c>
      <c r="U88" s="9">
        <v>1135.5</v>
      </c>
      <c r="V88" s="9">
        <v>1222</v>
      </c>
      <c r="W88" s="9">
        <v>1269.7</v>
      </c>
      <c r="X88" s="9">
        <v>1239.3</v>
      </c>
      <c r="Y88" s="9">
        <v>1217.2</v>
      </c>
      <c r="Z88" s="9">
        <v>1317.5</v>
      </c>
      <c r="AA88" s="9">
        <v>1404.2</v>
      </c>
      <c r="AB88" s="10">
        <f t="shared" si="0"/>
        <v>1457.4407537813395</v>
      </c>
      <c r="AC88" s="41"/>
    </row>
    <row r="89" spans="1:29">
      <c r="A89" s="12"/>
      <c r="B89" s="12" t="s">
        <v>116</v>
      </c>
      <c r="C89" s="10" t="s">
        <v>52</v>
      </c>
      <c r="D89" s="10">
        <v>552.4</v>
      </c>
      <c r="E89" s="10">
        <v>545.79999999999995</v>
      </c>
      <c r="F89" s="10">
        <v>568.20000000000005</v>
      </c>
      <c r="G89" s="10">
        <v>542.20000000000005</v>
      </c>
      <c r="H89" s="10">
        <v>579.5</v>
      </c>
      <c r="I89" s="10">
        <v>539.4</v>
      </c>
      <c r="J89" s="10">
        <v>564.29999999999995</v>
      </c>
      <c r="K89" s="10">
        <v>811.8</v>
      </c>
      <c r="L89" s="10">
        <v>846</v>
      </c>
      <c r="M89" s="10">
        <v>781</v>
      </c>
      <c r="N89" s="10">
        <v>738.5</v>
      </c>
      <c r="O89" s="10">
        <v>906.5</v>
      </c>
      <c r="P89" s="10">
        <v>924.8</v>
      </c>
      <c r="Q89" s="10">
        <v>975.1</v>
      </c>
      <c r="R89" s="10">
        <v>1025.7</v>
      </c>
      <c r="S89" s="10">
        <v>1120.8</v>
      </c>
      <c r="T89" s="10">
        <v>994.1</v>
      </c>
      <c r="U89" s="10">
        <v>1119</v>
      </c>
      <c r="V89" s="10">
        <v>1170.7</v>
      </c>
      <c r="W89" s="10">
        <v>1131.9000000000001</v>
      </c>
      <c r="X89" s="10">
        <v>1087.0999999999999</v>
      </c>
      <c r="Y89" s="10">
        <v>1111.2</v>
      </c>
      <c r="Z89" s="10">
        <v>1193.7</v>
      </c>
      <c r="AA89" s="10">
        <v>1230.0999999999999</v>
      </c>
      <c r="AB89" s="10">
        <f t="shared" si="0"/>
        <v>1271.773219370805</v>
      </c>
      <c r="AC89" s="41"/>
    </row>
    <row r="90" spans="1:29">
      <c r="A90" s="11"/>
      <c r="B90" s="11" t="s">
        <v>117</v>
      </c>
      <c r="C90" s="9" t="s">
        <v>52</v>
      </c>
      <c r="D90" s="9">
        <v>176.2</v>
      </c>
      <c r="E90" s="9">
        <v>187.3</v>
      </c>
      <c r="F90" s="9">
        <v>216</v>
      </c>
      <c r="G90" s="9">
        <v>232.4</v>
      </c>
      <c r="H90" s="9">
        <v>291.7</v>
      </c>
      <c r="I90" s="9">
        <v>340.1</v>
      </c>
      <c r="J90" s="9">
        <v>381.1</v>
      </c>
      <c r="K90" s="9">
        <v>445.8</v>
      </c>
      <c r="L90" s="9">
        <v>522.5</v>
      </c>
      <c r="M90" s="9">
        <v>550.20000000000005</v>
      </c>
      <c r="N90" s="9">
        <v>468.7</v>
      </c>
      <c r="O90" s="9">
        <v>459.9</v>
      </c>
      <c r="P90" s="9">
        <v>567</v>
      </c>
      <c r="Q90" s="9">
        <v>644.5</v>
      </c>
      <c r="R90" s="9">
        <v>634.4</v>
      </c>
      <c r="S90" s="9">
        <v>645.79999999999995</v>
      </c>
      <c r="T90" s="9">
        <v>712.7</v>
      </c>
      <c r="U90" s="9">
        <v>675.4</v>
      </c>
      <c r="V90" s="9">
        <v>662.5</v>
      </c>
      <c r="W90" s="9">
        <v>714.5</v>
      </c>
      <c r="X90" s="9">
        <v>713.9</v>
      </c>
      <c r="Y90" s="9">
        <v>766.3</v>
      </c>
      <c r="Z90" s="9">
        <v>865.5</v>
      </c>
      <c r="AA90" s="9">
        <v>1097.2</v>
      </c>
      <c r="AB90" s="10">
        <f t="shared" si="0"/>
        <v>930.3174646013365</v>
      </c>
      <c r="AC90" s="41"/>
    </row>
    <row r="91" spans="1:29">
      <c r="A91" s="12"/>
      <c r="B91" s="12" t="s">
        <v>118</v>
      </c>
      <c r="C91" s="10" t="s">
        <v>52</v>
      </c>
      <c r="D91" s="10">
        <v>87.5</v>
      </c>
      <c r="E91" s="10">
        <v>108</v>
      </c>
      <c r="F91" s="10">
        <v>126.7</v>
      </c>
      <c r="G91" s="10">
        <v>185</v>
      </c>
      <c r="H91" s="10">
        <v>290</v>
      </c>
      <c r="I91" s="10">
        <v>393.3</v>
      </c>
      <c r="J91" s="10">
        <v>473.5</v>
      </c>
      <c r="K91" s="10">
        <v>559.29999999999995</v>
      </c>
      <c r="L91" s="10">
        <v>913.7</v>
      </c>
      <c r="M91" s="10">
        <v>1217</v>
      </c>
      <c r="N91" s="10">
        <v>863.5</v>
      </c>
      <c r="O91" s="10">
        <v>912.4</v>
      </c>
      <c r="P91" s="10">
        <v>1164</v>
      </c>
      <c r="Q91" s="10">
        <v>1258.0999999999999</v>
      </c>
      <c r="R91" s="10">
        <v>1197.4000000000001</v>
      </c>
      <c r="S91" s="10">
        <v>1021.9</v>
      </c>
      <c r="T91" s="10">
        <v>989.9</v>
      </c>
      <c r="U91" s="10">
        <v>952.2</v>
      </c>
      <c r="V91" s="10">
        <v>932.4</v>
      </c>
      <c r="W91" s="10">
        <v>1113.5</v>
      </c>
      <c r="X91" s="10">
        <v>571.1</v>
      </c>
      <c r="Y91" s="10">
        <v>692</v>
      </c>
      <c r="Z91" s="10">
        <v>608.70000000000005</v>
      </c>
      <c r="AA91" s="10">
        <v>805.2</v>
      </c>
      <c r="AB91" s="10">
        <f t="shared" si="0"/>
        <v>837.77517391304309</v>
      </c>
      <c r="AC91" s="41"/>
    </row>
    <row r="92" spans="1:29">
      <c r="A92" s="11"/>
      <c r="B92" s="11" t="s">
        <v>119</v>
      </c>
      <c r="C92" s="9" t="s">
        <v>52</v>
      </c>
      <c r="D92" s="9">
        <v>224.4</v>
      </c>
      <c r="E92" s="9">
        <v>159.30000000000001</v>
      </c>
      <c r="F92" s="9">
        <v>123.2</v>
      </c>
      <c r="G92" s="9">
        <v>127.9</v>
      </c>
      <c r="H92" s="9">
        <v>210.3</v>
      </c>
      <c r="I92" s="9">
        <v>147.1</v>
      </c>
      <c r="J92" s="9">
        <v>256.89999999999998</v>
      </c>
      <c r="K92" s="9">
        <v>303</v>
      </c>
      <c r="L92" s="9">
        <v>509.3</v>
      </c>
      <c r="M92" s="9">
        <v>397.9</v>
      </c>
      <c r="N92" s="9">
        <v>303.3</v>
      </c>
      <c r="O92" s="9">
        <v>347</v>
      </c>
      <c r="P92" s="9">
        <v>395</v>
      </c>
      <c r="Q92" s="9">
        <v>300.3</v>
      </c>
      <c r="R92" s="9">
        <v>362.4</v>
      </c>
      <c r="S92" s="9">
        <v>486.4</v>
      </c>
      <c r="T92" s="9">
        <v>415.9</v>
      </c>
      <c r="U92" s="9">
        <v>392.6</v>
      </c>
      <c r="V92" s="9">
        <v>460.8</v>
      </c>
      <c r="W92" s="9">
        <v>613.4</v>
      </c>
      <c r="X92" s="9">
        <v>514.6</v>
      </c>
      <c r="Y92" s="9">
        <v>386.9</v>
      </c>
      <c r="Z92" s="9">
        <v>532.79999999999995</v>
      </c>
      <c r="AA92" s="9">
        <v>752.8</v>
      </c>
      <c r="AB92" s="10">
        <f t="shared" si="0"/>
        <v>616.54120136969095</v>
      </c>
      <c r="AC92" s="42"/>
    </row>
    <row r="93" spans="1:29">
      <c r="A93" s="12"/>
      <c r="B93" s="12" t="s">
        <v>120</v>
      </c>
      <c r="C93" s="10" t="s">
        <v>52</v>
      </c>
      <c r="D93" s="10">
        <v>222.2</v>
      </c>
      <c r="E93" s="10">
        <v>168.4</v>
      </c>
      <c r="F93" s="10">
        <v>169.7</v>
      </c>
      <c r="G93" s="10">
        <v>195.1</v>
      </c>
      <c r="H93" s="10">
        <v>247.7</v>
      </c>
      <c r="I93" s="10">
        <v>296.8</v>
      </c>
      <c r="J93" s="10">
        <v>310</v>
      </c>
      <c r="K93" s="10">
        <v>334.3</v>
      </c>
      <c r="L93" s="10">
        <v>351.8</v>
      </c>
      <c r="M93" s="10">
        <v>415.1</v>
      </c>
      <c r="N93" s="10">
        <v>412.8</v>
      </c>
      <c r="O93" s="10">
        <v>428.5</v>
      </c>
      <c r="P93" s="10">
        <v>459.6</v>
      </c>
      <c r="Q93" s="10">
        <v>388.1</v>
      </c>
      <c r="R93" s="10">
        <v>410.5</v>
      </c>
      <c r="S93" s="10">
        <v>400.1</v>
      </c>
      <c r="T93" s="10">
        <v>446</v>
      </c>
      <c r="U93" s="10">
        <v>497.8</v>
      </c>
      <c r="V93" s="10">
        <v>445.4</v>
      </c>
      <c r="W93" s="10">
        <v>452.1</v>
      </c>
      <c r="X93" s="10">
        <v>522.9</v>
      </c>
      <c r="Y93" s="10">
        <v>535.79999999999995</v>
      </c>
      <c r="Z93" s="10">
        <v>622.6</v>
      </c>
      <c r="AA93" s="10">
        <v>712.2</v>
      </c>
      <c r="AB93" s="10">
        <f t="shared" si="0"/>
        <v>708.11721401731188</v>
      </c>
      <c r="AC93" s="41"/>
    </row>
    <row r="94" spans="1:29">
      <c r="A94" s="11"/>
      <c r="B94" s="11" t="s">
        <v>121</v>
      </c>
      <c r="C94" s="9" t="s">
        <v>52</v>
      </c>
      <c r="D94" s="9">
        <v>350.6</v>
      </c>
      <c r="E94" s="9">
        <v>280.60000000000002</v>
      </c>
      <c r="F94" s="9">
        <v>293.3</v>
      </c>
      <c r="G94" s="9">
        <v>327.39999999999998</v>
      </c>
      <c r="H94" s="9">
        <v>323.2</v>
      </c>
      <c r="I94" s="9">
        <v>303</v>
      </c>
      <c r="J94" s="9">
        <v>320.2</v>
      </c>
      <c r="K94" s="9">
        <v>383.7</v>
      </c>
      <c r="L94" s="9">
        <v>362.1</v>
      </c>
      <c r="M94" s="9">
        <v>384.7</v>
      </c>
      <c r="N94" s="9">
        <v>528</v>
      </c>
      <c r="O94" s="9">
        <v>519.1</v>
      </c>
      <c r="P94" s="9">
        <v>559.9</v>
      </c>
      <c r="Q94" s="9">
        <v>525.6</v>
      </c>
      <c r="R94" s="9">
        <v>516.9</v>
      </c>
      <c r="S94" s="9">
        <v>524</v>
      </c>
      <c r="T94" s="9">
        <v>569.70000000000005</v>
      </c>
      <c r="U94" s="9">
        <v>603.9</v>
      </c>
      <c r="V94" s="9">
        <v>461.7</v>
      </c>
      <c r="W94" s="9">
        <v>543.70000000000005</v>
      </c>
      <c r="X94" s="9">
        <v>524.20000000000005</v>
      </c>
      <c r="Y94" s="9">
        <v>581</v>
      </c>
      <c r="Z94" s="9">
        <v>617</v>
      </c>
      <c r="AA94" s="9">
        <v>621.9</v>
      </c>
      <c r="AB94" s="10">
        <f t="shared" si="0"/>
        <v>636.73017391304347</v>
      </c>
      <c r="AC94" s="41"/>
    </row>
    <row r="95" spans="1:29">
      <c r="A95" s="12"/>
      <c r="B95" s="12" t="s">
        <v>122</v>
      </c>
      <c r="C95" s="10" t="s">
        <v>52</v>
      </c>
      <c r="D95" s="10">
        <v>1443.2</v>
      </c>
      <c r="E95" s="10">
        <v>1491</v>
      </c>
      <c r="F95" s="10">
        <v>1402.8</v>
      </c>
      <c r="G95" s="10">
        <v>1460.6</v>
      </c>
      <c r="H95" s="10">
        <v>1500</v>
      </c>
      <c r="I95" s="10">
        <v>1487.5</v>
      </c>
      <c r="J95" s="10">
        <v>1627.5</v>
      </c>
      <c r="K95" s="10">
        <v>1724.6</v>
      </c>
      <c r="L95" s="10">
        <v>1945.2</v>
      </c>
      <c r="M95" s="10">
        <v>1976.8</v>
      </c>
      <c r="N95" s="10">
        <v>1845.2</v>
      </c>
      <c r="O95" s="10">
        <v>1991.9</v>
      </c>
      <c r="P95" s="10">
        <v>2336.1999999999998</v>
      </c>
      <c r="Q95" s="10">
        <v>2338</v>
      </c>
      <c r="R95" s="10">
        <v>2402.1999999999998</v>
      </c>
      <c r="S95" s="10">
        <v>2546.6999999999998</v>
      </c>
      <c r="T95" s="10">
        <v>2779.6</v>
      </c>
      <c r="U95" s="10">
        <v>2747.8</v>
      </c>
      <c r="V95" s="10">
        <v>2761.6</v>
      </c>
      <c r="W95" s="10">
        <v>3014.5</v>
      </c>
      <c r="X95" s="10">
        <v>3223.3</v>
      </c>
      <c r="Y95" s="10">
        <v>3346.3</v>
      </c>
      <c r="Z95" s="10">
        <v>3937.9</v>
      </c>
      <c r="AA95" s="10">
        <v>4865.3</v>
      </c>
      <c r="AB95" s="10">
        <f t="shared" si="0"/>
        <v>4181.8826602503023</v>
      </c>
      <c r="AC95" s="41"/>
    </row>
    <row r="96" spans="1:29">
      <c r="A96" s="45"/>
      <c r="B96" s="45" t="s">
        <v>123</v>
      </c>
      <c r="C96" s="46" t="s">
        <v>52</v>
      </c>
      <c r="D96" s="46">
        <v>4827.3999999999996</v>
      </c>
      <c r="E96" s="46">
        <v>4692.2</v>
      </c>
      <c r="F96" s="46">
        <v>4741.8999999999996</v>
      </c>
      <c r="G96" s="46">
        <v>5138.8</v>
      </c>
      <c r="H96" s="46">
        <v>5631.4</v>
      </c>
      <c r="I96" s="46">
        <v>6047.3</v>
      </c>
      <c r="J96" s="46">
        <v>7003.6</v>
      </c>
      <c r="K96" s="46">
        <v>7833.2</v>
      </c>
      <c r="L96" s="46">
        <v>9384.1</v>
      </c>
      <c r="M96" s="46">
        <v>10064.700000000001</v>
      </c>
      <c r="N96" s="46">
        <v>9799.9</v>
      </c>
      <c r="O96" s="46">
        <v>10814</v>
      </c>
      <c r="P96" s="46">
        <v>12158.6</v>
      </c>
      <c r="Q96" s="46">
        <v>12537.9</v>
      </c>
      <c r="R96" s="46">
        <v>13602.3</v>
      </c>
      <c r="S96" s="46">
        <v>14807.7</v>
      </c>
      <c r="T96" s="46">
        <v>15954.8</v>
      </c>
      <c r="U96" s="46">
        <v>17157.8</v>
      </c>
      <c r="V96" s="46">
        <v>18384.599999999999</v>
      </c>
      <c r="W96" s="46">
        <v>19539.3</v>
      </c>
      <c r="X96" s="46">
        <v>20313.8</v>
      </c>
      <c r="Y96" s="46">
        <v>20492.099999999999</v>
      </c>
      <c r="Z96" s="46">
        <v>23668.799999999999</v>
      </c>
      <c r="AA96" s="46">
        <v>27083.8</v>
      </c>
      <c r="AB96" s="47">
        <f t="shared" si="0"/>
        <v>30448.868121122319</v>
      </c>
      <c r="AC96" s="41"/>
    </row>
    <row r="97" spans="1:29">
      <c r="A97" s="48"/>
      <c r="B97" s="48" t="s">
        <v>124</v>
      </c>
      <c r="C97" s="49" t="s">
        <v>87</v>
      </c>
      <c r="D97" s="49">
        <v>7870.2</v>
      </c>
      <c r="E97" s="49">
        <v>7688.5</v>
      </c>
      <c r="F97" s="49">
        <v>7556.8</v>
      </c>
      <c r="G97" s="49">
        <v>8006.7</v>
      </c>
      <c r="H97" s="49">
        <v>8288.9</v>
      </c>
      <c r="I97" s="49">
        <v>8428.6</v>
      </c>
      <c r="J97" s="49">
        <v>8757.5</v>
      </c>
      <c r="K97" s="49">
        <v>9111.9</v>
      </c>
      <c r="L97" s="49">
        <v>9933.5</v>
      </c>
      <c r="M97" s="49">
        <v>9782.5</v>
      </c>
      <c r="N97" s="49">
        <v>9495.2000000000007</v>
      </c>
      <c r="O97" s="49">
        <v>10148.799999999999</v>
      </c>
      <c r="P97" s="49">
        <v>10466.4</v>
      </c>
      <c r="Q97" s="49">
        <v>11031.8</v>
      </c>
      <c r="R97" s="49">
        <v>11833.3</v>
      </c>
      <c r="S97" s="49">
        <v>12161.7</v>
      </c>
      <c r="T97" s="49">
        <v>12861.1</v>
      </c>
      <c r="U97" s="49">
        <v>13249.5</v>
      </c>
      <c r="V97" s="49">
        <v>13606.2</v>
      </c>
      <c r="W97" s="49">
        <v>14017</v>
      </c>
      <c r="X97" s="49">
        <v>13882.4</v>
      </c>
      <c r="Y97" s="49">
        <v>14168</v>
      </c>
      <c r="Z97" s="49">
        <v>14768.3</v>
      </c>
      <c r="AA97" s="49">
        <v>15308.3</v>
      </c>
      <c r="AB97" s="49">
        <f t="shared" si="0"/>
        <v>15682.03980427261</v>
      </c>
      <c r="AC97" s="43"/>
    </row>
    <row r="98" spans="1:29">
      <c r="A98" s="11"/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26">
        <f>SUM(AA85:AA95)</f>
        <v>27083.8</v>
      </c>
      <c r="AB98" s="26">
        <f>SUM(AB85:AB95)</f>
        <v>26684.344525694069</v>
      </c>
      <c r="AC98" s="41"/>
    </row>
    <row r="99" spans="1:29">
      <c r="A99" s="12" t="s">
        <v>125</v>
      </c>
      <c r="B99" s="50" t="s">
        <v>112</v>
      </c>
      <c r="C99" s="51" t="s">
        <v>52</v>
      </c>
      <c r="D99" s="51">
        <v>760.5</v>
      </c>
      <c r="E99" s="51">
        <v>604</v>
      </c>
      <c r="F99" s="51">
        <v>663.2</v>
      </c>
      <c r="G99" s="51">
        <v>664.3</v>
      </c>
      <c r="H99" s="51">
        <v>754.9</v>
      </c>
      <c r="I99" s="51">
        <v>902.6</v>
      </c>
      <c r="J99" s="51">
        <v>1214</v>
      </c>
      <c r="K99" s="51">
        <v>1156.5</v>
      </c>
      <c r="L99" s="51">
        <v>1649.6</v>
      </c>
      <c r="M99" s="51">
        <v>1724.5</v>
      </c>
      <c r="N99" s="51">
        <v>1989.2</v>
      </c>
      <c r="O99" s="51">
        <v>2382.1</v>
      </c>
      <c r="P99" s="51">
        <v>2490.6</v>
      </c>
      <c r="Q99" s="51">
        <v>2859.8</v>
      </c>
      <c r="R99" s="51">
        <v>3256.2</v>
      </c>
      <c r="S99" s="51">
        <v>3903.1</v>
      </c>
      <c r="T99" s="51">
        <v>4452.8999999999996</v>
      </c>
      <c r="U99" s="51">
        <v>5115.8999999999996</v>
      </c>
      <c r="V99" s="51">
        <v>6193.2</v>
      </c>
      <c r="W99" s="51">
        <v>6106</v>
      </c>
      <c r="X99" s="51">
        <v>7228</v>
      </c>
      <c r="Y99" s="51">
        <v>7095.8</v>
      </c>
      <c r="Z99" s="51">
        <v>8520.5</v>
      </c>
      <c r="AA99" s="51">
        <v>9219.7999999999993</v>
      </c>
      <c r="AB99" s="10">
        <f t="shared" si="0"/>
        <v>10121.403212751065</v>
      </c>
      <c r="AC99" s="42"/>
    </row>
    <row r="100" spans="1:29">
      <c r="A100" s="11"/>
      <c r="B100" s="11" t="s">
        <v>113</v>
      </c>
      <c r="C100" s="9" t="s">
        <v>52</v>
      </c>
      <c r="D100" s="9">
        <v>13.1</v>
      </c>
      <c r="E100" s="9">
        <v>14.3</v>
      </c>
      <c r="F100" s="9">
        <v>19.600000000000001</v>
      </c>
      <c r="G100" s="9">
        <v>31.9</v>
      </c>
      <c r="H100" s="9">
        <v>25</v>
      </c>
      <c r="I100" s="9">
        <v>30.1</v>
      </c>
      <c r="J100" s="9">
        <v>41.8</v>
      </c>
      <c r="K100" s="9">
        <v>54.7</v>
      </c>
      <c r="L100" s="9">
        <v>64.5</v>
      </c>
      <c r="M100" s="9">
        <v>81.7</v>
      </c>
      <c r="N100" s="9">
        <v>79.7</v>
      </c>
      <c r="O100" s="9">
        <v>107.7</v>
      </c>
      <c r="P100" s="9">
        <v>187</v>
      </c>
      <c r="Q100" s="9">
        <v>180.2</v>
      </c>
      <c r="R100" s="9">
        <v>218.4</v>
      </c>
      <c r="S100" s="9">
        <v>402.5</v>
      </c>
      <c r="T100" s="9">
        <v>491.8</v>
      </c>
      <c r="U100" s="9">
        <v>587.79999999999995</v>
      </c>
      <c r="V100" s="9">
        <v>772.4</v>
      </c>
      <c r="W100" s="9">
        <v>1033.2</v>
      </c>
      <c r="X100" s="9">
        <v>1296.3</v>
      </c>
      <c r="Y100" s="9">
        <v>1503</v>
      </c>
      <c r="Z100" s="9">
        <v>1671.5</v>
      </c>
      <c r="AA100" s="9">
        <v>2154.5</v>
      </c>
      <c r="AB100" s="10">
        <f t="shared" si="0"/>
        <v>1483.5858400165218</v>
      </c>
      <c r="AC100" s="41"/>
    </row>
    <row r="101" spans="1:29">
      <c r="A101" s="12"/>
      <c r="B101" s="12" t="s">
        <v>114</v>
      </c>
      <c r="C101" s="10" t="s">
        <v>52</v>
      </c>
      <c r="D101" s="10">
        <v>502.5</v>
      </c>
      <c r="E101" s="10">
        <v>598.20000000000005</v>
      </c>
      <c r="F101" s="10">
        <v>606.4</v>
      </c>
      <c r="G101" s="10">
        <v>746.1</v>
      </c>
      <c r="H101" s="10">
        <v>754.9</v>
      </c>
      <c r="I101" s="10">
        <v>872.5</v>
      </c>
      <c r="J101" s="10">
        <v>983.1</v>
      </c>
      <c r="K101" s="10">
        <v>1143.2</v>
      </c>
      <c r="L101" s="10">
        <v>1155.7</v>
      </c>
      <c r="M101" s="10">
        <v>1245.2</v>
      </c>
      <c r="N101" s="10">
        <v>1251.5999999999999</v>
      </c>
      <c r="O101" s="10">
        <v>1385.9</v>
      </c>
      <c r="P101" s="10">
        <v>1326.4</v>
      </c>
      <c r="Q101" s="10">
        <v>1225.5999999999999</v>
      </c>
      <c r="R101" s="10">
        <v>1560.5</v>
      </c>
      <c r="S101" s="10">
        <v>1520.3</v>
      </c>
      <c r="T101" s="10">
        <v>1619.9</v>
      </c>
      <c r="U101" s="10">
        <v>1912.8</v>
      </c>
      <c r="V101" s="10">
        <v>1740.3</v>
      </c>
      <c r="W101" s="10">
        <v>1895.5</v>
      </c>
      <c r="X101" s="10">
        <v>1680.9</v>
      </c>
      <c r="Y101" s="10">
        <v>1558.8</v>
      </c>
      <c r="Z101" s="10">
        <v>1679.1</v>
      </c>
      <c r="AA101" s="10">
        <v>1695.5</v>
      </c>
      <c r="AB101" s="10">
        <f t="shared" si="0"/>
        <v>1752.4668260869564</v>
      </c>
      <c r="AC101" s="41"/>
    </row>
    <row r="102" spans="1:29">
      <c r="A102" s="11"/>
      <c r="B102" s="11" t="s">
        <v>115</v>
      </c>
      <c r="C102" s="9" t="s">
        <v>52</v>
      </c>
      <c r="D102" s="9">
        <v>189</v>
      </c>
      <c r="E102" s="9">
        <v>245.8</v>
      </c>
      <c r="F102" s="9">
        <v>287.3</v>
      </c>
      <c r="G102" s="9">
        <v>332.1</v>
      </c>
      <c r="H102" s="9">
        <v>330.3</v>
      </c>
      <c r="I102" s="9">
        <v>346.2</v>
      </c>
      <c r="J102" s="9">
        <v>371.6</v>
      </c>
      <c r="K102" s="9">
        <v>357.4</v>
      </c>
      <c r="L102" s="9">
        <v>444.6</v>
      </c>
      <c r="M102" s="9">
        <v>498.3</v>
      </c>
      <c r="N102" s="9">
        <v>588.6</v>
      </c>
      <c r="O102" s="9">
        <v>588.4</v>
      </c>
      <c r="P102" s="9">
        <v>789.3</v>
      </c>
      <c r="Q102" s="9">
        <v>847.5</v>
      </c>
      <c r="R102" s="9">
        <v>913</v>
      </c>
      <c r="S102" s="9">
        <v>984.4</v>
      </c>
      <c r="T102" s="9">
        <v>1041.8</v>
      </c>
      <c r="U102" s="9">
        <v>1091.5999999999999</v>
      </c>
      <c r="V102" s="9">
        <v>1175.9000000000001</v>
      </c>
      <c r="W102" s="9">
        <v>1223</v>
      </c>
      <c r="X102" s="9">
        <v>1188.3</v>
      </c>
      <c r="Y102" s="9">
        <v>1157.5999999999999</v>
      </c>
      <c r="Z102" s="9">
        <v>1230.0999999999999</v>
      </c>
      <c r="AA102" s="9">
        <v>1296.2</v>
      </c>
      <c r="AB102" s="10">
        <f t="shared" si="0"/>
        <v>1346.3860490667423</v>
      </c>
      <c r="AC102" s="41"/>
    </row>
    <row r="103" spans="1:29">
      <c r="A103" s="12"/>
      <c r="B103" s="12" t="s">
        <v>116</v>
      </c>
      <c r="C103" s="10" t="s">
        <v>52</v>
      </c>
      <c r="D103" s="10">
        <v>503.1</v>
      </c>
      <c r="E103" s="10">
        <v>478.5</v>
      </c>
      <c r="F103" s="10">
        <v>504.4</v>
      </c>
      <c r="G103" s="10">
        <v>473.9</v>
      </c>
      <c r="H103" s="10">
        <v>509.2</v>
      </c>
      <c r="I103" s="10">
        <v>472.6</v>
      </c>
      <c r="J103" s="10">
        <v>495</v>
      </c>
      <c r="K103" s="10">
        <v>729.2</v>
      </c>
      <c r="L103" s="10">
        <v>718.7</v>
      </c>
      <c r="M103" s="10">
        <v>683.8</v>
      </c>
      <c r="N103" s="10">
        <v>646.1</v>
      </c>
      <c r="O103" s="10">
        <v>793.5</v>
      </c>
      <c r="P103" s="10">
        <v>814</v>
      </c>
      <c r="Q103" s="10">
        <v>837.9</v>
      </c>
      <c r="R103" s="10">
        <v>879.9</v>
      </c>
      <c r="S103" s="10">
        <v>964</v>
      </c>
      <c r="T103" s="10">
        <v>848.3</v>
      </c>
      <c r="U103" s="10">
        <v>942.9</v>
      </c>
      <c r="V103" s="10">
        <v>1009</v>
      </c>
      <c r="W103" s="10">
        <v>969.7</v>
      </c>
      <c r="X103" s="10">
        <v>939</v>
      </c>
      <c r="Y103" s="10">
        <v>945.1</v>
      </c>
      <c r="Z103" s="10">
        <v>998.3</v>
      </c>
      <c r="AA103" s="10">
        <v>1017.2</v>
      </c>
      <c r="AB103" s="10">
        <f t="shared" si="0"/>
        <v>1069.57909485461</v>
      </c>
      <c r="AC103" s="41"/>
    </row>
    <row r="104" spans="1:29">
      <c r="A104" s="11"/>
      <c r="B104" s="11" t="s">
        <v>121</v>
      </c>
      <c r="C104" s="9" t="s">
        <v>52</v>
      </c>
      <c r="D104" s="9">
        <v>330.4</v>
      </c>
      <c r="E104" s="9">
        <v>263.8</v>
      </c>
      <c r="F104" s="9">
        <v>274.2</v>
      </c>
      <c r="G104" s="9">
        <v>308.89999999999998</v>
      </c>
      <c r="H104" s="9">
        <v>300.5</v>
      </c>
      <c r="I104" s="9">
        <v>276.8</v>
      </c>
      <c r="J104" s="9">
        <v>289.10000000000002</v>
      </c>
      <c r="K104" s="9">
        <v>346.1</v>
      </c>
      <c r="L104" s="9">
        <v>321.8</v>
      </c>
      <c r="M104" s="9">
        <v>341.8</v>
      </c>
      <c r="N104" s="9">
        <v>476.9</v>
      </c>
      <c r="O104" s="9">
        <v>467.1</v>
      </c>
      <c r="P104" s="9">
        <v>502.1</v>
      </c>
      <c r="Q104" s="9">
        <v>449.1</v>
      </c>
      <c r="R104" s="9">
        <v>448.6</v>
      </c>
      <c r="S104" s="9">
        <v>439.2</v>
      </c>
      <c r="T104" s="9">
        <v>483.3</v>
      </c>
      <c r="U104" s="9">
        <v>518.5</v>
      </c>
      <c r="V104" s="9">
        <v>375.1</v>
      </c>
      <c r="W104" s="9">
        <v>434.3</v>
      </c>
      <c r="X104" s="9">
        <v>428</v>
      </c>
      <c r="Y104" s="9">
        <v>469.5</v>
      </c>
      <c r="Z104" s="9">
        <v>479.3</v>
      </c>
      <c r="AA104" s="9">
        <v>469.3</v>
      </c>
      <c r="AB104" s="10">
        <f t="shared" si="0"/>
        <v>478.78091304347822</v>
      </c>
      <c r="AC104" s="41"/>
    </row>
    <row r="105" spans="1:29">
      <c r="A105" s="12"/>
      <c r="B105" s="12" t="s">
        <v>126</v>
      </c>
      <c r="C105" s="10" t="s">
        <v>52</v>
      </c>
      <c r="D105" s="10">
        <v>50</v>
      </c>
      <c r="E105" s="10">
        <v>108.5</v>
      </c>
      <c r="F105" s="10">
        <v>146</v>
      </c>
      <c r="G105" s="10">
        <v>153.4</v>
      </c>
      <c r="H105" s="10">
        <v>149.69999999999999</v>
      </c>
      <c r="I105" s="10">
        <v>170.3</v>
      </c>
      <c r="J105" s="10">
        <v>161.80000000000001</v>
      </c>
      <c r="K105" s="10">
        <v>150.6</v>
      </c>
      <c r="L105" s="10">
        <v>174</v>
      </c>
      <c r="M105" s="10">
        <v>193.3</v>
      </c>
      <c r="N105" s="10">
        <v>201.4</v>
      </c>
      <c r="O105" s="10">
        <v>220</v>
      </c>
      <c r="P105" s="10">
        <v>238.6</v>
      </c>
      <c r="Q105" s="10">
        <v>257.60000000000002</v>
      </c>
      <c r="R105" s="10">
        <v>279.3</v>
      </c>
      <c r="S105" s="10">
        <v>281.3</v>
      </c>
      <c r="T105" s="10">
        <v>303.39999999999998</v>
      </c>
      <c r="U105" s="10">
        <v>351.6</v>
      </c>
      <c r="V105" s="10">
        <v>353.6</v>
      </c>
      <c r="W105" s="10">
        <v>362.9</v>
      </c>
      <c r="X105" s="10">
        <v>377.4</v>
      </c>
      <c r="Y105" s="10">
        <v>348</v>
      </c>
      <c r="Z105" s="10">
        <v>261.7</v>
      </c>
      <c r="AA105" s="10">
        <v>359.5</v>
      </c>
      <c r="AB105" s="10">
        <f t="shared" si="0"/>
        <v>364.34141828917132</v>
      </c>
      <c r="AC105" s="41"/>
    </row>
    <row r="106" spans="1:29">
      <c r="A106" s="11"/>
      <c r="B106" s="11" t="s">
        <v>127</v>
      </c>
      <c r="C106" s="9" t="s">
        <v>52</v>
      </c>
      <c r="D106" s="9">
        <v>224</v>
      </c>
      <c r="E106" s="9">
        <v>220</v>
      </c>
      <c r="F106" s="9">
        <v>184.9</v>
      </c>
      <c r="G106" s="9">
        <v>186.6</v>
      </c>
      <c r="H106" s="9">
        <v>165.4</v>
      </c>
      <c r="I106" s="9">
        <v>166.4</v>
      </c>
      <c r="J106" s="9">
        <v>197</v>
      </c>
      <c r="K106" s="9">
        <v>194.6</v>
      </c>
      <c r="L106" s="9">
        <v>158.80000000000001</v>
      </c>
      <c r="M106" s="9">
        <v>209.9</v>
      </c>
      <c r="N106" s="9">
        <v>237.9</v>
      </c>
      <c r="O106" s="9">
        <v>266.7</v>
      </c>
      <c r="P106" s="9">
        <v>209</v>
      </c>
      <c r="Q106" s="9">
        <v>246</v>
      </c>
      <c r="R106" s="9">
        <v>258.5</v>
      </c>
      <c r="S106" s="9">
        <v>222.2</v>
      </c>
      <c r="T106" s="9">
        <v>207.9</v>
      </c>
      <c r="U106" s="9">
        <v>174.2</v>
      </c>
      <c r="V106" s="9">
        <v>189.4</v>
      </c>
      <c r="W106" s="9">
        <v>209.7</v>
      </c>
      <c r="X106" s="9">
        <v>193</v>
      </c>
      <c r="Y106" s="9">
        <v>228.9</v>
      </c>
      <c r="Z106" s="9">
        <v>277.39999999999998</v>
      </c>
      <c r="AA106" s="9">
        <v>342.9</v>
      </c>
      <c r="AB106" s="10">
        <f t="shared" si="0"/>
        <v>266.15537971089992</v>
      </c>
      <c r="AC106" s="41"/>
    </row>
    <row r="107" spans="1:29">
      <c r="A107" s="12"/>
      <c r="B107" s="12" t="s">
        <v>117</v>
      </c>
      <c r="C107" s="10" t="s">
        <v>52</v>
      </c>
      <c r="D107" s="10">
        <v>71.3</v>
      </c>
      <c r="E107" s="10">
        <v>71.5</v>
      </c>
      <c r="F107" s="10">
        <v>75.900000000000006</v>
      </c>
      <c r="G107" s="10">
        <v>81.599999999999994</v>
      </c>
      <c r="H107" s="10">
        <v>95.2</v>
      </c>
      <c r="I107" s="10">
        <v>113.6</v>
      </c>
      <c r="J107" s="10">
        <v>116.1</v>
      </c>
      <c r="K107" s="10">
        <v>137.6</v>
      </c>
      <c r="L107" s="10">
        <v>137.19999999999999</v>
      </c>
      <c r="M107" s="10">
        <v>150.6</v>
      </c>
      <c r="N107" s="10">
        <v>146.19999999999999</v>
      </c>
      <c r="O107" s="10">
        <v>143.4</v>
      </c>
      <c r="P107" s="10">
        <v>163.9</v>
      </c>
      <c r="Q107" s="10">
        <v>216.3</v>
      </c>
      <c r="R107" s="10">
        <v>204.1</v>
      </c>
      <c r="S107" s="10">
        <v>209.8</v>
      </c>
      <c r="T107" s="10">
        <v>241.1</v>
      </c>
      <c r="U107" s="10">
        <v>225.3</v>
      </c>
      <c r="V107" s="10">
        <v>224.8</v>
      </c>
      <c r="W107" s="10">
        <v>238.2</v>
      </c>
      <c r="X107" s="10">
        <v>203.4</v>
      </c>
      <c r="Y107" s="10">
        <v>187.4</v>
      </c>
      <c r="Z107" s="10">
        <v>221.9</v>
      </c>
      <c r="AA107" s="10">
        <v>287.5</v>
      </c>
      <c r="AB107" s="10">
        <f t="shared" si="0"/>
        <v>269.6865561153312</v>
      </c>
      <c r="AC107" s="41"/>
    </row>
    <row r="108" spans="1:29">
      <c r="A108" s="11"/>
      <c r="B108" s="11" t="s">
        <v>128</v>
      </c>
      <c r="C108" s="9" t="s">
        <v>52</v>
      </c>
      <c r="D108" s="9">
        <v>5.8</v>
      </c>
      <c r="E108" s="9">
        <v>1.2</v>
      </c>
      <c r="F108" s="9">
        <v>0.3</v>
      </c>
      <c r="G108" s="9">
        <v>13</v>
      </c>
      <c r="H108" s="9">
        <v>13.1</v>
      </c>
      <c r="I108" s="9">
        <v>1.4</v>
      </c>
      <c r="J108" s="9">
        <v>5.6</v>
      </c>
      <c r="K108" s="9">
        <v>8.5</v>
      </c>
      <c r="L108" s="9">
        <v>18</v>
      </c>
      <c r="M108" s="9">
        <v>26.2</v>
      </c>
      <c r="N108" s="9">
        <v>23.2</v>
      </c>
      <c r="O108" s="9">
        <v>35.4</v>
      </c>
      <c r="P108" s="9">
        <v>24.6</v>
      </c>
      <c r="Q108" s="9">
        <v>20.9</v>
      </c>
      <c r="R108" s="9">
        <v>29.3</v>
      </c>
      <c r="S108" s="9">
        <v>70.7</v>
      </c>
      <c r="T108" s="9">
        <v>94.8</v>
      </c>
      <c r="U108" s="9">
        <v>44.7</v>
      </c>
      <c r="V108" s="9">
        <v>71.3</v>
      </c>
      <c r="W108" s="9">
        <v>79.7</v>
      </c>
      <c r="X108" s="9">
        <v>69.8</v>
      </c>
      <c r="Y108" s="9">
        <v>65.5</v>
      </c>
      <c r="Z108" s="9">
        <v>71.599999999999994</v>
      </c>
      <c r="AA108" s="9">
        <v>172.5</v>
      </c>
      <c r="AB108" s="10">
        <f t="shared" si="0"/>
        <v>177.28178260869566</v>
      </c>
      <c r="AC108" s="42"/>
    </row>
    <row r="109" spans="1:29">
      <c r="A109" s="12"/>
      <c r="B109" s="12" t="s">
        <v>122</v>
      </c>
      <c r="C109" s="10" t="s">
        <v>52</v>
      </c>
      <c r="D109" s="10">
        <v>470.4</v>
      </c>
      <c r="E109" s="10">
        <v>435.5</v>
      </c>
      <c r="F109" s="10">
        <v>402.9</v>
      </c>
      <c r="G109" s="10">
        <v>409.5</v>
      </c>
      <c r="H109" s="10">
        <v>464.9</v>
      </c>
      <c r="I109" s="10">
        <v>468.2</v>
      </c>
      <c r="J109" s="10">
        <v>521.5</v>
      </c>
      <c r="K109" s="10">
        <v>569.6</v>
      </c>
      <c r="L109" s="10">
        <v>681.6</v>
      </c>
      <c r="M109" s="10">
        <v>601.20000000000005</v>
      </c>
      <c r="N109" s="10">
        <v>592.9</v>
      </c>
      <c r="O109" s="10">
        <v>630.5</v>
      </c>
      <c r="P109" s="10">
        <v>657.7</v>
      </c>
      <c r="Q109" s="10">
        <v>648.599999999999</v>
      </c>
      <c r="R109" s="10">
        <v>674.900000000001</v>
      </c>
      <c r="S109" s="10">
        <v>754.29999999999905</v>
      </c>
      <c r="T109" s="10">
        <v>817.20000000000095</v>
      </c>
      <c r="U109" s="10">
        <v>853.20000000000095</v>
      </c>
      <c r="V109" s="10">
        <v>853.29999999999905</v>
      </c>
      <c r="W109" s="10">
        <v>924.79999999999905</v>
      </c>
      <c r="X109" s="10">
        <v>859.4</v>
      </c>
      <c r="Y109" s="10">
        <v>934.1</v>
      </c>
      <c r="Z109" s="10">
        <v>1071.5</v>
      </c>
      <c r="AA109" s="10">
        <v>1099.4000000000001</v>
      </c>
      <c r="AB109" s="10">
        <f t="shared" si="0"/>
        <v>1063.0854316508676</v>
      </c>
      <c r="AC109" s="41"/>
    </row>
    <row r="110" spans="1:29">
      <c r="A110" s="45"/>
      <c r="B110" s="45" t="s">
        <v>123</v>
      </c>
      <c r="C110" s="46" t="s">
        <v>52</v>
      </c>
      <c r="D110" s="46">
        <v>3120.1</v>
      </c>
      <c r="E110" s="46">
        <v>3041.3</v>
      </c>
      <c r="F110" s="46">
        <v>3165.1</v>
      </c>
      <c r="G110" s="46">
        <v>3401.3</v>
      </c>
      <c r="H110" s="46">
        <v>3563.1</v>
      </c>
      <c r="I110" s="46">
        <v>3820.7</v>
      </c>
      <c r="J110" s="46">
        <v>4396.6000000000004</v>
      </c>
      <c r="K110" s="46">
        <v>4848</v>
      </c>
      <c r="L110" s="46">
        <v>5524.5</v>
      </c>
      <c r="M110" s="46">
        <v>5756.5</v>
      </c>
      <c r="N110" s="46">
        <v>6233.7</v>
      </c>
      <c r="O110" s="46">
        <v>7020.7</v>
      </c>
      <c r="P110" s="46">
        <v>7403.2</v>
      </c>
      <c r="Q110" s="46">
        <v>7789.5</v>
      </c>
      <c r="R110" s="46">
        <v>8722.7000000000007</v>
      </c>
      <c r="S110" s="46">
        <v>9751.7999999999993</v>
      </c>
      <c r="T110" s="46">
        <v>10602.4</v>
      </c>
      <c r="U110" s="46">
        <v>11818.5</v>
      </c>
      <c r="V110" s="46">
        <v>12958.3</v>
      </c>
      <c r="W110" s="46">
        <v>13477</v>
      </c>
      <c r="X110" s="46">
        <v>14463.5</v>
      </c>
      <c r="Y110" s="46">
        <v>14493.7</v>
      </c>
      <c r="Z110" s="46">
        <v>16482.900000000001</v>
      </c>
      <c r="AA110" s="46">
        <v>18114.3</v>
      </c>
      <c r="AB110" s="47">
        <f t="shared" si="0"/>
        <v>19766.317156941826</v>
      </c>
      <c r="AC110" s="41"/>
    </row>
    <row r="111" spans="1:29">
      <c r="A111" s="48"/>
      <c r="B111" s="48" t="s">
        <v>124</v>
      </c>
      <c r="C111" s="49" t="s">
        <v>87</v>
      </c>
      <c r="D111" s="49">
        <v>6957.8</v>
      </c>
      <c r="E111" s="49">
        <v>6734.5</v>
      </c>
      <c r="F111" s="49">
        <v>6576.2</v>
      </c>
      <c r="G111" s="49">
        <v>6899.5</v>
      </c>
      <c r="H111" s="49">
        <v>7077.5</v>
      </c>
      <c r="I111" s="49">
        <v>7169.2</v>
      </c>
      <c r="J111" s="49">
        <v>7347.2</v>
      </c>
      <c r="K111" s="49">
        <v>7569.7</v>
      </c>
      <c r="L111" s="49">
        <v>8265.2999999999993</v>
      </c>
      <c r="M111" s="49">
        <v>8126.1</v>
      </c>
      <c r="N111" s="49">
        <v>7961.2</v>
      </c>
      <c r="O111" s="49">
        <v>8522</v>
      </c>
      <c r="P111" s="49">
        <v>8785.4</v>
      </c>
      <c r="Q111" s="49">
        <v>9356.2000000000007</v>
      </c>
      <c r="R111" s="49">
        <v>10029.9</v>
      </c>
      <c r="S111" s="49">
        <v>10357.5</v>
      </c>
      <c r="T111" s="49">
        <v>10845.1</v>
      </c>
      <c r="U111" s="49">
        <v>11250.7</v>
      </c>
      <c r="V111" s="49">
        <v>11666.9</v>
      </c>
      <c r="W111" s="49">
        <v>11939</v>
      </c>
      <c r="X111" s="49">
        <v>11902.8</v>
      </c>
      <c r="Y111" s="49">
        <v>12040.9</v>
      </c>
      <c r="Z111" s="49">
        <v>12501</v>
      </c>
      <c r="AA111" s="49">
        <v>12806</v>
      </c>
      <c r="AB111" s="49">
        <f t="shared" si="0"/>
        <v>13101.709297911606</v>
      </c>
      <c r="AC111" s="43"/>
    </row>
    <row r="112" spans="1:29">
      <c r="A112" s="11"/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26">
        <f>SUM(AA99:AA109)</f>
        <v>18114.300000000003</v>
      </c>
      <c r="AB112" s="26">
        <f>SUM(AB99:AB109)</f>
        <v>18392.752504194337</v>
      </c>
      <c r="AC112" s="41"/>
    </row>
    <row r="113" spans="1:29">
      <c r="A113" s="12" t="s">
        <v>129</v>
      </c>
      <c r="B113" s="50" t="s">
        <v>115</v>
      </c>
      <c r="C113" s="51" t="s">
        <v>52</v>
      </c>
      <c r="D113" s="51">
        <v>140.5</v>
      </c>
      <c r="E113" s="51">
        <v>185.5</v>
      </c>
      <c r="F113" s="51">
        <v>234.9</v>
      </c>
      <c r="G113" s="51">
        <v>258.10000000000002</v>
      </c>
      <c r="H113" s="51">
        <v>259.89999999999998</v>
      </c>
      <c r="I113" s="51">
        <v>271.89999999999998</v>
      </c>
      <c r="J113" s="51">
        <v>281.8</v>
      </c>
      <c r="K113" s="51">
        <v>248.1</v>
      </c>
      <c r="L113" s="51">
        <v>309.10000000000002</v>
      </c>
      <c r="M113" s="51">
        <v>375.3</v>
      </c>
      <c r="N113" s="51">
        <v>447.9</v>
      </c>
      <c r="O113" s="51">
        <v>463.5</v>
      </c>
      <c r="P113" s="51">
        <v>625</v>
      </c>
      <c r="Q113" s="51">
        <v>682.3</v>
      </c>
      <c r="R113" s="51">
        <v>731.3</v>
      </c>
      <c r="S113" s="51">
        <v>772.9</v>
      </c>
      <c r="T113" s="51">
        <v>804.3</v>
      </c>
      <c r="U113" s="51">
        <v>805.6</v>
      </c>
      <c r="V113" s="51">
        <v>907.5</v>
      </c>
      <c r="W113" s="51">
        <v>963.2</v>
      </c>
      <c r="X113" s="51">
        <v>972</v>
      </c>
      <c r="Y113" s="51">
        <v>948.3</v>
      </c>
      <c r="Z113" s="51">
        <v>981.4</v>
      </c>
      <c r="AA113" s="51">
        <v>1039.4000000000001</v>
      </c>
      <c r="AB113" s="10">
        <f t="shared" si="0"/>
        <v>1080.7922322840486</v>
      </c>
      <c r="AC113" s="42"/>
    </row>
    <row r="114" spans="1:29">
      <c r="A114" s="11"/>
      <c r="B114" s="11" t="s">
        <v>116</v>
      </c>
      <c r="C114" s="9" t="s">
        <v>52</v>
      </c>
      <c r="D114" s="9">
        <v>363.8</v>
      </c>
      <c r="E114" s="9">
        <v>326.39999999999998</v>
      </c>
      <c r="F114" s="9">
        <v>312.60000000000002</v>
      </c>
      <c r="G114" s="9">
        <v>249.9</v>
      </c>
      <c r="H114" s="9">
        <v>273.8</v>
      </c>
      <c r="I114" s="9">
        <v>243.6</v>
      </c>
      <c r="J114" s="9">
        <v>234.3</v>
      </c>
      <c r="K114" s="9">
        <v>281.60000000000002</v>
      </c>
      <c r="L114" s="9">
        <v>295.39999999999998</v>
      </c>
      <c r="M114" s="9">
        <v>259.2</v>
      </c>
      <c r="N114" s="9">
        <v>215.4</v>
      </c>
      <c r="O114" s="9">
        <v>339.4</v>
      </c>
      <c r="P114" s="9">
        <v>385.9</v>
      </c>
      <c r="Q114" s="9">
        <v>383.1</v>
      </c>
      <c r="R114" s="9">
        <v>379</v>
      </c>
      <c r="S114" s="9">
        <v>395.9</v>
      </c>
      <c r="T114" s="9">
        <v>325.89999999999998</v>
      </c>
      <c r="U114" s="9">
        <v>386.9</v>
      </c>
      <c r="V114" s="9">
        <v>445.2</v>
      </c>
      <c r="W114" s="9">
        <v>403.8</v>
      </c>
      <c r="X114" s="9">
        <v>391.7</v>
      </c>
      <c r="Y114" s="9">
        <v>410</v>
      </c>
      <c r="Z114" s="9">
        <v>394.7</v>
      </c>
      <c r="AA114" s="9">
        <v>359.6</v>
      </c>
      <c r="AB114" s="10">
        <f t="shared" si="0"/>
        <v>369.89150526500447</v>
      </c>
      <c r="AC114" s="41"/>
    </row>
    <row r="115" spans="1:29">
      <c r="A115" s="12"/>
      <c r="B115" s="12" t="s">
        <v>121</v>
      </c>
      <c r="C115" s="10" t="s">
        <v>52</v>
      </c>
      <c r="D115" s="10">
        <v>320</v>
      </c>
      <c r="E115" s="10">
        <v>249.5</v>
      </c>
      <c r="F115" s="10">
        <v>261.8</v>
      </c>
      <c r="G115" s="10">
        <v>291.2</v>
      </c>
      <c r="H115" s="10">
        <v>274.2</v>
      </c>
      <c r="I115" s="10">
        <v>251.2</v>
      </c>
      <c r="J115" s="10">
        <v>262.39999999999998</v>
      </c>
      <c r="K115" s="10">
        <v>314.2</v>
      </c>
      <c r="L115" s="10">
        <v>289.3</v>
      </c>
      <c r="M115" s="10">
        <v>313.10000000000002</v>
      </c>
      <c r="N115" s="10">
        <v>438.1</v>
      </c>
      <c r="O115" s="10">
        <v>435.3</v>
      </c>
      <c r="P115" s="10">
        <v>466</v>
      </c>
      <c r="Q115" s="10">
        <v>407.1</v>
      </c>
      <c r="R115" s="10">
        <v>400.6</v>
      </c>
      <c r="S115" s="10">
        <v>399.1</v>
      </c>
      <c r="T115" s="10">
        <v>438.6</v>
      </c>
      <c r="U115" s="10">
        <v>460.4</v>
      </c>
      <c r="V115" s="10">
        <v>323.7</v>
      </c>
      <c r="W115" s="10">
        <v>372.2</v>
      </c>
      <c r="X115" s="10">
        <v>366.5</v>
      </c>
      <c r="Y115" s="10">
        <v>381.1</v>
      </c>
      <c r="Z115" s="10">
        <v>369.7</v>
      </c>
      <c r="AA115" s="10">
        <v>353.3</v>
      </c>
      <c r="AB115" s="10">
        <f t="shared" si="0"/>
        <v>359.25252173913043</v>
      </c>
      <c r="AC115" s="41"/>
    </row>
    <row r="116" spans="1:29">
      <c r="A116" s="11"/>
      <c r="B116" s="11" t="s">
        <v>126</v>
      </c>
      <c r="C116" s="9" t="s">
        <v>52</v>
      </c>
      <c r="D116" s="9">
        <v>20.100000000000001</v>
      </c>
      <c r="E116" s="9">
        <v>76.099999999999994</v>
      </c>
      <c r="F116" s="9">
        <v>109.9</v>
      </c>
      <c r="G116" s="9">
        <v>119.7</v>
      </c>
      <c r="H116" s="9">
        <v>111.5</v>
      </c>
      <c r="I116" s="9">
        <v>128.6</v>
      </c>
      <c r="J116" s="9">
        <v>119.8</v>
      </c>
      <c r="K116" s="9">
        <v>116.6</v>
      </c>
      <c r="L116" s="9">
        <v>137.1</v>
      </c>
      <c r="M116" s="9">
        <v>153.5</v>
      </c>
      <c r="N116" s="9">
        <v>157.1</v>
      </c>
      <c r="O116" s="9">
        <v>175.8</v>
      </c>
      <c r="P116" s="9">
        <v>182.5</v>
      </c>
      <c r="Q116" s="9">
        <v>201</v>
      </c>
      <c r="R116" s="9">
        <v>221.8</v>
      </c>
      <c r="S116" s="9">
        <v>223.3</v>
      </c>
      <c r="T116" s="9">
        <v>243</v>
      </c>
      <c r="U116" s="9">
        <v>233.1</v>
      </c>
      <c r="V116" s="9">
        <v>222.6</v>
      </c>
      <c r="W116" s="9">
        <v>227.2</v>
      </c>
      <c r="X116" s="9">
        <v>216.5</v>
      </c>
      <c r="Y116" s="9">
        <v>209.9</v>
      </c>
      <c r="Z116" s="9">
        <v>135.6</v>
      </c>
      <c r="AA116" s="9">
        <v>240.5</v>
      </c>
      <c r="AB116" s="10">
        <f t="shared" si="0"/>
        <v>247.58217391304342</v>
      </c>
      <c r="AC116" s="41"/>
    </row>
    <row r="117" spans="1:29">
      <c r="A117" s="12"/>
      <c r="B117" s="12" t="s">
        <v>127</v>
      </c>
      <c r="C117" s="10" t="s">
        <v>52</v>
      </c>
      <c r="D117" s="10">
        <v>223.7</v>
      </c>
      <c r="E117" s="10">
        <v>219.8</v>
      </c>
      <c r="F117" s="10">
        <v>184.7</v>
      </c>
      <c r="G117" s="10">
        <v>186.6</v>
      </c>
      <c r="H117" s="10">
        <v>164.4</v>
      </c>
      <c r="I117" s="10">
        <v>165</v>
      </c>
      <c r="J117" s="10">
        <v>195.9</v>
      </c>
      <c r="K117" s="10">
        <v>192.5</v>
      </c>
      <c r="L117" s="10">
        <v>156.6</v>
      </c>
      <c r="M117" s="10">
        <v>208.2</v>
      </c>
      <c r="N117" s="10">
        <v>237.4</v>
      </c>
      <c r="O117" s="10">
        <v>264.39999999999998</v>
      </c>
      <c r="P117" s="10">
        <v>206.6</v>
      </c>
      <c r="Q117" s="10">
        <v>244.4</v>
      </c>
      <c r="R117" s="10">
        <v>255.9</v>
      </c>
      <c r="S117" s="10">
        <v>215</v>
      </c>
      <c r="T117" s="10">
        <v>202.4</v>
      </c>
      <c r="U117" s="10">
        <v>167.5</v>
      </c>
      <c r="V117" s="10">
        <v>180.8</v>
      </c>
      <c r="W117" s="10">
        <v>193.7</v>
      </c>
      <c r="X117" s="10">
        <v>172.9</v>
      </c>
      <c r="Y117" s="10">
        <v>201.3</v>
      </c>
      <c r="Z117" s="10">
        <v>227.1</v>
      </c>
      <c r="AA117" s="10">
        <v>225.3</v>
      </c>
      <c r="AB117" s="10">
        <f t="shared" si="0"/>
        <v>210.76297002364029</v>
      </c>
      <c r="AC117" s="41"/>
    </row>
    <row r="118" spans="1:29">
      <c r="A118" s="11"/>
      <c r="B118" s="11" t="s">
        <v>112</v>
      </c>
      <c r="C118" s="9" t="s">
        <v>52</v>
      </c>
      <c r="D118" s="9">
        <v>40.1</v>
      </c>
      <c r="E118" s="9">
        <v>23.9</v>
      </c>
      <c r="F118" s="9">
        <v>18.8</v>
      </c>
      <c r="G118" s="9">
        <v>13.7</v>
      </c>
      <c r="H118" s="9">
        <v>11.6</v>
      </c>
      <c r="I118" s="9">
        <v>11.7</v>
      </c>
      <c r="J118" s="9">
        <v>11.7</v>
      </c>
      <c r="K118" s="9">
        <v>17.8</v>
      </c>
      <c r="L118" s="9">
        <v>14.5</v>
      </c>
      <c r="M118" s="9">
        <v>33</v>
      </c>
      <c r="N118" s="9">
        <v>50.8</v>
      </c>
      <c r="O118" s="9">
        <v>62</v>
      </c>
      <c r="P118" s="9">
        <v>64.8</v>
      </c>
      <c r="Q118" s="9">
        <v>97.6</v>
      </c>
      <c r="R118" s="9">
        <v>121.6</v>
      </c>
      <c r="S118" s="9">
        <v>121.2</v>
      </c>
      <c r="T118" s="9">
        <v>134.1</v>
      </c>
      <c r="U118" s="9">
        <v>128.19999999999999</v>
      </c>
      <c r="V118" s="9">
        <v>168.7</v>
      </c>
      <c r="W118" s="9">
        <v>205</v>
      </c>
      <c r="X118" s="9">
        <v>215.3</v>
      </c>
      <c r="Y118" s="9">
        <v>204.3</v>
      </c>
      <c r="Z118" s="9">
        <v>211.8</v>
      </c>
      <c r="AA118" s="9">
        <v>219.3</v>
      </c>
      <c r="AB118" s="10">
        <f t="shared" si="0"/>
        <v>229.64844549229093</v>
      </c>
      <c r="AC118" s="41"/>
    </row>
    <row r="119" spans="1:29">
      <c r="A119" s="12"/>
      <c r="B119" s="12" t="s">
        <v>122</v>
      </c>
      <c r="C119" s="10" t="s">
        <v>52</v>
      </c>
      <c r="D119" s="10">
        <v>66.7</v>
      </c>
      <c r="E119" s="10">
        <v>21.7</v>
      </c>
      <c r="F119" s="10">
        <v>26</v>
      </c>
      <c r="G119" s="10">
        <v>24.7</v>
      </c>
      <c r="H119" s="10">
        <v>22</v>
      </c>
      <c r="I119" s="10">
        <v>30.3</v>
      </c>
      <c r="J119" s="10">
        <v>28</v>
      </c>
      <c r="K119" s="10">
        <v>29.8</v>
      </c>
      <c r="L119" s="10">
        <v>22.599999999999895</v>
      </c>
      <c r="M119" s="10">
        <v>30.900000000000105</v>
      </c>
      <c r="N119" s="10">
        <v>30.2</v>
      </c>
      <c r="O119" s="10">
        <v>48.599999999999902</v>
      </c>
      <c r="P119" s="10">
        <v>54.100000000000101</v>
      </c>
      <c r="Q119" s="10">
        <v>68.900000000000105</v>
      </c>
      <c r="R119" s="10">
        <v>50.900000000000098</v>
      </c>
      <c r="S119" s="10">
        <v>66.5</v>
      </c>
      <c r="T119" s="10">
        <v>84.799999999999699</v>
      </c>
      <c r="U119" s="10">
        <v>75.400000000000105</v>
      </c>
      <c r="V119" s="10">
        <v>57.800000000000203</v>
      </c>
      <c r="W119" s="10">
        <v>70.700000000000301</v>
      </c>
      <c r="X119" s="10">
        <v>68.099999999999895</v>
      </c>
      <c r="Y119" s="10">
        <v>71.199999999999804</v>
      </c>
      <c r="Z119" s="10">
        <v>102.4</v>
      </c>
      <c r="AA119" s="10">
        <v>68.900000000000105</v>
      </c>
      <c r="AB119" s="10">
        <f t="shared" si="0"/>
        <v>78.662785237794381</v>
      </c>
      <c r="AC119" s="42"/>
    </row>
    <row r="120" spans="1:29">
      <c r="A120" s="45"/>
      <c r="B120" s="45" t="s">
        <v>123</v>
      </c>
      <c r="C120" s="46" t="s">
        <v>52</v>
      </c>
      <c r="D120" s="46">
        <v>1174.9000000000001</v>
      </c>
      <c r="E120" s="46">
        <v>1102.9000000000001</v>
      </c>
      <c r="F120" s="46">
        <v>1148.7</v>
      </c>
      <c r="G120" s="46">
        <v>1143.9000000000001</v>
      </c>
      <c r="H120" s="46">
        <v>1117.4000000000001</v>
      </c>
      <c r="I120" s="46">
        <v>1102.3</v>
      </c>
      <c r="J120" s="46">
        <v>1133.9000000000001</v>
      </c>
      <c r="K120" s="46">
        <v>1200.5999999999999</v>
      </c>
      <c r="L120" s="46">
        <v>1224.5999999999999</v>
      </c>
      <c r="M120" s="46">
        <v>1373.2</v>
      </c>
      <c r="N120" s="46">
        <v>1576.9</v>
      </c>
      <c r="O120" s="46">
        <v>1789</v>
      </c>
      <c r="P120" s="46">
        <v>1984.9</v>
      </c>
      <c r="Q120" s="46">
        <v>2084.4</v>
      </c>
      <c r="R120" s="46">
        <v>2161.1</v>
      </c>
      <c r="S120" s="46">
        <v>2193.9</v>
      </c>
      <c r="T120" s="46">
        <v>2233.1</v>
      </c>
      <c r="U120" s="46">
        <v>2257.1</v>
      </c>
      <c r="V120" s="46">
        <v>2306.3000000000002</v>
      </c>
      <c r="W120" s="46">
        <v>2435.8000000000002</v>
      </c>
      <c r="X120" s="46">
        <v>2403</v>
      </c>
      <c r="Y120" s="46">
        <v>2426.1</v>
      </c>
      <c r="Z120" s="46">
        <v>2422.6999999999998</v>
      </c>
      <c r="AA120" s="46">
        <v>2506.3000000000002</v>
      </c>
      <c r="AB120" s="47">
        <f t="shared" si="0"/>
        <v>2542.7731769637294</v>
      </c>
      <c r="AC120" s="41"/>
    </row>
    <row r="121" spans="1:29">
      <c r="A121" s="48"/>
      <c r="B121" s="48" t="s">
        <v>124</v>
      </c>
      <c r="C121" s="49" t="s">
        <v>87</v>
      </c>
      <c r="D121" s="49">
        <v>4508.6000000000004</v>
      </c>
      <c r="E121" s="49">
        <v>4246.3</v>
      </c>
      <c r="F121" s="49">
        <v>4059.9</v>
      </c>
      <c r="G121" s="49">
        <v>4144.6000000000004</v>
      </c>
      <c r="H121" s="49">
        <v>4134.3999999999996</v>
      </c>
      <c r="I121" s="49">
        <v>4144.2</v>
      </c>
      <c r="J121" s="49">
        <v>4089.2</v>
      </c>
      <c r="K121" s="49">
        <v>4087.7</v>
      </c>
      <c r="L121" s="49">
        <v>4261.2</v>
      </c>
      <c r="M121" s="49">
        <v>4252.5</v>
      </c>
      <c r="N121" s="49">
        <v>3872.3</v>
      </c>
      <c r="O121" s="49">
        <v>4361.3999999999996</v>
      </c>
      <c r="P121" s="49">
        <v>4397.6000000000004</v>
      </c>
      <c r="Q121" s="49">
        <v>4644.6000000000004</v>
      </c>
      <c r="R121" s="49">
        <v>4868.1000000000004</v>
      </c>
      <c r="S121" s="49">
        <v>4897.7</v>
      </c>
      <c r="T121" s="49">
        <v>4959.8</v>
      </c>
      <c r="U121" s="49">
        <v>4951.6000000000004</v>
      </c>
      <c r="V121" s="49">
        <v>5196.1000000000004</v>
      </c>
      <c r="W121" s="49">
        <v>5167.6000000000004</v>
      </c>
      <c r="X121" s="49">
        <v>5053.8999999999996</v>
      </c>
      <c r="Y121" s="49">
        <v>5077</v>
      </c>
      <c r="Z121" s="49">
        <v>5036.3</v>
      </c>
      <c r="AA121" s="49">
        <v>5001.7</v>
      </c>
      <c r="AB121" s="49">
        <f t="shared" si="0"/>
        <v>5080.8799800855559</v>
      </c>
      <c r="AC121" s="43"/>
    </row>
    <row r="122" spans="1:29">
      <c r="A122" s="11"/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26">
        <f>SUM(AA113:AA119)</f>
        <v>2506.3000000000002</v>
      </c>
      <c r="AB122" s="26">
        <f>SUM(AB113:AB119)</f>
        <v>2576.5926339549524</v>
      </c>
      <c r="AC122" s="41"/>
    </row>
    <row r="123" spans="1:29">
      <c r="A123" s="12" t="s">
        <v>130</v>
      </c>
      <c r="B123" s="50" t="s">
        <v>112</v>
      </c>
      <c r="C123" s="51" t="s">
        <v>52</v>
      </c>
      <c r="D123" s="51">
        <v>46.1</v>
      </c>
      <c r="E123" s="51">
        <v>35.299999999999997</v>
      </c>
      <c r="F123" s="51">
        <v>29.4</v>
      </c>
      <c r="G123" s="51">
        <v>40.1</v>
      </c>
      <c r="H123" s="51">
        <v>56.5</v>
      </c>
      <c r="I123" s="51">
        <v>52.1</v>
      </c>
      <c r="J123" s="51">
        <v>55.7</v>
      </c>
      <c r="K123" s="51">
        <v>67.5</v>
      </c>
      <c r="L123" s="51">
        <v>93.4</v>
      </c>
      <c r="M123" s="51">
        <v>98.4</v>
      </c>
      <c r="N123" s="51">
        <v>83.7</v>
      </c>
      <c r="O123" s="51">
        <v>111.7</v>
      </c>
      <c r="P123" s="51">
        <v>141.30000000000001</v>
      </c>
      <c r="Q123" s="51">
        <v>173.3</v>
      </c>
      <c r="R123" s="51">
        <v>177.9</v>
      </c>
      <c r="S123" s="51">
        <v>197.2</v>
      </c>
      <c r="T123" s="51">
        <v>279.8</v>
      </c>
      <c r="U123" s="51">
        <v>239.6</v>
      </c>
      <c r="V123" s="51">
        <v>197.7</v>
      </c>
      <c r="W123" s="51">
        <v>203</v>
      </c>
      <c r="X123" s="51">
        <v>223.6</v>
      </c>
      <c r="Y123" s="51">
        <v>286.3</v>
      </c>
      <c r="Z123" s="51">
        <v>358.9</v>
      </c>
      <c r="AA123" s="51">
        <v>407.4</v>
      </c>
      <c r="AB123" s="10">
        <f t="shared" si="0"/>
        <v>427.02390112517531</v>
      </c>
      <c r="AC123" s="41"/>
    </row>
    <row r="124" spans="1:29">
      <c r="A124" s="11"/>
      <c r="B124" s="11" t="s">
        <v>117</v>
      </c>
      <c r="C124" s="9" t="s">
        <v>52</v>
      </c>
      <c r="D124" s="9">
        <v>35.799999999999997</v>
      </c>
      <c r="E124" s="9">
        <v>42.4</v>
      </c>
      <c r="F124" s="9">
        <v>47</v>
      </c>
      <c r="G124" s="9">
        <v>48.9</v>
      </c>
      <c r="H124" s="9">
        <v>69.900000000000006</v>
      </c>
      <c r="I124" s="9">
        <v>80</v>
      </c>
      <c r="J124" s="9">
        <v>108.9</v>
      </c>
      <c r="K124" s="9">
        <v>137.1</v>
      </c>
      <c r="L124" s="9">
        <v>169.4</v>
      </c>
      <c r="M124" s="9">
        <v>160.30000000000001</v>
      </c>
      <c r="N124" s="9">
        <v>106.2</v>
      </c>
      <c r="O124" s="9">
        <v>109.5</v>
      </c>
      <c r="P124" s="9">
        <v>134.19999999999999</v>
      </c>
      <c r="Q124" s="9">
        <v>163.6</v>
      </c>
      <c r="R124" s="9">
        <v>163.4</v>
      </c>
      <c r="S124" s="9">
        <v>159.9</v>
      </c>
      <c r="T124" s="9">
        <v>181.6</v>
      </c>
      <c r="U124" s="9">
        <v>149.9</v>
      </c>
      <c r="V124" s="9">
        <v>125</v>
      </c>
      <c r="W124" s="9">
        <v>154.5</v>
      </c>
      <c r="X124" s="9">
        <v>195.9</v>
      </c>
      <c r="Y124" s="9">
        <v>228.5</v>
      </c>
      <c r="Z124" s="9">
        <v>237</v>
      </c>
      <c r="AA124" s="9">
        <v>298.5</v>
      </c>
      <c r="AB124" s="10">
        <f t="shared" si="0"/>
        <v>314.32492722073113</v>
      </c>
      <c r="AC124" s="41"/>
    </row>
    <row r="125" spans="1:29">
      <c r="A125" s="12"/>
      <c r="B125" s="12" t="s">
        <v>114</v>
      </c>
      <c r="C125" s="10" t="s">
        <v>52</v>
      </c>
      <c r="D125" s="10">
        <v>10.3</v>
      </c>
      <c r="E125" s="10">
        <v>11.7</v>
      </c>
      <c r="F125" s="10">
        <v>8.9</v>
      </c>
      <c r="G125" s="10">
        <v>12.4</v>
      </c>
      <c r="H125" s="10">
        <v>25.3</v>
      </c>
      <c r="I125" s="10">
        <v>34.4</v>
      </c>
      <c r="J125" s="10">
        <v>42.6</v>
      </c>
      <c r="K125" s="10">
        <v>57.3</v>
      </c>
      <c r="L125" s="10">
        <v>62.1</v>
      </c>
      <c r="M125" s="10">
        <v>85.4</v>
      </c>
      <c r="N125" s="10">
        <v>82.9</v>
      </c>
      <c r="O125" s="10">
        <v>83.8</v>
      </c>
      <c r="P125" s="10">
        <v>135</v>
      </c>
      <c r="Q125" s="10">
        <v>116.5</v>
      </c>
      <c r="R125" s="10">
        <v>134.19999999999999</v>
      </c>
      <c r="S125" s="10">
        <v>160.9</v>
      </c>
      <c r="T125" s="10">
        <v>172</v>
      </c>
      <c r="U125" s="10">
        <v>175.9</v>
      </c>
      <c r="V125" s="10">
        <v>126.5</v>
      </c>
      <c r="W125" s="10">
        <v>147.1</v>
      </c>
      <c r="X125" s="10">
        <v>163</v>
      </c>
      <c r="Y125" s="10">
        <v>196.6</v>
      </c>
      <c r="Z125" s="10">
        <v>272.7</v>
      </c>
      <c r="AA125" s="10">
        <v>280.89999999999998</v>
      </c>
      <c r="AB125" s="10">
        <f t="shared" si="0"/>
        <v>273.77889938886494</v>
      </c>
      <c r="AC125" s="41"/>
    </row>
    <row r="126" spans="1:29">
      <c r="A126" s="11"/>
      <c r="B126" s="11" t="s">
        <v>113</v>
      </c>
      <c r="C126" s="9" t="s">
        <v>52</v>
      </c>
      <c r="D126" s="9">
        <v>0.1</v>
      </c>
      <c r="E126" s="9">
        <v>0.3</v>
      </c>
      <c r="F126" s="9">
        <v>0.1</v>
      </c>
      <c r="G126" s="9">
        <v>0.1</v>
      </c>
      <c r="H126" s="9">
        <v>1.3</v>
      </c>
      <c r="I126" s="9">
        <v>3.1</v>
      </c>
      <c r="J126" s="9">
        <v>5</v>
      </c>
      <c r="K126" s="9">
        <v>8.8000000000000007</v>
      </c>
      <c r="L126" s="9">
        <v>5.4</v>
      </c>
      <c r="M126" s="9">
        <v>13.8</v>
      </c>
      <c r="N126" s="9">
        <v>7.4</v>
      </c>
      <c r="O126" s="9">
        <v>15.4</v>
      </c>
      <c r="P126" s="9">
        <v>19.3</v>
      </c>
      <c r="Q126" s="9">
        <v>18.7</v>
      </c>
      <c r="R126" s="9">
        <v>32.299999999999997</v>
      </c>
      <c r="S126" s="9">
        <v>39.9</v>
      </c>
      <c r="T126" s="9">
        <v>45.9</v>
      </c>
      <c r="U126" s="9">
        <v>43.7</v>
      </c>
      <c r="V126" s="9">
        <v>33.299999999999997</v>
      </c>
      <c r="W126" s="9">
        <v>47.1</v>
      </c>
      <c r="X126" s="9">
        <v>60</v>
      </c>
      <c r="Y126" s="9">
        <v>87.3</v>
      </c>
      <c r="Z126" s="9">
        <v>101.8</v>
      </c>
      <c r="AA126" s="9">
        <v>132.80000000000001</v>
      </c>
      <c r="AB126" s="10">
        <f t="shared" si="0"/>
        <v>137.17813043478262</v>
      </c>
      <c r="AC126" s="41"/>
    </row>
    <row r="127" spans="1:29">
      <c r="A127" s="12"/>
      <c r="B127" s="12" t="s">
        <v>116</v>
      </c>
      <c r="C127" s="10" t="s">
        <v>52</v>
      </c>
      <c r="D127" s="10">
        <v>8.1999999999999993</v>
      </c>
      <c r="E127" s="10">
        <v>5.9</v>
      </c>
      <c r="F127" s="10">
        <v>7.4</v>
      </c>
      <c r="G127" s="10">
        <v>8.3000000000000007</v>
      </c>
      <c r="H127" s="10">
        <v>11.1</v>
      </c>
      <c r="I127" s="10">
        <v>12.5</v>
      </c>
      <c r="J127" s="10">
        <v>15.1</v>
      </c>
      <c r="K127" s="10">
        <v>11.3</v>
      </c>
      <c r="L127" s="10">
        <v>10.9</v>
      </c>
      <c r="M127" s="10">
        <v>14.6</v>
      </c>
      <c r="N127" s="10">
        <v>10.7</v>
      </c>
      <c r="O127" s="10">
        <v>14.4</v>
      </c>
      <c r="P127" s="10">
        <v>17.899999999999999</v>
      </c>
      <c r="Q127" s="10">
        <v>17.399999999999999</v>
      </c>
      <c r="R127" s="10">
        <v>22.6</v>
      </c>
      <c r="S127" s="10">
        <v>38.9</v>
      </c>
      <c r="T127" s="10">
        <v>43.2</v>
      </c>
      <c r="U127" s="10">
        <v>36.5</v>
      </c>
      <c r="V127" s="10">
        <v>35</v>
      </c>
      <c r="W127" s="10">
        <v>38.200000000000003</v>
      </c>
      <c r="X127" s="10">
        <v>40.4</v>
      </c>
      <c r="Y127" s="10">
        <v>49.9</v>
      </c>
      <c r="Z127" s="10">
        <v>71.2</v>
      </c>
      <c r="AA127" s="10">
        <v>68.2</v>
      </c>
      <c r="AB127" s="10">
        <f t="shared" si="0"/>
        <v>70.628521739130434</v>
      </c>
      <c r="AC127" s="41"/>
    </row>
    <row r="128" spans="1:29">
      <c r="A128" s="11"/>
      <c r="B128" s="11" t="s">
        <v>115</v>
      </c>
      <c r="C128" s="9" t="s">
        <v>52</v>
      </c>
      <c r="D128" s="9">
        <v>1.5</v>
      </c>
      <c r="E128" s="9">
        <v>2.4</v>
      </c>
      <c r="F128" s="9">
        <v>2.2999999999999998</v>
      </c>
      <c r="G128" s="9">
        <v>2.7</v>
      </c>
      <c r="H128" s="9">
        <v>3</v>
      </c>
      <c r="I128" s="9">
        <v>3.1</v>
      </c>
      <c r="J128" s="9">
        <v>3.4</v>
      </c>
      <c r="K128" s="9">
        <v>4.5</v>
      </c>
      <c r="L128" s="9">
        <v>4.2</v>
      </c>
      <c r="M128" s="9">
        <v>4.9000000000000004</v>
      </c>
      <c r="N128" s="9">
        <v>3.4</v>
      </c>
      <c r="O128" s="9">
        <v>3.4</v>
      </c>
      <c r="P128" s="9">
        <v>2.5</v>
      </c>
      <c r="Q128" s="9">
        <v>7.3</v>
      </c>
      <c r="R128" s="9">
        <v>18.8</v>
      </c>
      <c r="S128" s="9">
        <v>20.9</v>
      </c>
      <c r="T128" s="9">
        <v>23.5</v>
      </c>
      <c r="U128" s="9">
        <v>18.3</v>
      </c>
      <c r="V128" s="9">
        <v>21.1</v>
      </c>
      <c r="W128" s="9">
        <v>22.6</v>
      </c>
      <c r="X128" s="9">
        <v>18.600000000000001</v>
      </c>
      <c r="Y128" s="9">
        <v>26.1</v>
      </c>
      <c r="Z128" s="9">
        <v>48.4</v>
      </c>
      <c r="AA128" s="9">
        <v>64</v>
      </c>
      <c r="AB128" s="10">
        <f t="shared" si="0"/>
        <v>65.820043478260871</v>
      </c>
      <c r="AC128" s="42"/>
    </row>
    <row r="129" spans="1:29">
      <c r="A129" s="12"/>
      <c r="B129" s="12" t="s">
        <v>122</v>
      </c>
      <c r="C129" s="10" t="s">
        <v>52</v>
      </c>
      <c r="D129" s="10">
        <v>23.5</v>
      </c>
      <c r="E129" s="10">
        <v>23.6</v>
      </c>
      <c r="F129" s="10">
        <v>21.9</v>
      </c>
      <c r="G129" s="10">
        <v>39.299999999999997</v>
      </c>
      <c r="H129" s="10">
        <v>35.200000000000003</v>
      </c>
      <c r="I129" s="10">
        <v>39.9</v>
      </c>
      <c r="J129" s="10">
        <v>55.1</v>
      </c>
      <c r="K129" s="10">
        <v>70.3</v>
      </c>
      <c r="L129" s="10">
        <v>68.999999999999901</v>
      </c>
      <c r="M129" s="10">
        <v>67.2</v>
      </c>
      <c r="N129" s="10">
        <v>53.3</v>
      </c>
      <c r="O129" s="10">
        <v>54.8</v>
      </c>
      <c r="P129" s="10">
        <v>76.3</v>
      </c>
      <c r="Q129" s="10">
        <v>128.4</v>
      </c>
      <c r="R129" s="10">
        <v>81.599999999999895</v>
      </c>
      <c r="S129" s="10">
        <v>116.2</v>
      </c>
      <c r="T129" s="10">
        <v>147.19999999999999</v>
      </c>
      <c r="U129" s="10">
        <v>150.30000000000001</v>
      </c>
      <c r="V129" s="10">
        <v>128.30000000000001</v>
      </c>
      <c r="W129" s="10">
        <v>148.19999999999999</v>
      </c>
      <c r="X129" s="10">
        <v>151.9</v>
      </c>
      <c r="Y129" s="10">
        <v>197.4</v>
      </c>
      <c r="Z129" s="10">
        <v>268.5</v>
      </c>
      <c r="AA129" s="10">
        <v>272.7</v>
      </c>
      <c r="AB129" s="10">
        <f t="shared" si="0"/>
        <v>281.98517391304347</v>
      </c>
      <c r="AC129" s="41"/>
    </row>
    <row r="130" spans="1:29">
      <c r="A130" s="45"/>
      <c r="B130" s="45" t="s">
        <v>123</v>
      </c>
      <c r="C130" s="46" t="s">
        <v>52</v>
      </c>
      <c r="D130" s="46">
        <v>125.5</v>
      </c>
      <c r="E130" s="46">
        <v>121.6</v>
      </c>
      <c r="F130" s="46">
        <v>117</v>
      </c>
      <c r="G130" s="46">
        <v>151.80000000000001</v>
      </c>
      <c r="H130" s="46">
        <v>202.3</v>
      </c>
      <c r="I130" s="46">
        <v>225.1</v>
      </c>
      <c r="J130" s="46">
        <v>285.8</v>
      </c>
      <c r="K130" s="46">
        <v>356.8</v>
      </c>
      <c r="L130" s="46">
        <v>414.4</v>
      </c>
      <c r="M130" s="46">
        <v>444.6</v>
      </c>
      <c r="N130" s="46">
        <v>347.6</v>
      </c>
      <c r="O130" s="46">
        <v>393</v>
      </c>
      <c r="P130" s="46">
        <v>526.5</v>
      </c>
      <c r="Q130" s="46">
        <v>625.20000000000005</v>
      </c>
      <c r="R130" s="46">
        <v>630.79999999999995</v>
      </c>
      <c r="S130" s="46">
        <v>733.9</v>
      </c>
      <c r="T130" s="46">
        <v>893.2</v>
      </c>
      <c r="U130" s="46">
        <v>814.2</v>
      </c>
      <c r="V130" s="46">
        <v>666.9</v>
      </c>
      <c r="W130" s="46">
        <v>760.7</v>
      </c>
      <c r="X130" s="46">
        <v>853.4</v>
      </c>
      <c r="Y130" s="46">
        <v>1072.0999999999999</v>
      </c>
      <c r="Z130" s="46">
        <v>1358.5</v>
      </c>
      <c r="AA130" s="46">
        <v>1524.5</v>
      </c>
      <c r="AB130" s="47">
        <f t="shared" si="0"/>
        <v>1674.1298524175104</v>
      </c>
      <c r="AC130" s="41"/>
    </row>
    <row r="131" spans="1:29">
      <c r="A131" s="48"/>
      <c r="B131" s="48" t="s">
        <v>124</v>
      </c>
      <c r="C131" s="49" t="s">
        <v>87</v>
      </c>
      <c r="D131" s="49">
        <v>109</v>
      </c>
      <c r="E131" s="49">
        <v>101.9</v>
      </c>
      <c r="F131" s="49">
        <v>106.2</v>
      </c>
      <c r="G131" s="49">
        <v>141.19999999999999</v>
      </c>
      <c r="H131" s="49">
        <v>169.9</v>
      </c>
      <c r="I131" s="49">
        <v>175.1</v>
      </c>
      <c r="J131" s="49">
        <v>212</v>
      </c>
      <c r="K131" s="49">
        <v>226.4</v>
      </c>
      <c r="L131" s="49">
        <v>235.9</v>
      </c>
      <c r="M131" s="49">
        <v>235.3</v>
      </c>
      <c r="N131" s="49">
        <v>209.9</v>
      </c>
      <c r="O131" s="49">
        <v>254.9</v>
      </c>
      <c r="P131" s="49">
        <v>284.10000000000002</v>
      </c>
      <c r="Q131" s="49">
        <v>322.8</v>
      </c>
      <c r="R131" s="49">
        <v>331.1</v>
      </c>
      <c r="S131" s="49">
        <v>371.5</v>
      </c>
      <c r="T131" s="49">
        <v>449.5</v>
      </c>
      <c r="U131" s="49">
        <v>410</v>
      </c>
      <c r="V131" s="49">
        <v>369.8</v>
      </c>
      <c r="W131" s="49">
        <v>407.6</v>
      </c>
      <c r="X131" s="49">
        <v>454.7</v>
      </c>
      <c r="Y131" s="49">
        <v>544.4</v>
      </c>
      <c r="Z131" s="49">
        <v>609.5</v>
      </c>
      <c r="AA131" s="49">
        <v>613.5</v>
      </c>
      <c r="AB131" s="49">
        <f t="shared" si="0"/>
        <v>683.28577781593253</v>
      </c>
      <c r="AC131" s="43"/>
    </row>
    <row r="132" spans="1:29">
      <c r="A132" s="11"/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26">
        <f>SUM(AA123:AA129)</f>
        <v>1524.5</v>
      </c>
      <c r="AB132" s="26">
        <f>SUM(AB123:AB129)</f>
        <v>1570.7395972999889</v>
      </c>
      <c r="AC132" s="41"/>
    </row>
    <row r="133" spans="1:29">
      <c r="A133" s="12" t="s">
        <v>131</v>
      </c>
      <c r="B133" s="12" t="s">
        <v>112</v>
      </c>
      <c r="C133" s="10" t="s">
        <v>52</v>
      </c>
      <c r="D133" s="10">
        <v>95.1</v>
      </c>
      <c r="E133" s="10">
        <v>92.4</v>
      </c>
      <c r="F133" s="10">
        <v>94.9</v>
      </c>
      <c r="G133" s="10">
        <v>100.5</v>
      </c>
      <c r="H133" s="10">
        <v>106.1</v>
      </c>
      <c r="I133" s="10">
        <v>130.1</v>
      </c>
      <c r="J133" s="10">
        <v>133.19999999999999</v>
      </c>
      <c r="K133" s="10">
        <v>154.4</v>
      </c>
      <c r="L133" s="10">
        <v>159.6</v>
      </c>
      <c r="M133" s="10">
        <v>218.7</v>
      </c>
      <c r="N133" s="10">
        <v>215.5</v>
      </c>
      <c r="O133" s="10">
        <v>243</v>
      </c>
      <c r="P133" s="10">
        <v>286</v>
      </c>
      <c r="Q133" s="10">
        <v>288.89999999999998</v>
      </c>
      <c r="R133" s="10">
        <v>304</v>
      </c>
      <c r="S133" s="10">
        <v>320.39999999999998</v>
      </c>
      <c r="T133" s="10">
        <v>361.9</v>
      </c>
      <c r="U133" s="10">
        <v>407.7</v>
      </c>
      <c r="V133" s="10">
        <v>491.3</v>
      </c>
      <c r="W133" s="10">
        <v>563.29999999999995</v>
      </c>
      <c r="X133" s="10">
        <v>616.29999999999995</v>
      </c>
      <c r="Y133" s="10">
        <v>569</v>
      </c>
      <c r="Z133" s="10">
        <v>656.6</v>
      </c>
      <c r="AA133" s="10">
        <v>820.9</v>
      </c>
      <c r="AB133" s="10">
        <f t="shared" si="0"/>
        <v>798.73630606048664</v>
      </c>
      <c r="AC133" s="41"/>
    </row>
    <row r="134" spans="1:29">
      <c r="A134" s="11"/>
      <c r="B134" s="11" t="s">
        <v>118</v>
      </c>
      <c r="C134" s="9" t="s">
        <v>52</v>
      </c>
      <c r="D134" s="9">
        <v>59.2</v>
      </c>
      <c r="E134" s="9">
        <v>63.8</v>
      </c>
      <c r="F134" s="9">
        <v>85.2</v>
      </c>
      <c r="G134" s="9">
        <v>124.6</v>
      </c>
      <c r="H134" s="9">
        <v>180.7</v>
      </c>
      <c r="I134" s="9">
        <v>217.9</v>
      </c>
      <c r="J134" s="9">
        <v>267.7</v>
      </c>
      <c r="K134" s="9">
        <v>321.8</v>
      </c>
      <c r="L134" s="9">
        <v>440.6</v>
      </c>
      <c r="M134" s="9">
        <v>515.29999999999995</v>
      </c>
      <c r="N134" s="9">
        <v>485.3</v>
      </c>
      <c r="O134" s="9">
        <v>505.9</v>
      </c>
      <c r="P134" s="9">
        <v>581.6</v>
      </c>
      <c r="Q134" s="9">
        <v>598.20000000000005</v>
      </c>
      <c r="R134" s="9">
        <v>622.4</v>
      </c>
      <c r="S134" s="9">
        <v>585.70000000000005</v>
      </c>
      <c r="T134" s="9">
        <v>628.1</v>
      </c>
      <c r="U134" s="9">
        <v>583.1</v>
      </c>
      <c r="V134" s="9">
        <v>572.6</v>
      </c>
      <c r="W134" s="9">
        <v>682.8</v>
      </c>
      <c r="X134" s="9">
        <v>456.1</v>
      </c>
      <c r="Y134" s="9">
        <v>470</v>
      </c>
      <c r="Z134" s="9">
        <v>439.2</v>
      </c>
      <c r="AA134" s="9">
        <v>595.79999999999995</v>
      </c>
      <c r="AB134" s="10">
        <f t="shared" si="0"/>
        <v>619.06356521739121</v>
      </c>
      <c r="AC134" s="41"/>
    </row>
    <row r="135" spans="1:29">
      <c r="A135" s="12"/>
      <c r="B135" s="12" t="s">
        <v>120</v>
      </c>
      <c r="C135" s="10" t="s">
        <v>52</v>
      </c>
      <c r="D135" s="10">
        <v>167.9</v>
      </c>
      <c r="E135" s="10">
        <v>132.6</v>
      </c>
      <c r="F135" s="10">
        <v>129.6</v>
      </c>
      <c r="G135" s="10">
        <v>153.80000000000001</v>
      </c>
      <c r="H135" s="10">
        <v>199.2</v>
      </c>
      <c r="I135" s="10">
        <v>249</v>
      </c>
      <c r="J135" s="10">
        <v>261.39999999999998</v>
      </c>
      <c r="K135" s="10">
        <v>285.39999999999998</v>
      </c>
      <c r="L135" s="10">
        <v>304.5</v>
      </c>
      <c r="M135" s="10">
        <v>347.2</v>
      </c>
      <c r="N135" s="10">
        <v>340.6</v>
      </c>
      <c r="O135" s="10">
        <v>359.6</v>
      </c>
      <c r="P135" s="10">
        <v>389.7</v>
      </c>
      <c r="Q135" s="10">
        <v>313.2</v>
      </c>
      <c r="R135" s="10">
        <v>334.6</v>
      </c>
      <c r="S135" s="10">
        <v>330.4</v>
      </c>
      <c r="T135" s="10">
        <v>368.3</v>
      </c>
      <c r="U135" s="10">
        <v>400.4</v>
      </c>
      <c r="V135" s="10">
        <v>354.4</v>
      </c>
      <c r="W135" s="10">
        <v>330.3</v>
      </c>
      <c r="X135" s="10">
        <v>312.2</v>
      </c>
      <c r="Y135" s="10">
        <v>332.3</v>
      </c>
      <c r="Z135" s="10">
        <v>372</v>
      </c>
      <c r="AA135" s="10">
        <v>409.7</v>
      </c>
      <c r="AB135" s="10">
        <f t="shared" si="0"/>
        <v>419.61778260869568</v>
      </c>
      <c r="AC135" s="41"/>
    </row>
    <row r="136" spans="1:29">
      <c r="A136" s="11"/>
      <c r="B136" s="11" t="s">
        <v>117</v>
      </c>
      <c r="C136" s="9" t="s">
        <v>52</v>
      </c>
      <c r="D136" s="9">
        <v>44.1</v>
      </c>
      <c r="E136" s="9">
        <v>51.5</v>
      </c>
      <c r="F136" s="9">
        <v>67.7</v>
      </c>
      <c r="G136" s="9">
        <v>72.099999999999994</v>
      </c>
      <c r="H136" s="9">
        <v>84.9</v>
      </c>
      <c r="I136" s="9">
        <v>103.3</v>
      </c>
      <c r="J136" s="9">
        <v>114.2</v>
      </c>
      <c r="K136" s="9">
        <v>132.19999999999999</v>
      </c>
      <c r="L136" s="9">
        <v>166.7</v>
      </c>
      <c r="M136" s="9">
        <v>179.1</v>
      </c>
      <c r="N136" s="9">
        <v>167.4</v>
      </c>
      <c r="O136" s="9">
        <v>163.5</v>
      </c>
      <c r="P136" s="9">
        <v>208.5</v>
      </c>
      <c r="Q136" s="9">
        <v>198.7</v>
      </c>
      <c r="R136" s="9">
        <v>201.3</v>
      </c>
      <c r="S136" s="9">
        <v>214.1</v>
      </c>
      <c r="T136" s="9">
        <v>230</v>
      </c>
      <c r="U136" s="9">
        <v>238.8</v>
      </c>
      <c r="V136" s="9">
        <v>246.8</v>
      </c>
      <c r="W136" s="9">
        <v>262</v>
      </c>
      <c r="X136" s="9">
        <v>257.60000000000002</v>
      </c>
      <c r="Y136" s="9">
        <v>285.5</v>
      </c>
      <c r="Z136" s="9">
        <v>325.39999999999998</v>
      </c>
      <c r="AA136" s="9">
        <v>398</v>
      </c>
      <c r="AB136" s="10">
        <f t="shared" si="0"/>
        <v>340.92398285710436</v>
      </c>
      <c r="AC136" s="41"/>
    </row>
    <row r="137" spans="1:29">
      <c r="A137" s="12"/>
      <c r="B137" s="12" t="s">
        <v>132</v>
      </c>
      <c r="C137" s="10" t="s">
        <v>52</v>
      </c>
      <c r="D137" s="10">
        <v>5.8</v>
      </c>
      <c r="E137" s="10">
        <v>6.6</v>
      </c>
      <c r="F137" s="10">
        <v>6.8</v>
      </c>
      <c r="G137" s="10">
        <v>8.1999999999999993</v>
      </c>
      <c r="H137" s="10">
        <v>8.4</v>
      </c>
      <c r="I137" s="10">
        <v>8.9</v>
      </c>
      <c r="J137" s="10">
        <v>12</v>
      </c>
      <c r="K137" s="10">
        <v>14.1</v>
      </c>
      <c r="L137" s="10">
        <v>14.5</v>
      </c>
      <c r="M137" s="10">
        <v>16.5</v>
      </c>
      <c r="N137" s="10">
        <v>15.4</v>
      </c>
      <c r="O137" s="10">
        <v>22.1</v>
      </c>
      <c r="P137" s="10">
        <v>32.5</v>
      </c>
      <c r="Q137" s="10">
        <v>48.4</v>
      </c>
      <c r="R137" s="10">
        <v>68.2</v>
      </c>
      <c r="S137" s="10">
        <v>70.599999999999994</v>
      </c>
      <c r="T137" s="10">
        <v>70.900000000000006</v>
      </c>
      <c r="U137" s="10">
        <v>73.099999999999994</v>
      </c>
      <c r="V137" s="10">
        <v>85.1</v>
      </c>
      <c r="W137" s="10">
        <v>107.4</v>
      </c>
      <c r="X137" s="10">
        <v>119.9</v>
      </c>
      <c r="Y137" s="10">
        <v>152.5</v>
      </c>
      <c r="Z137" s="10">
        <v>179.4</v>
      </c>
      <c r="AA137" s="10">
        <v>195.4</v>
      </c>
      <c r="AB137" s="10">
        <f t="shared" si="0"/>
        <v>218.79976243592193</v>
      </c>
      <c r="AC137" s="41"/>
    </row>
    <row r="138" spans="1:29">
      <c r="A138" s="11"/>
      <c r="B138" s="11" t="s">
        <v>114</v>
      </c>
      <c r="C138" s="9" t="s">
        <v>52</v>
      </c>
      <c r="D138" s="9">
        <v>3.7</v>
      </c>
      <c r="E138" s="9">
        <v>7.1</v>
      </c>
      <c r="F138" s="9">
        <v>7.7</v>
      </c>
      <c r="G138" s="9">
        <v>8.6</v>
      </c>
      <c r="H138" s="9">
        <v>13.7</v>
      </c>
      <c r="I138" s="9">
        <v>18</v>
      </c>
      <c r="J138" s="9">
        <v>24</v>
      </c>
      <c r="K138" s="9">
        <v>41.6</v>
      </c>
      <c r="L138" s="9">
        <v>30</v>
      </c>
      <c r="M138" s="9">
        <v>43.5</v>
      </c>
      <c r="N138" s="9">
        <v>55.9</v>
      </c>
      <c r="O138" s="9">
        <v>46.9</v>
      </c>
      <c r="P138" s="9">
        <v>49.2</v>
      </c>
      <c r="Q138" s="9">
        <v>83.3</v>
      </c>
      <c r="R138" s="9">
        <v>84.7</v>
      </c>
      <c r="S138" s="9">
        <v>94.7</v>
      </c>
      <c r="T138" s="9">
        <v>100.4</v>
      </c>
      <c r="U138" s="9">
        <v>103.5</v>
      </c>
      <c r="V138" s="9">
        <v>103.7</v>
      </c>
      <c r="W138" s="9">
        <v>108.2</v>
      </c>
      <c r="X138" s="9">
        <v>99.6</v>
      </c>
      <c r="Y138" s="9">
        <v>120.1</v>
      </c>
      <c r="Z138" s="9">
        <v>115.4</v>
      </c>
      <c r="AA138" s="9">
        <v>180.1</v>
      </c>
      <c r="AB138" s="10">
        <f t="shared" si="0"/>
        <v>159.41138314110114</v>
      </c>
      <c r="AC138" s="42"/>
    </row>
    <row r="139" spans="1:29">
      <c r="A139" s="12"/>
      <c r="B139" s="50" t="s">
        <v>122</v>
      </c>
      <c r="C139" s="51" t="s">
        <v>52</v>
      </c>
      <c r="D139" s="51">
        <v>410.7</v>
      </c>
      <c r="E139" s="51">
        <v>408.3</v>
      </c>
      <c r="F139" s="51">
        <v>408.2</v>
      </c>
      <c r="G139" s="51">
        <v>442</v>
      </c>
      <c r="H139" s="51">
        <v>478.5</v>
      </c>
      <c r="I139" s="51">
        <v>442.7</v>
      </c>
      <c r="J139" s="51">
        <v>482</v>
      </c>
      <c r="K139" s="51">
        <v>533.9</v>
      </c>
      <c r="L139" s="51">
        <v>593.70000000000005</v>
      </c>
      <c r="M139" s="51">
        <v>623.29999999999995</v>
      </c>
      <c r="N139" s="51">
        <v>582.4</v>
      </c>
      <c r="O139" s="51">
        <v>653.79999999999995</v>
      </c>
      <c r="P139" s="51">
        <v>749</v>
      </c>
      <c r="Q139" s="51">
        <v>756.9</v>
      </c>
      <c r="R139" s="51">
        <v>787</v>
      </c>
      <c r="S139" s="51">
        <v>815.3</v>
      </c>
      <c r="T139" s="51">
        <v>897.6</v>
      </c>
      <c r="U139" s="51">
        <v>919.8</v>
      </c>
      <c r="V139" s="51">
        <v>945.8</v>
      </c>
      <c r="W139" s="51">
        <v>1000.1</v>
      </c>
      <c r="X139" s="51">
        <v>1033.4000000000001</v>
      </c>
      <c r="Y139" s="51">
        <v>1174.8</v>
      </c>
      <c r="Z139" s="51">
        <v>1448</v>
      </c>
      <c r="AA139" s="51">
        <v>1719.1</v>
      </c>
      <c r="AB139" s="10">
        <f t="shared" si="0"/>
        <v>1482.9864326021009</v>
      </c>
      <c r="AC139" s="42"/>
    </row>
    <row r="140" spans="1:29">
      <c r="A140" s="45"/>
      <c r="B140" s="45" t="s">
        <v>123</v>
      </c>
      <c r="C140" s="46" t="s">
        <v>52</v>
      </c>
      <c r="D140" s="46">
        <v>786.5</v>
      </c>
      <c r="E140" s="46">
        <v>762.3</v>
      </c>
      <c r="F140" s="46">
        <v>800.1</v>
      </c>
      <c r="G140" s="46">
        <v>909.8</v>
      </c>
      <c r="H140" s="46">
        <v>1071.5</v>
      </c>
      <c r="I140" s="46">
        <v>1169.9000000000001</v>
      </c>
      <c r="J140" s="46">
        <v>1294.5</v>
      </c>
      <c r="K140" s="46">
        <v>1483.4</v>
      </c>
      <c r="L140" s="46">
        <v>1709.6</v>
      </c>
      <c r="M140" s="46">
        <v>1943.6</v>
      </c>
      <c r="N140" s="46">
        <v>1862.5</v>
      </c>
      <c r="O140" s="46">
        <v>1994.8</v>
      </c>
      <c r="P140" s="46">
        <v>2296.5</v>
      </c>
      <c r="Q140" s="46">
        <v>2287.6</v>
      </c>
      <c r="R140" s="46">
        <v>2402.1999999999998</v>
      </c>
      <c r="S140" s="46">
        <v>2431.1999999999998</v>
      </c>
      <c r="T140" s="46">
        <v>2657.2</v>
      </c>
      <c r="U140" s="46">
        <v>2726.4</v>
      </c>
      <c r="V140" s="46">
        <v>2799.7</v>
      </c>
      <c r="W140" s="46">
        <v>3054.1</v>
      </c>
      <c r="X140" s="46">
        <v>2895.1</v>
      </c>
      <c r="Y140" s="46">
        <v>3104.2</v>
      </c>
      <c r="Z140" s="46">
        <v>3536</v>
      </c>
      <c r="AA140" s="46">
        <v>4319</v>
      </c>
      <c r="AB140" s="47">
        <f t="shared" si="0"/>
        <v>4383.1148777120143</v>
      </c>
      <c r="AC140" s="41"/>
    </row>
    <row r="141" spans="1:29">
      <c r="A141" s="48"/>
      <c r="B141" s="48" t="s">
        <v>124</v>
      </c>
      <c r="C141" s="49" t="s">
        <v>87</v>
      </c>
      <c r="D141" s="49">
        <v>803.1</v>
      </c>
      <c r="E141" s="49">
        <v>851.7</v>
      </c>
      <c r="F141" s="49">
        <v>873.6</v>
      </c>
      <c r="G141" s="49">
        <v>965.5</v>
      </c>
      <c r="H141" s="49">
        <v>1041</v>
      </c>
      <c r="I141" s="49">
        <v>1083.5</v>
      </c>
      <c r="J141" s="49">
        <v>1197.3</v>
      </c>
      <c r="K141" s="49">
        <v>1314.7</v>
      </c>
      <c r="L141" s="49">
        <v>1431.6</v>
      </c>
      <c r="M141" s="49">
        <v>1420.8</v>
      </c>
      <c r="N141" s="49">
        <v>1324</v>
      </c>
      <c r="O141" s="49">
        <v>1371.9</v>
      </c>
      <c r="P141" s="49">
        <v>1396.1</v>
      </c>
      <c r="Q141" s="49">
        <v>1352.3</v>
      </c>
      <c r="R141" s="49">
        <v>1471.7</v>
      </c>
      <c r="S141" s="49">
        <v>1428.3</v>
      </c>
      <c r="T141" s="49">
        <v>1560.7</v>
      </c>
      <c r="U141" s="49">
        <v>1582.2</v>
      </c>
      <c r="V141" s="49">
        <v>1566</v>
      </c>
      <c r="W141" s="49">
        <v>1662</v>
      </c>
      <c r="X141" s="49">
        <v>1522.2</v>
      </c>
      <c r="Y141" s="49">
        <v>1574.9</v>
      </c>
      <c r="Z141" s="49">
        <v>1644.2</v>
      </c>
      <c r="AA141" s="49">
        <v>1879.3</v>
      </c>
      <c r="AB141" s="49">
        <f t="shared" si="0"/>
        <v>1866.2123513565061</v>
      </c>
      <c r="AC141" s="43"/>
    </row>
    <row r="142" spans="1:29">
      <c r="A142" s="11"/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26">
        <f>SUM(AA133:AA139)</f>
        <v>4319</v>
      </c>
      <c r="AB142" s="26">
        <f>SUM(AB133:AB139)</f>
        <v>4039.5392149228019</v>
      </c>
      <c r="AC142" s="41"/>
    </row>
    <row r="143" spans="1:29">
      <c r="A143" s="12" t="s">
        <v>133</v>
      </c>
      <c r="B143" s="12" t="s">
        <v>119</v>
      </c>
      <c r="C143" s="10" t="s">
        <v>52</v>
      </c>
      <c r="D143" s="10">
        <v>202.5</v>
      </c>
      <c r="E143" s="10">
        <v>134.1</v>
      </c>
      <c r="F143" s="10">
        <v>89.9</v>
      </c>
      <c r="G143" s="10">
        <v>87.3</v>
      </c>
      <c r="H143" s="10">
        <v>167.8</v>
      </c>
      <c r="I143" s="10">
        <v>115.3</v>
      </c>
      <c r="J143" s="10">
        <v>208.5</v>
      </c>
      <c r="K143" s="10">
        <v>230.7</v>
      </c>
      <c r="L143" s="10">
        <v>419.5</v>
      </c>
      <c r="M143" s="10">
        <v>302</v>
      </c>
      <c r="N143" s="10">
        <v>238.1</v>
      </c>
      <c r="O143" s="10">
        <v>277.8</v>
      </c>
      <c r="P143" s="10">
        <v>320.8</v>
      </c>
      <c r="Q143" s="10">
        <v>242</v>
      </c>
      <c r="R143" s="10">
        <v>303.3</v>
      </c>
      <c r="S143" s="10">
        <v>428.7</v>
      </c>
      <c r="T143" s="10">
        <v>347.8</v>
      </c>
      <c r="U143" s="10">
        <v>342.5</v>
      </c>
      <c r="V143" s="10">
        <v>398.1</v>
      </c>
      <c r="W143" s="10">
        <v>547.4</v>
      </c>
      <c r="X143" s="10">
        <v>426</v>
      </c>
      <c r="Y143" s="10">
        <v>274.60000000000002</v>
      </c>
      <c r="Z143" s="10">
        <v>388.3</v>
      </c>
      <c r="AA143" s="10">
        <v>637.29999999999995</v>
      </c>
      <c r="AB143" s="10">
        <f t="shared" si="0"/>
        <v>502.98209731068022</v>
      </c>
      <c r="AC143" s="41"/>
    </row>
    <row r="144" spans="1:29">
      <c r="A144" s="11"/>
      <c r="B144" s="11" t="s">
        <v>112</v>
      </c>
      <c r="C144" s="9" t="s">
        <v>52</v>
      </c>
      <c r="D144" s="9">
        <v>78.2</v>
      </c>
      <c r="E144" s="9">
        <v>75.099999999999994</v>
      </c>
      <c r="F144" s="9">
        <v>58.5</v>
      </c>
      <c r="G144" s="9">
        <v>68.2</v>
      </c>
      <c r="H144" s="9">
        <v>44.5</v>
      </c>
      <c r="I144" s="9">
        <v>66.900000000000006</v>
      </c>
      <c r="J144" s="9">
        <v>116.5</v>
      </c>
      <c r="K144" s="9">
        <v>124.7</v>
      </c>
      <c r="L144" s="9">
        <v>190.3</v>
      </c>
      <c r="M144" s="9">
        <v>206.2</v>
      </c>
      <c r="N144" s="9">
        <v>172.7</v>
      </c>
      <c r="O144" s="9">
        <v>199.8</v>
      </c>
      <c r="P144" s="9">
        <v>217.1</v>
      </c>
      <c r="Q144" s="9">
        <v>189.7</v>
      </c>
      <c r="R144" s="9">
        <v>242.6</v>
      </c>
      <c r="S144" s="9">
        <v>266.10000000000002</v>
      </c>
      <c r="T144" s="9">
        <v>301.2</v>
      </c>
      <c r="U144" s="9">
        <v>334.4</v>
      </c>
      <c r="V144" s="9">
        <v>483.8</v>
      </c>
      <c r="W144" s="9">
        <v>445</v>
      </c>
      <c r="X144" s="9">
        <v>418.1</v>
      </c>
      <c r="Y144" s="9">
        <v>285.5</v>
      </c>
      <c r="Z144" s="9">
        <v>390.6</v>
      </c>
      <c r="AA144" s="9">
        <v>479.4</v>
      </c>
      <c r="AB144" s="10">
        <f t="shared" si="0"/>
        <v>510.72905990474919</v>
      </c>
      <c r="AC144" s="41"/>
    </row>
    <row r="145" spans="1:32">
      <c r="A145" s="12"/>
      <c r="B145" s="12" t="s">
        <v>134</v>
      </c>
      <c r="C145" s="10" t="s">
        <v>52</v>
      </c>
      <c r="D145" s="10">
        <v>6.5</v>
      </c>
      <c r="E145" s="10">
        <v>9.6</v>
      </c>
      <c r="F145" s="10">
        <v>9.9</v>
      </c>
      <c r="G145" s="10">
        <v>4.2</v>
      </c>
      <c r="H145" s="10">
        <v>2.9</v>
      </c>
      <c r="I145" s="10">
        <v>7.5</v>
      </c>
      <c r="J145" s="10">
        <v>6.4</v>
      </c>
      <c r="K145" s="10">
        <v>31.3</v>
      </c>
      <c r="L145" s="10">
        <v>50.5</v>
      </c>
      <c r="M145" s="10">
        <v>41.5</v>
      </c>
      <c r="N145" s="10">
        <v>25.1</v>
      </c>
      <c r="O145" s="10">
        <v>22.2</v>
      </c>
      <c r="P145" s="10">
        <v>31.2</v>
      </c>
      <c r="Q145" s="10">
        <v>37.6</v>
      </c>
      <c r="R145" s="10">
        <v>33.4</v>
      </c>
      <c r="S145" s="10">
        <v>49.5</v>
      </c>
      <c r="T145" s="10">
        <v>60.7</v>
      </c>
      <c r="U145" s="10">
        <v>60.2</v>
      </c>
      <c r="V145" s="10">
        <v>61.9</v>
      </c>
      <c r="W145" s="10">
        <v>87.7</v>
      </c>
      <c r="X145" s="10">
        <v>131.5</v>
      </c>
      <c r="Y145" s="10">
        <v>136.1</v>
      </c>
      <c r="Z145" s="10">
        <v>231.5</v>
      </c>
      <c r="AA145" s="10">
        <v>323.2</v>
      </c>
      <c r="AB145" s="10">
        <f t="shared" si="0"/>
        <v>177.85768869980524</v>
      </c>
      <c r="AC145" s="41"/>
    </row>
    <row r="146" spans="1:32">
      <c r="A146" s="11"/>
      <c r="B146" s="11" t="s">
        <v>120</v>
      </c>
      <c r="C146" s="9" t="s">
        <v>52</v>
      </c>
      <c r="D146" s="9">
        <v>39.1</v>
      </c>
      <c r="E146" s="9">
        <v>19.7</v>
      </c>
      <c r="F146" s="9">
        <v>25.5</v>
      </c>
      <c r="G146" s="9">
        <v>26.5</v>
      </c>
      <c r="H146" s="9">
        <v>30.2</v>
      </c>
      <c r="I146" s="9">
        <v>26.2</v>
      </c>
      <c r="J146" s="9">
        <v>27.7</v>
      </c>
      <c r="K146" s="9">
        <v>29.2</v>
      </c>
      <c r="L146" s="9">
        <v>24.3</v>
      </c>
      <c r="M146" s="9">
        <v>36.5</v>
      </c>
      <c r="N146" s="9">
        <v>41.8</v>
      </c>
      <c r="O146" s="9">
        <v>35.4</v>
      </c>
      <c r="P146" s="9">
        <v>39.4</v>
      </c>
      <c r="Q146" s="9">
        <v>35.299999999999997</v>
      </c>
      <c r="R146" s="9">
        <v>37.9</v>
      </c>
      <c r="S146" s="9">
        <v>31.7</v>
      </c>
      <c r="T146" s="9">
        <v>38.299999999999997</v>
      </c>
      <c r="U146" s="9">
        <v>54.8</v>
      </c>
      <c r="V146" s="9">
        <v>39.6</v>
      </c>
      <c r="W146" s="9">
        <v>69.5</v>
      </c>
      <c r="X146" s="9">
        <v>154.19999999999999</v>
      </c>
      <c r="Y146" s="9">
        <v>147.69999999999999</v>
      </c>
      <c r="Z146" s="9">
        <v>179</v>
      </c>
      <c r="AA146" s="9">
        <v>223</v>
      </c>
      <c r="AB146" s="10">
        <f t="shared" si="0"/>
        <v>163.70981623586883</v>
      </c>
      <c r="AC146" s="41"/>
    </row>
    <row r="147" spans="1:32">
      <c r="A147" s="12"/>
      <c r="B147" s="12" t="s">
        <v>118</v>
      </c>
      <c r="C147" s="10" t="s">
        <v>52</v>
      </c>
      <c r="D147" s="10">
        <v>24.6</v>
      </c>
      <c r="E147" s="10">
        <v>39.299999999999997</v>
      </c>
      <c r="F147" s="10">
        <v>36.6</v>
      </c>
      <c r="G147" s="10">
        <v>54.9</v>
      </c>
      <c r="H147" s="10">
        <v>101.5</v>
      </c>
      <c r="I147" s="10">
        <v>166.2</v>
      </c>
      <c r="J147" s="10">
        <v>186.7</v>
      </c>
      <c r="K147" s="10">
        <v>206.2</v>
      </c>
      <c r="L147" s="10">
        <v>437.2</v>
      </c>
      <c r="M147" s="10">
        <v>675.4</v>
      </c>
      <c r="N147" s="10">
        <v>356.9</v>
      </c>
      <c r="O147" s="10">
        <v>385.5</v>
      </c>
      <c r="P147" s="10">
        <v>558.79999999999995</v>
      </c>
      <c r="Q147" s="10">
        <v>634.70000000000005</v>
      </c>
      <c r="R147" s="10">
        <v>542.20000000000005</v>
      </c>
      <c r="S147" s="10">
        <v>396</v>
      </c>
      <c r="T147" s="10">
        <v>321.39999999999998</v>
      </c>
      <c r="U147" s="10">
        <v>325.89999999999998</v>
      </c>
      <c r="V147" s="10">
        <v>319</v>
      </c>
      <c r="W147" s="10">
        <v>390.2</v>
      </c>
      <c r="X147" s="10">
        <v>96</v>
      </c>
      <c r="Y147" s="10">
        <v>196.7</v>
      </c>
      <c r="Z147" s="10">
        <v>142.1</v>
      </c>
      <c r="AA147" s="10">
        <v>177.1</v>
      </c>
      <c r="AB147" s="10">
        <f t="shared" si="0"/>
        <v>185.07569565217358</v>
      </c>
      <c r="AC147" s="41"/>
    </row>
    <row r="148" spans="1:32">
      <c r="A148" s="11"/>
      <c r="B148" s="11" t="s">
        <v>135</v>
      </c>
      <c r="C148" s="9" t="s">
        <v>52</v>
      </c>
      <c r="D148" s="9">
        <v>132.30000000000001</v>
      </c>
      <c r="E148" s="9">
        <v>120.4</v>
      </c>
      <c r="F148" s="9">
        <v>110.9</v>
      </c>
      <c r="G148" s="9">
        <v>93.6</v>
      </c>
      <c r="H148" s="9">
        <v>101.1</v>
      </c>
      <c r="I148" s="9">
        <v>106.2</v>
      </c>
      <c r="J148" s="9">
        <v>146.69999999999999</v>
      </c>
      <c r="K148" s="9">
        <v>146.80000000000001</v>
      </c>
      <c r="L148" s="9">
        <v>179.2</v>
      </c>
      <c r="M148" s="9">
        <v>214.7</v>
      </c>
      <c r="N148" s="9">
        <v>141.5</v>
      </c>
      <c r="O148" s="9">
        <v>118.9</v>
      </c>
      <c r="P148" s="9">
        <v>305.8</v>
      </c>
      <c r="Q148" s="9">
        <v>227.3</v>
      </c>
      <c r="R148" s="9">
        <v>229.6</v>
      </c>
      <c r="S148" s="9">
        <v>164.7</v>
      </c>
      <c r="T148" s="9">
        <v>165.7</v>
      </c>
      <c r="U148" s="9">
        <v>145.6</v>
      </c>
      <c r="V148" s="9">
        <v>112.6</v>
      </c>
      <c r="W148" s="9">
        <v>153.9</v>
      </c>
      <c r="X148" s="9">
        <v>156.4</v>
      </c>
      <c r="Y148" s="9">
        <v>149.19999999999999</v>
      </c>
      <c r="Z148" s="9">
        <v>154.6</v>
      </c>
      <c r="AA148" s="9">
        <v>143.80000000000001</v>
      </c>
      <c r="AB148" s="10">
        <f t="shared" si="0"/>
        <v>177.12399725729591</v>
      </c>
      <c r="AC148" s="41"/>
    </row>
    <row r="149" spans="1:32">
      <c r="A149" s="12"/>
      <c r="B149" s="12" t="s">
        <v>136</v>
      </c>
      <c r="C149" s="10" t="s">
        <v>52</v>
      </c>
      <c r="D149" s="10">
        <v>33.700000000000003</v>
      </c>
      <c r="E149" s="10">
        <v>39.200000000000003</v>
      </c>
      <c r="F149" s="10">
        <v>49.5</v>
      </c>
      <c r="G149" s="10">
        <v>47.3</v>
      </c>
      <c r="H149" s="10">
        <v>57.8</v>
      </c>
      <c r="I149" s="10">
        <v>51.9</v>
      </c>
      <c r="J149" s="10">
        <v>52.8</v>
      </c>
      <c r="K149" s="10">
        <v>52.8</v>
      </c>
      <c r="L149" s="10">
        <v>43.3</v>
      </c>
      <c r="M149" s="10">
        <v>45.6</v>
      </c>
      <c r="N149" s="10">
        <v>58.2</v>
      </c>
      <c r="O149" s="10">
        <v>52.9</v>
      </c>
      <c r="P149" s="10">
        <v>73.5</v>
      </c>
      <c r="Q149" s="10">
        <v>67.599999999999994</v>
      </c>
      <c r="R149" s="10">
        <v>62.5</v>
      </c>
      <c r="S149" s="10">
        <v>72.099999999999994</v>
      </c>
      <c r="T149" s="10">
        <v>52.2</v>
      </c>
      <c r="U149" s="10">
        <v>31.2</v>
      </c>
      <c r="V149" s="10">
        <v>37.299999999999997</v>
      </c>
      <c r="W149" s="10">
        <v>25.3</v>
      </c>
      <c r="X149" s="10">
        <v>53.3</v>
      </c>
      <c r="Y149" s="10">
        <v>45</v>
      </c>
      <c r="Z149" s="10">
        <v>39.1</v>
      </c>
      <c r="AA149" s="10">
        <v>115.6</v>
      </c>
      <c r="AB149" s="10">
        <f t="shared" si="0"/>
        <v>59.663882712806185</v>
      </c>
      <c r="AC149" s="42"/>
    </row>
    <row r="150" spans="1:32">
      <c r="A150" s="11"/>
      <c r="B150" s="11" t="s">
        <v>117</v>
      </c>
      <c r="C150" s="9" t="s">
        <v>52</v>
      </c>
      <c r="D150" s="9">
        <v>24.9</v>
      </c>
      <c r="E150" s="9">
        <v>21.9</v>
      </c>
      <c r="F150" s="9">
        <v>25.5</v>
      </c>
      <c r="G150" s="9">
        <v>29.8</v>
      </c>
      <c r="H150" s="9">
        <v>41.8</v>
      </c>
      <c r="I150" s="9">
        <v>43.3</v>
      </c>
      <c r="J150" s="9">
        <v>41.9</v>
      </c>
      <c r="K150" s="9">
        <v>38.799999999999997</v>
      </c>
      <c r="L150" s="9">
        <v>49.2</v>
      </c>
      <c r="M150" s="9">
        <v>60.2</v>
      </c>
      <c r="N150" s="9">
        <v>48.9</v>
      </c>
      <c r="O150" s="9">
        <v>43.6</v>
      </c>
      <c r="P150" s="9">
        <v>60.4</v>
      </c>
      <c r="Q150" s="9">
        <v>65.8</v>
      </c>
      <c r="R150" s="9">
        <v>65.599999999999994</v>
      </c>
      <c r="S150" s="9">
        <v>61.8</v>
      </c>
      <c r="T150" s="9">
        <v>59.9</v>
      </c>
      <c r="U150" s="9">
        <v>61.4</v>
      </c>
      <c r="V150" s="9">
        <v>65.900000000000006</v>
      </c>
      <c r="W150" s="9">
        <v>59.9</v>
      </c>
      <c r="X150" s="9">
        <v>57</v>
      </c>
      <c r="Y150" s="9">
        <v>65</v>
      </c>
      <c r="Z150" s="9">
        <v>81.2</v>
      </c>
      <c r="AA150" s="9">
        <v>113.1</v>
      </c>
      <c r="AB150" s="10">
        <f t="shared" ref="AB150:AB153" si="1">_xlfn.FORECAST.ETS(2023,D150:AA150,$D$84:$AA$84)</f>
        <v>83.914481930533256</v>
      </c>
      <c r="AC150" s="41"/>
    </row>
    <row r="151" spans="1:32">
      <c r="A151" s="12"/>
      <c r="B151" s="50" t="s">
        <v>122</v>
      </c>
      <c r="C151" s="51" t="s">
        <v>52</v>
      </c>
      <c r="D151" s="51">
        <v>253.6</v>
      </c>
      <c r="E151" s="51">
        <v>307.7</v>
      </c>
      <c r="F151" s="51">
        <v>253.4</v>
      </c>
      <c r="G151" s="51">
        <v>264</v>
      </c>
      <c r="H151" s="51">
        <v>246.9</v>
      </c>
      <c r="I151" s="51">
        <v>248.1</v>
      </c>
      <c r="J151" s="51">
        <v>239.5</v>
      </c>
      <c r="K151" s="51">
        <v>284.5</v>
      </c>
      <c r="L151" s="51">
        <v>342.1</v>
      </c>
      <c r="M151" s="51">
        <v>337.9</v>
      </c>
      <c r="N151" s="51">
        <v>272.8</v>
      </c>
      <c r="O151" s="51">
        <v>269.3</v>
      </c>
      <c r="P151" s="51">
        <v>325.39999999999998</v>
      </c>
      <c r="Q151" s="51">
        <v>335.6</v>
      </c>
      <c r="R151" s="51">
        <v>329.5</v>
      </c>
      <c r="S151" s="51">
        <v>420.2</v>
      </c>
      <c r="T151" s="51">
        <v>454.7</v>
      </c>
      <c r="U151" s="51">
        <v>442.7</v>
      </c>
      <c r="V151" s="51">
        <v>441.5</v>
      </c>
      <c r="W151" s="51">
        <v>468.6</v>
      </c>
      <c r="X151" s="51">
        <v>609.20000000000005</v>
      </c>
      <c r="Y151" s="51">
        <v>522.4</v>
      </c>
      <c r="Z151" s="51">
        <v>685</v>
      </c>
      <c r="AA151" s="51">
        <v>913.5</v>
      </c>
      <c r="AB151" s="10">
        <f t="shared" si="1"/>
        <v>649.32516920009994</v>
      </c>
      <c r="AC151" s="42"/>
    </row>
    <row r="152" spans="1:32">
      <c r="A152" s="45"/>
      <c r="B152" s="45" t="s">
        <v>123</v>
      </c>
      <c r="C152" s="46" t="s">
        <v>52</v>
      </c>
      <c r="D152" s="46">
        <v>795.4</v>
      </c>
      <c r="E152" s="46">
        <v>767</v>
      </c>
      <c r="F152" s="46">
        <v>659.7</v>
      </c>
      <c r="G152" s="46">
        <v>675.8</v>
      </c>
      <c r="H152" s="46">
        <v>794.5</v>
      </c>
      <c r="I152" s="46">
        <v>831.6</v>
      </c>
      <c r="J152" s="46">
        <v>1026.7</v>
      </c>
      <c r="K152" s="46">
        <v>1145</v>
      </c>
      <c r="L152" s="46">
        <v>1735.6</v>
      </c>
      <c r="M152" s="46">
        <v>1920</v>
      </c>
      <c r="N152" s="46">
        <v>1356</v>
      </c>
      <c r="O152" s="46">
        <v>1405.4</v>
      </c>
      <c r="P152" s="46">
        <v>1932.4</v>
      </c>
      <c r="Q152" s="46">
        <v>1835.6</v>
      </c>
      <c r="R152" s="46">
        <v>1846.6</v>
      </c>
      <c r="S152" s="46">
        <v>1890.8</v>
      </c>
      <c r="T152" s="46">
        <v>1801.9</v>
      </c>
      <c r="U152" s="46">
        <v>1798.7</v>
      </c>
      <c r="V152" s="46">
        <v>1959.7</v>
      </c>
      <c r="W152" s="46">
        <v>2247.5</v>
      </c>
      <c r="X152" s="46">
        <v>2101.6999999999998</v>
      </c>
      <c r="Y152" s="46">
        <v>1822.2</v>
      </c>
      <c r="Z152" s="46">
        <v>2291.4</v>
      </c>
      <c r="AA152" s="46">
        <v>3126</v>
      </c>
      <c r="AB152" s="47">
        <f t="shared" si="1"/>
        <v>2582.6034606502708</v>
      </c>
      <c r="AC152" s="41"/>
    </row>
    <row r="153" spans="1:32">
      <c r="A153" s="48"/>
      <c r="B153" s="48" t="s">
        <v>124</v>
      </c>
      <c r="C153" s="49" t="s">
        <v>87</v>
      </c>
      <c r="D153" s="49">
        <v>0.3</v>
      </c>
      <c r="E153" s="49">
        <v>0.5</v>
      </c>
      <c r="F153" s="49">
        <v>0.7</v>
      </c>
      <c r="G153" s="49">
        <v>0.5</v>
      </c>
      <c r="H153" s="49">
        <v>0.6</v>
      </c>
      <c r="I153" s="49">
        <v>0.8</v>
      </c>
      <c r="J153" s="49">
        <v>0.9</v>
      </c>
      <c r="K153" s="49">
        <v>1.2</v>
      </c>
      <c r="L153" s="49">
        <v>0.7</v>
      </c>
      <c r="M153" s="49">
        <v>0.3</v>
      </c>
      <c r="N153" s="49">
        <v>0.1</v>
      </c>
      <c r="O153" s="49">
        <v>0.1</v>
      </c>
      <c r="P153" s="49">
        <v>0.8</v>
      </c>
      <c r="Q153" s="49">
        <v>0.5</v>
      </c>
      <c r="R153" s="49">
        <v>0.6</v>
      </c>
      <c r="S153" s="49">
        <v>4.4000000000000004</v>
      </c>
      <c r="T153" s="49">
        <v>5.9</v>
      </c>
      <c r="U153" s="49">
        <v>6.6</v>
      </c>
      <c r="V153" s="49">
        <v>3.5</v>
      </c>
      <c r="W153" s="49">
        <v>8.4</v>
      </c>
      <c r="X153" s="49">
        <v>2.7</v>
      </c>
      <c r="Y153" s="49">
        <v>7.8</v>
      </c>
      <c r="Z153" s="49">
        <v>13.6</v>
      </c>
      <c r="AA153" s="49">
        <v>9.4</v>
      </c>
      <c r="AB153" s="49">
        <f t="shared" si="1"/>
        <v>8.3725205254062427</v>
      </c>
      <c r="AC153" s="43"/>
    </row>
    <row r="154" spans="1:32">
      <c r="AA154" s="27">
        <f>SUM(AA143:AA151)</f>
        <v>3125.9999999999995</v>
      </c>
      <c r="AB154" s="27">
        <f>SUM(AB143:AB151)</f>
        <v>2510.3818889040122</v>
      </c>
      <c r="AC154" s="23"/>
    </row>
    <row r="156" spans="1:32">
      <c r="AA156" s="28">
        <v>2022</v>
      </c>
      <c r="AB156" s="28">
        <v>2023</v>
      </c>
      <c r="AC156" s="28" t="s">
        <v>141</v>
      </c>
      <c r="AD156" s="28" t="s">
        <v>100</v>
      </c>
      <c r="AE156" s="28" t="s">
        <v>142</v>
      </c>
      <c r="AF156" s="28" t="s">
        <v>100</v>
      </c>
    </row>
    <row r="157" spans="1:32" ht="101.25">
      <c r="A157" s="55" t="s">
        <v>143</v>
      </c>
      <c r="B157" s="64" t="s">
        <v>112</v>
      </c>
      <c r="C157" s="65">
        <f>AB85+AB99+AB118+AB123+AB133+AB144</f>
        <v>24228.822805396914</v>
      </c>
      <c r="D157" s="64" t="s">
        <v>52</v>
      </c>
      <c r="Y157" s="109" t="s">
        <v>6</v>
      </c>
      <c r="Z157" s="63" t="s">
        <v>144</v>
      </c>
      <c r="AA157" s="79">
        <f>AA154+AA142+AA132+AA122+AA112+AA98</f>
        <v>56673.9</v>
      </c>
      <c r="AB157" s="62">
        <f>AB98+AB112+AB122+AB132+AB142+AB154</f>
        <v>55774.35036497016</v>
      </c>
      <c r="AC157" s="51"/>
      <c r="AD157" s="80">
        <f>((AB157-AA157)/AA157)</f>
        <v>-1.5872379261526764E-2</v>
      </c>
      <c r="AE157" s="62">
        <f>AB152+AB140+AB130+AB120+AB110+AB96</f>
        <v>61397.806645807672</v>
      </c>
      <c r="AF157" s="80">
        <f>((AE157-AA157)/AA157)</f>
        <v>8.3352418764328376E-2</v>
      </c>
    </row>
    <row r="158" spans="1:32" ht="30">
      <c r="Y158" s="109"/>
      <c r="Z158" s="63" t="s">
        <v>145</v>
      </c>
      <c r="AA158" s="79">
        <f>AA153+AA141+AA131+AA121+AA111+AA97</f>
        <v>35618.199999999997</v>
      </c>
      <c r="AB158" s="79">
        <f>AB153+AB141+AB131+AB121+AB111+AB97</f>
        <v>36422.499731967619</v>
      </c>
      <c r="AC158" s="51"/>
      <c r="AD158" s="80">
        <f>((AB158-AA158)/AA158)</f>
        <v>2.2581144807082378E-2</v>
      </c>
      <c r="AE158" s="81" t="s">
        <v>146</v>
      </c>
      <c r="AF158" s="81" t="s">
        <v>146</v>
      </c>
    </row>
    <row r="165" spans="24:24">
      <c r="X165" s="10"/>
    </row>
  </sheetData>
  <mergeCells count="2">
    <mergeCell ref="Y157:Y158"/>
    <mergeCell ref="AB83:AC83"/>
  </mergeCells>
  <conditionalFormatting sqref="AB85:AB95">
    <cfRule type="top10" dxfId="42" priority="7" bottom="1" rank="1"/>
    <cfRule type="top10" dxfId="41" priority="8" rank="1"/>
    <cfRule type="top10" dxfId="40" priority="20" rank="1"/>
    <cfRule type="top10" dxfId="39" priority="21" bottom="1" rank="1"/>
    <cfRule type="top10" dxfId="38" priority="22" rank="1"/>
  </conditionalFormatting>
  <conditionalFormatting sqref="AB99:AB109">
    <cfRule type="top10" dxfId="37" priority="18" bottom="1" rank="1"/>
    <cfRule type="top10" dxfId="36" priority="19" rank="1"/>
  </conditionalFormatting>
  <conditionalFormatting sqref="AB113:AB119">
    <cfRule type="top10" dxfId="35" priority="16" bottom="1" rank="1"/>
    <cfRule type="top10" dxfId="34" priority="17" rank="1"/>
  </conditionalFormatting>
  <conditionalFormatting sqref="AB123:AB129">
    <cfRule type="top10" dxfId="33" priority="14" bottom="1" rank="1"/>
    <cfRule type="top10" dxfId="32" priority="15" rank="1"/>
  </conditionalFormatting>
  <conditionalFormatting sqref="AB133:AB139">
    <cfRule type="top10" dxfId="31" priority="12" bottom="1" rank="1"/>
    <cfRule type="top10" dxfId="30" priority="13" rank="1"/>
  </conditionalFormatting>
  <conditionalFormatting sqref="AB143:AB151">
    <cfRule type="top10" dxfId="29" priority="10" bottom="1" rank="1"/>
    <cfRule type="top10" dxfId="28" priority="11" rank="1"/>
  </conditionalFormatting>
  <conditionalFormatting sqref="AB143:AB151">
    <cfRule type="top10" dxfId="27" priority="9" rank="1"/>
  </conditionalFormatting>
  <conditionalFormatting sqref="AB85:AB95">
    <cfRule type="top10" dxfId="26" priority="6" rank="1"/>
  </conditionalFormatting>
  <conditionalFormatting sqref="AB99:AB109">
    <cfRule type="top10" dxfId="25" priority="5" rank="1"/>
  </conditionalFormatting>
  <conditionalFormatting sqref="AB113:AB119">
    <cfRule type="top10" dxfId="24" priority="4" rank="1"/>
  </conditionalFormatting>
  <conditionalFormatting sqref="AB123:AB129">
    <cfRule type="top10" dxfId="23" priority="3" rank="1"/>
  </conditionalFormatting>
  <conditionalFormatting sqref="AB133:AB139">
    <cfRule type="top10" dxfId="22" priority="2" rank="1"/>
  </conditionalFormatting>
  <conditionalFormatting sqref="AB143:AB151">
    <cfRule type="top10" dxfId="21" priority="1" rank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low="1" xr2:uid="{151D89C3-22EF-486E-B49F-0CC9D9AFAE7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Fruits!AA142:AB142</xm:f>
              <xm:sqref>AC142</xm:sqref>
            </x14:sparkline>
          </x14:sparklines>
        </x14:sparklineGroup>
        <x14:sparklineGroup dateAxis="1" displayEmptyCellsAs="gap" high="1" low="1" xr2:uid="{80DDCF09-FF96-4FF0-9CEF-1A2AA85DB0F2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Fruits!AA158:AB158</xm:f>
              <xm:sqref>AC158</xm:sqref>
            </x14:sparkline>
          </x14:sparklines>
        </x14:sparklineGroup>
        <x14:sparklineGroup dateAxis="1" displayEmptyCellsAs="gap" high="1" low="1" xr2:uid="{833A715D-ADBE-4EB6-BE84-CDBDCB770CDC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Fruits!AA154:AB154</xm:f>
              <xm:sqref>AC154</xm:sqref>
            </x14:sparkline>
            <x14:sparkline>
              <xm:f>Fruits!AA155:AB155</xm:f>
              <xm:sqref>AC155</xm:sqref>
            </x14:sparkline>
          </x14:sparklines>
        </x14:sparklineGroup>
        <x14:sparklineGroup dateAxis="1" displayEmptyCellsAs="gap" high="1" low="1" xr2:uid="{1E099888-E58D-4CA4-8C4D-6F0884029734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Fruits!AA132:AB132</xm:f>
              <xm:sqref>AC132</xm:sqref>
            </x14:sparkline>
          </x14:sparklines>
        </x14:sparklineGroup>
        <x14:sparklineGroup dateAxis="1" displayEmptyCellsAs="gap" high="1" low="1" xr2:uid="{40C41D5A-4750-4FF2-B8CE-9956AC9C14CB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Fruits!AA122:AB122</xm:f>
              <xm:sqref>AC122</xm:sqref>
            </x14:sparkline>
          </x14:sparklines>
        </x14:sparklineGroup>
        <x14:sparklineGroup dateAxis="1" displayEmptyCellsAs="gap" high="1" low="1" xr2:uid="{5849C8CD-7246-4D11-9DEC-3132CDC1393D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Fruits!AA112:AB112</xm:f>
              <xm:sqref>AC112</xm:sqref>
            </x14:sparkline>
          </x14:sparklines>
        </x14:sparklineGroup>
        <x14:sparklineGroup dateAxis="1" displayEmptyCellsAs="gap" high="1" low="1" xr2:uid="{227EDC85-B2FF-4574-B445-5B873CD86B2D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Fruits!AA98:AB98</xm:f>
              <xm:sqref>AC98</xm:sqref>
            </x14:sparkline>
          </x14:sparklines>
        </x14:sparklineGroup>
        <x14:sparklineGroup dateAxis="1" displayEmptyCellsAs="gap" high="1" low="1" xr2:uid="{5FC70111-EFD7-4049-B043-FBF45CD7A194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Fruits!D84:AB84</xm:f>
          <x14:sparklines>
            <x14:sparkline>
              <xm:f>Fruits!D85:AB85</xm:f>
              <xm:sqref>AC85</xm:sqref>
            </x14:sparkline>
            <x14:sparkline>
              <xm:f>Fruits!D86:AB86</xm:f>
              <xm:sqref>AC86</xm:sqref>
            </x14:sparkline>
            <x14:sparkline>
              <xm:f>Fruits!D87:AB87</xm:f>
              <xm:sqref>AC87</xm:sqref>
            </x14:sparkline>
            <x14:sparkline>
              <xm:f>Fruits!D88:AB88</xm:f>
              <xm:sqref>AC88</xm:sqref>
            </x14:sparkline>
            <x14:sparkline>
              <xm:f>Fruits!D89:AB89</xm:f>
              <xm:sqref>AC89</xm:sqref>
            </x14:sparkline>
            <x14:sparkline>
              <xm:f>Fruits!D90:AB90</xm:f>
              <xm:sqref>AC90</xm:sqref>
            </x14:sparkline>
            <x14:sparkline>
              <xm:f>Fruits!D91:AB91</xm:f>
              <xm:sqref>AC91</xm:sqref>
            </x14:sparkline>
            <x14:sparkline>
              <xm:f>Fruits!D92:AB92</xm:f>
              <xm:sqref>AC92</xm:sqref>
            </x14:sparkline>
            <x14:sparkline>
              <xm:f>Fruits!D93:AB93</xm:f>
              <xm:sqref>AC93</xm:sqref>
            </x14:sparkline>
            <x14:sparkline>
              <xm:f>Fruits!D94:AB94</xm:f>
              <xm:sqref>AC94</xm:sqref>
            </x14:sparkline>
            <x14:sparkline>
              <xm:f>Fruits!D95:AB95</xm:f>
              <xm:sqref>AC95</xm:sqref>
            </x14:sparkline>
            <x14:sparkline>
              <xm:f>Fruits!D96:AB96</xm:f>
              <xm:sqref>AC96</xm:sqref>
            </x14:sparkline>
            <x14:sparkline>
              <xm:f>Fruits!D97:AB97</xm:f>
              <xm:sqref>AC97</xm:sqref>
            </x14:sparkline>
            <x14:sparkline>
              <xm:f>Fruits!D99:AB99</xm:f>
              <xm:sqref>AC99</xm:sqref>
            </x14:sparkline>
            <x14:sparkline>
              <xm:f>Fruits!D100:AB100</xm:f>
              <xm:sqref>AC100</xm:sqref>
            </x14:sparkline>
            <x14:sparkline>
              <xm:f>Fruits!D101:AB101</xm:f>
              <xm:sqref>AC101</xm:sqref>
            </x14:sparkline>
            <x14:sparkline>
              <xm:f>Fruits!D102:AB102</xm:f>
              <xm:sqref>AC102</xm:sqref>
            </x14:sparkline>
            <x14:sparkline>
              <xm:f>Fruits!D103:AB103</xm:f>
              <xm:sqref>AC103</xm:sqref>
            </x14:sparkline>
            <x14:sparkline>
              <xm:f>Fruits!D104:AB104</xm:f>
              <xm:sqref>AC104</xm:sqref>
            </x14:sparkline>
            <x14:sparkline>
              <xm:f>Fruits!D105:AB105</xm:f>
              <xm:sqref>AC105</xm:sqref>
            </x14:sparkline>
            <x14:sparkline>
              <xm:f>Fruits!D106:AB106</xm:f>
              <xm:sqref>AC106</xm:sqref>
            </x14:sparkline>
            <x14:sparkline>
              <xm:f>Fruits!D107:AB107</xm:f>
              <xm:sqref>AC107</xm:sqref>
            </x14:sparkline>
            <x14:sparkline>
              <xm:f>Fruits!D108:AB108</xm:f>
              <xm:sqref>AC108</xm:sqref>
            </x14:sparkline>
            <x14:sparkline>
              <xm:f>Fruits!D109:AB109</xm:f>
              <xm:sqref>AC109</xm:sqref>
            </x14:sparkline>
            <x14:sparkline>
              <xm:f>Fruits!D110:AB110</xm:f>
              <xm:sqref>AC110</xm:sqref>
            </x14:sparkline>
            <x14:sparkline>
              <xm:f>Fruits!D111:AB111</xm:f>
              <xm:sqref>AC111</xm:sqref>
            </x14:sparkline>
            <x14:sparkline>
              <xm:f>Fruits!D113:AB113</xm:f>
              <xm:sqref>AC113</xm:sqref>
            </x14:sparkline>
            <x14:sparkline>
              <xm:f>Fruits!D114:AB114</xm:f>
              <xm:sqref>AC114</xm:sqref>
            </x14:sparkline>
            <x14:sparkline>
              <xm:f>Fruits!D115:AB115</xm:f>
              <xm:sqref>AC115</xm:sqref>
            </x14:sparkline>
            <x14:sparkline>
              <xm:f>Fruits!D116:AB116</xm:f>
              <xm:sqref>AC116</xm:sqref>
            </x14:sparkline>
            <x14:sparkline>
              <xm:f>Fruits!D117:AB117</xm:f>
              <xm:sqref>AC117</xm:sqref>
            </x14:sparkline>
            <x14:sparkline>
              <xm:f>Fruits!D118:AB118</xm:f>
              <xm:sqref>AC118</xm:sqref>
            </x14:sparkline>
            <x14:sparkline>
              <xm:f>Fruits!D119:AB119</xm:f>
              <xm:sqref>AC119</xm:sqref>
            </x14:sparkline>
            <x14:sparkline>
              <xm:f>Fruits!D120:AB120</xm:f>
              <xm:sqref>AC120</xm:sqref>
            </x14:sparkline>
            <x14:sparkline>
              <xm:f>Fruits!D121:AB121</xm:f>
              <xm:sqref>AC121</xm:sqref>
            </x14:sparkline>
            <x14:sparkline>
              <xm:f>Fruits!D123:AB123</xm:f>
              <xm:sqref>AC123</xm:sqref>
            </x14:sparkline>
            <x14:sparkline>
              <xm:f>Fruits!D124:AB124</xm:f>
              <xm:sqref>AC124</xm:sqref>
            </x14:sparkline>
            <x14:sparkline>
              <xm:f>Fruits!D125:AB125</xm:f>
              <xm:sqref>AC125</xm:sqref>
            </x14:sparkline>
            <x14:sparkline>
              <xm:f>Fruits!D126:AB126</xm:f>
              <xm:sqref>AC126</xm:sqref>
            </x14:sparkline>
            <x14:sparkline>
              <xm:f>Fruits!D127:AB127</xm:f>
              <xm:sqref>AC127</xm:sqref>
            </x14:sparkline>
            <x14:sparkline>
              <xm:f>Fruits!D128:AB128</xm:f>
              <xm:sqref>AC128</xm:sqref>
            </x14:sparkline>
            <x14:sparkline>
              <xm:f>Fruits!D129:AB129</xm:f>
              <xm:sqref>AC129</xm:sqref>
            </x14:sparkline>
            <x14:sparkline>
              <xm:f>Fruits!D130:AB130</xm:f>
              <xm:sqref>AC130</xm:sqref>
            </x14:sparkline>
            <x14:sparkline>
              <xm:f>Fruits!D131:AB131</xm:f>
              <xm:sqref>AC131</xm:sqref>
            </x14:sparkline>
            <x14:sparkline>
              <xm:f>Fruits!D133:AB133</xm:f>
              <xm:sqref>AC133</xm:sqref>
            </x14:sparkline>
            <x14:sparkline>
              <xm:f>Fruits!D134:AB134</xm:f>
              <xm:sqref>AC134</xm:sqref>
            </x14:sparkline>
            <x14:sparkline>
              <xm:f>Fruits!D135:AB135</xm:f>
              <xm:sqref>AC135</xm:sqref>
            </x14:sparkline>
            <x14:sparkline>
              <xm:f>Fruits!D136:AB136</xm:f>
              <xm:sqref>AC136</xm:sqref>
            </x14:sparkline>
            <x14:sparkline>
              <xm:f>Fruits!D137:AB137</xm:f>
              <xm:sqref>AC137</xm:sqref>
            </x14:sparkline>
            <x14:sparkline>
              <xm:f>Fruits!D138:AB138</xm:f>
              <xm:sqref>AC138</xm:sqref>
            </x14:sparkline>
            <x14:sparkline>
              <xm:f>Fruits!D139:AB139</xm:f>
              <xm:sqref>AC139</xm:sqref>
            </x14:sparkline>
            <x14:sparkline>
              <xm:f>Fruits!D140:AB140</xm:f>
              <xm:sqref>AC140</xm:sqref>
            </x14:sparkline>
            <x14:sparkline>
              <xm:f>Fruits!D141:AB141</xm:f>
              <xm:sqref>AC141</xm:sqref>
            </x14:sparkline>
            <x14:sparkline>
              <xm:f>Fruits!D143:AB143</xm:f>
              <xm:sqref>AC143</xm:sqref>
            </x14:sparkline>
            <x14:sparkline>
              <xm:f>Fruits!D144:AB144</xm:f>
              <xm:sqref>AC144</xm:sqref>
            </x14:sparkline>
            <x14:sparkline>
              <xm:f>Fruits!D145:AB145</xm:f>
              <xm:sqref>AC145</xm:sqref>
            </x14:sparkline>
            <x14:sparkline>
              <xm:f>Fruits!D146:AB146</xm:f>
              <xm:sqref>AC146</xm:sqref>
            </x14:sparkline>
            <x14:sparkline>
              <xm:f>Fruits!D147:AB147</xm:f>
              <xm:sqref>AC147</xm:sqref>
            </x14:sparkline>
            <x14:sparkline>
              <xm:f>Fruits!D148:AB148</xm:f>
              <xm:sqref>AC148</xm:sqref>
            </x14:sparkline>
            <x14:sparkline>
              <xm:f>Fruits!D149:AB149</xm:f>
              <xm:sqref>AC149</xm:sqref>
            </x14:sparkline>
            <x14:sparkline>
              <xm:f>Fruits!D150:AB150</xm:f>
              <xm:sqref>AC150</xm:sqref>
            </x14:sparkline>
            <x14:sparkline>
              <xm:f>Fruits!D151:AB151</xm:f>
              <xm:sqref>AC151</xm:sqref>
            </x14:sparkline>
            <x14:sparkline>
              <xm:f>Fruits!D152:AB152</xm:f>
              <xm:sqref>AC152</xm:sqref>
            </x14:sparkline>
            <x14:sparkline>
              <xm:f>Fruits!D153:AB153</xm:f>
              <xm:sqref>AC153</xm:sqref>
            </x14:sparkline>
          </x14:sparklines>
        </x14:sparklineGroup>
        <x14:sparklineGroup dateAxis="1" displayEmptyCellsAs="gap" high="1" low="1" xr2:uid="{D8B12140-6AA8-48C9-B91A-25E6C70675C7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Fruits!AA157:AB157</xm:f>
              <xm:sqref>AC157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58DF-CBCD-4D05-BC78-A93F88FC3375}">
  <sheetPr>
    <tabColor rgb="FFFF0000"/>
  </sheetPr>
  <dimension ref="B1:CV66"/>
  <sheetViews>
    <sheetView showGridLines="0" topLeftCell="A9" workbookViewId="0">
      <selection activeCell="I40" sqref="I40:N47"/>
    </sheetView>
  </sheetViews>
  <sheetFormatPr defaultRowHeight="15"/>
  <cols>
    <col min="3" max="3" width="11.5703125" customWidth="1"/>
    <col min="6" max="6" width="15.42578125" customWidth="1"/>
    <col min="7" max="7" width="10.7109375" customWidth="1"/>
    <col min="10" max="10" width="11.5703125" customWidth="1"/>
    <col min="11" max="11" width="17.5703125" customWidth="1"/>
    <col min="12" max="12" width="9.42578125" customWidth="1"/>
    <col min="14" max="14" width="15.5703125" bestFit="1" customWidth="1"/>
  </cols>
  <sheetData>
    <row r="1" spans="2:100" ht="18.75">
      <c r="B1" s="82" t="s">
        <v>147</v>
      </c>
      <c r="N1" t="s">
        <v>148</v>
      </c>
      <c r="CV1" s="90" t="s">
        <v>149</v>
      </c>
    </row>
    <row r="3" spans="2:100" ht="15.75">
      <c r="B3" s="110" t="s">
        <v>150</v>
      </c>
      <c r="C3" s="111"/>
      <c r="D3" s="111"/>
      <c r="E3" s="111"/>
      <c r="F3" s="111"/>
      <c r="G3" s="111"/>
      <c r="H3" s="111"/>
      <c r="I3" s="111"/>
      <c r="J3" s="111"/>
      <c r="K3" s="112"/>
      <c r="N3" s="110" t="s">
        <v>151</v>
      </c>
      <c r="O3" s="111"/>
      <c r="P3" s="111"/>
      <c r="Q3" s="112"/>
    </row>
    <row r="4" spans="2:100">
      <c r="B4" s="113" t="s">
        <v>152</v>
      </c>
      <c r="C4" s="120"/>
      <c r="D4" s="113" t="s">
        <v>153</v>
      </c>
      <c r="E4" s="120"/>
      <c r="F4" s="113" t="s">
        <v>154</v>
      </c>
      <c r="G4" s="120"/>
      <c r="H4" s="113" t="s">
        <v>3</v>
      </c>
      <c r="I4" s="120"/>
      <c r="J4" s="113" t="s">
        <v>155</v>
      </c>
      <c r="K4" s="120"/>
      <c r="N4" s="85" t="s">
        <v>156</v>
      </c>
      <c r="O4" s="85" t="s">
        <v>157</v>
      </c>
      <c r="P4" s="85" t="s">
        <v>158</v>
      </c>
      <c r="Q4" s="85" t="s">
        <v>159</v>
      </c>
    </row>
    <row r="5" spans="2:100">
      <c r="N5" s="84">
        <v>3</v>
      </c>
      <c r="O5" s="84">
        <v>5</v>
      </c>
      <c r="P5" s="84">
        <v>4</v>
      </c>
      <c r="Q5" s="84">
        <v>12</v>
      </c>
    </row>
    <row r="10" spans="2:100" ht="18.75">
      <c r="B10" s="83" t="s">
        <v>152</v>
      </c>
    </row>
    <row r="12" spans="2:100" ht="15.75">
      <c r="C12" s="110" t="s">
        <v>160</v>
      </c>
      <c r="D12" s="111"/>
      <c r="E12" s="111"/>
      <c r="F12" s="111"/>
      <c r="G12" s="111"/>
      <c r="H12" s="111"/>
      <c r="I12" s="111"/>
      <c r="J12" s="111"/>
      <c r="K12" s="112"/>
    </row>
    <row r="13" spans="2:100">
      <c r="C13" s="114" t="s">
        <v>161</v>
      </c>
      <c r="D13" s="115"/>
      <c r="E13" s="115"/>
      <c r="F13" s="116"/>
      <c r="G13" s="117" t="s">
        <v>162</v>
      </c>
      <c r="H13" s="118"/>
      <c r="I13" s="118"/>
      <c r="J13" s="118"/>
      <c r="K13" s="119"/>
    </row>
    <row r="14" spans="2:100">
      <c r="C14" s="114" t="s">
        <v>163</v>
      </c>
      <c r="D14" s="115"/>
      <c r="E14" s="115"/>
      <c r="F14" s="116"/>
      <c r="G14" s="117" t="s">
        <v>164</v>
      </c>
      <c r="H14" s="118"/>
      <c r="I14" s="118"/>
      <c r="J14" s="118"/>
      <c r="K14" s="119"/>
    </row>
    <row r="15" spans="2:100">
      <c r="C15" s="114" t="s">
        <v>165</v>
      </c>
      <c r="D15" s="115"/>
      <c r="E15" s="115"/>
      <c r="F15" s="116"/>
      <c r="G15" s="117" t="s">
        <v>166</v>
      </c>
      <c r="H15" s="118"/>
      <c r="I15" s="118"/>
      <c r="J15" s="118"/>
      <c r="K15" s="119"/>
    </row>
    <row r="16" spans="2:100">
      <c r="C16" s="114" t="s">
        <v>167</v>
      </c>
      <c r="D16" s="115"/>
      <c r="E16" s="115"/>
      <c r="F16" s="116"/>
      <c r="G16" s="117">
        <v>24</v>
      </c>
      <c r="H16" s="118"/>
      <c r="I16" s="118"/>
      <c r="J16" s="118"/>
      <c r="K16" s="119"/>
    </row>
    <row r="18" spans="2:9" ht="15.75">
      <c r="C18" s="110" t="s">
        <v>168</v>
      </c>
      <c r="D18" s="111"/>
      <c r="E18" s="111"/>
      <c r="F18" s="112"/>
    </row>
    <row r="19" spans="2:9">
      <c r="C19" s="114" t="s">
        <v>169</v>
      </c>
      <c r="D19" s="115"/>
      <c r="E19" s="116"/>
      <c r="F19" s="89" t="s">
        <v>170</v>
      </c>
    </row>
    <row r="20" spans="2:9">
      <c r="C20" s="114" t="s">
        <v>171</v>
      </c>
      <c r="D20" s="115"/>
      <c r="E20" s="116"/>
      <c r="F20" s="89" t="s">
        <v>2</v>
      </c>
    </row>
    <row r="22" spans="2:9" ht="15.75">
      <c r="C22" s="110" t="s">
        <v>172</v>
      </c>
      <c r="D22" s="111"/>
      <c r="E22" s="111"/>
      <c r="F22" s="111"/>
      <c r="G22" s="111"/>
      <c r="H22" s="111"/>
      <c r="I22" s="112"/>
    </row>
    <row r="23" spans="2:9">
      <c r="C23" s="114" t="s">
        <v>173</v>
      </c>
      <c r="D23" s="115"/>
      <c r="E23" s="116"/>
      <c r="F23" s="117">
        <v>2</v>
      </c>
      <c r="G23" s="118"/>
      <c r="H23" s="118"/>
      <c r="I23" s="119"/>
    </row>
    <row r="24" spans="2:9">
      <c r="C24" s="114" t="s">
        <v>3</v>
      </c>
      <c r="D24" s="115"/>
      <c r="E24" s="116"/>
      <c r="F24" s="117" t="b">
        <v>1</v>
      </c>
      <c r="G24" s="118"/>
      <c r="H24" s="118"/>
      <c r="I24" s="119"/>
    </row>
    <row r="25" spans="2:9">
      <c r="C25" s="114" t="s">
        <v>174</v>
      </c>
      <c r="D25" s="115"/>
      <c r="E25" s="116"/>
      <c r="F25" s="117">
        <v>5</v>
      </c>
      <c r="G25" s="118"/>
      <c r="H25" s="118"/>
      <c r="I25" s="119"/>
    </row>
    <row r="26" spans="2:9">
      <c r="C26" s="114" t="s">
        <v>175</v>
      </c>
      <c r="D26" s="115"/>
      <c r="E26" s="116"/>
      <c r="F26" s="117">
        <v>0.95</v>
      </c>
      <c r="G26" s="118"/>
      <c r="H26" s="118"/>
      <c r="I26" s="119"/>
    </row>
    <row r="29" spans="2:9" ht="18.75">
      <c r="B29" s="83" t="s">
        <v>153</v>
      </c>
    </row>
    <row r="31" spans="2:9">
      <c r="C31" s="88" t="s">
        <v>10</v>
      </c>
      <c r="D31" s="86" t="s">
        <v>176</v>
      </c>
    </row>
    <row r="32" spans="2:9">
      <c r="C32" s="88" t="s">
        <v>177</v>
      </c>
      <c r="D32" s="87">
        <v>70586880.330000073</v>
      </c>
    </row>
    <row r="33" spans="2:14">
      <c r="C33" s="88" t="s">
        <v>178</v>
      </c>
      <c r="D33" s="87">
        <v>3208494.5604545488</v>
      </c>
    </row>
    <row r="34" spans="2:14">
      <c r="C34" s="88" t="s">
        <v>179</v>
      </c>
      <c r="D34" s="87">
        <v>10.728841842854871</v>
      </c>
    </row>
    <row r="35" spans="2:14">
      <c r="C35" s="88" t="s">
        <v>180</v>
      </c>
      <c r="D35" s="87">
        <v>1447.6409090909099</v>
      </c>
    </row>
    <row r="36" spans="2:14">
      <c r="C36" s="88" t="s">
        <v>181</v>
      </c>
      <c r="D36" s="87">
        <v>31812.300000000021</v>
      </c>
    </row>
    <row r="37" spans="2:14">
      <c r="C37" s="88" t="s">
        <v>182</v>
      </c>
      <c r="D37" s="87">
        <v>1446.0136363636373</v>
      </c>
    </row>
    <row r="38" spans="2:14">
      <c r="C38" s="88" t="s">
        <v>183</v>
      </c>
      <c r="D38" s="87">
        <v>21.975270110304855</v>
      </c>
    </row>
    <row r="40" spans="2:14" ht="18.75">
      <c r="B40" s="83" t="s">
        <v>154</v>
      </c>
      <c r="I40" s="83" t="s">
        <v>3</v>
      </c>
    </row>
    <row r="42" spans="2:14">
      <c r="C42" s="88" t="s">
        <v>10</v>
      </c>
      <c r="D42" s="86" t="s">
        <v>170</v>
      </c>
      <c r="E42" s="86" t="s">
        <v>2</v>
      </c>
      <c r="F42" s="86" t="s">
        <v>184</v>
      </c>
      <c r="G42" s="86" t="s">
        <v>185</v>
      </c>
      <c r="J42" s="88" t="s">
        <v>10</v>
      </c>
      <c r="K42" s="86" t="s">
        <v>11</v>
      </c>
      <c r="L42" s="86" t="s">
        <v>12</v>
      </c>
      <c r="M42" s="86" t="s">
        <v>13</v>
      </c>
      <c r="N42" s="86" t="s">
        <v>14</v>
      </c>
    </row>
    <row r="43" spans="2:14">
      <c r="C43" s="88" t="s">
        <v>186</v>
      </c>
      <c r="D43" s="87">
        <v>1999</v>
      </c>
      <c r="E43" s="87">
        <v>4827.3999999999996</v>
      </c>
      <c r="F43" s="87" t="e">
        <f>NA()</f>
        <v>#N/A</v>
      </c>
      <c r="G43" s="87" t="e">
        <f>NA()</f>
        <v>#N/A</v>
      </c>
      <c r="J43" s="88" t="s">
        <v>15</v>
      </c>
      <c r="K43" s="87">
        <v>25376.3</v>
      </c>
      <c r="L43" s="87">
        <v>1791.2271102388297</v>
      </c>
      <c r="M43" s="87">
        <v>21865.559375800138</v>
      </c>
      <c r="N43" s="87">
        <v>28887.040624199861</v>
      </c>
    </row>
    <row r="44" spans="2:14">
      <c r="C44" s="88" t="s">
        <v>187</v>
      </c>
      <c r="D44" s="87">
        <v>2000</v>
      </c>
      <c r="E44" s="87">
        <v>4692.2</v>
      </c>
      <c r="F44" s="87" t="e">
        <f>NA()</f>
        <v>#N/A</v>
      </c>
      <c r="G44" s="87" t="e">
        <f>NA()</f>
        <v>#N/A</v>
      </c>
      <c r="J44" s="88" t="s">
        <v>16</v>
      </c>
      <c r="K44" s="87">
        <v>26230.05</v>
      </c>
      <c r="L44" s="87">
        <v>1846.3546437461462</v>
      </c>
      <c r="M44" s="87">
        <v>22611.261395569272</v>
      </c>
      <c r="N44" s="87">
        <v>29848.838604430726</v>
      </c>
    </row>
    <row r="45" spans="2:14">
      <c r="C45" s="88" t="s">
        <v>188</v>
      </c>
      <c r="D45" s="87">
        <v>2001</v>
      </c>
      <c r="E45" s="87">
        <v>4741.8999999999996</v>
      </c>
      <c r="F45" s="87">
        <v>4759.7999999999993</v>
      </c>
      <c r="G45" s="87">
        <v>-17.899999999999636</v>
      </c>
      <c r="J45" s="88" t="s">
        <v>17</v>
      </c>
      <c r="K45" s="87">
        <v>25803.174999999999</v>
      </c>
      <c r="L45" s="87">
        <v>1899.88325444259</v>
      </c>
      <c r="M45" s="87">
        <v>22079.472246461777</v>
      </c>
      <c r="N45" s="87">
        <v>29526.877753538221</v>
      </c>
    </row>
    <row r="46" spans="2:14">
      <c r="C46" s="88" t="s">
        <v>189</v>
      </c>
      <c r="D46" s="87">
        <v>2002</v>
      </c>
      <c r="E46" s="87">
        <v>5138.8</v>
      </c>
      <c r="F46" s="87">
        <v>4717.0499999999993</v>
      </c>
      <c r="G46" s="87">
        <v>421.75000000000091</v>
      </c>
      <c r="J46" s="88" t="s">
        <v>18</v>
      </c>
      <c r="K46" s="87">
        <v>26016.612499999999</v>
      </c>
      <c r="L46" s="87">
        <v>1951.9444896153623</v>
      </c>
      <c r="M46" s="87">
        <v>22190.871600532471</v>
      </c>
      <c r="N46" s="87">
        <v>29842.353399467527</v>
      </c>
    </row>
    <row r="47" spans="2:14">
      <c r="C47" s="88" t="s">
        <v>190</v>
      </c>
      <c r="D47" s="87">
        <v>2003</v>
      </c>
      <c r="E47" s="87">
        <v>5631.4</v>
      </c>
      <c r="F47" s="87">
        <v>4940.3499999999995</v>
      </c>
      <c r="G47" s="87">
        <v>691.05000000000018</v>
      </c>
      <c r="J47" s="88" t="s">
        <v>19</v>
      </c>
      <c r="K47" s="87">
        <v>25909.893749999999</v>
      </c>
      <c r="L47" s="87">
        <v>2002.6527908172666</v>
      </c>
      <c r="M47" s="87">
        <v>21984.76640645953</v>
      </c>
      <c r="N47" s="87">
        <v>29835.021093540468</v>
      </c>
    </row>
    <row r="48" spans="2:14">
      <c r="C48" s="88" t="s">
        <v>191</v>
      </c>
      <c r="D48" s="87">
        <v>2004</v>
      </c>
      <c r="E48" s="87">
        <v>6047.3</v>
      </c>
      <c r="F48" s="87">
        <v>5385.0999999999995</v>
      </c>
      <c r="G48" s="87">
        <v>662.20000000000073</v>
      </c>
    </row>
    <row r="49" spans="3:7">
      <c r="C49" s="88" t="s">
        <v>192</v>
      </c>
      <c r="D49" s="87">
        <v>2005</v>
      </c>
      <c r="E49" s="87">
        <v>7003.6</v>
      </c>
      <c r="F49" s="87">
        <v>5839.3499999999995</v>
      </c>
      <c r="G49" s="87">
        <v>1164.2500000000009</v>
      </c>
    </row>
    <row r="50" spans="3:7">
      <c r="C50" s="88" t="s">
        <v>193</v>
      </c>
      <c r="D50" s="87">
        <v>2006</v>
      </c>
      <c r="E50" s="87">
        <v>7833.2</v>
      </c>
      <c r="F50" s="87">
        <v>6525.45</v>
      </c>
      <c r="G50" s="87">
        <v>1307.75</v>
      </c>
    </row>
    <row r="51" spans="3:7">
      <c r="C51" s="88" t="s">
        <v>194</v>
      </c>
      <c r="D51" s="87">
        <v>2007</v>
      </c>
      <c r="E51" s="87">
        <v>9384.1</v>
      </c>
      <c r="F51" s="87">
        <v>7418.4</v>
      </c>
      <c r="G51" s="87">
        <v>1965.7000000000007</v>
      </c>
    </row>
    <row r="52" spans="3:7">
      <c r="C52" s="88" t="s">
        <v>195</v>
      </c>
      <c r="D52" s="87">
        <v>2008</v>
      </c>
      <c r="E52" s="87">
        <v>10064.700000000001</v>
      </c>
      <c r="F52" s="87">
        <v>8608.65</v>
      </c>
      <c r="G52" s="87">
        <v>1456.0500000000011</v>
      </c>
    </row>
    <row r="53" spans="3:7">
      <c r="C53" s="88" t="s">
        <v>196</v>
      </c>
      <c r="D53" s="87">
        <v>2009</v>
      </c>
      <c r="E53" s="87">
        <v>9799.9</v>
      </c>
      <c r="F53" s="87">
        <v>9724.4</v>
      </c>
      <c r="G53" s="87">
        <v>75.5</v>
      </c>
    </row>
    <row r="54" spans="3:7">
      <c r="C54" s="88" t="s">
        <v>197</v>
      </c>
      <c r="D54" s="87">
        <v>2010</v>
      </c>
      <c r="E54" s="87">
        <v>10814</v>
      </c>
      <c r="F54" s="87">
        <v>9932.2999999999993</v>
      </c>
      <c r="G54" s="87">
        <v>881.70000000000073</v>
      </c>
    </row>
    <row r="55" spans="3:7">
      <c r="C55" s="88" t="s">
        <v>198</v>
      </c>
      <c r="D55" s="87">
        <v>2011</v>
      </c>
      <c r="E55" s="87">
        <v>12158.6</v>
      </c>
      <c r="F55" s="87">
        <v>10306.949999999999</v>
      </c>
      <c r="G55" s="87">
        <v>1851.6500000000015</v>
      </c>
    </row>
    <row r="56" spans="3:7">
      <c r="C56" s="88" t="s">
        <v>199</v>
      </c>
      <c r="D56" s="87">
        <v>2012</v>
      </c>
      <c r="E56" s="87">
        <v>12537.9</v>
      </c>
      <c r="F56" s="87">
        <v>11486.3</v>
      </c>
      <c r="G56" s="87">
        <v>1051.6000000000004</v>
      </c>
    </row>
    <row r="57" spans="3:7">
      <c r="C57" s="88" t="s">
        <v>200</v>
      </c>
      <c r="D57" s="87">
        <v>2013</v>
      </c>
      <c r="E57" s="87">
        <v>13602.3</v>
      </c>
      <c r="F57" s="87">
        <v>12348.25</v>
      </c>
      <c r="G57" s="87">
        <v>1254.0499999999993</v>
      </c>
    </row>
    <row r="58" spans="3:7">
      <c r="C58" s="88" t="s">
        <v>201</v>
      </c>
      <c r="D58" s="87">
        <v>2014</v>
      </c>
      <c r="E58" s="87">
        <v>14807.7</v>
      </c>
      <c r="F58" s="87">
        <v>13070.099999999999</v>
      </c>
      <c r="G58" s="87">
        <v>1737.6000000000022</v>
      </c>
    </row>
    <row r="59" spans="3:7">
      <c r="C59" s="88" t="s">
        <v>202</v>
      </c>
      <c r="D59" s="87">
        <v>2015</v>
      </c>
      <c r="E59" s="87">
        <v>15954.8</v>
      </c>
      <c r="F59" s="87">
        <v>14205</v>
      </c>
      <c r="G59" s="87">
        <v>1749.7999999999993</v>
      </c>
    </row>
    <row r="60" spans="3:7">
      <c r="C60" s="88" t="s">
        <v>203</v>
      </c>
      <c r="D60" s="87">
        <v>2016</v>
      </c>
      <c r="E60" s="87">
        <v>17157.8</v>
      </c>
      <c r="F60" s="87">
        <v>15381.25</v>
      </c>
      <c r="G60" s="87">
        <v>1776.5499999999993</v>
      </c>
    </row>
    <row r="61" spans="3:7">
      <c r="C61" s="88" t="s">
        <v>204</v>
      </c>
      <c r="D61" s="87">
        <v>2017</v>
      </c>
      <c r="E61" s="87">
        <v>18384.599999999999</v>
      </c>
      <c r="F61" s="87">
        <v>16556.3</v>
      </c>
      <c r="G61" s="87">
        <v>1828.2999999999993</v>
      </c>
    </row>
    <row r="62" spans="3:7">
      <c r="C62" s="88" t="s">
        <v>205</v>
      </c>
      <c r="D62" s="87">
        <v>2018</v>
      </c>
      <c r="E62" s="87">
        <v>19539.3</v>
      </c>
      <c r="F62" s="87">
        <v>17771.199999999997</v>
      </c>
      <c r="G62" s="87">
        <v>1768.1000000000022</v>
      </c>
    </row>
    <row r="63" spans="3:7">
      <c r="C63" s="88" t="s">
        <v>206</v>
      </c>
      <c r="D63" s="87">
        <v>2019</v>
      </c>
      <c r="E63" s="87">
        <v>20313.8</v>
      </c>
      <c r="F63" s="87">
        <v>18961.949999999997</v>
      </c>
      <c r="G63" s="87">
        <v>1351.8500000000022</v>
      </c>
    </row>
    <row r="64" spans="3:7">
      <c r="C64" s="88" t="s">
        <v>207</v>
      </c>
      <c r="D64" s="87">
        <v>2020</v>
      </c>
      <c r="E64" s="87">
        <v>20492.099999999999</v>
      </c>
      <c r="F64" s="87">
        <v>19926.549999999996</v>
      </c>
      <c r="G64" s="87">
        <v>565.55000000000291</v>
      </c>
    </row>
    <row r="65" spans="3:7">
      <c r="C65" s="88" t="s">
        <v>208</v>
      </c>
      <c r="D65" s="87">
        <v>2021</v>
      </c>
      <c r="E65" s="87">
        <v>23668.799999999999</v>
      </c>
      <c r="F65" s="87">
        <v>20402.949999999997</v>
      </c>
      <c r="G65" s="87">
        <v>3265.8500000000022</v>
      </c>
    </row>
    <row r="66" spans="3:7">
      <c r="C66" s="88" t="s">
        <v>209</v>
      </c>
      <c r="D66" s="87">
        <v>2022</v>
      </c>
      <c r="E66" s="87">
        <v>27083.8</v>
      </c>
      <c r="F66" s="87">
        <v>22080.449999999997</v>
      </c>
      <c r="G66" s="87">
        <v>5003.3500000000022</v>
      </c>
    </row>
  </sheetData>
  <mergeCells count="28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18:F18"/>
    <mergeCell ref="C19:E19"/>
    <mergeCell ref="C20:E20"/>
    <mergeCell ref="C22:I22"/>
    <mergeCell ref="C23:E23"/>
    <mergeCell ref="C25:E25"/>
    <mergeCell ref="C26:E26"/>
    <mergeCell ref="F23:I23"/>
    <mergeCell ref="F24:I24"/>
    <mergeCell ref="F25:I25"/>
    <mergeCell ref="F26:I26"/>
    <mergeCell ref="C24:E24"/>
    <mergeCell ref="N3:Q3"/>
    <mergeCell ref="B4:C4"/>
    <mergeCell ref="D4:E4"/>
    <mergeCell ref="F4:G4"/>
    <mergeCell ref="H4:I4"/>
    <mergeCell ref="J4:K4"/>
    <mergeCell ref="B3:K3"/>
  </mergeCells>
  <hyperlinks>
    <hyperlink ref="B4" location="'MovingAvg'!$B$10:$B$10" display="Inputs" xr:uid="{E38C9158-41B5-4BDE-ABC9-D71094406676}"/>
    <hyperlink ref="D4" location="'MovingAvg'!$B$29:$B$29" display="Error Measures: Training" xr:uid="{454EA42B-1306-461F-B60B-373D0204B881}"/>
    <hyperlink ref="F4" location="'MovingAvg'!$B$40:$B$40" display="Fitted" xr:uid="{188242AA-B521-4996-BE7C-7287A673F55C}"/>
    <hyperlink ref="H4" location="'MovingAvg'!$I$40:$I$40" display="Forecast" xr:uid="{98D6ADB0-A494-4B7D-9CBE-9DCA79C8BD47}"/>
    <hyperlink ref="J4" location="'MovingAvg_Stored'!$B$10:$B$10" display="PMML Model" xr:uid="{F5E7A16E-1F1B-4950-B048-5E87C07CA35D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1CE3-2F71-440D-B249-DA6E36742AA8}">
  <sheetPr>
    <tabColor theme="4" tint="0.59999389629810485"/>
  </sheetPr>
  <dimension ref="A1:AB133"/>
  <sheetViews>
    <sheetView topLeftCell="A67" workbookViewId="0">
      <selection activeCell="A74" sqref="A74:AB133"/>
    </sheetView>
  </sheetViews>
  <sheetFormatPr defaultRowHeight="15"/>
  <cols>
    <col min="1" max="1" width="81.140625" bestFit="1" customWidth="1"/>
    <col min="2" max="2" width="16.28515625" bestFit="1" customWidth="1"/>
    <col min="3" max="9" width="11.140625" bestFit="1" customWidth="1"/>
    <col min="10" max="28" width="12.1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210</v>
      </c>
      <c r="B5" t="s">
        <v>117</v>
      </c>
      <c r="C5" t="s">
        <v>52</v>
      </c>
      <c r="D5">
        <v>1</v>
      </c>
      <c r="E5">
        <v>436.6</v>
      </c>
      <c r="F5">
        <v>350.4</v>
      </c>
      <c r="G5">
        <v>337.6</v>
      </c>
      <c r="H5">
        <v>223.4</v>
      </c>
      <c r="I5">
        <v>273.60000000000002</v>
      </c>
      <c r="J5">
        <v>361.2</v>
      </c>
      <c r="K5">
        <v>338</v>
      </c>
      <c r="L5">
        <v>463.1</v>
      </c>
      <c r="M5">
        <v>681.3</v>
      </c>
      <c r="N5">
        <v>1416</v>
      </c>
      <c r="O5">
        <v>958.3</v>
      </c>
      <c r="P5">
        <v>1091.5</v>
      </c>
      <c r="Q5">
        <v>2043.2</v>
      </c>
      <c r="R5">
        <v>1920.9</v>
      </c>
      <c r="S5">
        <v>1667.7</v>
      </c>
      <c r="T5">
        <v>1626.5</v>
      </c>
      <c r="U5">
        <v>1529.8</v>
      </c>
      <c r="V5">
        <v>1751.8</v>
      </c>
      <c r="W5">
        <v>1913.9</v>
      </c>
      <c r="X5">
        <v>1724.8</v>
      </c>
      <c r="Y5">
        <v>1743.7</v>
      </c>
      <c r="Z5">
        <v>1693.1</v>
      </c>
      <c r="AA5">
        <v>3069.6</v>
      </c>
      <c r="AB5">
        <v>4049.9</v>
      </c>
    </row>
    <row r="6" spans="1:28">
      <c r="B6" t="s">
        <v>211</v>
      </c>
      <c r="C6" t="s">
        <v>52</v>
      </c>
      <c r="D6">
        <v>2</v>
      </c>
      <c r="E6">
        <v>83.7</v>
      </c>
      <c r="F6">
        <v>92.9</v>
      </c>
      <c r="G6">
        <v>23</v>
      </c>
      <c r="H6">
        <v>35.4</v>
      </c>
      <c r="I6">
        <v>24.9</v>
      </c>
      <c r="J6">
        <v>50.7</v>
      </c>
      <c r="K6">
        <v>95.9</v>
      </c>
      <c r="L6">
        <v>95.9</v>
      </c>
      <c r="M6">
        <v>102</v>
      </c>
      <c r="N6">
        <v>240</v>
      </c>
      <c r="O6">
        <v>184.8</v>
      </c>
      <c r="P6">
        <v>105.7</v>
      </c>
      <c r="Q6">
        <v>360.9</v>
      </c>
      <c r="R6">
        <v>191.6</v>
      </c>
      <c r="S6">
        <v>456.2</v>
      </c>
      <c r="T6">
        <v>664.5</v>
      </c>
      <c r="U6">
        <v>663.2</v>
      </c>
      <c r="V6">
        <v>906.8</v>
      </c>
      <c r="W6">
        <v>1275.8</v>
      </c>
      <c r="X6">
        <v>1065.3</v>
      </c>
      <c r="Y6">
        <v>882.4</v>
      </c>
      <c r="Z6">
        <v>945.9</v>
      </c>
      <c r="AA6">
        <v>2004.9</v>
      </c>
      <c r="AB6">
        <v>2933.4</v>
      </c>
    </row>
    <row r="7" spans="1:28">
      <c r="B7" t="s">
        <v>212</v>
      </c>
      <c r="C7" t="s">
        <v>52</v>
      </c>
      <c r="D7">
        <v>3</v>
      </c>
      <c r="E7">
        <v>56.8</v>
      </c>
      <c r="F7">
        <v>63.7</v>
      </c>
      <c r="G7">
        <v>56</v>
      </c>
      <c r="H7">
        <v>84.7</v>
      </c>
      <c r="I7">
        <v>96.5</v>
      </c>
      <c r="J7">
        <v>126.3</v>
      </c>
      <c r="K7">
        <v>151.1</v>
      </c>
      <c r="L7">
        <v>178.6</v>
      </c>
      <c r="M7">
        <v>168.3</v>
      </c>
      <c r="N7">
        <v>197.9</v>
      </c>
      <c r="O7">
        <v>166.8</v>
      </c>
      <c r="P7">
        <v>208.1</v>
      </c>
      <c r="Q7">
        <v>196.1</v>
      </c>
      <c r="R7">
        <v>226.9</v>
      </c>
      <c r="S7">
        <v>227.6</v>
      </c>
      <c r="T7">
        <v>424.5</v>
      </c>
      <c r="U7">
        <v>341</v>
      </c>
      <c r="V7">
        <v>532.79999999999995</v>
      </c>
      <c r="W7">
        <v>576.70000000000005</v>
      </c>
      <c r="X7">
        <v>553.29999999999995</v>
      </c>
      <c r="Y7">
        <v>538.20000000000005</v>
      </c>
      <c r="Z7">
        <v>321.2</v>
      </c>
      <c r="AA7">
        <v>489.4</v>
      </c>
      <c r="AB7">
        <v>856.2</v>
      </c>
    </row>
    <row r="8" spans="1:28">
      <c r="B8" t="s">
        <v>213</v>
      </c>
      <c r="C8" t="s">
        <v>52</v>
      </c>
      <c r="D8">
        <v>4</v>
      </c>
      <c r="E8">
        <v>231</v>
      </c>
      <c r="F8">
        <v>312.60000000000002</v>
      </c>
      <c r="G8">
        <v>275.5</v>
      </c>
      <c r="H8">
        <v>318.39999999999998</v>
      </c>
      <c r="I8">
        <v>365.9</v>
      </c>
      <c r="J8">
        <v>484.8</v>
      </c>
      <c r="K8">
        <v>566.9</v>
      </c>
      <c r="L8">
        <v>629.79999999999995</v>
      </c>
      <c r="M8">
        <v>583.6</v>
      </c>
      <c r="N8">
        <v>629.6</v>
      </c>
      <c r="O8">
        <v>526.9</v>
      </c>
      <c r="P8">
        <v>491.8</v>
      </c>
      <c r="Q8">
        <v>524.79999999999995</v>
      </c>
      <c r="R8">
        <v>532.79999999999995</v>
      </c>
      <c r="S8">
        <v>560.4</v>
      </c>
      <c r="T8">
        <v>542.79999999999995</v>
      </c>
      <c r="U8">
        <v>533.70000000000005</v>
      </c>
      <c r="V8">
        <v>565.20000000000005</v>
      </c>
      <c r="W8">
        <v>582.29999999999995</v>
      </c>
      <c r="X8">
        <v>555.9</v>
      </c>
      <c r="Y8">
        <v>497</v>
      </c>
      <c r="Z8">
        <v>528.20000000000005</v>
      </c>
      <c r="AA8">
        <v>552.29999999999995</v>
      </c>
      <c r="AB8">
        <v>687.6</v>
      </c>
    </row>
    <row r="9" spans="1:28">
      <c r="B9" t="s">
        <v>136</v>
      </c>
      <c r="C9" t="s">
        <v>52</v>
      </c>
      <c r="D9">
        <v>5</v>
      </c>
      <c r="E9">
        <v>167.5</v>
      </c>
      <c r="F9">
        <v>189.2</v>
      </c>
      <c r="G9">
        <v>143.30000000000001</v>
      </c>
      <c r="H9">
        <v>137.69999999999999</v>
      </c>
      <c r="I9">
        <v>135.4</v>
      </c>
      <c r="J9">
        <v>201.8</v>
      </c>
      <c r="K9">
        <v>191.2</v>
      </c>
      <c r="L9">
        <v>221</v>
      </c>
      <c r="M9">
        <v>313.89999999999998</v>
      </c>
      <c r="N9">
        <v>469.9</v>
      </c>
      <c r="O9">
        <v>265</v>
      </c>
      <c r="P9">
        <v>445.8</v>
      </c>
      <c r="Q9">
        <v>603</v>
      </c>
      <c r="R9">
        <v>531.5</v>
      </c>
      <c r="S9">
        <v>455.9</v>
      </c>
      <c r="T9">
        <v>548</v>
      </c>
      <c r="U9">
        <v>531.9</v>
      </c>
      <c r="V9">
        <v>497.7</v>
      </c>
      <c r="W9">
        <v>555.4</v>
      </c>
      <c r="X9">
        <v>534.5</v>
      </c>
      <c r="Y9">
        <v>353.3</v>
      </c>
      <c r="Z9">
        <v>344.1</v>
      </c>
      <c r="AA9">
        <v>530.20000000000005</v>
      </c>
      <c r="AB9">
        <v>604.20000000000005</v>
      </c>
    </row>
    <row r="10" spans="1:28">
      <c r="B10" t="s">
        <v>214</v>
      </c>
      <c r="C10" t="s">
        <v>52</v>
      </c>
      <c r="D10">
        <v>6</v>
      </c>
      <c r="E10">
        <v>175.1</v>
      </c>
      <c r="F10">
        <v>120</v>
      </c>
      <c r="G10">
        <v>101.8</v>
      </c>
      <c r="H10">
        <v>138</v>
      </c>
      <c r="I10">
        <v>183</v>
      </c>
      <c r="J10">
        <v>261.10000000000002</v>
      </c>
      <c r="K10">
        <v>309.60000000000002</v>
      </c>
      <c r="L10">
        <v>408.8</v>
      </c>
      <c r="M10">
        <v>673.7</v>
      </c>
      <c r="N10">
        <v>1197.0999999999999</v>
      </c>
      <c r="O10">
        <v>823.4</v>
      </c>
      <c r="P10">
        <v>1059.0999999999999</v>
      </c>
      <c r="Q10">
        <v>1662.1</v>
      </c>
      <c r="R10">
        <v>1332.1</v>
      </c>
      <c r="S10">
        <v>1064.8</v>
      </c>
      <c r="T10">
        <v>874.2</v>
      </c>
      <c r="U10">
        <v>650.5</v>
      </c>
      <c r="V10">
        <v>548.79999999999995</v>
      </c>
      <c r="W10">
        <v>455.4</v>
      </c>
      <c r="X10">
        <v>518.4</v>
      </c>
      <c r="Y10">
        <v>441.6</v>
      </c>
      <c r="Z10">
        <v>465.8</v>
      </c>
      <c r="AA10">
        <v>361.4</v>
      </c>
      <c r="AB10">
        <v>398.2</v>
      </c>
    </row>
    <row r="11" spans="1:28">
      <c r="B11" t="s">
        <v>112</v>
      </c>
      <c r="C11" t="s">
        <v>52</v>
      </c>
      <c r="D11">
        <v>7</v>
      </c>
      <c r="E11">
        <v>21.8</v>
      </c>
      <c r="F11">
        <v>15.9</v>
      </c>
      <c r="G11">
        <v>19.100000000000001</v>
      </c>
      <c r="H11">
        <v>17.2</v>
      </c>
      <c r="I11">
        <v>23.3</v>
      </c>
      <c r="J11">
        <v>29.9</v>
      </c>
      <c r="K11">
        <v>42.7</v>
      </c>
      <c r="L11">
        <v>46.3</v>
      </c>
      <c r="M11">
        <v>61.1</v>
      </c>
      <c r="N11">
        <v>75.5</v>
      </c>
      <c r="O11">
        <v>41.4</v>
      </c>
      <c r="P11">
        <v>46.9</v>
      </c>
      <c r="Q11">
        <v>62</v>
      </c>
      <c r="R11">
        <v>76.3</v>
      </c>
      <c r="S11">
        <v>82.6</v>
      </c>
      <c r="T11">
        <v>90.5</v>
      </c>
      <c r="U11">
        <v>92.6</v>
      </c>
      <c r="V11">
        <v>113</v>
      </c>
      <c r="W11">
        <v>115.6</v>
      </c>
      <c r="X11">
        <v>154.1</v>
      </c>
      <c r="Y11">
        <v>166.1</v>
      </c>
      <c r="Z11">
        <v>225.9</v>
      </c>
      <c r="AA11">
        <v>234.8</v>
      </c>
      <c r="AB11">
        <v>314.5</v>
      </c>
    </row>
    <row r="12" spans="1:28">
      <c r="B12" t="s">
        <v>122</v>
      </c>
      <c r="C12" t="s">
        <v>52</v>
      </c>
      <c r="D12">
        <v>8</v>
      </c>
      <c r="E12">
        <v>103.9</v>
      </c>
      <c r="F12">
        <v>107</v>
      </c>
      <c r="G12">
        <v>121.5</v>
      </c>
      <c r="H12">
        <v>132.5</v>
      </c>
      <c r="I12">
        <v>183.4</v>
      </c>
      <c r="J12">
        <v>380.2</v>
      </c>
      <c r="K12">
        <v>320</v>
      </c>
      <c r="L12">
        <v>379.3</v>
      </c>
      <c r="M12">
        <v>373.6</v>
      </c>
      <c r="N12">
        <v>452.2</v>
      </c>
      <c r="O12">
        <v>369.8</v>
      </c>
      <c r="P12">
        <v>375.6</v>
      </c>
      <c r="Q12">
        <v>479.400000000001</v>
      </c>
      <c r="R12">
        <v>506.7</v>
      </c>
      <c r="S12">
        <v>621.29999999999995</v>
      </c>
      <c r="T12">
        <v>472.5</v>
      </c>
      <c r="U12">
        <v>778</v>
      </c>
      <c r="V12">
        <v>603.29999999999995</v>
      </c>
      <c r="W12">
        <v>724.79999999999905</v>
      </c>
      <c r="X12">
        <v>903.3</v>
      </c>
      <c r="Y12">
        <v>748.599999999999</v>
      </c>
      <c r="Z12">
        <v>1155.5999999999999</v>
      </c>
      <c r="AA12">
        <v>1210.8</v>
      </c>
      <c r="AB12">
        <v>1504.4</v>
      </c>
    </row>
    <row r="13" spans="1:28">
      <c r="B13" t="s">
        <v>123</v>
      </c>
      <c r="C13" t="s">
        <v>52</v>
      </c>
      <c r="D13">
        <v>9</v>
      </c>
      <c r="E13">
        <v>1276.4000000000001</v>
      </c>
      <c r="F13">
        <v>1251.7</v>
      </c>
      <c r="G13">
        <v>1077.8</v>
      </c>
      <c r="H13">
        <v>1087.3</v>
      </c>
      <c r="I13">
        <v>1286</v>
      </c>
      <c r="J13">
        <v>1896</v>
      </c>
      <c r="K13">
        <v>2015.4</v>
      </c>
      <c r="L13">
        <v>2422.8000000000002</v>
      </c>
      <c r="M13">
        <v>2957.5</v>
      </c>
      <c r="N13">
        <v>4678.2</v>
      </c>
      <c r="O13">
        <v>3336.4</v>
      </c>
      <c r="P13">
        <v>3824.5</v>
      </c>
      <c r="Q13">
        <v>5931.5</v>
      </c>
      <c r="R13">
        <v>5318.8</v>
      </c>
      <c r="S13">
        <v>5136.5</v>
      </c>
      <c r="T13">
        <v>5243.5</v>
      </c>
      <c r="U13">
        <v>5120.7</v>
      </c>
      <c r="V13">
        <v>5519.4</v>
      </c>
      <c r="W13">
        <v>6199.9</v>
      </c>
      <c r="X13">
        <v>6009.6</v>
      </c>
      <c r="Y13">
        <v>5370.9</v>
      </c>
      <c r="Z13">
        <v>5679.8</v>
      </c>
      <c r="AA13">
        <v>8453.4</v>
      </c>
      <c r="AB13">
        <v>11348.4</v>
      </c>
    </row>
    <row r="14" spans="1:28">
      <c r="B14" t="s">
        <v>124</v>
      </c>
      <c r="C14" t="s">
        <v>87</v>
      </c>
      <c r="D14">
        <v>10</v>
      </c>
      <c r="E14">
        <v>1662.2</v>
      </c>
      <c r="F14">
        <v>1869.9</v>
      </c>
      <c r="G14">
        <v>1910.2</v>
      </c>
      <c r="H14">
        <v>1620.1</v>
      </c>
      <c r="I14">
        <v>1514</v>
      </c>
      <c r="J14">
        <v>1917.2</v>
      </c>
      <c r="K14">
        <v>1984</v>
      </c>
      <c r="L14">
        <v>2467.9</v>
      </c>
      <c r="M14">
        <v>2691.4</v>
      </c>
      <c r="N14">
        <v>3267.9</v>
      </c>
      <c r="O14">
        <v>3192.5</v>
      </c>
      <c r="P14">
        <v>3363.6</v>
      </c>
      <c r="Q14">
        <v>3925.6</v>
      </c>
      <c r="R14">
        <v>3739.1</v>
      </c>
      <c r="S14">
        <v>4028.6</v>
      </c>
      <c r="T14">
        <v>4136.3999999999996</v>
      </c>
      <c r="U14">
        <v>4332.6000000000004</v>
      </c>
      <c r="V14">
        <v>4723.3999999999996</v>
      </c>
      <c r="W14">
        <v>4875</v>
      </c>
      <c r="X14">
        <v>4867.5</v>
      </c>
      <c r="Y14">
        <v>4955.8999999999996</v>
      </c>
      <c r="Z14">
        <v>4889.5</v>
      </c>
      <c r="AA14">
        <v>5366.6</v>
      </c>
      <c r="AB14">
        <v>5721.9</v>
      </c>
    </row>
    <row r="16" spans="1:28">
      <c r="A16" t="s">
        <v>215</v>
      </c>
      <c r="B16" t="s">
        <v>216</v>
      </c>
      <c r="C16" t="s">
        <v>52</v>
      </c>
      <c r="D16">
        <v>11</v>
      </c>
      <c r="E16">
        <v>13.3</v>
      </c>
      <c r="F16">
        <v>14</v>
      </c>
      <c r="G16">
        <v>13.3</v>
      </c>
      <c r="H16">
        <v>14.3</v>
      </c>
      <c r="I16">
        <v>13.9</v>
      </c>
      <c r="J16">
        <v>16.600000000000001</v>
      </c>
      <c r="K16">
        <v>17.399999999999999</v>
      </c>
      <c r="L16">
        <v>17.899999999999999</v>
      </c>
      <c r="M16">
        <v>17.8</v>
      </c>
      <c r="N16">
        <v>23.3</v>
      </c>
      <c r="O16">
        <v>24.9</v>
      </c>
      <c r="P16">
        <v>26.2</v>
      </c>
      <c r="Q16">
        <v>27.6</v>
      </c>
      <c r="R16">
        <v>29.2</v>
      </c>
      <c r="S16">
        <v>30.8</v>
      </c>
      <c r="T16">
        <v>29.8</v>
      </c>
      <c r="U16">
        <v>35.200000000000003</v>
      </c>
      <c r="V16">
        <v>37.799999999999997</v>
      </c>
      <c r="W16">
        <v>38.299999999999997</v>
      </c>
      <c r="X16">
        <v>40.4</v>
      </c>
      <c r="Y16">
        <v>42.8</v>
      </c>
      <c r="Z16">
        <v>42.8</v>
      </c>
      <c r="AA16">
        <v>46.7</v>
      </c>
      <c r="AB16">
        <v>53</v>
      </c>
    </row>
    <row r="17" spans="1:28">
      <c r="B17" t="s">
        <v>112</v>
      </c>
      <c r="C17" t="s">
        <v>52</v>
      </c>
      <c r="D17">
        <v>12</v>
      </c>
      <c r="E17">
        <v>2.7</v>
      </c>
      <c r="F17">
        <v>3.8</v>
      </c>
      <c r="G17">
        <v>4.0999999999999996</v>
      </c>
      <c r="H17">
        <v>4.2</v>
      </c>
      <c r="I17">
        <v>4.0999999999999996</v>
      </c>
      <c r="J17">
        <v>6.1</v>
      </c>
      <c r="K17">
        <v>6.9</v>
      </c>
      <c r="L17">
        <v>6.4</v>
      </c>
      <c r="M17">
        <v>7</v>
      </c>
      <c r="N17">
        <v>11</v>
      </c>
      <c r="O17">
        <v>9.1999999999999993</v>
      </c>
      <c r="P17">
        <v>10</v>
      </c>
      <c r="Q17">
        <v>11.8</v>
      </c>
      <c r="R17">
        <v>11.7</v>
      </c>
      <c r="S17">
        <v>14.3</v>
      </c>
      <c r="T17">
        <v>17.5</v>
      </c>
      <c r="U17">
        <v>18.399999999999999</v>
      </c>
      <c r="V17">
        <v>18.5</v>
      </c>
      <c r="W17">
        <v>20.7</v>
      </c>
      <c r="X17">
        <v>23.2</v>
      </c>
      <c r="Y17">
        <v>25.8</v>
      </c>
      <c r="Z17">
        <v>35.1</v>
      </c>
      <c r="AA17">
        <v>32</v>
      </c>
      <c r="AB17">
        <v>38.9</v>
      </c>
    </row>
    <row r="18" spans="1:28">
      <c r="B18" t="s">
        <v>217</v>
      </c>
      <c r="C18" t="s">
        <v>52</v>
      </c>
      <c r="D18">
        <v>13</v>
      </c>
      <c r="E18">
        <v>3.8</v>
      </c>
      <c r="F18">
        <v>4.0999999999999996</v>
      </c>
      <c r="G18">
        <v>4.2</v>
      </c>
      <c r="H18">
        <v>4.5999999999999996</v>
      </c>
      <c r="I18">
        <v>4</v>
      </c>
      <c r="J18">
        <v>5</v>
      </c>
      <c r="K18">
        <v>5.6</v>
      </c>
      <c r="L18">
        <v>5.8</v>
      </c>
      <c r="M18">
        <v>6.9</v>
      </c>
      <c r="N18">
        <v>7.3</v>
      </c>
      <c r="O18">
        <v>9.1</v>
      </c>
      <c r="P18">
        <v>12.4</v>
      </c>
      <c r="Q18">
        <v>13</v>
      </c>
      <c r="R18">
        <v>14.6</v>
      </c>
      <c r="S18">
        <v>14.1</v>
      </c>
      <c r="T18">
        <v>16.100000000000001</v>
      </c>
      <c r="U18">
        <v>15.5</v>
      </c>
      <c r="V18">
        <v>14.1</v>
      </c>
      <c r="W18">
        <v>13.9</v>
      </c>
      <c r="X18">
        <v>16</v>
      </c>
      <c r="Y18">
        <v>15.2</v>
      </c>
      <c r="Z18">
        <v>15</v>
      </c>
      <c r="AA18">
        <v>15.5</v>
      </c>
      <c r="AB18">
        <v>23.3</v>
      </c>
    </row>
    <row r="19" spans="1:28">
      <c r="B19" t="s">
        <v>218</v>
      </c>
      <c r="C19" t="s">
        <v>52</v>
      </c>
      <c r="D19">
        <v>14</v>
      </c>
      <c r="E19">
        <v>0</v>
      </c>
      <c r="F19">
        <v>0.1</v>
      </c>
      <c r="G19">
        <v>0.1</v>
      </c>
      <c r="H19">
        <v>0.2</v>
      </c>
      <c r="I19">
        <v>0.2</v>
      </c>
      <c r="J19">
        <v>0.5</v>
      </c>
      <c r="K19">
        <v>0.3</v>
      </c>
      <c r="L19">
        <v>0.8</v>
      </c>
      <c r="M19">
        <v>0.9</v>
      </c>
      <c r="N19">
        <v>0.5</v>
      </c>
      <c r="O19">
        <v>1</v>
      </c>
      <c r="P19">
        <v>0.6</v>
      </c>
      <c r="Q19">
        <v>1.1000000000000001</v>
      </c>
      <c r="R19">
        <v>0.7</v>
      </c>
      <c r="S19">
        <v>2.4</v>
      </c>
      <c r="T19">
        <v>1.5</v>
      </c>
      <c r="U19">
        <v>3.3</v>
      </c>
      <c r="V19">
        <v>2.2000000000000002</v>
      </c>
      <c r="W19">
        <v>3.2</v>
      </c>
      <c r="X19">
        <v>4.3</v>
      </c>
      <c r="Y19">
        <v>4.7</v>
      </c>
      <c r="Z19">
        <v>7.3</v>
      </c>
      <c r="AA19">
        <v>7.4</v>
      </c>
      <c r="AB19">
        <v>6.1</v>
      </c>
    </row>
    <row r="20" spans="1:28">
      <c r="B20" t="s">
        <v>118</v>
      </c>
      <c r="C20" t="s">
        <v>52</v>
      </c>
      <c r="D20">
        <v>15</v>
      </c>
      <c r="E20">
        <v>0.7</v>
      </c>
      <c r="F20">
        <v>0.7</v>
      </c>
      <c r="G20">
        <v>1.3</v>
      </c>
      <c r="H20">
        <v>1.1000000000000001</v>
      </c>
      <c r="I20">
        <v>1.4</v>
      </c>
      <c r="J20">
        <v>1.6</v>
      </c>
      <c r="K20">
        <v>2.2000000000000002</v>
      </c>
      <c r="L20">
        <v>1.6</v>
      </c>
      <c r="M20">
        <v>1.9</v>
      </c>
      <c r="N20">
        <v>3</v>
      </c>
      <c r="O20">
        <v>2.2000000000000002</v>
      </c>
      <c r="P20">
        <v>1.7</v>
      </c>
      <c r="Q20">
        <v>2</v>
      </c>
      <c r="R20">
        <v>1.6</v>
      </c>
      <c r="S20">
        <v>1.7</v>
      </c>
      <c r="T20">
        <v>2.1</v>
      </c>
      <c r="U20">
        <v>2.4</v>
      </c>
      <c r="V20">
        <v>1.9</v>
      </c>
      <c r="W20">
        <v>3.4</v>
      </c>
      <c r="X20">
        <v>4</v>
      </c>
      <c r="Y20">
        <v>3.7</v>
      </c>
      <c r="Z20">
        <v>4.5999999999999996</v>
      </c>
      <c r="AA20">
        <v>5.6</v>
      </c>
      <c r="AB20">
        <v>5.6</v>
      </c>
    </row>
    <row r="21" spans="1:28">
      <c r="B21" t="s">
        <v>132</v>
      </c>
      <c r="C21" t="s">
        <v>52</v>
      </c>
      <c r="D21">
        <v>16</v>
      </c>
      <c r="E21">
        <v>0.1</v>
      </c>
      <c r="F21">
        <v>0.1</v>
      </c>
      <c r="G21">
        <v>0.2</v>
      </c>
      <c r="H21">
        <v>0.6</v>
      </c>
      <c r="I21">
        <v>0.3</v>
      </c>
      <c r="J21">
        <v>0.2</v>
      </c>
      <c r="K21">
        <v>0.4</v>
      </c>
      <c r="L21">
        <v>0.3</v>
      </c>
      <c r="M21">
        <v>0.5</v>
      </c>
      <c r="N21">
        <v>0.7</v>
      </c>
      <c r="O21">
        <v>0.8</v>
      </c>
      <c r="P21">
        <v>0.8</v>
      </c>
      <c r="Q21">
        <v>0.9</v>
      </c>
      <c r="R21">
        <v>0.9</v>
      </c>
      <c r="S21">
        <v>1.1000000000000001</v>
      </c>
      <c r="T21">
        <v>1.6</v>
      </c>
      <c r="U21">
        <v>1.4</v>
      </c>
      <c r="V21">
        <v>1.6</v>
      </c>
      <c r="W21">
        <v>1.2</v>
      </c>
      <c r="X21">
        <v>1.5</v>
      </c>
      <c r="Y21">
        <v>1.6</v>
      </c>
      <c r="Z21">
        <v>2.9</v>
      </c>
      <c r="AA21">
        <v>3.4</v>
      </c>
      <c r="AB21">
        <v>4.3</v>
      </c>
    </row>
    <row r="22" spans="1:28">
      <c r="B22" t="s">
        <v>122</v>
      </c>
      <c r="C22" t="s">
        <v>52</v>
      </c>
      <c r="D22">
        <v>17</v>
      </c>
      <c r="E22">
        <v>180.3</v>
      </c>
      <c r="F22">
        <v>214.3</v>
      </c>
      <c r="G22">
        <v>213.7</v>
      </c>
      <c r="H22">
        <v>250.8</v>
      </c>
      <c r="I22">
        <v>324.2</v>
      </c>
      <c r="J22">
        <v>434.6</v>
      </c>
      <c r="K22">
        <v>572.4</v>
      </c>
      <c r="L22">
        <v>663.4</v>
      </c>
      <c r="M22">
        <v>680.6</v>
      </c>
      <c r="N22">
        <v>735.9</v>
      </c>
      <c r="O22">
        <v>646.29999999999995</v>
      </c>
      <c r="P22">
        <v>641.70000000000005</v>
      </c>
      <c r="Q22">
        <v>677.9</v>
      </c>
      <c r="R22">
        <v>670.4</v>
      </c>
      <c r="S22">
        <v>766.1</v>
      </c>
      <c r="T22">
        <v>767.5</v>
      </c>
      <c r="U22">
        <v>897</v>
      </c>
      <c r="V22">
        <v>982.1</v>
      </c>
      <c r="W22">
        <v>1086.9000000000001</v>
      </c>
      <c r="X22">
        <v>1157.7</v>
      </c>
      <c r="Y22">
        <v>1012.9</v>
      </c>
      <c r="Z22">
        <v>1043.8</v>
      </c>
      <c r="AA22">
        <v>1140</v>
      </c>
      <c r="AB22">
        <v>5.2000000000000197</v>
      </c>
    </row>
    <row r="23" spans="1:28">
      <c r="B23" t="s">
        <v>123</v>
      </c>
      <c r="C23" t="s">
        <v>52</v>
      </c>
      <c r="D23">
        <v>18</v>
      </c>
      <c r="E23">
        <v>200.9</v>
      </c>
      <c r="F23">
        <v>237.1</v>
      </c>
      <c r="G23">
        <v>236.9</v>
      </c>
      <c r="H23">
        <v>275.8</v>
      </c>
      <c r="I23">
        <v>348.1</v>
      </c>
      <c r="J23">
        <v>464.6</v>
      </c>
      <c r="K23">
        <v>605.20000000000005</v>
      </c>
      <c r="L23">
        <v>696.2</v>
      </c>
      <c r="M23">
        <v>715.6</v>
      </c>
      <c r="N23">
        <v>781.7</v>
      </c>
      <c r="O23">
        <v>693.5</v>
      </c>
      <c r="P23">
        <v>693.4</v>
      </c>
      <c r="Q23">
        <v>734.3</v>
      </c>
      <c r="R23">
        <v>729.1</v>
      </c>
      <c r="S23">
        <v>830.5</v>
      </c>
      <c r="T23">
        <v>836.1</v>
      </c>
      <c r="U23">
        <v>973.2</v>
      </c>
      <c r="V23">
        <v>1058.2</v>
      </c>
      <c r="W23">
        <v>1167.5999999999999</v>
      </c>
      <c r="X23">
        <v>1247.0999999999999</v>
      </c>
      <c r="Y23">
        <v>1106.7</v>
      </c>
      <c r="Z23">
        <v>1151.5</v>
      </c>
      <c r="AA23">
        <v>1250.5999999999999</v>
      </c>
      <c r="AB23">
        <v>136.4</v>
      </c>
    </row>
    <row r="24" spans="1:28">
      <c r="B24" t="s">
        <v>124</v>
      </c>
      <c r="C24" t="s">
        <v>87</v>
      </c>
      <c r="D24">
        <v>19</v>
      </c>
      <c r="E24">
        <v>79.8</v>
      </c>
      <c r="F24">
        <v>101.3</v>
      </c>
      <c r="G24">
        <v>116.7</v>
      </c>
      <c r="H24">
        <v>123.7</v>
      </c>
      <c r="I24">
        <v>128.6</v>
      </c>
      <c r="J24">
        <v>145.9</v>
      </c>
      <c r="K24">
        <v>167.8</v>
      </c>
      <c r="L24">
        <v>159</v>
      </c>
      <c r="M24">
        <v>184.3</v>
      </c>
      <c r="N24">
        <v>180.5</v>
      </c>
      <c r="O24">
        <v>189.3</v>
      </c>
      <c r="P24">
        <v>192.9</v>
      </c>
      <c r="Q24">
        <v>200.4</v>
      </c>
      <c r="R24">
        <v>216.1</v>
      </c>
      <c r="S24">
        <v>201</v>
      </c>
      <c r="T24">
        <v>208.8</v>
      </c>
      <c r="U24">
        <v>228.6</v>
      </c>
      <c r="V24">
        <v>248</v>
      </c>
      <c r="W24">
        <v>245.7</v>
      </c>
      <c r="X24">
        <v>268.7</v>
      </c>
      <c r="Y24">
        <v>272.8</v>
      </c>
      <c r="Z24">
        <v>321</v>
      </c>
      <c r="AA24">
        <v>295.89999999999998</v>
      </c>
      <c r="AB24">
        <v>25.4</v>
      </c>
    </row>
    <row r="26" spans="1:28">
      <c r="A26" t="s">
        <v>219</v>
      </c>
      <c r="B26" t="s">
        <v>211</v>
      </c>
      <c r="C26" t="s">
        <v>52</v>
      </c>
      <c r="D26">
        <v>20</v>
      </c>
      <c r="E26">
        <v>44.2</v>
      </c>
      <c r="F26">
        <v>39.200000000000003</v>
      </c>
      <c r="G26">
        <v>7.8</v>
      </c>
      <c r="H26">
        <v>14.9</v>
      </c>
      <c r="I26">
        <v>11.8</v>
      </c>
      <c r="J26">
        <v>32.799999999999997</v>
      </c>
      <c r="K26">
        <v>49</v>
      </c>
      <c r="L26">
        <v>71.5</v>
      </c>
      <c r="M26">
        <v>55.1</v>
      </c>
      <c r="N26">
        <v>98.6</v>
      </c>
      <c r="O26">
        <v>81</v>
      </c>
      <c r="P26">
        <v>57.8</v>
      </c>
      <c r="Q26">
        <v>150.9</v>
      </c>
      <c r="R26">
        <v>98.3</v>
      </c>
      <c r="S26">
        <v>367.4</v>
      </c>
      <c r="T26">
        <v>543.29999999999995</v>
      </c>
      <c r="U26">
        <v>553.4</v>
      </c>
      <c r="V26">
        <v>778.2</v>
      </c>
      <c r="W26">
        <v>1160.0999999999999</v>
      </c>
      <c r="X26">
        <v>996.2</v>
      </c>
      <c r="Y26">
        <v>840.7</v>
      </c>
      <c r="Z26">
        <v>911.8</v>
      </c>
      <c r="AA26">
        <v>1952.3</v>
      </c>
      <c r="AB26">
        <v>2862.9</v>
      </c>
    </row>
    <row r="27" spans="1:28">
      <c r="B27" t="s">
        <v>136</v>
      </c>
      <c r="C27" t="s">
        <v>52</v>
      </c>
      <c r="D27">
        <v>21</v>
      </c>
      <c r="E27">
        <v>50.6</v>
      </c>
      <c r="F27">
        <v>60.5</v>
      </c>
      <c r="G27">
        <v>42.8</v>
      </c>
      <c r="H27">
        <v>43.4</v>
      </c>
      <c r="I27">
        <v>45.7</v>
      </c>
      <c r="J27">
        <v>56.1</v>
      </c>
      <c r="K27">
        <v>83.2</v>
      </c>
      <c r="L27">
        <v>98.8</v>
      </c>
      <c r="M27">
        <v>129.69999999999999</v>
      </c>
      <c r="N27">
        <v>202.1</v>
      </c>
      <c r="O27">
        <v>121.5</v>
      </c>
      <c r="P27">
        <v>207.8</v>
      </c>
      <c r="Q27">
        <v>341.7</v>
      </c>
      <c r="R27">
        <v>366.1</v>
      </c>
      <c r="S27">
        <v>306.7</v>
      </c>
      <c r="T27">
        <v>347.7</v>
      </c>
      <c r="U27">
        <v>368.5</v>
      </c>
      <c r="V27">
        <v>364.4</v>
      </c>
      <c r="W27">
        <v>399.2</v>
      </c>
      <c r="X27">
        <v>337.3</v>
      </c>
      <c r="Y27">
        <v>228.3</v>
      </c>
      <c r="Z27">
        <v>210.1</v>
      </c>
      <c r="AA27">
        <v>333.1</v>
      </c>
      <c r="AB27">
        <v>375.8</v>
      </c>
    </row>
    <row r="28" spans="1:28">
      <c r="B28" t="s">
        <v>214</v>
      </c>
      <c r="C28" t="s">
        <v>52</v>
      </c>
      <c r="D28">
        <v>22</v>
      </c>
      <c r="E28">
        <v>170.9</v>
      </c>
      <c r="F28">
        <v>117.2</v>
      </c>
      <c r="G28">
        <v>101</v>
      </c>
      <c r="H28">
        <v>119</v>
      </c>
      <c r="I28">
        <v>164.6</v>
      </c>
      <c r="J28">
        <v>238.5</v>
      </c>
      <c r="K28">
        <v>290.7</v>
      </c>
      <c r="L28">
        <v>389.1</v>
      </c>
      <c r="M28">
        <v>659.1</v>
      </c>
      <c r="N28">
        <v>1188.0999999999999</v>
      </c>
      <c r="O28">
        <v>817.9</v>
      </c>
      <c r="P28">
        <v>1042.8</v>
      </c>
      <c r="Q28">
        <v>1647.3</v>
      </c>
      <c r="R28">
        <v>1318.4</v>
      </c>
      <c r="S28">
        <v>1013</v>
      </c>
      <c r="T28">
        <v>851</v>
      </c>
      <c r="U28">
        <v>628.4</v>
      </c>
      <c r="V28">
        <v>546.4</v>
      </c>
      <c r="W28">
        <v>454.7</v>
      </c>
      <c r="X28">
        <v>514.5</v>
      </c>
      <c r="Y28">
        <v>440.3</v>
      </c>
      <c r="Z28">
        <v>460.5</v>
      </c>
      <c r="AA28">
        <v>353.8</v>
      </c>
      <c r="AB28">
        <v>375.7</v>
      </c>
    </row>
    <row r="29" spans="1:28">
      <c r="B29" t="s">
        <v>212</v>
      </c>
      <c r="C29" t="s">
        <v>52</v>
      </c>
      <c r="D29">
        <v>23</v>
      </c>
      <c r="E29">
        <v>21.9</v>
      </c>
      <c r="F29">
        <v>27</v>
      </c>
      <c r="G29">
        <v>20.5</v>
      </c>
      <c r="H29">
        <v>29.8</v>
      </c>
      <c r="I29">
        <v>30.9</v>
      </c>
      <c r="J29">
        <v>33.700000000000003</v>
      </c>
      <c r="K29">
        <v>43.1</v>
      </c>
      <c r="L29">
        <v>57</v>
      </c>
      <c r="M29">
        <v>46.6</v>
      </c>
      <c r="N29">
        <v>55</v>
      </c>
      <c r="O29">
        <v>39.5</v>
      </c>
      <c r="P29">
        <v>43.8</v>
      </c>
      <c r="Q29">
        <v>55.3</v>
      </c>
      <c r="R29">
        <v>86.4</v>
      </c>
      <c r="S29">
        <v>75.400000000000006</v>
      </c>
      <c r="T29">
        <v>164.4</v>
      </c>
      <c r="U29">
        <v>140</v>
      </c>
      <c r="V29">
        <v>162.80000000000001</v>
      </c>
      <c r="W29">
        <v>167.9</v>
      </c>
      <c r="X29">
        <v>154.1</v>
      </c>
      <c r="Y29">
        <v>125</v>
      </c>
      <c r="Z29">
        <v>70.5</v>
      </c>
      <c r="AA29">
        <v>124.2</v>
      </c>
      <c r="AB29">
        <v>330</v>
      </c>
    </row>
    <row r="30" spans="1:28">
      <c r="B30" t="s">
        <v>117</v>
      </c>
      <c r="C30" t="s">
        <v>52</v>
      </c>
      <c r="D30">
        <v>24</v>
      </c>
      <c r="E30">
        <v>344</v>
      </c>
      <c r="F30">
        <v>290</v>
      </c>
      <c r="G30">
        <v>285.3</v>
      </c>
      <c r="H30">
        <v>21.6</v>
      </c>
      <c r="I30">
        <v>27</v>
      </c>
      <c r="J30">
        <v>26</v>
      </c>
      <c r="K30">
        <v>21.7</v>
      </c>
      <c r="L30">
        <v>21.7</v>
      </c>
      <c r="M30">
        <v>24.7</v>
      </c>
      <c r="N30">
        <v>47.8</v>
      </c>
      <c r="O30">
        <v>33.9</v>
      </c>
      <c r="P30">
        <v>45.1</v>
      </c>
      <c r="Q30">
        <v>101.5</v>
      </c>
      <c r="R30">
        <v>88.9</v>
      </c>
      <c r="S30">
        <v>108.9</v>
      </c>
      <c r="T30">
        <v>73.099999999999994</v>
      </c>
      <c r="U30">
        <v>77.7</v>
      </c>
      <c r="V30">
        <v>94.7</v>
      </c>
      <c r="W30">
        <v>116.7</v>
      </c>
      <c r="X30">
        <v>117.2</v>
      </c>
      <c r="Y30">
        <v>129</v>
      </c>
      <c r="Z30">
        <v>93.6</v>
      </c>
      <c r="AA30">
        <v>200.5</v>
      </c>
      <c r="AB30">
        <v>192.1</v>
      </c>
    </row>
    <row r="31" spans="1:28">
      <c r="B31" t="s">
        <v>213</v>
      </c>
      <c r="C31" t="s">
        <v>52</v>
      </c>
      <c r="D31">
        <v>25</v>
      </c>
      <c r="E31">
        <v>117.3</v>
      </c>
      <c r="F31">
        <v>160.69999999999999</v>
      </c>
      <c r="G31">
        <v>127.3</v>
      </c>
      <c r="H31">
        <v>146.19999999999999</v>
      </c>
      <c r="I31">
        <v>147.69999999999999</v>
      </c>
      <c r="J31">
        <v>217</v>
      </c>
      <c r="K31">
        <v>212.4</v>
      </c>
      <c r="L31">
        <v>214.5</v>
      </c>
      <c r="M31">
        <v>167.1</v>
      </c>
      <c r="N31">
        <v>173.1</v>
      </c>
      <c r="O31">
        <v>147.80000000000001</v>
      </c>
      <c r="P31">
        <v>126.2</v>
      </c>
      <c r="Q31">
        <v>121.4</v>
      </c>
      <c r="R31">
        <v>125.3</v>
      </c>
      <c r="S31">
        <v>131.19999999999999</v>
      </c>
      <c r="T31">
        <v>128.19999999999999</v>
      </c>
      <c r="U31">
        <v>99.4</v>
      </c>
      <c r="V31">
        <v>117.4</v>
      </c>
      <c r="W31">
        <v>108.2</v>
      </c>
      <c r="X31">
        <v>96.7</v>
      </c>
      <c r="Y31">
        <v>72.900000000000006</v>
      </c>
      <c r="Z31">
        <v>90.3</v>
      </c>
      <c r="AA31">
        <v>74.400000000000006</v>
      </c>
      <c r="AB31">
        <v>111.1</v>
      </c>
    </row>
    <row r="32" spans="1:28">
      <c r="B32" t="s">
        <v>122</v>
      </c>
      <c r="C32" t="s">
        <v>52</v>
      </c>
      <c r="D32">
        <v>26</v>
      </c>
      <c r="E32">
        <v>33.6</v>
      </c>
      <c r="F32">
        <v>26.5</v>
      </c>
      <c r="G32">
        <v>27.9</v>
      </c>
      <c r="H32">
        <v>27.2</v>
      </c>
      <c r="I32">
        <v>47.1</v>
      </c>
      <c r="J32">
        <v>60.4</v>
      </c>
      <c r="K32">
        <v>72</v>
      </c>
      <c r="L32">
        <v>88.9</v>
      </c>
      <c r="M32">
        <v>100.5</v>
      </c>
      <c r="N32">
        <v>133.69999999999999</v>
      </c>
      <c r="O32">
        <v>94.2</v>
      </c>
      <c r="P32">
        <v>98.7</v>
      </c>
      <c r="Q32">
        <v>145.6</v>
      </c>
      <c r="R32">
        <v>159.5</v>
      </c>
      <c r="S32">
        <v>211.9</v>
      </c>
      <c r="T32">
        <v>124.5</v>
      </c>
      <c r="U32">
        <v>174.9</v>
      </c>
      <c r="V32">
        <v>174.1</v>
      </c>
      <c r="W32">
        <v>217.9</v>
      </c>
      <c r="X32">
        <v>253.2</v>
      </c>
      <c r="Y32">
        <v>233.7</v>
      </c>
      <c r="Z32">
        <v>364.3</v>
      </c>
      <c r="AA32">
        <v>361.6</v>
      </c>
      <c r="AB32">
        <v>525.599999999999</v>
      </c>
    </row>
    <row r="33" spans="1:28">
      <c r="B33" t="s">
        <v>123</v>
      </c>
      <c r="C33" t="s">
        <v>52</v>
      </c>
      <c r="D33">
        <v>27</v>
      </c>
      <c r="E33">
        <v>782.5</v>
      </c>
      <c r="F33">
        <v>721.1</v>
      </c>
      <c r="G33">
        <v>612.6</v>
      </c>
      <c r="H33">
        <v>402.1</v>
      </c>
      <c r="I33">
        <v>474.8</v>
      </c>
      <c r="J33">
        <v>664.5</v>
      </c>
      <c r="K33">
        <v>772.1</v>
      </c>
      <c r="L33">
        <v>941.5</v>
      </c>
      <c r="M33">
        <v>1182.8</v>
      </c>
      <c r="N33">
        <v>1898.4</v>
      </c>
      <c r="O33">
        <v>1335.8</v>
      </c>
      <c r="P33">
        <v>1622.2</v>
      </c>
      <c r="Q33">
        <v>2563.6999999999998</v>
      </c>
      <c r="R33">
        <v>2242.9</v>
      </c>
      <c r="S33">
        <v>2214.5</v>
      </c>
      <c r="T33">
        <v>2232.1999999999998</v>
      </c>
      <c r="U33">
        <v>2042.3</v>
      </c>
      <c r="V33">
        <v>2238</v>
      </c>
      <c r="W33">
        <v>2624.7</v>
      </c>
      <c r="X33">
        <v>2469.1999999999998</v>
      </c>
      <c r="Y33">
        <v>2069.9</v>
      </c>
      <c r="Z33">
        <v>2201.1</v>
      </c>
      <c r="AA33">
        <v>3399.9</v>
      </c>
      <c r="AB33">
        <v>4773.2</v>
      </c>
    </row>
    <row r="34" spans="1:28">
      <c r="B34" t="s">
        <v>124</v>
      </c>
      <c r="C34" t="s">
        <v>87</v>
      </c>
      <c r="D34">
        <v>28</v>
      </c>
      <c r="E34">
        <v>1141.5999999999999</v>
      </c>
      <c r="F34">
        <v>1212.4000000000001</v>
      </c>
      <c r="G34">
        <v>1239.4000000000001</v>
      </c>
      <c r="H34">
        <v>680.3</v>
      </c>
      <c r="I34">
        <v>664</v>
      </c>
      <c r="J34">
        <v>754.7</v>
      </c>
      <c r="K34">
        <v>940.6</v>
      </c>
      <c r="L34">
        <v>1208.3</v>
      </c>
      <c r="M34">
        <v>1338</v>
      </c>
      <c r="N34">
        <v>1554.3</v>
      </c>
      <c r="O34">
        <v>1561.1</v>
      </c>
      <c r="P34">
        <v>1620.3</v>
      </c>
      <c r="Q34">
        <v>1809.9</v>
      </c>
      <c r="R34">
        <v>1752.4</v>
      </c>
      <c r="S34">
        <v>2118.1</v>
      </c>
      <c r="T34">
        <v>1955.6</v>
      </c>
      <c r="U34">
        <v>2004.2</v>
      </c>
      <c r="V34">
        <v>2195.3000000000002</v>
      </c>
      <c r="W34">
        <v>2314.5</v>
      </c>
      <c r="X34">
        <v>2451.6</v>
      </c>
      <c r="Y34">
        <v>2515.9</v>
      </c>
      <c r="Z34">
        <v>2378.5</v>
      </c>
      <c r="AA34">
        <v>2684.7</v>
      </c>
      <c r="AB34">
        <v>2738.4</v>
      </c>
    </row>
    <row r="36" spans="1:28">
      <c r="A36" t="s">
        <v>220</v>
      </c>
      <c r="B36" t="s">
        <v>212</v>
      </c>
      <c r="C36" t="s">
        <v>52</v>
      </c>
      <c r="D36">
        <v>29</v>
      </c>
      <c r="E36">
        <v>56</v>
      </c>
      <c r="F36">
        <v>63.2</v>
      </c>
      <c r="G36">
        <v>54.7</v>
      </c>
      <c r="H36">
        <v>83.6</v>
      </c>
      <c r="I36">
        <v>95.1</v>
      </c>
      <c r="J36">
        <v>124</v>
      </c>
      <c r="K36">
        <v>148.69999999999999</v>
      </c>
      <c r="L36">
        <v>175.3</v>
      </c>
      <c r="M36">
        <v>163.9</v>
      </c>
      <c r="N36">
        <v>192.1</v>
      </c>
      <c r="O36">
        <v>164</v>
      </c>
      <c r="P36">
        <v>205.1</v>
      </c>
      <c r="Q36">
        <v>191</v>
      </c>
      <c r="R36">
        <v>220.5</v>
      </c>
      <c r="S36">
        <v>216.8</v>
      </c>
      <c r="T36">
        <v>412.3</v>
      </c>
      <c r="U36">
        <v>323.39999999999998</v>
      </c>
      <c r="V36">
        <v>511.5</v>
      </c>
      <c r="W36">
        <v>547.70000000000005</v>
      </c>
      <c r="X36">
        <v>500.3</v>
      </c>
      <c r="Y36">
        <v>476.8</v>
      </c>
      <c r="Z36">
        <v>228</v>
      </c>
      <c r="AA36">
        <v>379.4</v>
      </c>
      <c r="AB36">
        <v>700.1</v>
      </c>
    </row>
    <row r="37" spans="1:28">
      <c r="B37" t="s">
        <v>213</v>
      </c>
      <c r="C37" t="s">
        <v>52</v>
      </c>
      <c r="D37">
        <v>30</v>
      </c>
      <c r="E37">
        <v>229.9</v>
      </c>
      <c r="F37">
        <v>310.5</v>
      </c>
      <c r="G37">
        <v>273.60000000000002</v>
      </c>
      <c r="H37">
        <v>315.8</v>
      </c>
      <c r="I37">
        <v>361.7</v>
      </c>
      <c r="J37">
        <v>480.3</v>
      </c>
      <c r="K37">
        <v>561</v>
      </c>
      <c r="L37">
        <v>618.6</v>
      </c>
      <c r="M37">
        <v>575.4</v>
      </c>
      <c r="N37">
        <v>618.9</v>
      </c>
      <c r="O37">
        <v>517.29999999999995</v>
      </c>
      <c r="P37">
        <v>478.1</v>
      </c>
      <c r="Q37">
        <v>504.1</v>
      </c>
      <c r="R37">
        <v>514.1</v>
      </c>
      <c r="S37">
        <v>540</v>
      </c>
      <c r="T37">
        <v>522.29999999999995</v>
      </c>
      <c r="U37">
        <v>510.9</v>
      </c>
      <c r="V37">
        <v>547.6</v>
      </c>
      <c r="W37">
        <v>561.79999999999995</v>
      </c>
      <c r="X37">
        <v>537.29999999999995</v>
      </c>
      <c r="Y37">
        <v>478.9</v>
      </c>
      <c r="Z37">
        <v>505.2</v>
      </c>
      <c r="AA37">
        <v>511.3</v>
      </c>
      <c r="AB37">
        <v>610.4</v>
      </c>
    </row>
    <row r="38" spans="1:28">
      <c r="B38" t="s">
        <v>221</v>
      </c>
      <c r="C38" t="s">
        <v>52</v>
      </c>
      <c r="D38">
        <v>31</v>
      </c>
      <c r="E38">
        <v>4.0999999999999996</v>
      </c>
      <c r="F38">
        <v>9.5</v>
      </c>
      <c r="G38">
        <v>8.9</v>
      </c>
      <c r="H38">
        <v>2.9</v>
      </c>
      <c r="I38">
        <v>4.0999999999999996</v>
      </c>
      <c r="J38">
        <v>39.299999999999997</v>
      </c>
      <c r="K38">
        <v>20.399999999999999</v>
      </c>
      <c r="L38">
        <v>56.1</v>
      </c>
      <c r="M38">
        <v>65.7</v>
      </c>
      <c r="N38">
        <v>96.9</v>
      </c>
      <c r="O38">
        <v>97.1</v>
      </c>
      <c r="P38">
        <v>80</v>
      </c>
      <c r="Q38">
        <v>73.599999999999994</v>
      </c>
      <c r="R38">
        <v>100.7</v>
      </c>
      <c r="S38">
        <v>106.5</v>
      </c>
      <c r="T38">
        <v>48.4</v>
      </c>
      <c r="U38">
        <v>185.2</v>
      </c>
      <c r="V38">
        <v>76.2</v>
      </c>
      <c r="W38">
        <v>61.8</v>
      </c>
      <c r="X38">
        <v>180.3</v>
      </c>
      <c r="Y38">
        <v>97</v>
      </c>
      <c r="Z38">
        <v>270.7</v>
      </c>
      <c r="AA38">
        <v>225.2</v>
      </c>
      <c r="AB38">
        <v>194.1</v>
      </c>
    </row>
    <row r="39" spans="1:28">
      <c r="B39" t="s">
        <v>134</v>
      </c>
      <c r="C39" t="s">
        <v>52</v>
      </c>
      <c r="D39">
        <v>32</v>
      </c>
      <c r="E39">
        <v>27.6</v>
      </c>
      <c r="F39">
        <v>11</v>
      </c>
      <c r="G39">
        <v>22</v>
      </c>
      <c r="H39">
        <v>12</v>
      </c>
      <c r="I39">
        <v>28.5</v>
      </c>
      <c r="J39">
        <v>27.7</v>
      </c>
      <c r="K39">
        <v>55.6</v>
      </c>
      <c r="L39">
        <v>41.4</v>
      </c>
      <c r="M39">
        <v>41.8</v>
      </c>
      <c r="N39">
        <v>13.3</v>
      </c>
      <c r="O39">
        <v>23</v>
      </c>
      <c r="P39">
        <v>19.100000000000001</v>
      </c>
      <c r="Q39">
        <v>4.4000000000000004</v>
      </c>
      <c r="R39">
        <v>13.2</v>
      </c>
      <c r="S39">
        <v>97</v>
      </c>
      <c r="T39">
        <v>14.1</v>
      </c>
      <c r="U39">
        <v>14.4</v>
      </c>
      <c r="V39">
        <v>19.8</v>
      </c>
      <c r="W39">
        <v>63.2</v>
      </c>
      <c r="X39">
        <v>102.3</v>
      </c>
      <c r="Y39">
        <v>45.8</v>
      </c>
      <c r="Z39">
        <v>38.700000000000003</v>
      </c>
      <c r="AA39">
        <v>50.3</v>
      </c>
      <c r="AB39">
        <v>78.3</v>
      </c>
    </row>
    <row r="40" spans="1:28">
      <c r="B40" t="s">
        <v>222</v>
      </c>
      <c r="C40" t="s">
        <v>52</v>
      </c>
      <c r="D40">
        <v>33</v>
      </c>
      <c r="E40">
        <v>8.5</v>
      </c>
      <c r="F40">
        <v>10.199999999999999</v>
      </c>
      <c r="G40">
        <v>9.6</v>
      </c>
      <c r="H40">
        <v>10.8</v>
      </c>
      <c r="I40">
        <v>12.3</v>
      </c>
      <c r="J40">
        <v>12.5</v>
      </c>
      <c r="K40">
        <v>15.1</v>
      </c>
      <c r="L40">
        <v>20.5</v>
      </c>
      <c r="M40">
        <v>24.6</v>
      </c>
      <c r="N40">
        <v>19.3</v>
      </c>
      <c r="O40">
        <v>19</v>
      </c>
      <c r="P40">
        <v>17.5</v>
      </c>
      <c r="Q40">
        <v>17.600000000000001</v>
      </c>
      <c r="R40">
        <v>18.5</v>
      </c>
      <c r="S40">
        <v>29.7</v>
      </c>
      <c r="T40">
        <v>23.8</v>
      </c>
      <c r="U40">
        <v>36.299999999999997</v>
      </c>
      <c r="V40">
        <v>38.700000000000003</v>
      </c>
      <c r="W40">
        <v>43.4</v>
      </c>
      <c r="X40">
        <v>50.4</v>
      </c>
      <c r="Y40">
        <v>43</v>
      </c>
      <c r="Z40">
        <v>41.9</v>
      </c>
      <c r="AA40">
        <v>49.8</v>
      </c>
      <c r="AB40">
        <v>58.8</v>
      </c>
    </row>
    <row r="41" spans="1:28">
      <c r="B41" t="s">
        <v>122</v>
      </c>
      <c r="C41" t="s">
        <v>52</v>
      </c>
      <c r="D41">
        <v>34</v>
      </c>
      <c r="E41">
        <v>10.8</v>
      </c>
      <c r="F41">
        <v>8.9000000000000306</v>
      </c>
      <c r="G41">
        <v>7</v>
      </c>
      <c r="H41">
        <v>11.4</v>
      </c>
      <c r="I41">
        <v>18.100000000000001</v>
      </c>
      <c r="J41">
        <v>34.300000000000097</v>
      </c>
      <c r="K41">
        <v>57.900000000000098</v>
      </c>
      <c r="L41">
        <v>68.899999999999906</v>
      </c>
      <c r="M41">
        <v>68.300000000000097</v>
      </c>
      <c r="N41">
        <v>65.7</v>
      </c>
      <c r="O41">
        <v>57.6</v>
      </c>
      <c r="P41">
        <v>64.099999999999895</v>
      </c>
      <c r="Q41">
        <v>128.80000000000001</v>
      </c>
      <c r="R41">
        <v>65.2</v>
      </c>
      <c r="S41">
        <v>88.599999999999895</v>
      </c>
      <c r="T41">
        <v>62.800000000000097</v>
      </c>
      <c r="U41">
        <v>116.5</v>
      </c>
      <c r="V41">
        <v>97.400000000000105</v>
      </c>
      <c r="W41">
        <v>136.80000000000001</v>
      </c>
      <c r="X41">
        <v>106.2</v>
      </c>
      <c r="Y41">
        <v>122</v>
      </c>
      <c r="Z41">
        <v>226.4</v>
      </c>
      <c r="AA41">
        <v>216.8</v>
      </c>
      <c r="AB41">
        <v>157.6</v>
      </c>
    </row>
    <row r="42" spans="1:28">
      <c r="B42" t="s">
        <v>123</v>
      </c>
      <c r="C42" t="s">
        <v>52</v>
      </c>
      <c r="D42">
        <v>35</v>
      </c>
      <c r="E42">
        <v>336.9</v>
      </c>
      <c r="F42">
        <v>413.3</v>
      </c>
      <c r="G42">
        <v>375.8</v>
      </c>
      <c r="H42">
        <v>436.5</v>
      </c>
      <c r="I42">
        <v>519.79999999999995</v>
      </c>
      <c r="J42">
        <v>718.1</v>
      </c>
      <c r="K42">
        <v>858.7</v>
      </c>
      <c r="L42">
        <v>980.8</v>
      </c>
      <c r="M42">
        <v>939.7</v>
      </c>
      <c r="N42">
        <v>1006.2</v>
      </c>
      <c r="O42">
        <v>878</v>
      </c>
      <c r="P42">
        <v>863.9</v>
      </c>
      <c r="Q42">
        <v>919.5</v>
      </c>
      <c r="R42">
        <v>932.2</v>
      </c>
      <c r="S42">
        <v>1078.5999999999999</v>
      </c>
      <c r="T42">
        <v>1083.7</v>
      </c>
      <c r="U42">
        <v>1186.7</v>
      </c>
      <c r="V42">
        <v>1291.2</v>
      </c>
      <c r="W42">
        <v>1414.7</v>
      </c>
      <c r="X42">
        <v>1476.8</v>
      </c>
      <c r="Y42">
        <v>1263.5</v>
      </c>
      <c r="Z42">
        <v>1310.9</v>
      </c>
      <c r="AA42">
        <v>1432.8</v>
      </c>
      <c r="AB42">
        <v>1799.3</v>
      </c>
    </row>
    <row r="43" spans="1:28">
      <c r="B43" t="s">
        <v>124</v>
      </c>
      <c r="C43" t="s">
        <v>87</v>
      </c>
      <c r="D43">
        <v>36</v>
      </c>
      <c r="E43">
        <v>151</v>
      </c>
      <c r="F43">
        <v>194.4</v>
      </c>
      <c r="G43">
        <v>205.4</v>
      </c>
      <c r="H43">
        <v>215.1</v>
      </c>
      <c r="I43">
        <v>206.6</v>
      </c>
      <c r="J43">
        <v>237.1</v>
      </c>
      <c r="K43">
        <v>248</v>
      </c>
      <c r="L43">
        <v>231.7</v>
      </c>
      <c r="M43">
        <v>253.4</v>
      </c>
      <c r="N43">
        <v>243.6</v>
      </c>
      <c r="O43">
        <v>257.89999999999998</v>
      </c>
      <c r="P43">
        <v>260.39999999999998</v>
      </c>
      <c r="Q43">
        <v>274.89999999999998</v>
      </c>
      <c r="R43">
        <v>305.5</v>
      </c>
      <c r="S43">
        <v>279.60000000000002</v>
      </c>
      <c r="T43">
        <v>296.5</v>
      </c>
      <c r="U43">
        <v>298.5</v>
      </c>
      <c r="V43">
        <v>316.3</v>
      </c>
      <c r="W43">
        <v>305.2</v>
      </c>
      <c r="X43">
        <v>327.9</v>
      </c>
      <c r="Y43">
        <v>339.2</v>
      </c>
      <c r="Z43">
        <v>402.6</v>
      </c>
      <c r="AA43">
        <v>365.3</v>
      </c>
      <c r="AB43">
        <v>423.2</v>
      </c>
    </row>
    <row r="45" spans="1:28">
      <c r="A45" t="s">
        <v>223</v>
      </c>
      <c r="B45" t="s">
        <v>211</v>
      </c>
      <c r="C45" t="s">
        <v>52</v>
      </c>
      <c r="D45">
        <v>37</v>
      </c>
      <c r="E45">
        <v>83.7</v>
      </c>
      <c r="F45">
        <v>92.8</v>
      </c>
      <c r="G45">
        <v>22.5</v>
      </c>
      <c r="H45">
        <v>35.1</v>
      </c>
      <c r="I45">
        <v>24.7</v>
      </c>
      <c r="J45">
        <v>50.6</v>
      </c>
      <c r="K45">
        <v>95.8</v>
      </c>
      <c r="L45">
        <v>95.1</v>
      </c>
      <c r="M45">
        <v>101.8</v>
      </c>
      <c r="N45">
        <v>239.7</v>
      </c>
      <c r="O45">
        <v>184.8</v>
      </c>
      <c r="P45">
        <v>105.7</v>
      </c>
      <c r="Q45">
        <v>360.8</v>
      </c>
      <c r="R45">
        <v>191.5</v>
      </c>
      <c r="S45">
        <v>455.9</v>
      </c>
      <c r="T45">
        <v>663.6</v>
      </c>
      <c r="U45">
        <v>660.9</v>
      </c>
      <c r="V45">
        <v>905.2</v>
      </c>
      <c r="W45">
        <v>1273.3</v>
      </c>
      <c r="X45">
        <v>1061</v>
      </c>
      <c r="Y45">
        <v>880.4</v>
      </c>
      <c r="Z45">
        <v>945.1</v>
      </c>
      <c r="AA45">
        <v>2003.7</v>
      </c>
      <c r="AB45">
        <v>2931.6</v>
      </c>
    </row>
    <row r="46" spans="1:28">
      <c r="B46" t="s">
        <v>136</v>
      </c>
      <c r="C46" t="s">
        <v>52</v>
      </c>
      <c r="D46">
        <v>38</v>
      </c>
      <c r="E46">
        <v>167.5</v>
      </c>
      <c r="F46">
        <v>189.2</v>
      </c>
      <c r="G46">
        <v>143.30000000000001</v>
      </c>
      <c r="H46">
        <v>137.69999999999999</v>
      </c>
      <c r="I46">
        <v>135.4</v>
      </c>
      <c r="J46">
        <v>201.8</v>
      </c>
      <c r="K46">
        <v>191.2</v>
      </c>
      <c r="L46">
        <v>221</v>
      </c>
      <c r="M46">
        <v>313.89999999999998</v>
      </c>
      <c r="N46">
        <v>469.9</v>
      </c>
      <c r="O46">
        <v>265</v>
      </c>
      <c r="P46">
        <v>445.8</v>
      </c>
      <c r="Q46">
        <v>603</v>
      </c>
      <c r="R46">
        <v>531.5</v>
      </c>
      <c r="S46">
        <v>455.9</v>
      </c>
      <c r="T46">
        <v>547.79999999999995</v>
      </c>
      <c r="U46">
        <v>531.79999999999995</v>
      </c>
      <c r="V46">
        <v>497.6</v>
      </c>
      <c r="W46">
        <v>555.4</v>
      </c>
      <c r="X46">
        <v>534.5</v>
      </c>
      <c r="Y46">
        <v>353.3</v>
      </c>
      <c r="Z46">
        <v>344.1</v>
      </c>
      <c r="AA46">
        <v>530.20000000000005</v>
      </c>
      <c r="AB46">
        <v>604.20000000000005</v>
      </c>
    </row>
    <row r="47" spans="1:28">
      <c r="B47" t="s">
        <v>214</v>
      </c>
      <c r="C47" t="s">
        <v>52</v>
      </c>
      <c r="D47">
        <v>39</v>
      </c>
      <c r="E47">
        <v>174.7</v>
      </c>
      <c r="F47">
        <v>120</v>
      </c>
      <c r="G47">
        <v>101.8</v>
      </c>
      <c r="H47">
        <v>137.6</v>
      </c>
      <c r="I47">
        <v>182.6</v>
      </c>
      <c r="J47">
        <v>260.7</v>
      </c>
      <c r="K47">
        <v>309.5</v>
      </c>
      <c r="L47">
        <v>407.7</v>
      </c>
      <c r="M47">
        <v>673</v>
      </c>
      <c r="N47">
        <v>1194.0999999999999</v>
      </c>
      <c r="O47">
        <v>822.6</v>
      </c>
      <c r="P47">
        <v>1057.7</v>
      </c>
      <c r="Q47">
        <v>1659.1</v>
      </c>
      <c r="R47">
        <v>1330.1</v>
      </c>
      <c r="S47">
        <v>1062</v>
      </c>
      <c r="T47">
        <v>871.8</v>
      </c>
      <c r="U47">
        <v>647.79999999999995</v>
      </c>
      <c r="V47">
        <v>547.6</v>
      </c>
      <c r="W47">
        <v>454.7</v>
      </c>
      <c r="X47">
        <v>514.79999999999995</v>
      </c>
      <c r="Y47">
        <v>440.8</v>
      </c>
      <c r="Z47">
        <v>465.3</v>
      </c>
      <c r="AA47">
        <v>361.4</v>
      </c>
      <c r="AB47">
        <v>398.2</v>
      </c>
    </row>
    <row r="48" spans="1:28">
      <c r="B48" t="s">
        <v>127</v>
      </c>
      <c r="C48" t="s">
        <v>52</v>
      </c>
      <c r="D48">
        <v>40</v>
      </c>
      <c r="E48">
        <v>0.1</v>
      </c>
      <c r="F48">
        <v>0.4</v>
      </c>
      <c r="G48">
        <v>0.5</v>
      </c>
      <c r="H48">
        <v>0.9</v>
      </c>
      <c r="I48">
        <v>2.2000000000000002</v>
      </c>
      <c r="J48">
        <v>2.2999999999999998</v>
      </c>
      <c r="K48">
        <v>3</v>
      </c>
      <c r="L48">
        <v>4.5</v>
      </c>
      <c r="M48">
        <v>7.3</v>
      </c>
      <c r="N48">
        <v>16.899999999999999</v>
      </c>
      <c r="O48">
        <v>4.7</v>
      </c>
      <c r="P48">
        <v>5.8</v>
      </c>
      <c r="Q48">
        <v>6.4</v>
      </c>
      <c r="R48">
        <v>5.3</v>
      </c>
      <c r="S48">
        <v>5.9</v>
      </c>
      <c r="T48">
        <v>7.7</v>
      </c>
      <c r="U48">
        <v>9.3000000000000007</v>
      </c>
      <c r="V48">
        <v>9.5</v>
      </c>
      <c r="W48">
        <v>13.2</v>
      </c>
      <c r="X48">
        <v>14.5</v>
      </c>
      <c r="Y48">
        <v>12.7</v>
      </c>
      <c r="Z48">
        <v>14.6</v>
      </c>
      <c r="AA48">
        <v>18.2</v>
      </c>
      <c r="AB48">
        <v>37.4</v>
      </c>
    </row>
    <row r="49" spans="1:28">
      <c r="B49" t="s">
        <v>218</v>
      </c>
      <c r="C49" t="s">
        <v>52</v>
      </c>
      <c r="D49">
        <v>41</v>
      </c>
      <c r="E49">
        <v>0.5</v>
      </c>
      <c r="F49">
        <v>2.2999999999999998</v>
      </c>
      <c r="G49">
        <v>0.4</v>
      </c>
      <c r="H49">
        <v>0.4</v>
      </c>
      <c r="I49">
        <v>0.2</v>
      </c>
      <c r="J49">
        <v>0.2</v>
      </c>
      <c r="K49">
        <v>0.2</v>
      </c>
      <c r="L49">
        <v>0.3</v>
      </c>
      <c r="M49">
        <v>0.5</v>
      </c>
      <c r="N49">
        <v>2</v>
      </c>
      <c r="O49">
        <v>0.9</v>
      </c>
      <c r="P49">
        <v>2.5</v>
      </c>
      <c r="Q49">
        <v>0.6</v>
      </c>
      <c r="R49">
        <v>1.2</v>
      </c>
      <c r="S49">
        <v>5.2</v>
      </c>
      <c r="T49">
        <v>3.4</v>
      </c>
      <c r="U49">
        <v>8.1999999999999993</v>
      </c>
      <c r="V49">
        <v>2.2999999999999998</v>
      </c>
      <c r="W49">
        <v>1.7</v>
      </c>
      <c r="X49">
        <v>1.1000000000000001</v>
      </c>
      <c r="Y49">
        <v>0.9</v>
      </c>
      <c r="Z49">
        <v>2.2000000000000002</v>
      </c>
      <c r="AA49">
        <v>25.4</v>
      </c>
      <c r="AB49">
        <v>37</v>
      </c>
    </row>
    <row r="50" spans="1:28">
      <c r="B50" t="s">
        <v>224</v>
      </c>
      <c r="C50" t="s">
        <v>52</v>
      </c>
      <c r="D50">
        <v>42</v>
      </c>
      <c r="E50">
        <v>0.1</v>
      </c>
      <c r="F50">
        <v>0.1</v>
      </c>
      <c r="G50">
        <v>0</v>
      </c>
      <c r="H50">
        <v>0.1</v>
      </c>
      <c r="I50">
        <v>0.1</v>
      </c>
      <c r="J50">
        <v>0</v>
      </c>
      <c r="K50">
        <v>0.1</v>
      </c>
      <c r="L50">
        <v>0.2</v>
      </c>
      <c r="M50">
        <v>0.5</v>
      </c>
      <c r="N50">
        <v>1.8</v>
      </c>
      <c r="O50">
        <v>3.2</v>
      </c>
      <c r="P50">
        <v>5</v>
      </c>
      <c r="Q50">
        <v>4.4000000000000004</v>
      </c>
      <c r="R50">
        <v>6.2</v>
      </c>
      <c r="S50">
        <v>7</v>
      </c>
      <c r="T50">
        <v>13</v>
      </c>
      <c r="U50">
        <v>46.3</v>
      </c>
      <c r="V50">
        <v>31.7</v>
      </c>
      <c r="W50">
        <v>24.2</v>
      </c>
      <c r="X50">
        <v>21.7</v>
      </c>
      <c r="Y50">
        <v>19.899999999999999</v>
      </c>
      <c r="Z50">
        <v>23.3</v>
      </c>
      <c r="AA50">
        <v>23.9</v>
      </c>
      <c r="AB50">
        <v>30.4</v>
      </c>
    </row>
    <row r="51" spans="1:28">
      <c r="B51" t="s">
        <v>122</v>
      </c>
      <c r="C51" t="s">
        <v>52</v>
      </c>
      <c r="D51">
        <v>43</v>
      </c>
      <c r="E51">
        <v>5.1000000000000201</v>
      </c>
      <c r="F51">
        <v>1.30000000000001</v>
      </c>
      <c r="G51">
        <v>5.1999999999999904</v>
      </c>
      <c r="H51">
        <v>2.30000000000001</v>
      </c>
      <c r="I51">
        <v>5.6999999999999904</v>
      </c>
      <c r="J51">
        <v>7.7999999999999501</v>
      </c>
      <c r="K51">
        <v>13.3000000000001</v>
      </c>
      <c r="L51">
        <v>8.30000000000007</v>
      </c>
      <c r="M51">
        <v>16.8</v>
      </c>
      <c r="N51">
        <v>22.500000000000199</v>
      </c>
      <c r="O51">
        <v>16.899999999999899</v>
      </c>
      <c r="P51">
        <v>15.3</v>
      </c>
      <c r="Q51">
        <v>16.200000000000301</v>
      </c>
      <c r="R51">
        <v>27.200000000000301</v>
      </c>
      <c r="S51">
        <v>19.900000000000105</v>
      </c>
      <c r="T51">
        <v>29.600000000000399</v>
      </c>
      <c r="U51">
        <v>46.3</v>
      </c>
      <c r="V51">
        <v>49</v>
      </c>
      <c r="W51">
        <v>81.400000000000105</v>
      </c>
      <c r="X51">
        <v>85.800000000000196</v>
      </c>
      <c r="Y51">
        <v>83.3</v>
      </c>
      <c r="Z51">
        <v>77.499999999999801</v>
      </c>
      <c r="AA51">
        <v>70.699999999999804</v>
      </c>
      <c r="AB51">
        <v>113.4</v>
      </c>
    </row>
    <row r="52" spans="1:28">
      <c r="B52" t="s">
        <v>123</v>
      </c>
      <c r="C52" t="s">
        <v>52</v>
      </c>
      <c r="D52">
        <v>44</v>
      </c>
      <c r="E52">
        <v>431.7</v>
      </c>
      <c r="F52">
        <v>406.1</v>
      </c>
      <c r="G52">
        <v>273.7</v>
      </c>
      <c r="H52">
        <v>314.10000000000002</v>
      </c>
      <c r="I52">
        <v>350.9</v>
      </c>
      <c r="J52">
        <v>523.4</v>
      </c>
      <c r="K52">
        <v>613.1</v>
      </c>
      <c r="L52">
        <v>737.1</v>
      </c>
      <c r="M52">
        <v>1113.8</v>
      </c>
      <c r="N52">
        <v>1946.9</v>
      </c>
      <c r="O52">
        <v>1298.0999999999999</v>
      </c>
      <c r="P52">
        <v>1637.8</v>
      </c>
      <c r="Q52">
        <v>2650.5</v>
      </c>
      <c r="R52">
        <v>2093</v>
      </c>
      <c r="S52">
        <v>2011.8</v>
      </c>
      <c r="T52">
        <v>2136.9</v>
      </c>
      <c r="U52">
        <v>1950.6</v>
      </c>
      <c r="V52">
        <v>2042.9</v>
      </c>
      <c r="W52">
        <v>2403.9</v>
      </c>
      <c r="X52">
        <v>2233.4</v>
      </c>
      <c r="Y52">
        <v>1791.3</v>
      </c>
      <c r="Z52">
        <v>1872.1</v>
      </c>
      <c r="AA52">
        <v>3033.5</v>
      </c>
      <c r="AB52">
        <v>4152.2</v>
      </c>
    </row>
    <row r="53" spans="1:28">
      <c r="B53" t="s">
        <v>124</v>
      </c>
      <c r="C53" t="s">
        <v>87</v>
      </c>
      <c r="D53">
        <v>45</v>
      </c>
      <c r="E53">
        <v>655.9</v>
      </c>
      <c r="F53">
        <v>810.8</v>
      </c>
      <c r="G53">
        <v>801.7</v>
      </c>
      <c r="H53">
        <v>862.3</v>
      </c>
      <c r="I53">
        <v>788.1</v>
      </c>
      <c r="J53">
        <v>912.7</v>
      </c>
      <c r="K53">
        <v>1087.8</v>
      </c>
      <c r="L53">
        <v>1382.1</v>
      </c>
      <c r="M53">
        <v>1528</v>
      </c>
      <c r="N53">
        <v>1750</v>
      </c>
      <c r="O53">
        <v>1768.6</v>
      </c>
      <c r="P53">
        <v>1836.5</v>
      </c>
      <c r="Q53">
        <v>1905.6</v>
      </c>
      <c r="R53">
        <v>1758.4</v>
      </c>
      <c r="S53">
        <v>2225.8000000000002</v>
      </c>
      <c r="T53">
        <v>2006.1</v>
      </c>
      <c r="U53">
        <v>2040.5</v>
      </c>
      <c r="V53">
        <v>2155.4</v>
      </c>
      <c r="W53">
        <v>2237.9</v>
      </c>
      <c r="X53">
        <v>2383.5</v>
      </c>
      <c r="Y53">
        <v>2393.9</v>
      </c>
      <c r="Z53">
        <v>2242.4</v>
      </c>
      <c r="AA53">
        <v>2542.3000000000002</v>
      </c>
      <c r="AB53">
        <v>2575.1999999999998</v>
      </c>
    </row>
    <row r="55" spans="1:28">
      <c r="A55" t="s">
        <v>225</v>
      </c>
      <c r="B55" t="s">
        <v>117</v>
      </c>
      <c r="C55" t="s">
        <v>52</v>
      </c>
      <c r="D55">
        <v>46</v>
      </c>
      <c r="E55">
        <v>105.5</v>
      </c>
      <c r="F55">
        <v>110.7</v>
      </c>
      <c r="G55">
        <v>111.4</v>
      </c>
      <c r="H55">
        <v>107.7</v>
      </c>
      <c r="I55">
        <v>126</v>
      </c>
      <c r="J55">
        <v>200.8</v>
      </c>
      <c r="K55">
        <v>181.8</v>
      </c>
      <c r="L55">
        <v>260.5</v>
      </c>
      <c r="M55">
        <v>398.6</v>
      </c>
      <c r="N55">
        <v>733.5</v>
      </c>
      <c r="O55">
        <v>454.2</v>
      </c>
      <c r="P55">
        <v>479.5</v>
      </c>
      <c r="Q55">
        <v>630.79999999999995</v>
      </c>
      <c r="R55">
        <v>568</v>
      </c>
      <c r="S55">
        <v>732.2</v>
      </c>
      <c r="T55">
        <v>848.5</v>
      </c>
      <c r="U55">
        <v>563.79999999999995</v>
      </c>
      <c r="V55">
        <v>440.8</v>
      </c>
      <c r="W55">
        <v>422.3</v>
      </c>
      <c r="X55">
        <v>441.7</v>
      </c>
      <c r="Y55">
        <v>421</v>
      </c>
      <c r="Z55">
        <v>444.2</v>
      </c>
      <c r="AA55">
        <v>470</v>
      </c>
      <c r="AB55">
        <v>540</v>
      </c>
    </row>
    <row r="56" spans="1:28">
      <c r="B56" t="s">
        <v>135</v>
      </c>
      <c r="C56" t="s">
        <v>52</v>
      </c>
      <c r="D56">
        <v>47</v>
      </c>
      <c r="E56">
        <v>8.1999999999999993</v>
      </c>
      <c r="F56">
        <v>4.8</v>
      </c>
      <c r="G56">
        <v>5</v>
      </c>
      <c r="H56">
        <v>6.9</v>
      </c>
      <c r="I56">
        <v>6.6</v>
      </c>
      <c r="J56">
        <v>7.9</v>
      </c>
      <c r="K56">
        <v>11.9</v>
      </c>
      <c r="L56">
        <v>10.9</v>
      </c>
      <c r="M56">
        <v>9.1</v>
      </c>
      <c r="N56">
        <v>13.1</v>
      </c>
      <c r="O56">
        <v>12</v>
      </c>
      <c r="P56">
        <v>16.2</v>
      </c>
      <c r="Q56">
        <v>16</v>
      </c>
      <c r="R56">
        <v>34.700000000000003</v>
      </c>
      <c r="S56">
        <v>34.299999999999997</v>
      </c>
      <c r="T56">
        <v>47.1</v>
      </c>
      <c r="U56">
        <v>51.5</v>
      </c>
      <c r="V56">
        <v>52.6</v>
      </c>
      <c r="W56">
        <v>86.4</v>
      </c>
      <c r="X56">
        <v>54.2</v>
      </c>
      <c r="Y56">
        <v>85.3</v>
      </c>
      <c r="Z56">
        <v>77.900000000000006</v>
      </c>
      <c r="AA56">
        <v>108.2</v>
      </c>
      <c r="AB56">
        <v>172.5</v>
      </c>
    </row>
    <row r="57" spans="1:28">
      <c r="B57" t="s">
        <v>226</v>
      </c>
      <c r="C57" t="s">
        <v>52</v>
      </c>
      <c r="D57">
        <v>48</v>
      </c>
      <c r="E57">
        <v>0</v>
      </c>
      <c r="F57">
        <v>0</v>
      </c>
      <c r="G57">
        <v>0</v>
      </c>
      <c r="H57">
        <v>0</v>
      </c>
      <c r="I57">
        <v>0</v>
      </c>
      <c r="J57">
        <v>0.1</v>
      </c>
      <c r="K57">
        <v>1.3</v>
      </c>
      <c r="L57">
        <v>0.1</v>
      </c>
      <c r="M57">
        <v>0.6</v>
      </c>
      <c r="N57">
        <v>0.9</v>
      </c>
      <c r="O57">
        <v>1.3</v>
      </c>
      <c r="P57">
        <v>1</v>
      </c>
      <c r="Q57">
        <v>2</v>
      </c>
      <c r="R57">
        <v>4.2</v>
      </c>
      <c r="S57">
        <v>5.0999999999999996</v>
      </c>
      <c r="T57">
        <v>13.4</v>
      </c>
      <c r="U57">
        <v>18.8</v>
      </c>
      <c r="V57">
        <v>18.399999999999999</v>
      </c>
      <c r="W57">
        <v>18.3</v>
      </c>
      <c r="X57">
        <v>25.6</v>
      </c>
      <c r="Y57">
        <v>32.799999999999997</v>
      </c>
      <c r="Z57">
        <v>68.2</v>
      </c>
      <c r="AA57">
        <v>61.6</v>
      </c>
      <c r="AB57">
        <v>89.6</v>
      </c>
    </row>
    <row r="58" spans="1:28">
      <c r="B58" t="s">
        <v>134</v>
      </c>
      <c r="C58" t="s">
        <v>52</v>
      </c>
      <c r="D58">
        <v>49</v>
      </c>
      <c r="E58">
        <v>0.9</v>
      </c>
      <c r="F58">
        <v>0.2</v>
      </c>
      <c r="G58">
        <v>0.3</v>
      </c>
      <c r="H58">
        <v>0.1</v>
      </c>
      <c r="I58">
        <v>0.2</v>
      </c>
      <c r="J58">
        <v>0.2</v>
      </c>
      <c r="K58">
        <v>0.2</v>
      </c>
      <c r="L58">
        <v>0.4</v>
      </c>
      <c r="M58">
        <v>0.3</v>
      </c>
      <c r="N58">
        <v>0.8</v>
      </c>
      <c r="O58">
        <v>0.4</v>
      </c>
      <c r="P58">
        <v>2.7</v>
      </c>
      <c r="Q58">
        <v>1.3</v>
      </c>
      <c r="R58">
        <v>1.8</v>
      </c>
      <c r="S58">
        <v>3.9</v>
      </c>
      <c r="T58">
        <v>23.9</v>
      </c>
      <c r="U58">
        <v>18.2</v>
      </c>
      <c r="V58">
        <v>106.8</v>
      </c>
      <c r="W58">
        <v>87.8</v>
      </c>
      <c r="X58">
        <v>8.9</v>
      </c>
      <c r="Y58">
        <v>7</v>
      </c>
      <c r="Z58">
        <v>12.9</v>
      </c>
      <c r="AA58">
        <v>18.100000000000001</v>
      </c>
      <c r="AB58">
        <v>78.099999999999994</v>
      </c>
    </row>
    <row r="59" spans="1:28">
      <c r="B59" t="s">
        <v>218</v>
      </c>
      <c r="C59" t="s">
        <v>52</v>
      </c>
      <c r="D59">
        <v>50</v>
      </c>
      <c r="E59">
        <v>17.100000000000001</v>
      </c>
      <c r="F59">
        <v>22.5</v>
      </c>
      <c r="G59">
        <v>15.3</v>
      </c>
      <c r="H59">
        <v>20.3</v>
      </c>
      <c r="I59">
        <v>24.7</v>
      </c>
      <c r="J59">
        <v>36.799999999999997</v>
      </c>
      <c r="K59">
        <v>28.8</v>
      </c>
      <c r="L59">
        <v>35.6</v>
      </c>
      <c r="M59">
        <v>43.7</v>
      </c>
      <c r="N59">
        <v>76.7</v>
      </c>
      <c r="O59">
        <v>47.6</v>
      </c>
      <c r="P59">
        <v>57</v>
      </c>
      <c r="Q59">
        <v>80.3</v>
      </c>
      <c r="R59">
        <v>70.8</v>
      </c>
      <c r="S59">
        <v>100.5</v>
      </c>
      <c r="T59">
        <v>168.7</v>
      </c>
      <c r="U59">
        <v>162.9</v>
      </c>
      <c r="V59">
        <v>107.4</v>
      </c>
      <c r="W59">
        <v>138.4</v>
      </c>
      <c r="X59">
        <v>128</v>
      </c>
      <c r="Y59">
        <v>113</v>
      </c>
      <c r="Z59">
        <v>90</v>
      </c>
      <c r="AA59">
        <v>70.099999999999994</v>
      </c>
      <c r="AB59">
        <v>66</v>
      </c>
    </row>
    <row r="60" spans="1:28">
      <c r="B60" t="s">
        <v>227</v>
      </c>
      <c r="C60" t="s">
        <v>52</v>
      </c>
      <c r="D60">
        <v>51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0.2</v>
      </c>
      <c r="L60">
        <v>0.1</v>
      </c>
      <c r="M60">
        <v>0.1</v>
      </c>
      <c r="N60">
        <v>0.1</v>
      </c>
      <c r="O60">
        <v>0</v>
      </c>
      <c r="P60">
        <v>0</v>
      </c>
      <c r="Q60">
        <v>0.1</v>
      </c>
      <c r="R60">
        <v>0.9</v>
      </c>
      <c r="S60">
        <v>0.8</v>
      </c>
      <c r="T60">
        <v>23.1</v>
      </c>
      <c r="U60">
        <v>76.599999999999994</v>
      </c>
      <c r="V60">
        <v>22.2</v>
      </c>
      <c r="W60">
        <v>25.6</v>
      </c>
      <c r="X60">
        <v>31.2</v>
      </c>
      <c r="Y60">
        <v>26.5</v>
      </c>
      <c r="Z60">
        <v>35</v>
      </c>
      <c r="AA60">
        <v>51.7</v>
      </c>
      <c r="AB60">
        <v>61.4</v>
      </c>
    </row>
    <row r="61" spans="1:28">
      <c r="B61" t="s">
        <v>122</v>
      </c>
      <c r="C61" t="s">
        <v>52</v>
      </c>
      <c r="D61">
        <v>52</v>
      </c>
      <c r="E61">
        <v>110.6</v>
      </c>
      <c r="F61">
        <v>111.1</v>
      </c>
      <c r="G61">
        <v>100</v>
      </c>
      <c r="H61">
        <v>79.400000000000006</v>
      </c>
      <c r="I61">
        <v>63</v>
      </c>
      <c r="J61">
        <v>99.2</v>
      </c>
      <c r="K61">
        <v>123</v>
      </c>
      <c r="L61">
        <v>87.9</v>
      </c>
      <c r="M61">
        <v>106.8</v>
      </c>
      <c r="N61">
        <v>191.3</v>
      </c>
      <c r="O61">
        <v>187.5</v>
      </c>
      <c r="P61">
        <v>127.9</v>
      </c>
      <c r="Q61">
        <v>131.6</v>
      </c>
      <c r="R61">
        <v>236.7</v>
      </c>
      <c r="S61">
        <v>651.20000000000005</v>
      </c>
      <c r="T61">
        <v>968.4</v>
      </c>
      <c r="U61">
        <v>291.60000000000002</v>
      </c>
      <c r="V61">
        <v>255.7</v>
      </c>
      <c r="W61">
        <v>237.3</v>
      </c>
      <c r="X61">
        <v>290</v>
      </c>
      <c r="Y61">
        <v>247</v>
      </c>
      <c r="Z61">
        <v>274.10000000000002</v>
      </c>
      <c r="AA61">
        <v>367.7</v>
      </c>
      <c r="AB61">
        <v>494.8</v>
      </c>
    </row>
    <row r="62" spans="1:28">
      <c r="B62" t="s">
        <v>123</v>
      </c>
      <c r="C62" t="s">
        <v>52</v>
      </c>
      <c r="D62">
        <v>53</v>
      </c>
      <c r="E62">
        <v>242.3</v>
      </c>
      <c r="F62">
        <v>249.3</v>
      </c>
      <c r="G62">
        <v>232</v>
      </c>
      <c r="H62">
        <v>214.4</v>
      </c>
      <c r="I62">
        <v>220.5</v>
      </c>
      <c r="J62">
        <v>345</v>
      </c>
      <c r="K62">
        <v>347.2</v>
      </c>
      <c r="L62">
        <v>395.5</v>
      </c>
      <c r="M62">
        <v>559.20000000000005</v>
      </c>
      <c r="N62">
        <v>1016.4</v>
      </c>
      <c r="O62">
        <v>703</v>
      </c>
      <c r="P62">
        <v>684.3</v>
      </c>
      <c r="Q62">
        <v>862.1</v>
      </c>
      <c r="R62">
        <v>917.1</v>
      </c>
      <c r="S62">
        <v>1528</v>
      </c>
      <c r="T62">
        <v>2093.1</v>
      </c>
      <c r="U62">
        <v>1183.4000000000001</v>
      </c>
      <c r="V62">
        <v>1003.9</v>
      </c>
      <c r="W62">
        <v>1016.1</v>
      </c>
      <c r="X62">
        <v>979.6</v>
      </c>
      <c r="Y62">
        <v>932.6</v>
      </c>
      <c r="Z62">
        <v>1002.3</v>
      </c>
      <c r="AA62">
        <v>1147.4000000000001</v>
      </c>
      <c r="AB62">
        <v>1502.4</v>
      </c>
    </row>
    <row r="63" spans="1:28">
      <c r="B63" t="s">
        <v>124</v>
      </c>
      <c r="C63" t="s">
        <v>87</v>
      </c>
      <c r="D63">
        <v>54</v>
      </c>
      <c r="E63">
        <v>765.8</v>
      </c>
      <c r="F63">
        <v>932.2</v>
      </c>
      <c r="G63">
        <v>892.9</v>
      </c>
      <c r="H63">
        <v>760.1</v>
      </c>
      <c r="I63">
        <v>552.70000000000005</v>
      </c>
      <c r="J63">
        <v>842.2</v>
      </c>
      <c r="K63">
        <v>885</v>
      </c>
      <c r="L63">
        <v>1108.8</v>
      </c>
      <c r="M63">
        <v>1239</v>
      </c>
      <c r="N63">
        <v>1571.1</v>
      </c>
      <c r="O63">
        <v>1243.2</v>
      </c>
      <c r="P63">
        <v>1220</v>
      </c>
      <c r="Q63">
        <v>1303.8</v>
      </c>
      <c r="R63">
        <v>1273.7</v>
      </c>
      <c r="S63">
        <v>2249.9</v>
      </c>
      <c r="T63">
        <v>3371.3</v>
      </c>
      <c r="U63">
        <v>1685.2</v>
      </c>
      <c r="V63">
        <v>1474.8</v>
      </c>
      <c r="W63">
        <v>1524.9</v>
      </c>
      <c r="X63">
        <v>1414.4</v>
      </c>
      <c r="Y63">
        <v>1193.9000000000001</v>
      </c>
      <c r="Z63">
        <v>1330.4</v>
      </c>
      <c r="AA63">
        <v>1352.2</v>
      </c>
      <c r="AB63">
        <v>1470.4</v>
      </c>
    </row>
    <row r="65" spans="1:28">
      <c r="A65" t="s">
        <v>228</v>
      </c>
    </row>
    <row r="66" spans="1:28">
      <c r="A66" t="s">
        <v>229</v>
      </c>
    </row>
    <row r="67" spans="1:28">
      <c r="A67" t="s">
        <v>230</v>
      </c>
    </row>
    <row r="68" spans="1:28">
      <c r="A68" t="s">
        <v>231</v>
      </c>
    </row>
    <row r="69" spans="1:28">
      <c r="A69" t="s">
        <v>99</v>
      </c>
    </row>
    <row r="70" spans="1:28">
      <c r="A70" t="s">
        <v>73</v>
      </c>
    </row>
    <row r="73" spans="1:28">
      <c r="A73" s="3" t="s">
        <v>110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6"/>
    </row>
    <row r="74" spans="1:28">
      <c r="A74" s="1"/>
      <c r="B74" s="2"/>
      <c r="C74" s="2"/>
      <c r="D74" s="2"/>
      <c r="E74" s="2">
        <v>1999</v>
      </c>
      <c r="F74" s="2">
        <v>2000</v>
      </c>
      <c r="G74" s="2">
        <v>2001</v>
      </c>
      <c r="H74" s="2">
        <v>2002</v>
      </c>
      <c r="I74" s="2">
        <v>2003</v>
      </c>
      <c r="J74" s="2">
        <v>2004</v>
      </c>
      <c r="K74" s="2">
        <v>2005</v>
      </c>
      <c r="L74" s="2">
        <v>2006</v>
      </c>
      <c r="M74" s="2">
        <v>2007</v>
      </c>
      <c r="N74" s="2">
        <v>2008</v>
      </c>
      <c r="O74" s="2">
        <v>2009</v>
      </c>
      <c r="P74" s="2">
        <v>2010</v>
      </c>
      <c r="Q74" s="2">
        <v>2011</v>
      </c>
      <c r="R74" s="2">
        <v>2012</v>
      </c>
      <c r="S74" s="2">
        <v>2013</v>
      </c>
      <c r="T74" s="2">
        <v>2014</v>
      </c>
      <c r="U74" s="2">
        <v>2015</v>
      </c>
      <c r="V74" s="2">
        <v>2016</v>
      </c>
      <c r="W74" s="2">
        <v>2017</v>
      </c>
      <c r="X74" s="2">
        <v>2018</v>
      </c>
      <c r="Y74" s="2">
        <v>2019</v>
      </c>
      <c r="Z74" s="2">
        <v>2020</v>
      </c>
      <c r="AA74" s="2">
        <v>2021</v>
      </c>
      <c r="AB74" s="5">
        <v>2022</v>
      </c>
    </row>
    <row r="75" spans="1:28">
      <c r="A75" s="3" t="s">
        <v>210</v>
      </c>
      <c r="B75" s="4" t="s">
        <v>117</v>
      </c>
      <c r="C75" s="4" t="s">
        <v>52</v>
      </c>
      <c r="D75" s="4">
        <v>1</v>
      </c>
      <c r="E75" s="4">
        <v>436.6</v>
      </c>
      <c r="F75" s="4">
        <v>350.4</v>
      </c>
      <c r="G75" s="4">
        <v>337.6</v>
      </c>
      <c r="H75" s="4">
        <v>223.4</v>
      </c>
      <c r="I75" s="4">
        <v>273.60000000000002</v>
      </c>
      <c r="J75" s="4">
        <v>361.2</v>
      </c>
      <c r="K75" s="4">
        <v>338</v>
      </c>
      <c r="L75" s="4">
        <v>463.1</v>
      </c>
      <c r="M75" s="4">
        <v>681.3</v>
      </c>
      <c r="N75" s="4">
        <v>1416</v>
      </c>
      <c r="O75" s="4">
        <v>958.3</v>
      </c>
      <c r="P75" s="4">
        <v>1091.5</v>
      </c>
      <c r="Q75" s="4">
        <v>2043.2</v>
      </c>
      <c r="R75" s="4">
        <v>1920.9</v>
      </c>
      <c r="S75" s="4">
        <v>1667.7</v>
      </c>
      <c r="T75" s="4">
        <v>1626.5</v>
      </c>
      <c r="U75" s="4">
        <v>1529.8</v>
      </c>
      <c r="V75" s="4">
        <v>1751.8</v>
      </c>
      <c r="W75" s="4">
        <v>1913.9</v>
      </c>
      <c r="X75" s="4">
        <v>1724.8</v>
      </c>
      <c r="Y75" s="4">
        <v>1743.7</v>
      </c>
      <c r="Z75" s="4">
        <v>1693.1</v>
      </c>
      <c r="AA75" s="4">
        <v>3069.6</v>
      </c>
      <c r="AB75" s="6">
        <v>4049.9</v>
      </c>
    </row>
    <row r="76" spans="1:28">
      <c r="A76" s="1"/>
      <c r="B76" s="2" t="s">
        <v>211</v>
      </c>
      <c r="C76" s="2" t="s">
        <v>52</v>
      </c>
      <c r="D76" s="2">
        <v>2</v>
      </c>
      <c r="E76" s="2">
        <v>83.7</v>
      </c>
      <c r="F76" s="2">
        <v>92.9</v>
      </c>
      <c r="G76" s="2">
        <v>23</v>
      </c>
      <c r="H76" s="2">
        <v>35.4</v>
      </c>
      <c r="I76" s="2">
        <v>24.9</v>
      </c>
      <c r="J76" s="2">
        <v>50.7</v>
      </c>
      <c r="K76" s="2">
        <v>95.9</v>
      </c>
      <c r="L76" s="2">
        <v>95.9</v>
      </c>
      <c r="M76" s="2">
        <v>102</v>
      </c>
      <c r="N76" s="2">
        <v>240</v>
      </c>
      <c r="O76" s="2">
        <v>184.8</v>
      </c>
      <c r="P76" s="2">
        <v>105.7</v>
      </c>
      <c r="Q76" s="2">
        <v>360.9</v>
      </c>
      <c r="R76" s="2">
        <v>191.6</v>
      </c>
      <c r="S76" s="2">
        <v>456.2</v>
      </c>
      <c r="T76" s="2">
        <v>664.5</v>
      </c>
      <c r="U76" s="2">
        <v>663.2</v>
      </c>
      <c r="V76" s="2">
        <v>906.8</v>
      </c>
      <c r="W76" s="2">
        <v>1275.8</v>
      </c>
      <c r="X76" s="2">
        <v>1065.3</v>
      </c>
      <c r="Y76" s="2">
        <v>882.4</v>
      </c>
      <c r="Z76" s="2">
        <v>945.9</v>
      </c>
      <c r="AA76" s="2">
        <v>2004.9</v>
      </c>
      <c r="AB76" s="5">
        <v>2933.4</v>
      </c>
    </row>
    <row r="77" spans="1:28">
      <c r="A77" s="3"/>
      <c r="B77" s="4" t="s">
        <v>212</v>
      </c>
      <c r="C77" s="4" t="s">
        <v>52</v>
      </c>
      <c r="D77" s="4">
        <v>3</v>
      </c>
      <c r="E77" s="4">
        <v>56.8</v>
      </c>
      <c r="F77" s="4">
        <v>63.7</v>
      </c>
      <c r="G77" s="4">
        <v>56</v>
      </c>
      <c r="H77" s="4">
        <v>84.7</v>
      </c>
      <c r="I77" s="4">
        <v>96.5</v>
      </c>
      <c r="J77" s="4">
        <v>126.3</v>
      </c>
      <c r="K77" s="4">
        <v>151.1</v>
      </c>
      <c r="L77" s="4">
        <v>178.6</v>
      </c>
      <c r="M77" s="4">
        <v>168.3</v>
      </c>
      <c r="N77" s="4">
        <v>197.9</v>
      </c>
      <c r="O77" s="4">
        <v>166.8</v>
      </c>
      <c r="P77" s="4">
        <v>208.1</v>
      </c>
      <c r="Q77" s="4">
        <v>196.1</v>
      </c>
      <c r="R77" s="4">
        <v>226.9</v>
      </c>
      <c r="S77" s="4">
        <v>227.6</v>
      </c>
      <c r="T77" s="4">
        <v>424.5</v>
      </c>
      <c r="U77" s="4">
        <v>341</v>
      </c>
      <c r="V77" s="4">
        <v>532.79999999999995</v>
      </c>
      <c r="W77" s="4">
        <v>576.70000000000005</v>
      </c>
      <c r="X77" s="4">
        <v>553.29999999999995</v>
      </c>
      <c r="Y77" s="4">
        <v>538.20000000000005</v>
      </c>
      <c r="Z77" s="4">
        <v>321.2</v>
      </c>
      <c r="AA77" s="4">
        <v>489.4</v>
      </c>
      <c r="AB77" s="6">
        <v>856.2</v>
      </c>
    </row>
    <row r="78" spans="1:28">
      <c r="A78" s="1"/>
      <c r="B78" s="2" t="s">
        <v>213</v>
      </c>
      <c r="C78" s="2" t="s">
        <v>52</v>
      </c>
      <c r="D78" s="2">
        <v>4</v>
      </c>
      <c r="E78" s="2">
        <v>231</v>
      </c>
      <c r="F78" s="2">
        <v>312.60000000000002</v>
      </c>
      <c r="G78" s="2">
        <v>275.5</v>
      </c>
      <c r="H78" s="2">
        <v>318.39999999999998</v>
      </c>
      <c r="I78" s="2">
        <v>365.9</v>
      </c>
      <c r="J78" s="2">
        <v>484.8</v>
      </c>
      <c r="K78" s="2">
        <v>566.9</v>
      </c>
      <c r="L78" s="2">
        <v>629.79999999999995</v>
      </c>
      <c r="M78" s="2">
        <v>583.6</v>
      </c>
      <c r="N78" s="2">
        <v>629.6</v>
      </c>
      <c r="O78" s="2">
        <v>526.9</v>
      </c>
      <c r="P78" s="2">
        <v>491.8</v>
      </c>
      <c r="Q78" s="2">
        <v>524.79999999999995</v>
      </c>
      <c r="R78" s="2">
        <v>532.79999999999995</v>
      </c>
      <c r="S78" s="2">
        <v>560.4</v>
      </c>
      <c r="T78" s="2">
        <v>542.79999999999995</v>
      </c>
      <c r="U78" s="2">
        <v>533.70000000000005</v>
      </c>
      <c r="V78" s="2">
        <v>565.20000000000005</v>
      </c>
      <c r="W78" s="2">
        <v>582.29999999999995</v>
      </c>
      <c r="X78" s="2">
        <v>555.9</v>
      </c>
      <c r="Y78" s="2">
        <v>497</v>
      </c>
      <c r="Z78" s="2">
        <v>528.20000000000005</v>
      </c>
      <c r="AA78" s="2">
        <v>552.29999999999995</v>
      </c>
      <c r="AB78" s="5">
        <v>687.6</v>
      </c>
    </row>
    <row r="79" spans="1:28">
      <c r="A79" s="3"/>
      <c r="B79" s="4" t="s">
        <v>136</v>
      </c>
      <c r="C79" s="4" t="s">
        <v>52</v>
      </c>
      <c r="D79" s="4">
        <v>5</v>
      </c>
      <c r="E79" s="4">
        <v>167.5</v>
      </c>
      <c r="F79" s="4">
        <v>189.2</v>
      </c>
      <c r="G79" s="4">
        <v>143.30000000000001</v>
      </c>
      <c r="H79" s="4">
        <v>137.69999999999999</v>
      </c>
      <c r="I79" s="4">
        <v>135.4</v>
      </c>
      <c r="J79" s="4">
        <v>201.8</v>
      </c>
      <c r="K79" s="4">
        <v>191.2</v>
      </c>
      <c r="L79" s="4">
        <v>221</v>
      </c>
      <c r="M79" s="4">
        <v>313.89999999999998</v>
      </c>
      <c r="N79" s="4">
        <v>469.9</v>
      </c>
      <c r="O79" s="4">
        <v>265</v>
      </c>
      <c r="P79" s="4">
        <v>445.8</v>
      </c>
      <c r="Q79" s="4">
        <v>603</v>
      </c>
      <c r="R79" s="4">
        <v>531.5</v>
      </c>
      <c r="S79" s="4">
        <v>455.9</v>
      </c>
      <c r="T79" s="4">
        <v>548</v>
      </c>
      <c r="U79" s="4">
        <v>531.9</v>
      </c>
      <c r="V79" s="4">
        <v>497.7</v>
      </c>
      <c r="W79" s="4">
        <v>555.4</v>
      </c>
      <c r="X79" s="4">
        <v>534.5</v>
      </c>
      <c r="Y79" s="4">
        <v>353.3</v>
      </c>
      <c r="Z79" s="4">
        <v>344.1</v>
      </c>
      <c r="AA79" s="4">
        <v>530.20000000000005</v>
      </c>
      <c r="AB79" s="6">
        <v>604.20000000000005</v>
      </c>
    </row>
    <row r="80" spans="1:28">
      <c r="A80" s="1"/>
      <c r="B80" s="2" t="s">
        <v>214</v>
      </c>
      <c r="C80" s="2" t="s">
        <v>52</v>
      </c>
      <c r="D80" s="2">
        <v>6</v>
      </c>
      <c r="E80" s="2">
        <v>175.1</v>
      </c>
      <c r="F80" s="2">
        <v>120</v>
      </c>
      <c r="G80" s="2">
        <v>101.8</v>
      </c>
      <c r="H80" s="2">
        <v>138</v>
      </c>
      <c r="I80" s="2">
        <v>183</v>
      </c>
      <c r="J80" s="2">
        <v>261.10000000000002</v>
      </c>
      <c r="K80" s="2">
        <v>309.60000000000002</v>
      </c>
      <c r="L80" s="2">
        <v>408.8</v>
      </c>
      <c r="M80" s="2">
        <v>673.7</v>
      </c>
      <c r="N80" s="2">
        <v>1197.0999999999999</v>
      </c>
      <c r="O80" s="2">
        <v>823.4</v>
      </c>
      <c r="P80" s="2">
        <v>1059.0999999999999</v>
      </c>
      <c r="Q80" s="2">
        <v>1662.1</v>
      </c>
      <c r="R80" s="2">
        <v>1332.1</v>
      </c>
      <c r="S80" s="2">
        <v>1064.8</v>
      </c>
      <c r="T80" s="2">
        <v>874.2</v>
      </c>
      <c r="U80" s="2">
        <v>650.5</v>
      </c>
      <c r="V80" s="2">
        <v>548.79999999999995</v>
      </c>
      <c r="W80" s="2">
        <v>455.4</v>
      </c>
      <c r="X80" s="2">
        <v>518.4</v>
      </c>
      <c r="Y80" s="2">
        <v>441.6</v>
      </c>
      <c r="Z80" s="2">
        <v>465.8</v>
      </c>
      <c r="AA80" s="2">
        <v>361.4</v>
      </c>
      <c r="AB80" s="5">
        <v>398.2</v>
      </c>
    </row>
    <row r="81" spans="1:28">
      <c r="A81" s="3"/>
      <c r="B81" s="4" t="s">
        <v>112</v>
      </c>
      <c r="C81" s="4" t="s">
        <v>52</v>
      </c>
      <c r="D81" s="4">
        <v>7</v>
      </c>
      <c r="E81" s="4">
        <v>21.8</v>
      </c>
      <c r="F81" s="4">
        <v>15.9</v>
      </c>
      <c r="G81" s="4">
        <v>19.100000000000001</v>
      </c>
      <c r="H81" s="4">
        <v>17.2</v>
      </c>
      <c r="I81" s="4">
        <v>23.3</v>
      </c>
      <c r="J81" s="4">
        <v>29.9</v>
      </c>
      <c r="K81" s="4">
        <v>42.7</v>
      </c>
      <c r="L81" s="4">
        <v>46.3</v>
      </c>
      <c r="M81" s="4">
        <v>61.1</v>
      </c>
      <c r="N81" s="4">
        <v>75.5</v>
      </c>
      <c r="O81" s="4">
        <v>41.4</v>
      </c>
      <c r="P81" s="4">
        <v>46.9</v>
      </c>
      <c r="Q81" s="4">
        <v>62</v>
      </c>
      <c r="R81" s="4">
        <v>76.3</v>
      </c>
      <c r="S81" s="4">
        <v>82.6</v>
      </c>
      <c r="T81" s="4">
        <v>90.5</v>
      </c>
      <c r="U81" s="4">
        <v>92.6</v>
      </c>
      <c r="V81" s="4">
        <v>113</v>
      </c>
      <c r="W81" s="4">
        <v>115.6</v>
      </c>
      <c r="X81" s="4">
        <v>154.1</v>
      </c>
      <c r="Y81" s="4">
        <v>166.1</v>
      </c>
      <c r="Z81" s="4">
        <v>225.9</v>
      </c>
      <c r="AA81" s="4">
        <v>234.8</v>
      </c>
      <c r="AB81" s="6">
        <v>314.5</v>
      </c>
    </row>
    <row r="82" spans="1:28">
      <c r="A82" s="1"/>
      <c r="B82" s="2" t="s">
        <v>122</v>
      </c>
      <c r="C82" s="2" t="s">
        <v>52</v>
      </c>
      <c r="D82" s="2">
        <v>8</v>
      </c>
      <c r="E82" s="2">
        <v>103.9</v>
      </c>
      <c r="F82" s="2">
        <v>107</v>
      </c>
      <c r="G82" s="2">
        <v>121.5</v>
      </c>
      <c r="H82" s="2">
        <v>132.5</v>
      </c>
      <c r="I82" s="2">
        <v>183.4</v>
      </c>
      <c r="J82" s="2">
        <v>380.2</v>
      </c>
      <c r="K82" s="2">
        <v>320</v>
      </c>
      <c r="L82" s="2">
        <v>379.3</v>
      </c>
      <c r="M82" s="2">
        <v>373.6</v>
      </c>
      <c r="N82" s="2">
        <v>452.2</v>
      </c>
      <c r="O82" s="2">
        <v>369.8</v>
      </c>
      <c r="P82" s="2">
        <v>375.6</v>
      </c>
      <c r="Q82" s="2">
        <v>479.400000000001</v>
      </c>
      <c r="R82" s="2">
        <v>506.7</v>
      </c>
      <c r="S82" s="2">
        <v>621.29999999999995</v>
      </c>
      <c r="T82" s="2">
        <v>472.5</v>
      </c>
      <c r="U82" s="2">
        <v>778</v>
      </c>
      <c r="V82" s="2">
        <v>603.29999999999995</v>
      </c>
      <c r="W82" s="2">
        <v>724.79999999999905</v>
      </c>
      <c r="X82" s="2">
        <v>903.3</v>
      </c>
      <c r="Y82" s="2">
        <v>748.599999999999</v>
      </c>
      <c r="Z82" s="2">
        <v>1155.5999999999999</v>
      </c>
      <c r="AA82" s="2">
        <v>1210.8</v>
      </c>
      <c r="AB82" s="5">
        <v>1504.4</v>
      </c>
    </row>
    <row r="83" spans="1:28">
      <c r="A83" s="3"/>
      <c r="B83" s="4" t="s">
        <v>123</v>
      </c>
      <c r="C83" s="4" t="s">
        <v>52</v>
      </c>
      <c r="D83" s="4">
        <v>9</v>
      </c>
      <c r="E83" s="4">
        <v>1276.4000000000001</v>
      </c>
      <c r="F83" s="4">
        <v>1251.7</v>
      </c>
      <c r="G83" s="4">
        <v>1077.8</v>
      </c>
      <c r="H83" s="4">
        <v>1087.3</v>
      </c>
      <c r="I83" s="4">
        <v>1286</v>
      </c>
      <c r="J83" s="4">
        <v>1896</v>
      </c>
      <c r="K83" s="4">
        <v>2015.4</v>
      </c>
      <c r="L83" s="4">
        <v>2422.8000000000002</v>
      </c>
      <c r="M83" s="4">
        <v>2957.5</v>
      </c>
      <c r="N83" s="4">
        <v>4678.2</v>
      </c>
      <c r="O83" s="4">
        <v>3336.4</v>
      </c>
      <c r="P83" s="4">
        <v>3824.5</v>
      </c>
      <c r="Q83" s="4">
        <v>5931.5</v>
      </c>
      <c r="R83" s="4">
        <v>5318.8</v>
      </c>
      <c r="S83" s="4">
        <v>5136.5</v>
      </c>
      <c r="T83" s="4">
        <v>5243.5</v>
      </c>
      <c r="U83" s="4">
        <v>5120.7</v>
      </c>
      <c r="V83" s="4">
        <v>5519.4</v>
      </c>
      <c r="W83" s="4">
        <v>6199.9</v>
      </c>
      <c r="X83" s="4">
        <v>6009.6</v>
      </c>
      <c r="Y83" s="4">
        <v>5370.9</v>
      </c>
      <c r="Z83" s="4">
        <v>5679.8</v>
      </c>
      <c r="AA83" s="4">
        <v>8453.4</v>
      </c>
      <c r="AB83" s="6">
        <v>11348.4</v>
      </c>
    </row>
    <row r="84" spans="1:28">
      <c r="A84" s="1"/>
      <c r="B84" s="2" t="s">
        <v>124</v>
      </c>
      <c r="C84" s="2" t="s">
        <v>87</v>
      </c>
      <c r="D84" s="2">
        <v>10</v>
      </c>
      <c r="E84" s="2">
        <v>1662.2</v>
      </c>
      <c r="F84" s="2">
        <v>1869.9</v>
      </c>
      <c r="G84" s="2">
        <v>1910.2</v>
      </c>
      <c r="H84" s="2">
        <v>1620.1</v>
      </c>
      <c r="I84" s="2">
        <v>1514</v>
      </c>
      <c r="J84" s="2">
        <v>1917.2</v>
      </c>
      <c r="K84" s="2">
        <v>1984</v>
      </c>
      <c r="L84" s="2">
        <v>2467.9</v>
      </c>
      <c r="M84" s="2">
        <v>2691.4</v>
      </c>
      <c r="N84" s="2">
        <v>3267.9</v>
      </c>
      <c r="O84" s="2">
        <v>3192.5</v>
      </c>
      <c r="P84" s="2">
        <v>3363.6</v>
      </c>
      <c r="Q84" s="2">
        <v>3925.6</v>
      </c>
      <c r="R84" s="2">
        <v>3739.1</v>
      </c>
      <c r="S84" s="2">
        <v>4028.6</v>
      </c>
      <c r="T84" s="2">
        <v>4136.3999999999996</v>
      </c>
      <c r="U84" s="2">
        <v>4332.6000000000004</v>
      </c>
      <c r="V84" s="2">
        <v>4723.3999999999996</v>
      </c>
      <c r="W84" s="2">
        <v>4875</v>
      </c>
      <c r="X84" s="2">
        <v>4867.5</v>
      </c>
      <c r="Y84" s="2">
        <v>4955.8999999999996</v>
      </c>
      <c r="Z84" s="2">
        <v>4889.5</v>
      </c>
      <c r="AA84" s="2">
        <v>5366.6</v>
      </c>
      <c r="AB84" s="5">
        <v>5721.9</v>
      </c>
    </row>
    <row r="85" spans="1:28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6"/>
    </row>
    <row r="86" spans="1:28">
      <c r="A86" s="1" t="s">
        <v>215</v>
      </c>
      <c r="B86" s="2" t="s">
        <v>216</v>
      </c>
      <c r="C86" s="2" t="s">
        <v>52</v>
      </c>
      <c r="D86" s="2">
        <v>11</v>
      </c>
      <c r="E86" s="2">
        <v>13.3</v>
      </c>
      <c r="F86" s="2">
        <v>14</v>
      </c>
      <c r="G86" s="2">
        <v>13.3</v>
      </c>
      <c r="H86" s="2">
        <v>14.3</v>
      </c>
      <c r="I86" s="2">
        <v>13.9</v>
      </c>
      <c r="J86" s="2">
        <v>16.600000000000001</v>
      </c>
      <c r="K86" s="2">
        <v>17.399999999999999</v>
      </c>
      <c r="L86" s="2">
        <v>17.899999999999999</v>
      </c>
      <c r="M86" s="2">
        <v>17.8</v>
      </c>
      <c r="N86" s="2">
        <v>23.3</v>
      </c>
      <c r="O86" s="2">
        <v>24.9</v>
      </c>
      <c r="P86" s="2">
        <v>26.2</v>
      </c>
      <c r="Q86" s="2">
        <v>27.6</v>
      </c>
      <c r="R86" s="2">
        <v>29.2</v>
      </c>
      <c r="S86" s="2">
        <v>30.8</v>
      </c>
      <c r="T86" s="2">
        <v>29.8</v>
      </c>
      <c r="U86" s="2">
        <v>35.200000000000003</v>
      </c>
      <c r="V86" s="2">
        <v>37.799999999999997</v>
      </c>
      <c r="W86" s="2">
        <v>38.299999999999997</v>
      </c>
      <c r="X86" s="2">
        <v>40.4</v>
      </c>
      <c r="Y86" s="2">
        <v>42.8</v>
      </c>
      <c r="Z86" s="2">
        <v>42.8</v>
      </c>
      <c r="AA86" s="2">
        <v>46.7</v>
      </c>
      <c r="AB86" s="5">
        <v>53</v>
      </c>
    </row>
    <row r="87" spans="1:28">
      <c r="A87" s="3"/>
      <c r="B87" s="4" t="s">
        <v>112</v>
      </c>
      <c r="C87" s="4" t="s">
        <v>52</v>
      </c>
      <c r="D87" s="4">
        <v>12</v>
      </c>
      <c r="E87" s="4">
        <v>2.7</v>
      </c>
      <c r="F87" s="4">
        <v>3.8</v>
      </c>
      <c r="G87" s="4">
        <v>4.0999999999999996</v>
      </c>
      <c r="H87" s="4">
        <v>4.2</v>
      </c>
      <c r="I87" s="4">
        <v>4.0999999999999996</v>
      </c>
      <c r="J87" s="4">
        <v>6.1</v>
      </c>
      <c r="K87" s="4">
        <v>6.9</v>
      </c>
      <c r="L87" s="4">
        <v>6.4</v>
      </c>
      <c r="M87" s="4">
        <v>7</v>
      </c>
      <c r="N87" s="4">
        <v>11</v>
      </c>
      <c r="O87" s="4">
        <v>9.1999999999999993</v>
      </c>
      <c r="P87" s="4">
        <v>10</v>
      </c>
      <c r="Q87" s="4">
        <v>11.8</v>
      </c>
      <c r="R87" s="4">
        <v>11.7</v>
      </c>
      <c r="S87" s="4">
        <v>14.3</v>
      </c>
      <c r="T87" s="4">
        <v>17.5</v>
      </c>
      <c r="U87" s="4">
        <v>18.399999999999999</v>
      </c>
      <c r="V87" s="4">
        <v>18.5</v>
      </c>
      <c r="W87" s="4">
        <v>20.7</v>
      </c>
      <c r="X87" s="4">
        <v>23.2</v>
      </c>
      <c r="Y87" s="4">
        <v>25.8</v>
      </c>
      <c r="Z87" s="4">
        <v>35.1</v>
      </c>
      <c r="AA87" s="4">
        <v>32</v>
      </c>
      <c r="AB87" s="6">
        <v>38.9</v>
      </c>
    </row>
    <row r="88" spans="1:28">
      <c r="A88" s="1"/>
      <c r="B88" s="2" t="s">
        <v>217</v>
      </c>
      <c r="C88" s="2" t="s">
        <v>52</v>
      </c>
      <c r="D88" s="2">
        <v>13</v>
      </c>
      <c r="E88" s="2">
        <v>3.8</v>
      </c>
      <c r="F88" s="2">
        <v>4.0999999999999996</v>
      </c>
      <c r="G88" s="2">
        <v>4.2</v>
      </c>
      <c r="H88" s="2">
        <v>4.5999999999999996</v>
      </c>
      <c r="I88" s="2">
        <v>4</v>
      </c>
      <c r="J88" s="2">
        <v>5</v>
      </c>
      <c r="K88" s="2">
        <v>5.6</v>
      </c>
      <c r="L88" s="2">
        <v>5.8</v>
      </c>
      <c r="M88" s="2">
        <v>6.9</v>
      </c>
      <c r="N88" s="2">
        <v>7.3</v>
      </c>
      <c r="O88" s="2">
        <v>9.1</v>
      </c>
      <c r="P88" s="2">
        <v>12.4</v>
      </c>
      <c r="Q88" s="2">
        <v>13</v>
      </c>
      <c r="R88" s="2">
        <v>14.6</v>
      </c>
      <c r="S88" s="2">
        <v>14.1</v>
      </c>
      <c r="T88" s="2">
        <v>16.100000000000001</v>
      </c>
      <c r="U88" s="2">
        <v>15.5</v>
      </c>
      <c r="V88" s="2">
        <v>14.1</v>
      </c>
      <c r="W88" s="2">
        <v>13.9</v>
      </c>
      <c r="X88" s="2">
        <v>16</v>
      </c>
      <c r="Y88" s="2">
        <v>15.2</v>
      </c>
      <c r="Z88" s="2">
        <v>15</v>
      </c>
      <c r="AA88" s="2">
        <v>15.5</v>
      </c>
      <c r="AB88" s="5">
        <v>23.3</v>
      </c>
    </row>
    <row r="89" spans="1:28">
      <c r="A89" s="3"/>
      <c r="B89" s="4" t="s">
        <v>218</v>
      </c>
      <c r="C89" s="4" t="s">
        <v>52</v>
      </c>
      <c r="D89" s="4">
        <v>14</v>
      </c>
      <c r="E89" s="4">
        <v>0</v>
      </c>
      <c r="F89" s="4">
        <v>0.1</v>
      </c>
      <c r="G89" s="4">
        <v>0.1</v>
      </c>
      <c r="H89" s="4">
        <v>0.2</v>
      </c>
      <c r="I89" s="4">
        <v>0.2</v>
      </c>
      <c r="J89" s="4">
        <v>0.5</v>
      </c>
      <c r="K89" s="4">
        <v>0.3</v>
      </c>
      <c r="L89" s="4">
        <v>0.8</v>
      </c>
      <c r="M89" s="4">
        <v>0.9</v>
      </c>
      <c r="N89" s="4">
        <v>0.5</v>
      </c>
      <c r="O89" s="4">
        <v>1</v>
      </c>
      <c r="P89" s="4">
        <v>0.6</v>
      </c>
      <c r="Q89" s="4">
        <v>1.1000000000000001</v>
      </c>
      <c r="R89" s="4">
        <v>0.7</v>
      </c>
      <c r="S89" s="4">
        <v>2.4</v>
      </c>
      <c r="T89" s="4">
        <v>1.5</v>
      </c>
      <c r="U89" s="4">
        <v>3.3</v>
      </c>
      <c r="V89" s="4">
        <v>2.2000000000000002</v>
      </c>
      <c r="W89" s="4">
        <v>3.2</v>
      </c>
      <c r="X89" s="4">
        <v>4.3</v>
      </c>
      <c r="Y89" s="4">
        <v>4.7</v>
      </c>
      <c r="Z89" s="4">
        <v>7.3</v>
      </c>
      <c r="AA89" s="4">
        <v>7.4</v>
      </c>
      <c r="AB89" s="6">
        <v>6.1</v>
      </c>
    </row>
    <row r="90" spans="1:28">
      <c r="A90" s="1"/>
      <c r="B90" s="2" t="s">
        <v>118</v>
      </c>
      <c r="C90" s="2" t="s">
        <v>52</v>
      </c>
      <c r="D90" s="2">
        <v>15</v>
      </c>
      <c r="E90" s="2">
        <v>0.7</v>
      </c>
      <c r="F90" s="2">
        <v>0.7</v>
      </c>
      <c r="G90" s="2">
        <v>1.3</v>
      </c>
      <c r="H90" s="2">
        <v>1.1000000000000001</v>
      </c>
      <c r="I90" s="2">
        <v>1.4</v>
      </c>
      <c r="J90" s="2">
        <v>1.6</v>
      </c>
      <c r="K90" s="2">
        <v>2.2000000000000002</v>
      </c>
      <c r="L90" s="2">
        <v>1.6</v>
      </c>
      <c r="M90" s="2">
        <v>1.9</v>
      </c>
      <c r="N90" s="2">
        <v>3</v>
      </c>
      <c r="O90" s="2">
        <v>2.2000000000000002</v>
      </c>
      <c r="P90" s="2">
        <v>1.7</v>
      </c>
      <c r="Q90" s="2">
        <v>2</v>
      </c>
      <c r="R90" s="2">
        <v>1.6</v>
      </c>
      <c r="S90" s="2">
        <v>1.7</v>
      </c>
      <c r="T90" s="2">
        <v>2.1</v>
      </c>
      <c r="U90" s="2">
        <v>2.4</v>
      </c>
      <c r="V90" s="2">
        <v>1.9</v>
      </c>
      <c r="W90" s="2">
        <v>3.4</v>
      </c>
      <c r="X90" s="2">
        <v>4</v>
      </c>
      <c r="Y90" s="2">
        <v>3.7</v>
      </c>
      <c r="Z90" s="2">
        <v>4.5999999999999996</v>
      </c>
      <c r="AA90" s="2">
        <v>5.6</v>
      </c>
      <c r="AB90" s="5">
        <v>5.6</v>
      </c>
    </row>
    <row r="91" spans="1:28">
      <c r="A91" s="3"/>
      <c r="B91" s="4" t="s">
        <v>132</v>
      </c>
      <c r="C91" s="4" t="s">
        <v>52</v>
      </c>
      <c r="D91" s="4">
        <v>16</v>
      </c>
      <c r="E91" s="4">
        <v>0.1</v>
      </c>
      <c r="F91" s="4">
        <v>0.1</v>
      </c>
      <c r="G91" s="4">
        <v>0.2</v>
      </c>
      <c r="H91" s="4">
        <v>0.6</v>
      </c>
      <c r="I91" s="4">
        <v>0.3</v>
      </c>
      <c r="J91" s="4">
        <v>0.2</v>
      </c>
      <c r="K91" s="4">
        <v>0.4</v>
      </c>
      <c r="L91" s="4">
        <v>0.3</v>
      </c>
      <c r="M91" s="4">
        <v>0.5</v>
      </c>
      <c r="N91" s="4">
        <v>0.7</v>
      </c>
      <c r="O91" s="4">
        <v>0.8</v>
      </c>
      <c r="P91" s="4">
        <v>0.8</v>
      </c>
      <c r="Q91" s="4">
        <v>0.9</v>
      </c>
      <c r="R91" s="4">
        <v>0.9</v>
      </c>
      <c r="S91" s="4">
        <v>1.1000000000000001</v>
      </c>
      <c r="T91" s="4">
        <v>1.6</v>
      </c>
      <c r="U91" s="4">
        <v>1.4</v>
      </c>
      <c r="V91" s="4">
        <v>1.6</v>
      </c>
      <c r="W91" s="4">
        <v>1.2</v>
      </c>
      <c r="X91" s="4">
        <v>1.5</v>
      </c>
      <c r="Y91" s="4">
        <v>1.6</v>
      </c>
      <c r="Z91" s="4">
        <v>2.9</v>
      </c>
      <c r="AA91" s="4">
        <v>3.4</v>
      </c>
      <c r="AB91" s="6">
        <v>4.3</v>
      </c>
    </row>
    <row r="92" spans="1:28">
      <c r="A92" s="1"/>
      <c r="B92" s="2" t="s">
        <v>122</v>
      </c>
      <c r="C92" s="2" t="s">
        <v>52</v>
      </c>
      <c r="D92" s="2">
        <v>17</v>
      </c>
      <c r="E92" s="2">
        <v>180.3</v>
      </c>
      <c r="F92" s="2">
        <v>214.3</v>
      </c>
      <c r="G92" s="2">
        <v>213.7</v>
      </c>
      <c r="H92" s="2">
        <v>250.8</v>
      </c>
      <c r="I92" s="2">
        <v>324.2</v>
      </c>
      <c r="J92" s="2">
        <v>434.6</v>
      </c>
      <c r="K92" s="2">
        <v>572.4</v>
      </c>
      <c r="L92" s="2">
        <v>663.4</v>
      </c>
      <c r="M92" s="2">
        <v>680.6</v>
      </c>
      <c r="N92" s="2">
        <v>735.9</v>
      </c>
      <c r="O92" s="2">
        <v>646.29999999999995</v>
      </c>
      <c r="P92" s="2">
        <v>641.70000000000005</v>
      </c>
      <c r="Q92" s="2">
        <v>677.9</v>
      </c>
      <c r="R92" s="2">
        <v>670.4</v>
      </c>
      <c r="S92" s="2">
        <v>766.1</v>
      </c>
      <c r="T92" s="2">
        <v>767.5</v>
      </c>
      <c r="U92" s="2">
        <v>897</v>
      </c>
      <c r="V92" s="2">
        <v>982.1</v>
      </c>
      <c r="W92" s="2">
        <v>1086.9000000000001</v>
      </c>
      <c r="X92" s="2">
        <v>1157.7</v>
      </c>
      <c r="Y92" s="2">
        <v>1012.9</v>
      </c>
      <c r="Z92" s="2">
        <v>1043.8</v>
      </c>
      <c r="AA92" s="2">
        <v>1140</v>
      </c>
      <c r="AB92" s="5">
        <v>5.2000000000000197</v>
      </c>
    </row>
    <row r="93" spans="1:28">
      <c r="A93" s="3"/>
      <c r="B93" s="4" t="s">
        <v>123</v>
      </c>
      <c r="C93" s="4" t="s">
        <v>52</v>
      </c>
      <c r="D93" s="4">
        <v>18</v>
      </c>
      <c r="E93" s="4">
        <v>200.9</v>
      </c>
      <c r="F93" s="4">
        <v>237.1</v>
      </c>
      <c r="G93" s="4">
        <v>236.9</v>
      </c>
      <c r="H93" s="4">
        <v>275.8</v>
      </c>
      <c r="I93" s="4">
        <v>348.1</v>
      </c>
      <c r="J93" s="4">
        <v>464.6</v>
      </c>
      <c r="K93" s="4">
        <v>605.20000000000005</v>
      </c>
      <c r="L93" s="4">
        <v>696.2</v>
      </c>
      <c r="M93" s="4">
        <v>715.6</v>
      </c>
      <c r="N93" s="4">
        <v>781.7</v>
      </c>
      <c r="O93" s="4">
        <v>693.5</v>
      </c>
      <c r="P93" s="4">
        <v>693.4</v>
      </c>
      <c r="Q93" s="4">
        <v>734.3</v>
      </c>
      <c r="R93" s="4">
        <v>729.1</v>
      </c>
      <c r="S93" s="4">
        <v>830.5</v>
      </c>
      <c r="T93" s="4">
        <v>836.1</v>
      </c>
      <c r="U93" s="4">
        <v>973.2</v>
      </c>
      <c r="V93" s="4">
        <v>1058.2</v>
      </c>
      <c r="W93" s="4">
        <v>1167.5999999999999</v>
      </c>
      <c r="X93" s="4">
        <v>1247.0999999999999</v>
      </c>
      <c r="Y93" s="4">
        <v>1106.7</v>
      </c>
      <c r="Z93" s="4">
        <v>1151.5</v>
      </c>
      <c r="AA93" s="4">
        <v>1250.5999999999999</v>
      </c>
      <c r="AB93" s="6">
        <v>136.4</v>
      </c>
    </row>
    <row r="94" spans="1:28">
      <c r="A94" s="1"/>
      <c r="B94" s="2" t="s">
        <v>124</v>
      </c>
      <c r="C94" s="2" t="s">
        <v>87</v>
      </c>
      <c r="D94" s="2">
        <v>19</v>
      </c>
      <c r="E94" s="2">
        <v>79.8</v>
      </c>
      <c r="F94" s="2">
        <v>101.3</v>
      </c>
      <c r="G94" s="2">
        <v>116.7</v>
      </c>
      <c r="H94" s="2">
        <v>123.7</v>
      </c>
      <c r="I94" s="2">
        <v>128.6</v>
      </c>
      <c r="J94" s="2">
        <v>145.9</v>
      </c>
      <c r="K94" s="2">
        <v>167.8</v>
      </c>
      <c r="L94" s="2">
        <v>159</v>
      </c>
      <c r="M94" s="2">
        <v>184.3</v>
      </c>
      <c r="N94" s="2">
        <v>180.5</v>
      </c>
      <c r="O94" s="2">
        <v>189.3</v>
      </c>
      <c r="P94" s="2">
        <v>192.9</v>
      </c>
      <c r="Q94" s="2">
        <v>200.4</v>
      </c>
      <c r="R94" s="2">
        <v>216.1</v>
      </c>
      <c r="S94" s="2">
        <v>201</v>
      </c>
      <c r="T94" s="2">
        <v>208.8</v>
      </c>
      <c r="U94" s="2">
        <v>228.6</v>
      </c>
      <c r="V94" s="2">
        <v>248</v>
      </c>
      <c r="W94" s="2">
        <v>245.7</v>
      </c>
      <c r="X94" s="2">
        <v>268.7</v>
      </c>
      <c r="Y94" s="2">
        <v>272.8</v>
      </c>
      <c r="Z94" s="2">
        <v>321</v>
      </c>
      <c r="AA94" s="2">
        <v>295.89999999999998</v>
      </c>
      <c r="AB94" s="5">
        <v>25.4</v>
      </c>
    </row>
    <row r="95" spans="1:28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6"/>
    </row>
    <row r="96" spans="1:28">
      <c r="A96" s="1" t="s">
        <v>219</v>
      </c>
      <c r="B96" s="2" t="s">
        <v>211</v>
      </c>
      <c r="C96" s="2" t="s">
        <v>52</v>
      </c>
      <c r="D96" s="2">
        <v>20</v>
      </c>
      <c r="E96" s="2">
        <v>44.2</v>
      </c>
      <c r="F96" s="2">
        <v>39.200000000000003</v>
      </c>
      <c r="G96" s="2">
        <v>7.8</v>
      </c>
      <c r="H96" s="2">
        <v>14.9</v>
      </c>
      <c r="I96" s="2">
        <v>11.8</v>
      </c>
      <c r="J96" s="2">
        <v>32.799999999999997</v>
      </c>
      <c r="K96" s="2">
        <v>49</v>
      </c>
      <c r="L96" s="2">
        <v>71.5</v>
      </c>
      <c r="M96" s="2">
        <v>55.1</v>
      </c>
      <c r="N96" s="2">
        <v>98.6</v>
      </c>
      <c r="O96" s="2">
        <v>81</v>
      </c>
      <c r="P96" s="2">
        <v>57.8</v>
      </c>
      <c r="Q96" s="2">
        <v>150.9</v>
      </c>
      <c r="R96" s="2">
        <v>98.3</v>
      </c>
      <c r="S96" s="2">
        <v>367.4</v>
      </c>
      <c r="T96" s="2">
        <v>543.29999999999995</v>
      </c>
      <c r="U96" s="2">
        <v>553.4</v>
      </c>
      <c r="V96" s="2">
        <v>778.2</v>
      </c>
      <c r="W96" s="2">
        <v>1160.0999999999999</v>
      </c>
      <c r="X96" s="2">
        <v>996.2</v>
      </c>
      <c r="Y96" s="2">
        <v>840.7</v>
      </c>
      <c r="Z96" s="2">
        <v>911.8</v>
      </c>
      <c r="AA96" s="2">
        <v>1952.3</v>
      </c>
      <c r="AB96" s="5">
        <v>2862.9</v>
      </c>
    </row>
    <row r="97" spans="1:28">
      <c r="A97" s="3"/>
      <c r="B97" s="4" t="s">
        <v>136</v>
      </c>
      <c r="C97" s="4" t="s">
        <v>52</v>
      </c>
      <c r="D97" s="4">
        <v>21</v>
      </c>
      <c r="E97" s="4">
        <v>50.6</v>
      </c>
      <c r="F97" s="4">
        <v>60.5</v>
      </c>
      <c r="G97" s="4">
        <v>42.8</v>
      </c>
      <c r="H97" s="4">
        <v>43.4</v>
      </c>
      <c r="I97" s="4">
        <v>45.7</v>
      </c>
      <c r="J97" s="4">
        <v>56.1</v>
      </c>
      <c r="K97" s="4">
        <v>83.2</v>
      </c>
      <c r="L97" s="4">
        <v>98.8</v>
      </c>
      <c r="M97" s="4">
        <v>129.69999999999999</v>
      </c>
      <c r="N97" s="4">
        <v>202.1</v>
      </c>
      <c r="O97" s="4">
        <v>121.5</v>
      </c>
      <c r="P97" s="4">
        <v>207.8</v>
      </c>
      <c r="Q97" s="4">
        <v>341.7</v>
      </c>
      <c r="R97" s="4">
        <v>366.1</v>
      </c>
      <c r="S97" s="4">
        <v>306.7</v>
      </c>
      <c r="T97" s="4">
        <v>347.7</v>
      </c>
      <c r="U97" s="4">
        <v>368.5</v>
      </c>
      <c r="V97" s="4">
        <v>364.4</v>
      </c>
      <c r="W97" s="4">
        <v>399.2</v>
      </c>
      <c r="X97" s="4">
        <v>337.3</v>
      </c>
      <c r="Y97" s="4">
        <v>228.3</v>
      </c>
      <c r="Z97" s="4">
        <v>210.1</v>
      </c>
      <c r="AA97" s="4">
        <v>333.1</v>
      </c>
      <c r="AB97" s="6">
        <v>375.8</v>
      </c>
    </row>
    <row r="98" spans="1:28">
      <c r="A98" s="1"/>
      <c r="B98" s="2" t="s">
        <v>214</v>
      </c>
      <c r="C98" s="2" t="s">
        <v>52</v>
      </c>
      <c r="D98" s="2">
        <v>22</v>
      </c>
      <c r="E98" s="2">
        <v>170.9</v>
      </c>
      <c r="F98" s="2">
        <v>117.2</v>
      </c>
      <c r="G98" s="2">
        <v>101</v>
      </c>
      <c r="H98" s="2">
        <v>119</v>
      </c>
      <c r="I98" s="2">
        <v>164.6</v>
      </c>
      <c r="J98" s="2">
        <v>238.5</v>
      </c>
      <c r="K98" s="2">
        <v>290.7</v>
      </c>
      <c r="L98" s="2">
        <v>389.1</v>
      </c>
      <c r="M98" s="2">
        <v>659.1</v>
      </c>
      <c r="N98" s="2">
        <v>1188.0999999999999</v>
      </c>
      <c r="O98" s="2">
        <v>817.9</v>
      </c>
      <c r="P98" s="2">
        <v>1042.8</v>
      </c>
      <c r="Q98" s="2">
        <v>1647.3</v>
      </c>
      <c r="R98" s="2">
        <v>1318.4</v>
      </c>
      <c r="S98" s="2">
        <v>1013</v>
      </c>
      <c r="T98" s="2">
        <v>851</v>
      </c>
      <c r="U98" s="2">
        <v>628.4</v>
      </c>
      <c r="V98" s="2">
        <v>546.4</v>
      </c>
      <c r="W98" s="2">
        <v>454.7</v>
      </c>
      <c r="X98" s="2">
        <v>514.5</v>
      </c>
      <c r="Y98" s="2">
        <v>440.3</v>
      </c>
      <c r="Z98" s="2">
        <v>460.5</v>
      </c>
      <c r="AA98" s="2">
        <v>353.8</v>
      </c>
      <c r="AB98" s="5">
        <v>375.7</v>
      </c>
    </row>
    <row r="99" spans="1:28">
      <c r="A99" s="3"/>
      <c r="B99" s="4" t="s">
        <v>212</v>
      </c>
      <c r="C99" s="4" t="s">
        <v>52</v>
      </c>
      <c r="D99" s="4">
        <v>23</v>
      </c>
      <c r="E99" s="4">
        <v>21.9</v>
      </c>
      <c r="F99" s="4">
        <v>27</v>
      </c>
      <c r="G99" s="4">
        <v>20.5</v>
      </c>
      <c r="H99" s="4">
        <v>29.8</v>
      </c>
      <c r="I99" s="4">
        <v>30.9</v>
      </c>
      <c r="J99" s="4">
        <v>33.700000000000003</v>
      </c>
      <c r="K99" s="4">
        <v>43.1</v>
      </c>
      <c r="L99" s="4">
        <v>57</v>
      </c>
      <c r="M99" s="4">
        <v>46.6</v>
      </c>
      <c r="N99" s="4">
        <v>55</v>
      </c>
      <c r="O99" s="4">
        <v>39.5</v>
      </c>
      <c r="P99" s="4">
        <v>43.8</v>
      </c>
      <c r="Q99" s="4">
        <v>55.3</v>
      </c>
      <c r="R99" s="4">
        <v>86.4</v>
      </c>
      <c r="S99" s="4">
        <v>75.400000000000006</v>
      </c>
      <c r="T99" s="4">
        <v>164.4</v>
      </c>
      <c r="U99" s="4">
        <v>140</v>
      </c>
      <c r="V99" s="4">
        <v>162.80000000000001</v>
      </c>
      <c r="W99" s="4">
        <v>167.9</v>
      </c>
      <c r="X99" s="4">
        <v>154.1</v>
      </c>
      <c r="Y99" s="4">
        <v>125</v>
      </c>
      <c r="Z99" s="4">
        <v>70.5</v>
      </c>
      <c r="AA99" s="4">
        <v>124.2</v>
      </c>
      <c r="AB99" s="6">
        <v>330</v>
      </c>
    </row>
    <row r="100" spans="1:28">
      <c r="A100" s="1"/>
      <c r="B100" s="2" t="s">
        <v>117</v>
      </c>
      <c r="C100" s="2" t="s">
        <v>52</v>
      </c>
      <c r="D100" s="2">
        <v>24</v>
      </c>
      <c r="E100" s="2">
        <v>344</v>
      </c>
      <c r="F100" s="2">
        <v>290</v>
      </c>
      <c r="G100" s="2">
        <v>285.3</v>
      </c>
      <c r="H100" s="2">
        <v>21.6</v>
      </c>
      <c r="I100" s="2">
        <v>27</v>
      </c>
      <c r="J100" s="2">
        <v>26</v>
      </c>
      <c r="K100" s="2">
        <v>21.7</v>
      </c>
      <c r="L100" s="2">
        <v>21.7</v>
      </c>
      <c r="M100" s="2">
        <v>24.7</v>
      </c>
      <c r="N100" s="2">
        <v>47.8</v>
      </c>
      <c r="O100" s="2">
        <v>33.9</v>
      </c>
      <c r="P100" s="2">
        <v>45.1</v>
      </c>
      <c r="Q100" s="2">
        <v>101.5</v>
      </c>
      <c r="R100" s="2">
        <v>88.9</v>
      </c>
      <c r="S100" s="2">
        <v>108.9</v>
      </c>
      <c r="T100" s="2">
        <v>73.099999999999994</v>
      </c>
      <c r="U100" s="2">
        <v>77.7</v>
      </c>
      <c r="V100" s="2">
        <v>94.7</v>
      </c>
      <c r="W100" s="2">
        <v>116.7</v>
      </c>
      <c r="X100" s="2">
        <v>117.2</v>
      </c>
      <c r="Y100" s="2">
        <v>129</v>
      </c>
      <c r="Z100" s="2">
        <v>93.6</v>
      </c>
      <c r="AA100" s="2">
        <v>200.5</v>
      </c>
      <c r="AB100" s="5">
        <v>192.1</v>
      </c>
    </row>
    <row r="101" spans="1:28">
      <c r="A101" s="3"/>
      <c r="B101" s="4" t="s">
        <v>213</v>
      </c>
      <c r="C101" s="4" t="s">
        <v>52</v>
      </c>
      <c r="D101" s="4">
        <v>25</v>
      </c>
      <c r="E101" s="4">
        <v>117.3</v>
      </c>
      <c r="F101" s="4">
        <v>160.69999999999999</v>
      </c>
      <c r="G101" s="4">
        <v>127.3</v>
      </c>
      <c r="H101" s="4">
        <v>146.19999999999999</v>
      </c>
      <c r="I101" s="4">
        <v>147.69999999999999</v>
      </c>
      <c r="J101" s="4">
        <v>217</v>
      </c>
      <c r="K101" s="4">
        <v>212.4</v>
      </c>
      <c r="L101" s="4">
        <v>214.5</v>
      </c>
      <c r="M101" s="4">
        <v>167.1</v>
      </c>
      <c r="N101" s="4">
        <v>173.1</v>
      </c>
      <c r="O101" s="4">
        <v>147.80000000000001</v>
      </c>
      <c r="P101" s="4">
        <v>126.2</v>
      </c>
      <c r="Q101" s="4">
        <v>121.4</v>
      </c>
      <c r="R101" s="4">
        <v>125.3</v>
      </c>
      <c r="S101" s="4">
        <v>131.19999999999999</v>
      </c>
      <c r="T101" s="4">
        <v>128.19999999999999</v>
      </c>
      <c r="U101" s="4">
        <v>99.4</v>
      </c>
      <c r="V101" s="4">
        <v>117.4</v>
      </c>
      <c r="W101" s="4">
        <v>108.2</v>
      </c>
      <c r="X101" s="4">
        <v>96.7</v>
      </c>
      <c r="Y101" s="4">
        <v>72.900000000000006</v>
      </c>
      <c r="Z101" s="4">
        <v>90.3</v>
      </c>
      <c r="AA101" s="4">
        <v>74.400000000000006</v>
      </c>
      <c r="AB101" s="6">
        <v>111.1</v>
      </c>
    </row>
    <row r="102" spans="1:28">
      <c r="A102" s="1"/>
      <c r="B102" s="2" t="s">
        <v>122</v>
      </c>
      <c r="C102" s="2" t="s">
        <v>52</v>
      </c>
      <c r="D102" s="2">
        <v>26</v>
      </c>
      <c r="E102" s="2">
        <v>33.6</v>
      </c>
      <c r="F102" s="2">
        <v>26.5</v>
      </c>
      <c r="G102" s="2">
        <v>27.9</v>
      </c>
      <c r="H102" s="2">
        <v>27.2</v>
      </c>
      <c r="I102" s="2">
        <v>47.1</v>
      </c>
      <c r="J102" s="2">
        <v>60.4</v>
      </c>
      <c r="K102" s="2">
        <v>72</v>
      </c>
      <c r="L102" s="2">
        <v>88.9</v>
      </c>
      <c r="M102" s="2">
        <v>100.5</v>
      </c>
      <c r="N102" s="2">
        <v>133.69999999999999</v>
      </c>
      <c r="O102" s="2">
        <v>94.2</v>
      </c>
      <c r="P102" s="2">
        <v>98.7</v>
      </c>
      <c r="Q102" s="2">
        <v>145.6</v>
      </c>
      <c r="R102" s="2">
        <v>159.5</v>
      </c>
      <c r="S102" s="2">
        <v>211.9</v>
      </c>
      <c r="T102" s="2">
        <v>124.5</v>
      </c>
      <c r="U102" s="2">
        <v>174.9</v>
      </c>
      <c r="V102" s="2">
        <v>174.1</v>
      </c>
      <c r="W102" s="2">
        <v>217.9</v>
      </c>
      <c r="X102" s="2">
        <v>253.2</v>
      </c>
      <c r="Y102" s="2">
        <v>233.7</v>
      </c>
      <c r="Z102" s="2">
        <v>364.3</v>
      </c>
      <c r="AA102" s="2">
        <v>361.6</v>
      </c>
      <c r="AB102" s="5">
        <v>525.599999999999</v>
      </c>
    </row>
    <row r="103" spans="1:28">
      <c r="A103" s="3"/>
      <c r="B103" s="4" t="s">
        <v>123</v>
      </c>
      <c r="C103" s="4" t="s">
        <v>52</v>
      </c>
      <c r="D103" s="4">
        <v>27</v>
      </c>
      <c r="E103" s="4">
        <v>782.5</v>
      </c>
      <c r="F103" s="4">
        <v>721.1</v>
      </c>
      <c r="G103" s="4">
        <v>612.6</v>
      </c>
      <c r="H103" s="4">
        <v>402.1</v>
      </c>
      <c r="I103" s="4">
        <v>474.8</v>
      </c>
      <c r="J103" s="4">
        <v>664.5</v>
      </c>
      <c r="K103" s="4">
        <v>772.1</v>
      </c>
      <c r="L103" s="4">
        <v>941.5</v>
      </c>
      <c r="M103" s="4">
        <v>1182.8</v>
      </c>
      <c r="N103" s="4">
        <v>1898.4</v>
      </c>
      <c r="O103" s="4">
        <v>1335.8</v>
      </c>
      <c r="P103" s="4">
        <v>1622.2</v>
      </c>
      <c r="Q103" s="4">
        <v>2563.6999999999998</v>
      </c>
      <c r="R103" s="4">
        <v>2242.9</v>
      </c>
      <c r="S103" s="4">
        <v>2214.5</v>
      </c>
      <c r="T103" s="4">
        <v>2232.1999999999998</v>
      </c>
      <c r="U103" s="4">
        <v>2042.3</v>
      </c>
      <c r="V103" s="4">
        <v>2238</v>
      </c>
      <c r="W103" s="4">
        <v>2624.7</v>
      </c>
      <c r="X103" s="4">
        <v>2469.1999999999998</v>
      </c>
      <c r="Y103" s="4">
        <v>2069.9</v>
      </c>
      <c r="Z103" s="4">
        <v>2201.1</v>
      </c>
      <c r="AA103" s="4">
        <v>3399.9</v>
      </c>
      <c r="AB103" s="6">
        <v>4773.2</v>
      </c>
    </row>
    <row r="104" spans="1:28">
      <c r="A104" s="1"/>
      <c r="B104" s="2" t="s">
        <v>124</v>
      </c>
      <c r="C104" s="2" t="s">
        <v>87</v>
      </c>
      <c r="D104" s="2">
        <v>28</v>
      </c>
      <c r="E104" s="2">
        <v>1141.5999999999999</v>
      </c>
      <c r="F104" s="2">
        <v>1212.4000000000001</v>
      </c>
      <c r="G104" s="2">
        <v>1239.4000000000001</v>
      </c>
      <c r="H104" s="2">
        <v>680.3</v>
      </c>
      <c r="I104" s="2">
        <v>664</v>
      </c>
      <c r="J104" s="2">
        <v>754.7</v>
      </c>
      <c r="K104" s="2">
        <v>940.6</v>
      </c>
      <c r="L104" s="2">
        <v>1208.3</v>
      </c>
      <c r="M104" s="2">
        <v>1338</v>
      </c>
      <c r="N104" s="2">
        <v>1554.3</v>
      </c>
      <c r="O104" s="2">
        <v>1561.1</v>
      </c>
      <c r="P104" s="2">
        <v>1620.3</v>
      </c>
      <c r="Q104" s="2">
        <v>1809.9</v>
      </c>
      <c r="R104" s="2">
        <v>1752.4</v>
      </c>
      <c r="S104" s="2">
        <v>2118.1</v>
      </c>
      <c r="T104" s="2">
        <v>1955.6</v>
      </c>
      <c r="U104" s="2">
        <v>2004.2</v>
      </c>
      <c r="V104" s="2">
        <v>2195.3000000000002</v>
      </c>
      <c r="W104" s="2">
        <v>2314.5</v>
      </c>
      <c r="X104" s="2">
        <v>2451.6</v>
      </c>
      <c r="Y104" s="2">
        <v>2515.9</v>
      </c>
      <c r="Z104" s="2">
        <v>2378.5</v>
      </c>
      <c r="AA104" s="2">
        <v>2684.7</v>
      </c>
      <c r="AB104" s="5">
        <v>2738.4</v>
      </c>
    </row>
    <row r="105" spans="1:28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6"/>
    </row>
    <row r="106" spans="1:28">
      <c r="A106" s="1" t="s">
        <v>220</v>
      </c>
      <c r="B106" s="2" t="s">
        <v>212</v>
      </c>
      <c r="C106" s="2" t="s">
        <v>52</v>
      </c>
      <c r="D106" s="2">
        <v>29</v>
      </c>
      <c r="E106" s="2">
        <v>56</v>
      </c>
      <c r="F106" s="2">
        <v>63.2</v>
      </c>
      <c r="G106" s="2">
        <v>54.7</v>
      </c>
      <c r="H106" s="2">
        <v>83.6</v>
      </c>
      <c r="I106" s="2">
        <v>95.1</v>
      </c>
      <c r="J106" s="2">
        <v>124</v>
      </c>
      <c r="K106" s="2">
        <v>148.69999999999999</v>
      </c>
      <c r="L106" s="2">
        <v>175.3</v>
      </c>
      <c r="M106" s="2">
        <v>163.9</v>
      </c>
      <c r="N106" s="2">
        <v>192.1</v>
      </c>
      <c r="O106" s="2">
        <v>164</v>
      </c>
      <c r="P106" s="2">
        <v>205.1</v>
      </c>
      <c r="Q106" s="2">
        <v>191</v>
      </c>
      <c r="R106" s="2">
        <v>220.5</v>
      </c>
      <c r="S106" s="2">
        <v>216.8</v>
      </c>
      <c r="T106" s="2">
        <v>412.3</v>
      </c>
      <c r="U106" s="2">
        <v>323.39999999999998</v>
      </c>
      <c r="V106" s="2">
        <v>511.5</v>
      </c>
      <c r="W106" s="2">
        <v>547.70000000000005</v>
      </c>
      <c r="X106" s="2">
        <v>500.3</v>
      </c>
      <c r="Y106" s="2">
        <v>476.8</v>
      </c>
      <c r="Z106" s="2">
        <v>228</v>
      </c>
      <c r="AA106" s="2">
        <v>379.4</v>
      </c>
      <c r="AB106" s="5">
        <v>700.1</v>
      </c>
    </row>
    <row r="107" spans="1:28">
      <c r="A107" s="3"/>
      <c r="B107" s="4" t="s">
        <v>213</v>
      </c>
      <c r="C107" s="4" t="s">
        <v>52</v>
      </c>
      <c r="D107" s="4">
        <v>30</v>
      </c>
      <c r="E107" s="4">
        <v>229.9</v>
      </c>
      <c r="F107" s="4">
        <v>310.5</v>
      </c>
      <c r="G107" s="4">
        <v>273.60000000000002</v>
      </c>
      <c r="H107" s="4">
        <v>315.8</v>
      </c>
      <c r="I107" s="4">
        <v>361.7</v>
      </c>
      <c r="J107" s="4">
        <v>480.3</v>
      </c>
      <c r="K107" s="4">
        <v>561</v>
      </c>
      <c r="L107" s="4">
        <v>618.6</v>
      </c>
      <c r="M107" s="4">
        <v>575.4</v>
      </c>
      <c r="N107" s="4">
        <v>618.9</v>
      </c>
      <c r="O107" s="4">
        <v>517.29999999999995</v>
      </c>
      <c r="P107" s="4">
        <v>478.1</v>
      </c>
      <c r="Q107" s="4">
        <v>504.1</v>
      </c>
      <c r="R107" s="4">
        <v>514.1</v>
      </c>
      <c r="S107" s="4">
        <v>540</v>
      </c>
      <c r="T107" s="4">
        <v>522.29999999999995</v>
      </c>
      <c r="U107" s="4">
        <v>510.9</v>
      </c>
      <c r="V107" s="4">
        <v>547.6</v>
      </c>
      <c r="W107" s="4">
        <v>561.79999999999995</v>
      </c>
      <c r="X107" s="4">
        <v>537.29999999999995</v>
      </c>
      <c r="Y107" s="4">
        <v>478.9</v>
      </c>
      <c r="Z107" s="4">
        <v>505.2</v>
      </c>
      <c r="AA107" s="4">
        <v>511.3</v>
      </c>
      <c r="AB107" s="6">
        <v>610.4</v>
      </c>
    </row>
    <row r="108" spans="1:28">
      <c r="A108" s="1"/>
      <c r="B108" s="2" t="s">
        <v>221</v>
      </c>
      <c r="C108" s="2" t="s">
        <v>52</v>
      </c>
      <c r="D108" s="2">
        <v>31</v>
      </c>
      <c r="E108" s="2">
        <v>4.0999999999999996</v>
      </c>
      <c r="F108" s="2">
        <v>9.5</v>
      </c>
      <c r="G108" s="2">
        <v>8.9</v>
      </c>
      <c r="H108" s="2">
        <v>2.9</v>
      </c>
      <c r="I108" s="2">
        <v>4.0999999999999996</v>
      </c>
      <c r="J108" s="2">
        <v>39.299999999999997</v>
      </c>
      <c r="K108" s="2">
        <v>20.399999999999999</v>
      </c>
      <c r="L108" s="2">
        <v>56.1</v>
      </c>
      <c r="M108" s="2">
        <v>65.7</v>
      </c>
      <c r="N108" s="2">
        <v>96.9</v>
      </c>
      <c r="O108" s="2">
        <v>97.1</v>
      </c>
      <c r="P108" s="2">
        <v>80</v>
      </c>
      <c r="Q108" s="2">
        <v>73.599999999999994</v>
      </c>
      <c r="R108" s="2">
        <v>100.7</v>
      </c>
      <c r="S108" s="2">
        <v>106.5</v>
      </c>
      <c r="T108" s="2">
        <v>48.4</v>
      </c>
      <c r="U108" s="2">
        <v>185.2</v>
      </c>
      <c r="V108" s="2">
        <v>76.2</v>
      </c>
      <c r="W108" s="2">
        <v>61.8</v>
      </c>
      <c r="X108" s="2">
        <v>180.3</v>
      </c>
      <c r="Y108" s="2">
        <v>97</v>
      </c>
      <c r="Z108" s="2">
        <v>270.7</v>
      </c>
      <c r="AA108" s="2">
        <v>225.2</v>
      </c>
      <c r="AB108" s="5">
        <v>194.1</v>
      </c>
    </row>
    <row r="109" spans="1:28">
      <c r="A109" s="3"/>
      <c r="B109" s="4" t="s">
        <v>134</v>
      </c>
      <c r="C109" s="4" t="s">
        <v>52</v>
      </c>
      <c r="D109" s="4">
        <v>32</v>
      </c>
      <c r="E109" s="4">
        <v>27.6</v>
      </c>
      <c r="F109" s="4">
        <v>11</v>
      </c>
      <c r="G109" s="4">
        <v>22</v>
      </c>
      <c r="H109" s="4">
        <v>12</v>
      </c>
      <c r="I109" s="4">
        <v>28.5</v>
      </c>
      <c r="J109" s="4">
        <v>27.7</v>
      </c>
      <c r="K109" s="4">
        <v>55.6</v>
      </c>
      <c r="L109" s="4">
        <v>41.4</v>
      </c>
      <c r="M109" s="4">
        <v>41.8</v>
      </c>
      <c r="N109" s="4">
        <v>13.3</v>
      </c>
      <c r="O109" s="4">
        <v>23</v>
      </c>
      <c r="P109" s="4">
        <v>19.100000000000001</v>
      </c>
      <c r="Q109" s="4">
        <v>4.4000000000000004</v>
      </c>
      <c r="R109" s="4">
        <v>13.2</v>
      </c>
      <c r="S109" s="4">
        <v>97</v>
      </c>
      <c r="T109" s="4">
        <v>14.1</v>
      </c>
      <c r="U109" s="4">
        <v>14.4</v>
      </c>
      <c r="V109" s="4">
        <v>19.8</v>
      </c>
      <c r="W109" s="4">
        <v>63.2</v>
      </c>
      <c r="X109" s="4">
        <v>102.3</v>
      </c>
      <c r="Y109" s="4">
        <v>45.8</v>
      </c>
      <c r="Z109" s="4">
        <v>38.700000000000003</v>
      </c>
      <c r="AA109" s="4">
        <v>50.3</v>
      </c>
      <c r="AB109" s="6">
        <v>78.3</v>
      </c>
    </row>
    <row r="110" spans="1:28">
      <c r="A110" s="1"/>
      <c r="B110" s="2" t="s">
        <v>222</v>
      </c>
      <c r="C110" s="2" t="s">
        <v>52</v>
      </c>
      <c r="D110" s="2">
        <v>33</v>
      </c>
      <c r="E110" s="2">
        <v>8.5</v>
      </c>
      <c r="F110" s="2">
        <v>10.199999999999999</v>
      </c>
      <c r="G110" s="2">
        <v>9.6</v>
      </c>
      <c r="H110" s="2">
        <v>10.8</v>
      </c>
      <c r="I110" s="2">
        <v>12.3</v>
      </c>
      <c r="J110" s="2">
        <v>12.5</v>
      </c>
      <c r="K110" s="2">
        <v>15.1</v>
      </c>
      <c r="L110" s="2">
        <v>20.5</v>
      </c>
      <c r="M110" s="2">
        <v>24.6</v>
      </c>
      <c r="N110" s="2">
        <v>19.3</v>
      </c>
      <c r="O110" s="2">
        <v>19</v>
      </c>
      <c r="P110" s="2">
        <v>17.5</v>
      </c>
      <c r="Q110" s="2">
        <v>17.600000000000001</v>
      </c>
      <c r="R110" s="2">
        <v>18.5</v>
      </c>
      <c r="S110" s="2">
        <v>29.7</v>
      </c>
      <c r="T110" s="2">
        <v>23.8</v>
      </c>
      <c r="U110" s="2">
        <v>36.299999999999997</v>
      </c>
      <c r="V110" s="2">
        <v>38.700000000000003</v>
      </c>
      <c r="W110" s="2">
        <v>43.4</v>
      </c>
      <c r="X110" s="2">
        <v>50.4</v>
      </c>
      <c r="Y110" s="2">
        <v>43</v>
      </c>
      <c r="Z110" s="2">
        <v>41.9</v>
      </c>
      <c r="AA110" s="2">
        <v>49.8</v>
      </c>
      <c r="AB110" s="5">
        <v>58.8</v>
      </c>
    </row>
    <row r="111" spans="1:28">
      <c r="A111" s="3"/>
      <c r="B111" s="4" t="s">
        <v>122</v>
      </c>
      <c r="C111" s="4" t="s">
        <v>52</v>
      </c>
      <c r="D111" s="4">
        <v>34</v>
      </c>
      <c r="E111" s="4">
        <v>10.8</v>
      </c>
      <c r="F111" s="4">
        <v>8.9000000000000306</v>
      </c>
      <c r="G111" s="4">
        <v>7</v>
      </c>
      <c r="H111" s="4">
        <v>11.4</v>
      </c>
      <c r="I111" s="4">
        <v>18.100000000000001</v>
      </c>
      <c r="J111" s="4">
        <v>34.300000000000097</v>
      </c>
      <c r="K111" s="4">
        <v>57.900000000000098</v>
      </c>
      <c r="L111" s="4">
        <v>68.899999999999906</v>
      </c>
      <c r="M111" s="4">
        <v>68.300000000000097</v>
      </c>
      <c r="N111" s="4">
        <v>65.7</v>
      </c>
      <c r="O111" s="4">
        <v>57.6</v>
      </c>
      <c r="P111" s="4">
        <v>64.099999999999895</v>
      </c>
      <c r="Q111" s="4">
        <v>128.80000000000001</v>
      </c>
      <c r="R111" s="4">
        <v>65.2</v>
      </c>
      <c r="S111" s="4">
        <v>88.599999999999895</v>
      </c>
      <c r="T111" s="4">
        <v>62.800000000000097</v>
      </c>
      <c r="U111" s="4">
        <v>116.5</v>
      </c>
      <c r="V111" s="4">
        <v>97.400000000000105</v>
      </c>
      <c r="W111" s="4">
        <v>136.80000000000001</v>
      </c>
      <c r="X111" s="4">
        <v>106.2</v>
      </c>
      <c r="Y111" s="4">
        <v>122</v>
      </c>
      <c r="Z111" s="4">
        <v>226.4</v>
      </c>
      <c r="AA111" s="4">
        <v>216.8</v>
      </c>
      <c r="AB111" s="6">
        <v>157.6</v>
      </c>
    </row>
    <row r="112" spans="1:28">
      <c r="A112" s="1"/>
      <c r="B112" s="2" t="s">
        <v>123</v>
      </c>
      <c r="C112" s="2" t="s">
        <v>52</v>
      </c>
      <c r="D112" s="2">
        <v>35</v>
      </c>
      <c r="E112" s="2">
        <v>336.9</v>
      </c>
      <c r="F112" s="2">
        <v>413.3</v>
      </c>
      <c r="G112" s="2">
        <v>375.8</v>
      </c>
      <c r="H112" s="2">
        <v>436.5</v>
      </c>
      <c r="I112" s="2">
        <v>519.79999999999995</v>
      </c>
      <c r="J112" s="2">
        <v>718.1</v>
      </c>
      <c r="K112" s="2">
        <v>858.7</v>
      </c>
      <c r="L112" s="2">
        <v>980.8</v>
      </c>
      <c r="M112" s="2">
        <v>939.7</v>
      </c>
      <c r="N112" s="2">
        <v>1006.2</v>
      </c>
      <c r="O112" s="2">
        <v>878</v>
      </c>
      <c r="P112" s="2">
        <v>863.9</v>
      </c>
      <c r="Q112" s="2">
        <v>919.5</v>
      </c>
      <c r="R112" s="2">
        <v>932.2</v>
      </c>
      <c r="S112" s="2">
        <v>1078.5999999999999</v>
      </c>
      <c r="T112" s="2">
        <v>1083.7</v>
      </c>
      <c r="U112" s="2">
        <v>1186.7</v>
      </c>
      <c r="V112" s="2">
        <v>1291.2</v>
      </c>
      <c r="W112" s="2">
        <v>1414.7</v>
      </c>
      <c r="X112" s="2">
        <v>1476.8</v>
      </c>
      <c r="Y112" s="2">
        <v>1263.5</v>
      </c>
      <c r="Z112" s="2">
        <v>1310.9</v>
      </c>
      <c r="AA112" s="2">
        <v>1432.8</v>
      </c>
      <c r="AB112" s="5">
        <v>1799.3</v>
      </c>
    </row>
    <row r="113" spans="1:28">
      <c r="A113" s="3"/>
      <c r="B113" s="4" t="s">
        <v>124</v>
      </c>
      <c r="C113" s="4" t="s">
        <v>87</v>
      </c>
      <c r="D113" s="4">
        <v>36</v>
      </c>
      <c r="E113" s="4">
        <v>151</v>
      </c>
      <c r="F113" s="4">
        <v>194.4</v>
      </c>
      <c r="G113" s="4">
        <v>205.4</v>
      </c>
      <c r="H113" s="4">
        <v>215.1</v>
      </c>
      <c r="I113" s="4">
        <v>206.6</v>
      </c>
      <c r="J113" s="4">
        <v>237.1</v>
      </c>
      <c r="K113" s="4">
        <v>248</v>
      </c>
      <c r="L113" s="4">
        <v>231.7</v>
      </c>
      <c r="M113" s="4">
        <v>253.4</v>
      </c>
      <c r="N113" s="4">
        <v>243.6</v>
      </c>
      <c r="O113" s="4">
        <v>257.89999999999998</v>
      </c>
      <c r="P113" s="4">
        <v>260.39999999999998</v>
      </c>
      <c r="Q113" s="4">
        <v>274.89999999999998</v>
      </c>
      <c r="R113" s="4">
        <v>305.5</v>
      </c>
      <c r="S113" s="4">
        <v>279.60000000000002</v>
      </c>
      <c r="T113" s="4">
        <v>296.5</v>
      </c>
      <c r="U113" s="4">
        <v>298.5</v>
      </c>
      <c r="V113" s="4">
        <v>316.3</v>
      </c>
      <c r="W113" s="4">
        <v>305.2</v>
      </c>
      <c r="X113" s="4">
        <v>327.9</v>
      </c>
      <c r="Y113" s="4">
        <v>339.2</v>
      </c>
      <c r="Z113" s="4">
        <v>402.6</v>
      </c>
      <c r="AA113" s="4">
        <v>365.3</v>
      </c>
      <c r="AB113" s="6">
        <v>423.2</v>
      </c>
    </row>
    <row r="114" spans="1:28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5"/>
    </row>
    <row r="115" spans="1:28">
      <c r="A115" s="3" t="s">
        <v>223</v>
      </c>
      <c r="B115" s="4" t="s">
        <v>211</v>
      </c>
      <c r="C115" s="4" t="s">
        <v>52</v>
      </c>
      <c r="D115" s="4">
        <v>37</v>
      </c>
      <c r="E115" s="4">
        <v>83.7</v>
      </c>
      <c r="F115" s="4">
        <v>92.8</v>
      </c>
      <c r="G115" s="4">
        <v>22.5</v>
      </c>
      <c r="H115" s="4">
        <v>35.1</v>
      </c>
      <c r="I115" s="4">
        <v>24.7</v>
      </c>
      <c r="J115" s="4">
        <v>50.6</v>
      </c>
      <c r="K115" s="4">
        <v>95.8</v>
      </c>
      <c r="L115" s="4">
        <v>95.1</v>
      </c>
      <c r="M115" s="4">
        <v>101.8</v>
      </c>
      <c r="N115" s="4">
        <v>239.7</v>
      </c>
      <c r="O115" s="4">
        <v>184.8</v>
      </c>
      <c r="P115" s="4">
        <v>105.7</v>
      </c>
      <c r="Q115" s="4">
        <v>360.8</v>
      </c>
      <c r="R115" s="4">
        <v>191.5</v>
      </c>
      <c r="S115" s="4">
        <v>455.9</v>
      </c>
      <c r="T115" s="4">
        <v>663.6</v>
      </c>
      <c r="U115" s="4">
        <v>660.9</v>
      </c>
      <c r="V115" s="4">
        <v>905.2</v>
      </c>
      <c r="W115" s="4">
        <v>1273.3</v>
      </c>
      <c r="X115" s="4">
        <v>1061</v>
      </c>
      <c r="Y115" s="4">
        <v>880.4</v>
      </c>
      <c r="Z115" s="4">
        <v>945.1</v>
      </c>
      <c r="AA115" s="4">
        <v>2003.7</v>
      </c>
      <c r="AB115" s="6">
        <v>2931.6</v>
      </c>
    </row>
    <row r="116" spans="1:28">
      <c r="A116" s="1"/>
      <c r="B116" s="2" t="s">
        <v>136</v>
      </c>
      <c r="C116" s="2" t="s">
        <v>52</v>
      </c>
      <c r="D116" s="2">
        <v>38</v>
      </c>
      <c r="E116" s="2">
        <v>167.5</v>
      </c>
      <c r="F116" s="2">
        <v>189.2</v>
      </c>
      <c r="G116" s="2">
        <v>143.30000000000001</v>
      </c>
      <c r="H116" s="2">
        <v>137.69999999999999</v>
      </c>
      <c r="I116" s="2">
        <v>135.4</v>
      </c>
      <c r="J116" s="2">
        <v>201.8</v>
      </c>
      <c r="K116" s="2">
        <v>191.2</v>
      </c>
      <c r="L116" s="2">
        <v>221</v>
      </c>
      <c r="M116" s="2">
        <v>313.89999999999998</v>
      </c>
      <c r="N116" s="2">
        <v>469.9</v>
      </c>
      <c r="O116" s="2">
        <v>265</v>
      </c>
      <c r="P116" s="2">
        <v>445.8</v>
      </c>
      <c r="Q116" s="2">
        <v>603</v>
      </c>
      <c r="R116" s="2">
        <v>531.5</v>
      </c>
      <c r="S116" s="2">
        <v>455.9</v>
      </c>
      <c r="T116" s="2">
        <v>547.79999999999995</v>
      </c>
      <c r="U116" s="2">
        <v>531.79999999999995</v>
      </c>
      <c r="V116" s="2">
        <v>497.6</v>
      </c>
      <c r="W116" s="2">
        <v>555.4</v>
      </c>
      <c r="X116" s="2">
        <v>534.5</v>
      </c>
      <c r="Y116" s="2">
        <v>353.3</v>
      </c>
      <c r="Z116" s="2">
        <v>344.1</v>
      </c>
      <c r="AA116" s="2">
        <v>530.20000000000005</v>
      </c>
      <c r="AB116" s="5">
        <v>604.20000000000005</v>
      </c>
    </row>
    <row r="117" spans="1:28">
      <c r="A117" s="3"/>
      <c r="B117" s="4" t="s">
        <v>214</v>
      </c>
      <c r="C117" s="4" t="s">
        <v>52</v>
      </c>
      <c r="D117" s="4">
        <v>39</v>
      </c>
      <c r="E117" s="4">
        <v>174.7</v>
      </c>
      <c r="F117" s="4">
        <v>120</v>
      </c>
      <c r="G117" s="4">
        <v>101.8</v>
      </c>
      <c r="H117" s="4">
        <v>137.6</v>
      </c>
      <c r="I117" s="4">
        <v>182.6</v>
      </c>
      <c r="J117" s="4">
        <v>260.7</v>
      </c>
      <c r="K117" s="4">
        <v>309.5</v>
      </c>
      <c r="L117" s="4">
        <v>407.7</v>
      </c>
      <c r="M117" s="4">
        <v>673</v>
      </c>
      <c r="N117" s="4">
        <v>1194.0999999999999</v>
      </c>
      <c r="O117" s="4">
        <v>822.6</v>
      </c>
      <c r="P117" s="4">
        <v>1057.7</v>
      </c>
      <c r="Q117" s="4">
        <v>1659.1</v>
      </c>
      <c r="R117" s="4">
        <v>1330.1</v>
      </c>
      <c r="S117" s="4">
        <v>1062</v>
      </c>
      <c r="T117" s="4">
        <v>871.8</v>
      </c>
      <c r="U117" s="4">
        <v>647.79999999999995</v>
      </c>
      <c r="V117" s="4">
        <v>547.6</v>
      </c>
      <c r="W117" s="4">
        <v>454.7</v>
      </c>
      <c r="X117" s="4">
        <v>514.79999999999995</v>
      </c>
      <c r="Y117" s="4">
        <v>440.8</v>
      </c>
      <c r="Z117" s="4">
        <v>465.3</v>
      </c>
      <c r="AA117" s="4">
        <v>361.4</v>
      </c>
      <c r="AB117" s="6">
        <v>398.2</v>
      </c>
    </row>
    <row r="118" spans="1:28">
      <c r="A118" s="1"/>
      <c r="B118" s="2" t="s">
        <v>127</v>
      </c>
      <c r="C118" s="2" t="s">
        <v>52</v>
      </c>
      <c r="D118" s="2">
        <v>40</v>
      </c>
      <c r="E118" s="2">
        <v>0.1</v>
      </c>
      <c r="F118" s="2">
        <v>0.4</v>
      </c>
      <c r="G118" s="2">
        <v>0.5</v>
      </c>
      <c r="H118" s="2">
        <v>0.9</v>
      </c>
      <c r="I118" s="2">
        <v>2.2000000000000002</v>
      </c>
      <c r="J118" s="2">
        <v>2.2999999999999998</v>
      </c>
      <c r="K118" s="2">
        <v>3</v>
      </c>
      <c r="L118" s="2">
        <v>4.5</v>
      </c>
      <c r="M118" s="2">
        <v>7.3</v>
      </c>
      <c r="N118" s="2">
        <v>16.899999999999999</v>
      </c>
      <c r="O118" s="2">
        <v>4.7</v>
      </c>
      <c r="P118" s="2">
        <v>5.8</v>
      </c>
      <c r="Q118" s="2">
        <v>6.4</v>
      </c>
      <c r="R118" s="2">
        <v>5.3</v>
      </c>
      <c r="S118" s="2">
        <v>5.9</v>
      </c>
      <c r="T118" s="2">
        <v>7.7</v>
      </c>
      <c r="U118" s="2">
        <v>9.3000000000000007</v>
      </c>
      <c r="V118" s="2">
        <v>9.5</v>
      </c>
      <c r="W118" s="2">
        <v>13.2</v>
      </c>
      <c r="X118" s="2">
        <v>14.5</v>
      </c>
      <c r="Y118" s="2">
        <v>12.7</v>
      </c>
      <c r="Z118" s="2">
        <v>14.6</v>
      </c>
      <c r="AA118" s="2">
        <v>18.2</v>
      </c>
      <c r="AB118" s="5">
        <v>37.4</v>
      </c>
    </row>
    <row r="119" spans="1:28">
      <c r="A119" s="3"/>
      <c r="B119" s="4" t="s">
        <v>218</v>
      </c>
      <c r="C119" s="4" t="s">
        <v>52</v>
      </c>
      <c r="D119" s="4">
        <v>41</v>
      </c>
      <c r="E119" s="4">
        <v>0.5</v>
      </c>
      <c r="F119" s="4">
        <v>2.2999999999999998</v>
      </c>
      <c r="G119" s="4">
        <v>0.4</v>
      </c>
      <c r="H119" s="4">
        <v>0.4</v>
      </c>
      <c r="I119" s="4">
        <v>0.2</v>
      </c>
      <c r="J119" s="4">
        <v>0.2</v>
      </c>
      <c r="K119" s="4">
        <v>0.2</v>
      </c>
      <c r="L119" s="4">
        <v>0.3</v>
      </c>
      <c r="M119" s="4">
        <v>0.5</v>
      </c>
      <c r="N119" s="4">
        <v>2</v>
      </c>
      <c r="O119" s="4">
        <v>0.9</v>
      </c>
      <c r="P119" s="4">
        <v>2.5</v>
      </c>
      <c r="Q119" s="4">
        <v>0.6</v>
      </c>
      <c r="R119" s="4">
        <v>1.2</v>
      </c>
      <c r="S119" s="4">
        <v>5.2</v>
      </c>
      <c r="T119" s="4">
        <v>3.4</v>
      </c>
      <c r="U119" s="4">
        <v>8.1999999999999993</v>
      </c>
      <c r="V119" s="4">
        <v>2.2999999999999998</v>
      </c>
      <c r="W119" s="4">
        <v>1.7</v>
      </c>
      <c r="X119" s="4">
        <v>1.1000000000000001</v>
      </c>
      <c r="Y119" s="4">
        <v>0.9</v>
      </c>
      <c r="Z119" s="4">
        <v>2.2000000000000002</v>
      </c>
      <c r="AA119" s="4">
        <v>25.4</v>
      </c>
      <c r="AB119" s="6">
        <v>37</v>
      </c>
    </row>
    <row r="120" spans="1:28">
      <c r="A120" s="1"/>
      <c r="B120" s="2" t="s">
        <v>224</v>
      </c>
      <c r="C120" s="2" t="s">
        <v>52</v>
      </c>
      <c r="D120" s="2">
        <v>42</v>
      </c>
      <c r="E120" s="2">
        <v>0.1</v>
      </c>
      <c r="F120" s="2">
        <v>0.1</v>
      </c>
      <c r="G120" s="2">
        <v>0</v>
      </c>
      <c r="H120" s="2">
        <v>0.1</v>
      </c>
      <c r="I120" s="2">
        <v>0.1</v>
      </c>
      <c r="J120" s="2">
        <v>0</v>
      </c>
      <c r="K120" s="2">
        <v>0.1</v>
      </c>
      <c r="L120" s="2">
        <v>0.2</v>
      </c>
      <c r="M120" s="2">
        <v>0.5</v>
      </c>
      <c r="N120" s="2">
        <v>1.8</v>
      </c>
      <c r="O120" s="2">
        <v>3.2</v>
      </c>
      <c r="P120" s="2">
        <v>5</v>
      </c>
      <c r="Q120" s="2">
        <v>4.4000000000000004</v>
      </c>
      <c r="R120" s="2">
        <v>6.2</v>
      </c>
      <c r="S120" s="2">
        <v>7</v>
      </c>
      <c r="T120" s="2">
        <v>13</v>
      </c>
      <c r="U120" s="2">
        <v>46.3</v>
      </c>
      <c r="V120" s="2">
        <v>31.7</v>
      </c>
      <c r="W120" s="2">
        <v>24.2</v>
      </c>
      <c r="X120" s="2">
        <v>21.7</v>
      </c>
      <c r="Y120" s="2">
        <v>19.899999999999999</v>
      </c>
      <c r="Z120" s="2">
        <v>23.3</v>
      </c>
      <c r="AA120" s="2">
        <v>23.9</v>
      </c>
      <c r="AB120" s="5">
        <v>30.4</v>
      </c>
    </row>
    <row r="121" spans="1:28">
      <c r="A121" s="3"/>
      <c r="B121" s="4" t="s">
        <v>122</v>
      </c>
      <c r="C121" s="4" t="s">
        <v>52</v>
      </c>
      <c r="D121" s="4">
        <v>43</v>
      </c>
      <c r="E121" s="4">
        <v>5.1000000000000201</v>
      </c>
      <c r="F121" s="4">
        <v>1.30000000000001</v>
      </c>
      <c r="G121" s="4">
        <v>5.1999999999999904</v>
      </c>
      <c r="H121" s="4">
        <v>2.30000000000001</v>
      </c>
      <c r="I121" s="4">
        <v>5.6999999999999904</v>
      </c>
      <c r="J121" s="4">
        <v>7.7999999999999501</v>
      </c>
      <c r="K121" s="4">
        <v>13.3000000000001</v>
      </c>
      <c r="L121" s="4">
        <v>8.30000000000007</v>
      </c>
      <c r="M121" s="4">
        <v>16.8</v>
      </c>
      <c r="N121" s="4">
        <v>22.500000000000199</v>
      </c>
      <c r="O121" s="4">
        <v>16.899999999999899</v>
      </c>
      <c r="P121" s="4">
        <v>15.3</v>
      </c>
      <c r="Q121" s="4">
        <v>16.200000000000301</v>
      </c>
      <c r="R121" s="4">
        <v>27.200000000000301</v>
      </c>
      <c r="S121" s="4">
        <v>19.900000000000105</v>
      </c>
      <c r="T121" s="4">
        <v>29.600000000000399</v>
      </c>
      <c r="U121" s="4">
        <v>46.3</v>
      </c>
      <c r="V121" s="4">
        <v>49</v>
      </c>
      <c r="W121" s="4">
        <v>81.400000000000105</v>
      </c>
      <c r="X121" s="4">
        <v>85.800000000000196</v>
      </c>
      <c r="Y121" s="4">
        <v>83.3</v>
      </c>
      <c r="Z121" s="4">
        <v>77.499999999999801</v>
      </c>
      <c r="AA121" s="4">
        <v>70.699999999999804</v>
      </c>
      <c r="AB121" s="6">
        <v>113.4</v>
      </c>
    </row>
    <row r="122" spans="1:28">
      <c r="A122" s="1"/>
      <c r="B122" s="2" t="s">
        <v>123</v>
      </c>
      <c r="C122" s="2" t="s">
        <v>52</v>
      </c>
      <c r="D122" s="2">
        <v>44</v>
      </c>
      <c r="E122" s="2">
        <v>431.7</v>
      </c>
      <c r="F122" s="2">
        <v>406.1</v>
      </c>
      <c r="G122" s="2">
        <v>273.7</v>
      </c>
      <c r="H122" s="2">
        <v>314.10000000000002</v>
      </c>
      <c r="I122" s="2">
        <v>350.9</v>
      </c>
      <c r="J122" s="2">
        <v>523.4</v>
      </c>
      <c r="K122" s="2">
        <v>613.1</v>
      </c>
      <c r="L122" s="2">
        <v>737.1</v>
      </c>
      <c r="M122" s="2">
        <v>1113.8</v>
      </c>
      <c r="N122" s="2">
        <v>1946.9</v>
      </c>
      <c r="O122" s="2">
        <v>1298.0999999999999</v>
      </c>
      <c r="P122" s="2">
        <v>1637.8</v>
      </c>
      <c r="Q122" s="2">
        <v>2650.5</v>
      </c>
      <c r="R122" s="2">
        <v>2093</v>
      </c>
      <c r="S122" s="2">
        <v>2011.8</v>
      </c>
      <c r="T122" s="2">
        <v>2136.9</v>
      </c>
      <c r="U122" s="2">
        <v>1950.6</v>
      </c>
      <c r="V122" s="2">
        <v>2042.9</v>
      </c>
      <c r="W122" s="2">
        <v>2403.9</v>
      </c>
      <c r="X122" s="2">
        <v>2233.4</v>
      </c>
      <c r="Y122" s="2">
        <v>1791.3</v>
      </c>
      <c r="Z122" s="2">
        <v>1872.1</v>
      </c>
      <c r="AA122" s="2">
        <v>3033.5</v>
      </c>
      <c r="AB122" s="5">
        <v>4152.2</v>
      </c>
    </row>
    <row r="123" spans="1:28">
      <c r="A123" s="3"/>
      <c r="B123" s="4" t="s">
        <v>124</v>
      </c>
      <c r="C123" s="4" t="s">
        <v>87</v>
      </c>
      <c r="D123" s="4">
        <v>45</v>
      </c>
      <c r="E123" s="4">
        <v>655.9</v>
      </c>
      <c r="F123" s="4">
        <v>810.8</v>
      </c>
      <c r="G123" s="4">
        <v>801.7</v>
      </c>
      <c r="H123" s="4">
        <v>862.3</v>
      </c>
      <c r="I123" s="4">
        <v>788.1</v>
      </c>
      <c r="J123" s="4">
        <v>912.7</v>
      </c>
      <c r="K123" s="4">
        <v>1087.8</v>
      </c>
      <c r="L123" s="4">
        <v>1382.1</v>
      </c>
      <c r="M123" s="4">
        <v>1528</v>
      </c>
      <c r="N123" s="4">
        <v>1750</v>
      </c>
      <c r="O123" s="4">
        <v>1768.6</v>
      </c>
      <c r="P123" s="4">
        <v>1836.5</v>
      </c>
      <c r="Q123" s="4">
        <v>1905.6</v>
      </c>
      <c r="R123" s="4">
        <v>1758.4</v>
      </c>
      <c r="S123" s="4">
        <v>2225.8000000000002</v>
      </c>
      <c r="T123" s="4">
        <v>2006.1</v>
      </c>
      <c r="U123" s="4">
        <v>2040.5</v>
      </c>
      <c r="V123" s="4">
        <v>2155.4</v>
      </c>
      <c r="W123" s="4">
        <v>2237.9</v>
      </c>
      <c r="X123" s="4">
        <v>2383.5</v>
      </c>
      <c r="Y123" s="4">
        <v>2393.9</v>
      </c>
      <c r="Z123" s="4">
        <v>2242.4</v>
      </c>
      <c r="AA123" s="4">
        <v>2542.3000000000002</v>
      </c>
      <c r="AB123" s="6">
        <v>2575.1999999999998</v>
      </c>
    </row>
    <row r="124" spans="1:28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5"/>
    </row>
    <row r="125" spans="1:28">
      <c r="A125" s="3" t="s">
        <v>225</v>
      </c>
      <c r="B125" s="4" t="s">
        <v>117</v>
      </c>
      <c r="C125" s="4" t="s">
        <v>52</v>
      </c>
      <c r="D125" s="4">
        <v>46</v>
      </c>
      <c r="E125" s="4">
        <v>105.5</v>
      </c>
      <c r="F125" s="4">
        <v>110.7</v>
      </c>
      <c r="G125" s="4">
        <v>111.4</v>
      </c>
      <c r="H125" s="4">
        <v>107.7</v>
      </c>
      <c r="I125" s="4">
        <v>126</v>
      </c>
      <c r="J125" s="4">
        <v>200.8</v>
      </c>
      <c r="K125" s="4">
        <v>181.8</v>
      </c>
      <c r="L125" s="4">
        <v>260.5</v>
      </c>
      <c r="M125" s="4">
        <v>398.6</v>
      </c>
      <c r="N125" s="4">
        <v>733.5</v>
      </c>
      <c r="O125" s="4">
        <v>454.2</v>
      </c>
      <c r="P125" s="4">
        <v>479.5</v>
      </c>
      <c r="Q125" s="4">
        <v>630.79999999999995</v>
      </c>
      <c r="R125" s="4">
        <v>568</v>
      </c>
      <c r="S125" s="4">
        <v>732.2</v>
      </c>
      <c r="T125" s="4">
        <v>848.5</v>
      </c>
      <c r="U125" s="4">
        <v>563.79999999999995</v>
      </c>
      <c r="V125" s="4">
        <v>440.8</v>
      </c>
      <c r="W125" s="4">
        <v>422.3</v>
      </c>
      <c r="X125" s="4">
        <v>441.7</v>
      </c>
      <c r="Y125" s="4">
        <v>421</v>
      </c>
      <c r="Z125" s="4">
        <v>444.2</v>
      </c>
      <c r="AA125" s="4">
        <v>470</v>
      </c>
      <c r="AB125" s="6">
        <v>540</v>
      </c>
    </row>
    <row r="126" spans="1:28">
      <c r="A126" s="1"/>
      <c r="B126" s="2" t="s">
        <v>135</v>
      </c>
      <c r="C126" s="2" t="s">
        <v>52</v>
      </c>
      <c r="D126" s="2">
        <v>47</v>
      </c>
      <c r="E126" s="2">
        <v>8.1999999999999993</v>
      </c>
      <c r="F126" s="2">
        <v>4.8</v>
      </c>
      <c r="G126" s="2">
        <v>5</v>
      </c>
      <c r="H126" s="2">
        <v>6.9</v>
      </c>
      <c r="I126" s="2">
        <v>6.6</v>
      </c>
      <c r="J126" s="2">
        <v>7.9</v>
      </c>
      <c r="K126" s="2">
        <v>11.9</v>
      </c>
      <c r="L126" s="2">
        <v>10.9</v>
      </c>
      <c r="M126" s="2">
        <v>9.1</v>
      </c>
      <c r="N126" s="2">
        <v>13.1</v>
      </c>
      <c r="O126" s="2">
        <v>12</v>
      </c>
      <c r="P126" s="2">
        <v>16.2</v>
      </c>
      <c r="Q126" s="2">
        <v>16</v>
      </c>
      <c r="R126" s="2">
        <v>34.700000000000003</v>
      </c>
      <c r="S126" s="2">
        <v>34.299999999999997</v>
      </c>
      <c r="T126" s="2">
        <v>47.1</v>
      </c>
      <c r="U126" s="2">
        <v>51.5</v>
      </c>
      <c r="V126" s="2">
        <v>52.6</v>
      </c>
      <c r="W126" s="2">
        <v>86.4</v>
      </c>
      <c r="X126" s="2">
        <v>54.2</v>
      </c>
      <c r="Y126" s="2">
        <v>85.3</v>
      </c>
      <c r="Z126" s="2">
        <v>77.900000000000006</v>
      </c>
      <c r="AA126" s="2">
        <v>108.2</v>
      </c>
      <c r="AB126" s="5">
        <v>172.5</v>
      </c>
    </row>
    <row r="127" spans="1:28">
      <c r="A127" s="3"/>
      <c r="B127" s="4" t="s">
        <v>226</v>
      </c>
      <c r="C127" s="4" t="s">
        <v>52</v>
      </c>
      <c r="D127" s="4">
        <v>48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0.1</v>
      </c>
      <c r="K127" s="4">
        <v>1.3</v>
      </c>
      <c r="L127" s="4">
        <v>0.1</v>
      </c>
      <c r="M127" s="4">
        <v>0.6</v>
      </c>
      <c r="N127" s="4">
        <v>0.9</v>
      </c>
      <c r="O127" s="4">
        <v>1.3</v>
      </c>
      <c r="P127" s="4">
        <v>1</v>
      </c>
      <c r="Q127" s="4">
        <v>2</v>
      </c>
      <c r="R127" s="4">
        <v>4.2</v>
      </c>
      <c r="S127" s="4">
        <v>5.0999999999999996</v>
      </c>
      <c r="T127" s="4">
        <v>13.4</v>
      </c>
      <c r="U127" s="4">
        <v>18.8</v>
      </c>
      <c r="V127" s="4">
        <v>18.399999999999999</v>
      </c>
      <c r="W127" s="4">
        <v>18.3</v>
      </c>
      <c r="X127" s="4">
        <v>25.6</v>
      </c>
      <c r="Y127" s="4">
        <v>32.799999999999997</v>
      </c>
      <c r="Z127" s="4">
        <v>68.2</v>
      </c>
      <c r="AA127" s="4">
        <v>61.6</v>
      </c>
      <c r="AB127" s="6">
        <v>89.6</v>
      </c>
    </row>
    <row r="128" spans="1:28">
      <c r="A128" s="1"/>
      <c r="B128" s="2" t="s">
        <v>134</v>
      </c>
      <c r="C128" s="2" t="s">
        <v>52</v>
      </c>
      <c r="D128" s="2">
        <v>49</v>
      </c>
      <c r="E128" s="2">
        <v>0.9</v>
      </c>
      <c r="F128" s="2">
        <v>0.2</v>
      </c>
      <c r="G128" s="2">
        <v>0.3</v>
      </c>
      <c r="H128" s="2">
        <v>0.1</v>
      </c>
      <c r="I128" s="2">
        <v>0.2</v>
      </c>
      <c r="J128" s="2">
        <v>0.2</v>
      </c>
      <c r="K128" s="2">
        <v>0.2</v>
      </c>
      <c r="L128" s="2">
        <v>0.4</v>
      </c>
      <c r="M128" s="2">
        <v>0.3</v>
      </c>
      <c r="N128" s="2">
        <v>0.8</v>
      </c>
      <c r="O128" s="2">
        <v>0.4</v>
      </c>
      <c r="P128" s="2">
        <v>2.7</v>
      </c>
      <c r="Q128" s="2">
        <v>1.3</v>
      </c>
      <c r="R128" s="2">
        <v>1.8</v>
      </c>
      <c r="S128" s="2">
        <v>3.9</v>
      </c>
      <c r="T128" s="2">
        <v>23.9</v>
      </c>
      <c r="U128" s="2">
        <v>18.2</v>
      </c>
      <c r="V128" s="2">
        <v>106.8</v>
      </c>
      <c r="W128" s="2">
        <v>87.8</v>
      </c>
      <c r="X128" s="2">
        <v>8.9</v>
      </c>
      <c r="Y128" s="2">
        <v>7</v>
      </c>
      <c r="Z128" s="2">
        <v>12.9</v>
      </c>
      <c r="AA128" s="2">
        <v>18.100000000000001</v>
      </c>
      <c r="AB128" s="5">
        <v>78.099999999999994</v>
      </c>
    </row>
    <row r="129" spans="1:28">
      <c r="A129" s="3"/>
      <c r="B129" s="4" t="s">
        <v>218</v>
      </c>
      <c r="C129" s="4" t="s">
        <v>52</v>
      </c>
      <c r="D129" s="4">
        <v>50</v>
      </c>
      <c r="E129" s="4">
        <v>17.100000000000001</v>
      </c>
      <c r="F129" s="4">
        <v>22.5</v>
      </c>
      <c r="G129" s="4">
        <v>15.3</v>
      </c>
      <c r="H129" s="4">
        <v>20.3</v>
      </c>
      <c r="I129" s="4">
        <v>24.7</v>
      </c>
      <c r="J129" s="4">
        <v>36.799999999999997</v>
      </c>
      <c r="K129" s="4">
        <v>28.8</v>
      </c>
      <c r="L129" s="4">
        <v>35.6</v>
      </c>
      <c r="M129" s="4">
        <v>43.7</v>
      </c>
      <c r="N129" s="4">
        <v>76.7</v>
      </c>
      <c r="O129" s="4">
        <v>47.6</v>
      </c>
      <c r="P129" s="4">
        <v>57</v>
      </c>
      <c r="Q129" s="4">
        <v>80.3</v>
      </c>
      <c r="R129" s="4">
        <v>70.8</v>
      </c>
      <c r="S129" s="4">
        <v>100.5</v>
      </c>
      <c r="T129" s="4">
        <v>168.7</v>
      </c>
      <c r="U129" s="4">
        <v>162.9</v>
      </c>
      <c r="V129" s="4">
        <v>107.4</v>
      </c>
      <c r="W129" s="4">
        <v>138.4</v>
      </c>
      <c r="X129" s="4">
        <v>128</v>
      </c>
      <c r="Y129" s="4">
        <v>113</v>
      </c>
      <c r="Z129" s="4">
        <v>90</v>
      </c>
      <c r="AA129" s="4">
        <v>70.099999999999994</v>
      </c>
      <c r="AB129" s="6">
        <v>66</v>
      </c>
    </row>
    <row r="130" spans="1:28">
      <c r="A130" s="1"/>
      <c r="B130" s="2" t="s">
        <v>227</v>
      </c>
      <c r="C130" s="2" t="s">
        <v>52</v>
      </c>
      <c r="D130" s="2">
        <v>51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0.2</v>
      </c>
      <c r="L130" s="2">
        <v>0.1</v>
      </c>
      <c r="M130" s="2">
        <v>0.1</v>
      </c>
      <c r="N130" s="2">
        <v>0.1</v>
      </c>
      <c r="O130" s="2">
        <v>0</v>
      </c>
      <c r="P130" s="2">
        <v>0</v>
      </c>
      <c r="Q130" s="2">
        <v>0.1</v>
      </c>
      <c r="R130" s="2">
        <v>0.9</v>
      </c>
      <c r="S130" s="2">
        <v>0.8</v>
      </c>
      <c r="T130" s="2">
        <v>23.1</v>
      </c>
      <c r="U130" s="2">
        <v>76.599999999999994</v>
      </c>
      <c r="V130" s="2">
        <v>22.2</v>
      </c>
      <c r="W130" s="2">
        <v>25.6</v>
      </c>
      <c r="X130" s="2">
        <v>31.2</v>
      </c>
      <c r="Y130" s="2">
        <v>26.5</v>
      </c>
      <c r="Z130" s="2">
        <v>35</v>
      </c>
      <c r="AA130" s="2">
        <v>51.7</v>
      </c>
      <c r="AB130" s="5">
        <v>61.4</v>
      </c>
    </row>
    <row r="131" spans="1:28">
      <c r="A131" s="3"/>
      <c r="B131" s="4" t="s">
        <v>122</v>
      </c>
      <c r="C131" s="4" t="s">
        <v>52</v>
      </c>
      <c r="D131" s="4">
        <v>52</v>
      </c>
      <c r="E131" s="4">
        <v>110.6</v>
      </c>
      <c r="F131" s="4">
        <v>111.1</v>
      </c>
      <c r="G131" s="4">
        <v>100</v>
      </c>
      <c r="H131" s="4">
        <v>79.400000000000006</v>
      </c>
      <c r="I131" s="4">
        <v>63</v>
      </c>
      <c r="J131" s="4">
        <v>99.2</v>
      </c>
      <c r="K131" s="4">
        <v>123</v>
      </c>
      <c r="L131" s="4">
        <v>87.9</v>
      </c>
      <c r="M131" s="4">
        <v>106.8</v>
      </c>
      <c r="N131" s="4">
        <v>191.3</v>
      </c>
      <c r="O131" s="4">
        <v>187.5</v>
      </c>
      <c r="P131" s="4">
        <v>127.9</v>
      </c>
      <c r="Q131" s="4">
        <v>131.6</v>
      </c>
      <c r="R131" s="4">
        <v>236.7</v>
      </c>
      <c r="S131" s="4">
        <v>651.20000000000005</v>
      </c>
      <c r="T131" s="4">
        <v>968.4</v>
      </c>
      <c r="U131" s="4">
        <v>291.60000000000002</v>
      </c>
      <c r="V131" s="4">
        <v>255.7</v>
      </c>
      <c r="W131" s="4">
        <v>237.3</v>
      </c>
      <c r="X131" s="4">
        <v>290</v>
      </c>
      <c r="Y131" s="4">
        <v>247</v>
      </c>
      <c r="Z131" s="4">
        <v>274.10000000000002</v>
      </c>
      <c r="AA131" s="4">
        <v>367.7</v>
      </c>
      <c r="AB131" s="6">
        <v>494.8</v>
      </c>
    </row>
    <row r="132" spans="1:28">
      <c r="A132" s="1"/>
      <c r="B132" s="2" t="s">
        <v>123</v>
      </c>
      <c r="C132" s="2" t="s">
        <v>52</v>
      </c>
      <c r="D132" s="2">
        <v>53</v>
      </c>
      <c r="E132" s="2">
        <v>242.3</v>
      </c>
      <c r="F132" s="2">
        <v>249.3</v>
      </c>
      <c r="G132" s="2">
        <v>232</v>
      </c>
      <c r="H132" s="2">
        <v>214.4</v>
      </c>
      <c r="I132" s="2">
        <v>220.5</v>
      </c>
      <c r="J132" s="2">
        <v>345</v>
      </c>
      <c r="K132" s="2">
        <v>347.2</v>
      </c>
      <c r="L132" s="2">
        <v>395.5</v>
      </c>
      <c r="M132" s="2">
        <v>559.20000000000005</v>
      </c>
      <c r="N132" s="2">
        <v>1016.4</v>
      </c>
      <c r="O132" s="2">
        <v>703</v>
      </c>
      <c r="P132" s="2">
        <v>684.3</v>
      </c>
      <c r="Q132" s="2">
        <v>862.1</v>
      </c>
      <c r="R132" s="2">
        <v>917.1</v>
      </c>
      <c r="S132" s="2">
        <v>1528</v>
      </c>
      <c r="T132" s="2">
        <v>2093.1</v>
      </c>
      <c r="U132" s="2">
        <v>1183.4000000000001</v>
      </c>
      <c r="V132" s="2">
        <v>1003.9</v>
      </c>
      <c r="W132" s="2">
        <v>1016.1</v>
      </c>
      <c r="X132" s="2">
        <v>979.6</v>
      </c>
      <c r="Y132" s="2">
        <v>932.6</v>
      </c>
      <c r="Z132" s="2">
        <v>1002.3</v>
      </c>
      <c r="AA132" s="2">
        <v>1147.4000000000001</v>
      </c>
      <c r="AB132" s="5">
        <v>1502.4</v>
      </c>
    </row>
    <row r="133" spans="1:28">
      <c r="A133" s="3"/>
      <c r="B133" s="4" t="s">
        <v>124</v>
      </c>
      <c r="C133" s="4" t="s">
        <v>87</v>
      </c>
      <c r="D133" s="4">
        <v>54</v>
      </c>
      <c r="E133" s="4">
        <v>765.8</v>
      </c>
      <c r="F133" s="4">
        <v>932.2</v>
      </c>
      <c r="G133" s="4">
        <v>892.9</v>
      </c>
      <c r="H133" s="4">
        <v>760.1</v>
      </c>
      <c r="I133" s="4">
        <v>552.70000000000005</v>
      </c>
      <c r="J133" s="4">
        <v>842.2</v>
      </c>
      <c r="K133" s="4">
        <v>885</v>
      </c>
      <c r="L133" s="4">
        <v>1108.8</v>
      </c>
      <c r="M133" s="4">
        <v>1239</v>
      </c>
      <c r="N133" s="4">
        <v>1571.1</v>
      </c>
      <c r="O133" s="4">
        <v>1243.2</v>
      </c>
      <c r="P133" s="4">
        <v>1220</v>
      </c>
      <c r="Q133" s="4">
        <v>1303.8</v>
      </c>
      <c r="R133" s="4">
        <v>1273.7</v>
      </c>
      <c r="S133" s="4">
        <v>2249.9</v>
      </c>
      <c r="T133" s="4">
        <v>3371.3</v>
      </c>
      <c r="U133" s="4">
        <v>1685.2</v>
      </c>
      <c r="V133" s="4">
        <v>1474.8</v>
      </c>
      <c r="W133" s="4">
        <v>1524.9</v>
      </c>
      <c r="X133" s="4">
        <v>1414.4</v>
      </c>
      <c r="Y133" s="4">
        <v>1193.9000000000001</v>
      </c>
      <c r="Z133" s="4">
        <v>1330.4</v>
      </c>
      <c r="AA133" s="4">
        <v>1352.2</v>
      </c>
      <c r="AB133" s="6">
        <v>1470.4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8 8 b e 6 b e 7 - 4 5 5 0 - 4 e 4 1 - b 1 6 0 - 5 8 0 f 2 a 2 2 7 3 3 1 "   x m l n s = " h t t p : / / s c h e m a s . m i c r o s o f t . c o m / D a t a M a s h u p " > A A A A A F U J A A B Q S w M E F A A C A A g A P K f K W B y k J p C l A A A A 9 w A A A B I A H A B D b 2 5 m a W c v U G F j a 2 F n Z S 5 4 b W w g o h g A K K A U A A A A A A A A A A A A A A A A A A A A A A A A A A A A h Y 8 x D o I w G I W v Q r r T l h q M I a U M r p K Y E I 1 r U y o 0 w o + h x X I 3 B 4 / k F c Q o 6 u b 4 v v c N 7 9 2 v N 5 6 N b R N c d G 9 N B y m K M E W B B t W V B q o U D e 4 Y r l A m + F a q k 6 x 0 M M l g k 9 G W K a q d O y e E e O + x X + C u r w i j N C K H f F O o W r c S f W T z X w 4 N W C d B a S T 4 / j V G M B w x i u N 4 G W P K y U x 5 b u B r s G n w s / 2 B f D 0 0 b u i 1 0 B D u C k 7 m y M n 7 h H g A U E s D B B Q A A g A I A D y n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p 8 p Y 8 K f X A E 4 G A A A 1 j Q A A E w A c A E Z v c m 1 1 b G F z L 1 N l Y 3 R p b 2 4 x L m 0 g o h g A K K A U A A A A A A A A A A A A A A A A A A A A A A A A A A A A 7 d 1 v T 9 s 4 G A D w 9 0 h 8 B y v T p C L 1 q i U w B j v x g o P j m K Y d 0 w q 7 F x S d T O q 2 O V I 7 s h 1 G D / H d z 3 8 C c U t c x i k l y 9 3 D m 0 Z + 2 j x P 7 L q / u i 2 J I L F M G E V 9 e x v + v L 6 2 v i Y m m J M h O m J s + B W n O U F 7 K C V y f Q 2 p v z 7 L e a x b f r 2 J S d r 7 g / G r S 8 a u O k d J S n o H j E p C p e g E B + 8 H Z 4 J w M c A U 0 + E 4 z y Q e n F B y y J N r g n 5 C Z 1 T d c p H I G W I j 9 A k L g e N J L o i U Y n B I x J V k 2 a C f Z 1 k 6 Q w c T n N D B Z 8 7 + U i W i a K C r + j D N G J e i d 5 O K m 2 C j i 2 i e p l 0 k e U 4 2 u r b M h 9 r / 7 E 8 I k a p e W / j t + Q d J p n v B Q z z o f k z o c C 8 w d w s u 7 s 4 P s c Q X x V 5 e B S r v l E n V G c c E D 1 X F g d r T K b 5 U x 1 p E i v b O Q s I u O i / u s J + m / R i n m I s 9 X e D F x s O + 1 Z H R s d r 1 6 S w j 5 X 5 P O a Z i x P j 0 g K X 5 l O q g 6 F Q U 0 r 2 9 D c 5 6 / R 4 a q c w o M T 2 C r n U F X X Q 5 s 6 1 j z v I s U D 2 j d o I k u Z F 3 X X Q b 2 B 1 H q v 0 D l d t b P Z 3 C C W x 6 H r D l a X 9 7 3 0 7 z 6 S X h T m T b G 3 n n j e x 4 I 7 v e S P j G H w r 9 o c g f 2 v S H t v w h f 0 + E / q 4 I / X 0 R + j s j 9 P d G 5 O + N y N 8 b k b 8 3 I n 9 v R P 7 e i P y 9 E f l 7 I / L 3 R r T Y G 3 f l V D K T J m N C z y Y 9 i x a m k 4 5 0 F i Z c + e C + m j m q 9 Q v 7 5 k x v 3 d i p 2 L G e d u U 8 O e F q L v b 2 R U z o M K H j Z S W F 1 T W 5 y c s H f y F M 7 1 k F b C 6 n s C J U t F e U q M b Y L f H + C V N u R u X m V r n 5 t t z c L j f f l Z s 7 5 e a u s 9 8 3 z r a T J H S y h G 4 d T s r Q y R k 6 S U M n a + i k D Z 2 8 k Z M 3 c g / O y R s 5 e S M n b + T k j Z y 8 k Z N X P d v u N t b X E u o f E t f K V 6 U o r 4 M W e u n W b w U L / G a + r g v N i q z / R z g x n Y G a o C a o 2 R I 1 I 8 c k E H R B 0 D t 3 P K b s u n o 0 d K A c j M c D 1 y 1 f P B c Z n t / n o w W r b m / t i t U U v 2 z J a u 5 Q 6 5 r V S d m U v a a E 7 8 e 3 q v 1 J e x + 9 M M K y F Q B e H c C g 7 D O U d a E D W Z f I + u z 1 q H l l b f O C 1 B 7 A 0 h V p c Y z 1 L k n n 8 v 6 X X Z x f e w K K g C K g + A O j 6 H 5 E C U C q J 9 9 z U N y n y R S n o o U a F p V 7 V o Z F t C 4 C 5 5 K 9 o H 2 W P a G 7 M N X 9 O i V Y K p / s m K l u R 2 Q 8 F k v 8 g 2 8 z Q c A f X E D 4 X L Y e H O H b z O 9 a M f 7 b b z N / I Y o z P C Z t p P K h d g + W D / G 6 u F x I 2 A y Y l + V R g Y / g I / g I P o K P K / P x g M U M t 9 B G U 7 f H R R O r y 0 Q n U T M e x m a E 9 K I x n q j N F E s C M o K M I C P I C D K u V M b R i L T x 5 z e 2 c K + N O l g f j m W q p n T U F a g O I L h r k B R Z E s P a E Y Q E I U F I E H K l Q h 7 i h M 9 a C K S p 2 + O j i d X F o 5 O o G R 2 H Z o Q y z o Z 5 L A F F Q B F Q B B Q B x V W i e J S I S Q t N 1 G X 7 / l t D h W r 7 P 4 2 H N M 2 A O N K j Y 5 a J E 5 K m I 3 N k g C K g C C g C i o D i 6 l D k e S L b + B M c W 7 g P R h O s j U Y n V U M 4 6 g q M j h k n G e Z Y n 0 c J V o 0 A J A A J Q A K Q q w T y N 6 5 0 a i O Q t n A P k D Z Y F 5 B u q m a A H N t R 0 k K a T f h k F Y w E I 8 F I M P I l j P x E c C v X k K Z u j 5 A m V h e Q T q J m f J y a E b I L S I A R Y A Q Y A U a A c e U w / p 6 3 0 k V d t o d F H a p L x T J N M y h K T k i x Z G S 5 u q E 5 s A g s A o v A I r C 4 U h b 7 3 9 R r f h t h t I V 7 a L T B u n B 0 U z X D o 9 A V E K r C s H A E I U F I E B K E f C k h v 5 I x k b r 3 2 6 h k W b x H y v I O d W m 5 m L I Z M a / L U Y P f 6 o C a o C a o C W q + r J o n S S v P v V p U 7 v d S R 2 v E s k z W s J S I J c W J V / U G I U O Q E q Q E K U F K k H K V U p 7 I C e E t d N L U 7 V H S x O o y 0 k n U 0 K e v O I + J 6 C I i B K G x d d K e R 4 e Z s S P D x C 6 g Q U v Q E r Q E L U H L l W n 5 m e s z l 7 W Q S 1 u 4 x 0 s b r A t M N 1 V D 1 7 L K a S J R Z s d K Q 5 n Q U W o + f V 2 4 v J U 9 z Y D q R 8 a X 8 F n V / q S e c K U r w B P w b B e e n o t g w f W X 6 7 p K 5 H F f B Y a k n V e I L I r 3 X R 3 y / t h q u z L k f L 6 X k X Q / y / Q s v X m P j j G f M p r 8 r X + k N R P q C F H n u L + B Y l W R U I J y t I j u s g V o h Y i b 1 c 1 P + T n f v F 3 d / K 6 6 e a e 6 e b e 6 u Q R z o T 3 0 t P v e K o S + 9 w q h 5 2 D D u a O d n 2 F z Q + x O r u O + f r K o p 3 r M k 0 y / 1 W n h H H t 0 D J 7 3 q 4 / u 9 8 S k e 8 a 8 8 J R Q i h Y + 9 T R / 7 h t F 0 7 5 s k P 8 B U E s B A i 0 A F A A C A A g A P K f K W B y k J p C l A A A A 9 w A A A B I A A A A A A A A A A A A A A A A A A A A A A E N v b m Z p Z y 9 Q Y W N r Y W d l L n h t b F B L A Q I t A B Q A A g A I A D y n y l g P y u m r p A A A A O k A A A A T A A A A A A A A A A A A A A A A A P E A A A B b Q 2 9 u d G V u d F 9 U e X B l c 1 0 u e G 1 s U E s B A i 0 A F A A C A A g A P K f K W P C n 1 w B O B g A A N Y 0 A A B M A A A A A A A A A A A A A A A A A 4 g E A A E Z v c m 1 1 b G F z L 1 N l Y 3 R p b 2 4 x L m 1 Q S w U G A A A A A A M A A w D C A A A A f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P w B A A A A A A C O /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5 p b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m l t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3 L j g z M D Y 5 O T N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l t Y W x z L 0 F 1 d G 9 S Z W 1 v d m V k Q 2 9 s d W 1 u c z E u e 0 N v b H V t b j M s M H 0 m c X V v d D s s J n F 1 b 3 Q 7 U 2 V j d G l v b j E v Q W 5 p b W F s c y 9 B d X R v U m V t b 3 Z l Z E N v b H V t b n M x L n t D b 2 x 1 b W 4 x L D F 9 J n F 1 b 3 Q 7 L C Z x d W 9 0 O 1 N l Y 3 R p b 2 4 x L 0 F u a W 1 h b H M v Q X V 0 b 1 J l b W 9 2 Z W R D b 2 x 1 b W 5 z M S 5 7 Q 2 9 s d W 1 u M i w y f S Z x d W 9 0 O y w m c X V v d D t T Z W N 0 a W 9 u M S 9 B b m l t Y W x z L 0 F 1 d G 9 S Z W 1 v d m V k Q 2 9 s d W 1 u c z E u e 0 N v b H V t b j Q s M 3 0 m c X V v d D s s J n F 1 b 3 Q 7 U 2 V j d G l v b j E v Q W 5 p b W F s c y 9 B d X R v U m V t b 3 Z l Z E N v b H V t b n M x L n t D b 2 x 1 b W 4 1 L D R 9 J n F 1 b 3 Q 7 L C Z x d W 9 0 O 1 N l Y 3 R p b 2 4 x L 0 F u a W 1 h b H M v Q X V 0 b 1 J l b W 9 2 Z W R D b 2 x 1 b W 5 z M S 5 7 Q 2 9 s d W 1 u N i w 1 f S Z x d W 9 0 O y w m c X V v d D t T Z W N 0 a W 9 u M S 9 B b m l t Y W x z L 0 F 1 d G 9 S Z W 1 v d m V k Q 2 9 s d W 1 u c z E u e 0 N v b H V t b j c s N n 0 m c X V v d D s s J n F 1 b 3 Q 7 U 2 V j d G l v b j E v Q W 5 p b W F s c y 9 B d X R v U m V t b 3 Z l Z E N v b H V t b n M x L n t D b 2 x 1 b W 4 4 L D d 9 J n F 1 b 3 Q 7 L C Z x d W 9 0 O 1 N l Y 3 R p b 2 4 x L 0 F u a W 1 h b H M v Q X V 0 b 1 J l b W 9 2 Z W R D b 2 x 1 b W 5 z M S 5 7 Q 2 9 s d W 1 u O S w 4 f S Z x d W 9 0 O y w m c X V v d D t T Z W N 0 a W 9 u M S 9 B b m l t Y W x z L 0 F 1 d G 9 S Z W 1 v d m V k Q 2 9 s d W 1 u c z E u e 0 N v b H V t b j E w L D l 9 J n F 1 b 3 Q 7 L C Z x d W 9 0 O 1 N l Y 3 R p b 2 4 x L 0 F u a W 1 h b H M v Q X V 0 b 1 J l b W 9 2 Z W R D b 2 x 1 b W 5 z M S 5 7 Q 2 9 s d W 1 u M T E s M T B 9 J n F 1 b 3 Q 7 L C Z x d W 9 0 O 1 N l Y 3 R p b 2 4 x L 0 F u a W 1 h b H M v Q X V 0 b 1 J l b W 9 2 Z W R D b 2 x 1 b W 5 z M S 5 7 Q 2 9 s d W 1 u M T I s M T F 9 J n F 1 b 3 Q 7 L C Z x d W 9 0 O 1 N l Y 3 R p b 2 4 x L 0 F u a W 1 h b H M v Q X V 0 b 1 J l b W 9 2 Z W R D b 2 x 1 b W 5 z M S 5 7 Q 2 9 s d W 1 u M T M s M T J 9 J n F 1 b 3 Q 7 L C Z x d W 9 0 O 1 N l Y 3 R p b 2 4 x L 0 F u a W 1 h b H M v Q X V 0 b 1 J l b W 9 2 Z W R D b 2 x 1 b W 5 z M S 5 7 Q 2 9 s d W 1 u M T Q s M T N 9 J n F 1 b 3 Q 7 L C Z x d W 9 0 O 1 N l Y 3 R p b 2 4 x L 0 F u a W 1 h b H M v Q X V 0 b 1 J l b W 9 2 Z W R D b 2 x 1 b W 5 z M S 5 7 Q 2 9 s d W 1 u M T U s M T R 9 J n F 1 b 3 Q 7 L C Z x d W 9 0 O 1 N l Y 3 R p b 2 4 x L 0 F u a W 1 h b H M v Q X V 0 b 1 J l b W 9 2 Z W R D b 2 x 1 b W 5 z M S 5 7 Q 2 9 s d W 1 u M T Y s M T V 9 J n F 1 b 3 Q 7 L C Z x d W 9 0 O 1 N l Y 3 R p b 2 4 x L 0 F u a W 1 h b H M v Q X V 0 b 1 J l b W 9 2 Z W R D b 2 x 1 b W 5 z M S 5 7 Q 2 9 s d W 1 u M T c s M T Z 9 J n F 1 b 3 Q 7 L C Z x d W 9 0 O 1 N l Y 3 R p b 2 4 x L 0 F u a W 1 h b H M v Q X V 0 b 1 J l b W 9 2 Z W R D b 2 x 1 b W 5 z M S 5 7 Q 2 9 s d W 1 u M T g s M T d 9 J n F 1 b 3 Q 7 L C Z x d W 9 0 O 1 N l Y 3 R p b 2 4 x L 0 F u a W 1 h b H M v Q X V 0 b 1 J l b W 9 2 Z W R D b 2 x 1 b W 5 z M S 5 7 Q 2 9 s d W 1 u M T k s M T h 9 J n F 1 b 3 Q 7 L C Z x d W 9 0 O 1 N l Y 3 R p b 2 4 x L 0 F u a W 1 h b H M v Q X V 0 b 1 J l b W 9 2 Z W R D b 2 x 1 b W 5 z M S 5 7 Q 2 9 s d W 1 u M j A s M T l 9 J n F 1 b 3 Q 7 L C Z x d W 9 0 O 1 N l Y 3 R p b 2 4 x L 0 F u a W 1 h b H M v Q X V 0 b 1 J l b W 9 2 Z W R D b 2 x 1 b W 5 z M S 5 7 Q 2 9 s d W 1 u M j E s M j B 9 J n F 1 b 3 Q 7 L C Z x d W 9 0 O 1 N l Y 3 R p b 2 4 x L 0 F u a W 1 h b H M v Q X V 0 b 1 J l b W 9 2 Z W R D b 2 x 1 b W 5 z M S 5 7 Q 2 9 s d W 1 u M j I s M j F 9 J n F 1 b 3 Q 7 L C Z x d W 9 0 O 1 N l Y 3 R p b 2 4 x L 0 F u a W 1 h b H M v Q X V 0 b 1 J l b W 9 2 Z W R D b 2 x 1 b W 5 z M S 5 7 Q 2 9 s d W 1 u M j M s M j J 9 J n F 1 b 3 Q 7 L C Z x d W 9 0 O 1 N l Y 3 R p b 2 4 x L 0 F u a W 1 h b H M v Q X V 0 b 1 J l b W 9 2 Z W R D b 2 x 1 b W 5 z M S 5 7 Q 2 9 s d W 1 u M j Q s M j N 9 J n F 1 b 3 Q 7 L C Z x d W 9 0 O 1 N l Y 3 R p b 2 4 x L 0 F u a W 1 h b H M v Q X V 0 b 1 J l b W 9 2 Z W R D b 2 x 1 b W 5 z M S 5 7 Q 2 9 s d W 1 u M j U s M j R 9 J n F 1 b 3 Q 7 L C Z x d W 9 0 O 1 N l Y 3 R p b 2 4 x L 0 F u a W 1 h b H M v Q X V 0 b 1 J l b W 9 2 Z W R D b 2 x 1 b W 5 z M S 5 7 Q 2 9 s d W 1 u M j Y s M j V 9 J n F 1 b 3 Q 7 L C Z x d W 9 0 O 1 N l Y 3 R p b 2 4 x L 0 F u a W 1 h b H M v Q X V 0 b 1 J l b W 9 2 Z W R D b 2 x 1 b W 5 z M S 5 7 Q 2 9 s d W 1 u M j c s M j Z 9 J n F 1 b 3 Q 7 L C Z x d W 9 0 O 1 N l Y 3 R p b 2 4 x L 0 F u a W 1 h b H M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B b m l t Y W x z L 0 F 1 d G 9 S Z W 1 v d m V k Q 2 9 s d W 1 u c z E u e 0 N v b H V t b j M s M H 0 m c X V v d D s s J n F 1 b 3 Q 7 U 2 V j d G l v b j E v Q W 5 p b W F s c y 9 B d X R v U m V t b 3 Z l Z E N v b H V t b n M x L n t D b 2 x 1 b W 4 x L D F 9 J n F 1 b 3 Q 7 L C Z x d W 9 0 O 1 N l Y 3 R p b 2 4 x L 0 F u a W 1 h b H M v Q X V 0 b 1 J l b W 9 2 Z W R D b 2 x 1 b W 5 z M S 5 7 Q 2 9 s d W 1 u M i w y f S Z x d W 9 0 O y w m c X V v d D t T Z W N 0 a W 9 u M S 9 B b m l t Y W x z L 0 F 1 d G 9 S Z W 1 v d m V k Q 2 9 s d W 1 u c z E u e 0 N v b H V t b j Q s M 3 0 m c X V v d D s s J n F 1 b 3 Q 7 U 2 V j d G l v b j E v Q W 5 p b W F s c y 9 B d X R v U m V t b 3 Z l Z E N v b H V t b n M x L n t D b 2 x 1 b W 4 1 L D R 9 J n F 1 b 3 Q 7 L C Z x d W 9 0 O 1 N l Y 3 R p b 2 4 x L 0 F u a W 1 h b H M v Q X V 0 b 1 J l b W 9 2 Z W R D b 2 x 1 b W 5 z M S 5 7 Q 2 9 s d W 1 u N i w 1 f S Z x d W 9 0 O y w m c X V v d D t T Z W N 0 a W 9 u M S 9 B b m l t Y W x z L 0 F 1 d G 9 S Z W 1 v d m V k Q 2 9 s d W 1 u c z E u e 0 N v b H V t b j c s N n 0 m c X V v d D s s J n F 1 b 3 Q 7 U 2 V j d G l v b j E v Q W 5 p b W F s c y 9 B d X R v U m V t b 3 Z l Z E N v b H V t b n M x L n t D b 2 x 1 b W 4 4 L D d 9 J n F 1 b 3 Q 7 L C Z x d W 9 0 O 1 N l Y 3 R p b 2 4 x L 0 F u a W 1 h b H M v Q X V 0 b 1 J l b W 9 2 Z W R D b 2 x 1 b W 5 z M S 5 7 Q 2 9 s d W 1 u O S w 4 f S Z x d W 9 0 O y w m c X V v d D t T Z W N 0 a W 9 u M S 9 B b m l t Y W x z L 0 F 1 d G 9 S Z W 1 v d m V k Q 2 9 s d W 1 u c z E u e 0 N v b H V t b j E w L D l 9 J n F 1 b 3 Q 7 L C Z x d W 9 0 O 1 N l Y 3 R p b 2 4 x L 0 F u a W 1 h b H M v Q X V 0 b 1 J l b W 9 2 Z W R D b 2 x 1 b W 5 z M S 5 7 Q 2 9 s d W 1 u M T E s M T B 9 J n F 1 b 3 Q 7 L C Z x d W 9 0 O 1 N l Y 3 R p b 2 4 x L 0 F u a W 1 h b H M v Q X V 0 b 1 J l b W 9 2 Z W R D b 2 x 1 b W 5 z M S 5 7 Q 2 9 s d W 1 u M T I s M T F 9 J n F 1 b 3 Q 7 L C Z x d W 9 0 O 1 N l Y 3 R p b 2 4 x L 0 F u a W 1 h b H M v Q X V 0 b 1 J l b W 9 2 Z W R D b 2 x 1 b W 5 z M S 5 7 Q 2 9 s d W 1 u M T M s M T J 9 J n F 1 b 3 Q 7 L C Z x d W 9 0 O 1 N l Y 3 R p b 2 4 x L 0 F u a W 1 h b H M v Q X V 0 b 1 J l b W 9 2 Z W R D b 2 x 1 b W 5 z M S 5 7 Q 2 9 s d W 1 u M T Q s M T N 9 J n F 1 b 3 Q 7 L C Z x d W 9 0 O 1 N l Y 3 R p b 2 4 x L 0 F u a W 1 h b H M v Q X V 0 b 1 J l b W 9 2 Z W R D b 2 x 1 b W 5 z M S 5 7 Q 2 9 s d W 1 u M T U s M T R 9 J n F 1 b 3 Q 7 L C Z x d W 9 0 O 1 N l Y 3 R p b 2 4 x L 0 F u a W 1 h b H M v Q X V 0 b 1 J l b W 9 2 Z W R D b 2 x 1 b W 5 z M S 5 7 Q 2 9 s d W 1 u M T Y s M T V 9 J n F 1 b 3 Q 7 L C Z x d W 9 0 O 1 N l Y 3 R p b 2 4 x L 0 F u a W 1 h b H M v Q X V 0 b 1 J l b W 9 2 Z W R D b 2 x 1 b W 5 z M S 5 7 Q 2 9 s d W 1 u M T c s M T Z 9 J n F 1 b 3 Q 7 L C Z x d W 9 0 O 1 N l Y 3 R p b 2 4 x L 0 F u a W 1 h b H M v Q X V 0 b 1 J l b W 9 2 Z W R D b 2 x 1 b W 5 z M S 5 7 Q 2 9 s d W 1 u M T g s M T d 9 J n F 1 b 3 Q 7 L C Z x d W 9 0 O 1 N l Y 3 R p b 2 4 x L 0 F u a W 1 h b H M v Q X V 0 b 1 J l b W 9 2 Z W R D b 2 x 1 b W 5 z M S 5 7 Q 2 9 s d W 1 u M T k s M T h 9 J n F 1 b 3 Q 7 L C Z x d W 9 0 O 1 N l Y 3 R p b 2 4 x L 0 F u a W 1 h b H M v Q X V 0 b 1 J l b W 9 2 Z W R D b 2 x 1 b W 5 z M S 5 7 Q 2 9 s d W 1 u M j A s M T l 9 J n F 1 b 3 Q 7 L C Z x d W 9 0 O 1 N l Y 3 R p b 2 4 x L 0 F u a W 1 h b H M v Q X V 0 b 1 J l b W 9 2 Z W R D b 2 x 1 b W 5 z M S 5 7 Q 2 9 s d W 1 u M j E s M j B 9 J n F 1 b 3 Q 7 L C Z x d W 9 0 O 1 N l Y 3 R p b 2 4 x L 0 F u a W 1 h b H M v Q X V 0 b 1 J l b W 9 2 Z W R D b 2 x 1 b W 5 z M S 5 7 Q 2 9 s d W 1 u M j I s M j F 9 J n F 1 b 3 Q 7 L C Z x d W 9 0 O 1 N l Y 3 R p b 2 4 x L 0 F u a W 1 h b H M v Q X V 0 b 1 J l b W 9 2 Z W R D b 2 x 1 b W 5 z M S 5 7 Q 2 9 s d W 1 u M j M s M j J 9 J n F 1 b 3 Q 7 L C Z x d W 9 0 O 1 N l Y 3 R p b 2 4 x L 0 F u a W 1 h b H M v Q X V 0 b 1 J l b W 9 2 Z W R D b 2 x 1 b W 5 z M S 5 7 Q 2 9 s d W 1 u M j Q s M j N 9 J n F 1 b 3 Q 7 L C Z x d W 9 0 O 1 N l Y 3 R p b 2 4 x L 0 F u a W 1 h b H M v Q X V 0 b 1 J l b W 9 2 Z W R D b 2 x 1 b W 5 z M S 5 7 Q 2 9 s d W 1 u M j U s M j R 9 J n F 1 b 3 Q 7 L C Z x d W 9 0 O 1 N l Y 3 R p b 2 4 x L 0 F u a W 1 h b H M v Q X V 0 b 1 J l b W 9 2 Z W R D b 2 x 1 b W 5 z M S 5 7 Q 2 9 s d W 1 u M j Y s M j V 9 J n F 1 b 3 Q 7 L C Z x d W 9 0 O 1 N l Y 3 R p b 2 4 x L 0 F u a W 1 h b H M v Q X V 0 b 1 J l b W 9 2 Z W R D b 2 x 1 b W 5 z M S 5 7 Q 2 9 s d W 1 u M j c s M j Z 9 J n F 1 b 3 Q 7 L C Z x d W 9 0 O 1 N l Y 3 R p b 2 4 x L 0 F u a W 1 h b H M v Q X V 0 b 1 J l b W 9 2 Z W R D b 2 x 1 b W 5 z M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l t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a W 1 h b H M v Q W 5 p b W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a W 1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p b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Z X Z l c m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A 6 M z Y 6 N D k u M T c 1 N j k 5 N 1 o i I C 8 + P E V u d H J 5 I F R 5 c G U 9 I k Z p b G x D b 2 x 1 b W 5 U e X B l c y I g V m F s d W U 9 I n N B Q U F B Q U F B Q U F B Q U F B Q U F B Q U F B Q U F B Q U F B Q U F B Q U F B Q U F B Q U F B Q T 0 9 I i A v P j x F b n R y e S B U e X B l P S J G a W x s Q 2 9 s d W 1 u T m F t Z X M i I F Z h b H V l P S J z W y Z x d W 9 0 O 0 N v b H V t b j M m c X V v d D s s J n F 1 b 3 Q 7 Q 2 9 s d W 1 u M S Z x d W 9 0 O y w m c X V v d D t D b 2 x 1 b W 4 y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d m V y Y W d l c y 9 B d X R v U m V t b 3 Z l Z E N v b H V t b n M x L n t D b 2 x 1 b W 4 z L D B 9 J n F 1 b 3 Q 7 L C Z x d W 9 0 O 1 N l Y 3 R p b 2 4 x L 0 J l d m V y Y W d l c y 9 B d X R v U m V t b 3 Z l Z E N v b H V t b n M x L n t D b 2 x 1 b W 4 x L D F 9 J n F 1 b 3 Q 7 L C Z x d W 9 0 O 1 N l Y 3 R p b 2 4 x L 0 J l d m V y Y W d l c y 9 B d X R v U m V t b 3 Z l Z E N v b H V t b n M x L n t D b 2 x 1 b W 4 y L D J 9 J n F 1 b 3 Q 7 L C Z x d W 9 0 O 1 N l Y 3 R p b 2 4 x L 0 J l d m V y Y W d l c y 9 B d X R v U m V t b 3 Z l Z E N v b H V t b n M x L n t D b 2 x 1 b W 4 0 L D N 9 J n F 1 b 3 Q 7 L C Z x d W 9 0 O 1 N l Y 3 R p b 2 4 x L 0 J l d m V y Y W d l c y 9 B d X R v U m V t b 3 Z l Z E N v b H V t b n M x L n t D b 2 x 1 b W 4 1 L D R 9 J n F 1 b 3 Q 7 L C Z x d W 9 0 O 1 N l Y 3 R p b 2 4 x L 0 J l d m V y Y W d l c y 9 B d X R v U m V t b 3 Z l Z E N v b H V t b n M x L n t D b 2 x 1 b W 4 2 L D V 9 J n F 1 b 3 Q 7 L C Z x d W 9 0 O 1 N l Y 3 R p b 2 4 x L 0 J l d m V y Y W d l c y 9 B d X R v U m V t b 3 Z l Z E N v b H V t b n M x L n t D b 2 x 1 b W 4 3 L D Z 9 J n F 1 b 3 Q 7 L C Z x d W 9 0 O 1 N l Y 3 R p b 2 4 x L 0 J l d m V y Y W d l c y 9 B d X R v U m V t b 3 Z l Z E N v b H V t b n M x L n t D b 2 x 1 b W 4 4 L D d 9 J n F 1 b 3 Q 7 L C Z x d W 9 0 O 1 N l Y 3 R p b 2 4 x L 0 J l d m V y Y W d l c y 9 B d X R v U m V t b 3 Z l Z E N v b H V t b n M x L n t D b 2 x 1 b W 4 5 L D h 9 J n F 1 b 3 Q 7 L C Z x d W 9 0 O 1 N l Y 3 R p b 2 4 x L 0 J l d m V y Y W d l c y 9 B d X R v U m V t b 3 Z l Z E N v b H V t b n M x L n t D b 2 x 1 b W 4 x M C w 5 f S Z x d W 9 0 O y w m c X V v d D t T Z W N 0 a W 9 u M S 9 C Z X Z l c m F n Z X M v Q X V 0 b 1 J l b W 9 2 Z W R D b 2 x 1 b W 5 z M S 5 7 Q 2 9 s d W 1 u M T E s M T B 9 J n F 1 b 3 Q 7 L C Z x d W 9 0 O 1 N l Y 3 R p b 2 4 x L 0 J l d m V y Y W d l c y 9 B d X R v U m V t b 3 Z l Z E N v b H V t b n M x L n t D b 2 x 1 b W 4 x M i w x M X 0 m c X V v d D s s J n F 1 b 3 Q 7 U 2 V j d G l v b j E v Q m V 2 Z X J h Z 2 V z L 0 F 1 d G 9 S Z W 1 v d m V k Q 2 9 s d W 1 u c z E u e 0 N v b H V t b j E z L D E y f S Z x d W 9 0 O y w m c X V v d D t T Z W N 0 a W 9 u M S 9 C Z X Z l c m F n Z X M v Q X V 0 b 1 J l b W 9 2 Z W R D b 2 x 1 b W 5 z M S 5 7 Q 2 9 s d W 1 u M T Q s M T N 9 J n F 1 b 3 Q 7 L C Z x d W 9 0 O 1 N l Y 3 R p b 2 4 x L 0 J l d m V y Y W d l c y 9 B d X R v U m V t b 3 Z l Z E N v b H V t b n M x L n t D b 2 x 1 b W 4 x N S w x N H 0 m c X V v d D s s J n F 1 b 3 Q 7 U 2 V j d G l v b j E v Q m V 2 Z X J h Z 2 V z L 0 F 1 d G 9 S Z W 1 v d m V k Q 2 9 s d W 1 u c z E u e 0 N v b H V t b j E 2 L D E 1 f S Z x d W 9 0 O y w m c X V v d D t T Z W N 0 a W 9 u M S 9 C Z X Z l c m F n Z X M v Q X V 0 b 1 J l b W 9 2 Z W R D b 2 x 1 b W 5 z M S 5 7 Q 2 9 s d W 1 u M T c s M T Z 9 J n F 1 b 3 Q 7 L C Z x d W 9 0 O 1 N l Y 3 R p b 2 4 x L 0 J l d m V y Y W d l c y 9 B d X R v U m V t b 3 Z l Z E N v b H V t b n M x L n t D b 2 x 1 b W 4 x O C w x N 3 0 m c X V v d D s s J n F 1 b 3 Q 7 U 2 V j d G l v b j E v Q m V 2 Z X J h Z 2 V z L 0 F 1 d G 9 S Z W 1 v d m V k Q 2 9 s d W 1 u c z E u e 0 N v b H V t b j E 5 L D E 4 f S Z x d W 9 0 O y w m c X V v d D t T Z W N 0 a W 9 u M S 9 C Z X Z l c m F n Z X M v Q X V 0 b 1 J l b W 9 2 Z W R D b 2 x 1 b W 5 z M S 5 7 Q 2 9 s d W 1 u M j A s M T l 9 J n F 1 b 3 Q 7 L C Z x d W 9 0 O 1 N l Y 3 R p b 2 4 x L 0 J l d m V y Y W d l c y 9 B d X R v U m V t b 3 Z l Z E N v b H V t b n M x L n t D b 2 x 1 b W 4 y M S w y M H 0 m c X V v d D s s J n F 1 b 3 Q 7 U 2 V j d G l v b j E v Q m V 2 Z X J h Z 2 V z L 0 F 1 d G 9 S Z W 1 v d m V k Q 2 9 s d W 1 u c z E u e 0 N v b H V t b j I y L D I x f S Z x d W 9 0 O y w m c X V v d D t T Z W N 0 a W 9 u M S 9 C Z X Z l c m F n Z X M v Q X V 0 b 1 J l b W 9 2 Z W R D b 2 x 1 b W 5 z M S 5 7 Q 2 9 s d W 1 u M j M s M j J 9 J n F 1 b 3 Q 7 L C Z x d W 9 0 O 1 N l Y 3 R p b 2 4 x L 0 J l d m V y Y W d l c y 9 B d X R v U m V t b 3 Z l Z E N v b H V t b n M x L n t D b 2 x 1 b W 4 y N C w y M 3 0 m c X V v d D s s J n F 1 b 3 Q 7 U 2 V j d G l v b j E v Q m V 2 Z X J h Z 2 V z L 0 F 1 d G 9 S Z W 1 v d m V k Q 2 9 s d W 1 u c z E u e 0 N v b H V t b j I 1 L D I 0 f S Z x d W 9 0 O y w m c X V v d D t T Z W N 0 a W 9 u M S 9 C Z X Z l c m F n Z X M v Q X V 0 b 1 J l b W 9 2 Z W R D b 2 x 1 b W 5 z M S 5 7 Q 2 9 s d W 1 u M j Y s M j V 9 J n F 1 b 3 Q 7 L C Z x d W 9 0 O 1 N l Y 3 R p b 2 4 x L 0 J l d m V y Y W d l c y 9 B d X R v U m V t b 3 Z l Z E N v b H V t b n M x L n t D b 2 x 1 b W 4 y N y w y N n 0 m c X V v d D s s J n F 1 b 3 Q 7 U 2 V j d G l v b j E v Q m V 2 Z X J h Z 2 V z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m V 2 Z X J h Z 2 V z L 0 F 1 d G 9 S Z W 1 v d m V k Q 2 9 s d W 1 u c z E u e 0 N v b H V t b j M s M H 0 m c X V v d D s s J n F 1 b 3 Q 7 U 2 V j d G l v b j E v Q m V 2 Z X J h Z 2 V z L 0 F 1 d G 9 S Z W 1 v d m V k Q 2 9 s d W 1 u c z E u e 0 N v b H V t b j E s M X 0 m c X V v d D s s J n F 1 b 3 Q 7 U 2 V j d G l v b j E v Q m V 2 Z X J h Z 2 V z L 0 F 1 d G 9 S Z W 1 v d m V k Q 2 9 s d W 1 u c z E u e 0 N v b H V t b j I s M n 0 m c X V v d D s s J n F 1 b 3 Q 7 U 2 V j d G l v b j E v Q m V 2 Z X J h Z 2 V z L 0 F 1 d G 9 S Z W 1 v d m V k Q 2 9 s d W 1 u c z E u e 0 N v b H V t b j Q s M 3 0 m c X V v d D s s J n F 1 b 3 Q 7 U 2 V j d G l v b j E v Q m V 2 Z X J h Z 2 V z L 0 F 1 d G 9 S Z W 1 v d m V k Q 2 9 s d W 1 u c z E u e 0 N v b H V t b j U s N H 0 m c X V v d D s s J n F 1 b 3 Q 7 U 2 V j d G l v b j E v Q m V 2 Z X J h Z 2 V z L 0 F 1 d G 9 S Z W 1 v d m V k Q 2 9 s d W 1 u c z E u e 0 N v b H V t b j Y s N X 0 m c X V v d D s s J n F 1 b 3 Q 7 U 2 V j d G l v b j E v Q m V 2 Z X J h Z 2 V z L 0 F 1 d G 9 S Z W 1 v d m V k Q 2 9 s d W 1 u c z E u e 0 N v b H V t b j c s N n 0 m c X V v d D s s J n F 1 b 3 Q 7 U 2 V j d G l v b j E v Q m V 2 Z X J h Z 2 V z L 0 F 1 d G 9 S Z W 1 v d m V k Q 2 9 s d W 1 u c z E u e 0 N v b H V t b j g s N 3 0 m c X V v d D s s J n F 1 b 3 Q 7 U 2 V j d G l v b j E v Q m V 2 Z X J h Z 2 V z L 0 F 1 d G 9 S Z W 1 v d m V k Q 2 9 s d W 1 u c z E u e 0 N v b H V t b j k s O H 0 m c X V v d D s s J n F 1 b 3 Q 7 U 2 V j d G l v b j E v Q m V 2 Z X J h Z 2 V z L 0 F 1 d G 9 S Z W 1 v d m V k Q 2 9 s d W 1 u c z E u e 0 N v b H V t b j E w L D l 9 J n F 1 b 3 Q 7 L C Z x d W 9 0 O 1 N l Y 3 R p b 2 4 x L 0 J l d m V y Y W d l c y 9 B d X R v U m V t b 3 Z l Z E N v b H V t b n M x L n t D b 2 x 1 b W 4 x M S w x M H 0 m c X V v d D s s J n F 1 b 3 Q 7 U 2 V j d G l v b j E v Q m V 2 Z X J h Z 2 V z L 0 F 1 d G 9 S Z W 1 v d m V k Q 2 9 s d W 1 u c z E u e 0 N v b H V t b j E y L D E x f S Z x d W 9 0 O y w m c X V v d D t T Z W N 0 a W 9 u M S 9 C Z X Z l c m F n Z X M v Q X V 0 b 1 J l b W 9 2 Z W R D b 2 x 1 b W 5 z M S 5 7 Q 2 9 s d W 1 u M T M s M T J 9 J n F 1 b 3 Q 7 L C Z x d W 9 0 O 1 N l Y 3 R p b 2 4 x L 0 J l d m V y Y W d l c y 9 B d X R v U m V t b 3 Z l Z E N v b H V t b n M x L n t D b 2 x 1 b W 4 x N C w x M 3 0 m c X V v d D s s J n F 1 b 3 Q 7 U 2 V j d G l v b j E v Q m V 2 Z X J h Z 2 V z L 0 F 1 d G 9 S Z W 1 v d m V k Q 2 9 s d W 1 u c z E u e 0 N v b H V t b j E 1 L D E 0 f S Z x d W 9 0 O y w m c X V v d D t T Z W N 0 a W 9 u M S 9 C Z X Z l c m F n Z X M v Q X V 0 b 1 J l b W 9 2 Z W R D b 2 x 1 b W 5 z M S 5 7 Q 2 9 s d W 1 u M T Y s M T V 9 J n F 1 b 3 Q 7 L C Z x d W 9 0 O 1 N l Y 3 R p b 2 4 x L 0 J l d m V y Y W d l c y 9 B d X R v U m V t b 3 Z l Z E N v b H V t b n M x L n t D b 2 x 1 b W 4 x N y w x N n 0 m c X V v d D s s J n F 1 b 3 Q 7 U 2 V j d G l v b j E v Q m V 2 Z X J h Z 2 V z L 0 F 1 d G 9 S Z W 1 v d m V k Q 2 9 s d W 1 u c z E u e 0 N v b H V t b j E 4 L D E 3 f S Z x d W 9 0 O y w m c X V v d D t T Z W N 0 a W 9 u M S 9 C Z X Z l c m F n Z X M v Q X V 0 b 1 J l b W 9 2 Z W R D b 2 x 1 b W 5 z M S 5 7 Q 2 9 s d W 1 u M T k s M T h 9 J n F 1 b 3 Q 7 L C Z x d W 9 0 O 1 N l Y 3 R p b 2 4 x L 0 J l d m V y Y W d l c y 9 B d X R v U m V t b 3 Z l Z E N v b H V t b n M x L n t D b 2 x 1 b W 4 y M C w x O X 0 m c X V v d D s s J n F 1 b 3 Q 7 U 2 V j d G l v b j E v Q m V 2 Z X J h Z 2 V z L 0 F 1 d G 9 S Z W 1 v d m V k Q 2 9 s d W 1 u c z E u e 0 N v b H V t b j I x L D I w f S Z x d W 9 0 O y w m c X V v d D t T Z W N 0 a W 9 u M S 9 C Z X Z l c m F n Z X M v Q X V 0 b 1 J l b W 9 2 Z W R D b 2 x 1 b W 5 z M S 5 7 Q 2 9 s d W 1 u M j I s M j F 9 J n F 1 b 3 Q 7 L C Z x d W 9 0 O 1 N l Y 3 R p b 2 4 x L 0 J l d m V y Y W d l c y 9 B d X R v U m V t b 3 Z l Z E N v b H V t b n M x L n t D b 2 x 1 b W 4 y M y w y M n 0 m c X V v d D s s J n F 1 b 3 Q 7 U 2 V j d G l v b j E v Q m V 2 Z X J h Z 2 V z L 0 F 1 d G 9 S Z W 1 v d m V k Q 2 9 s d W 1 u c z E u e 0 N v b H V t b j I 0 L D I z f S Z x d W 9 0 O y w m c X V v d D t T Z W N 0 a W 9 u M S 9 C Z X Z l c m F n Z X M v Q X V 0 b 1 J l b W 9 2 Z W R D b 2 x 1 b W 5 z M S 5 7 Q 2 9 s d W 1 u M j U s M j R 9 J n F 1 b 3 Q 7 L C Z x d W 9 0 O 1 N l Y 3 R p b 2 4 x L 0 J l d m V y Y W d l c y 9 B d X R v U m V t b 3 Z l Z E N v b H V t b n M x L n t D b 2 x 1 b W 4 y N i w y N X 0 m c X V v d D s s J n F 1 b 3 Q 7 U 2 V j d G l v b j E v Q m V 2 Z X J h Z 2 V z L 0 F 1 d G 9 S Z W 1 v d m V k Q 2 9 s d W 1 u c z E u e 0 N v b H V t b j I 3 L D I 2 f S Z x d W 9 0 O y w m c X V v d D t T Z W N 0 a W 9 u M S 9 C Z X Z l c m F n Z X M v Q X V 0 b 1 J l b W 9 2 Z W R D b 2 x 1 b W 5 z M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Z l c m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2 Z X J h Z 2 V z L 0 J l d m V y Y W d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d m V y Y W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Z l c m F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v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2 N v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z M j A z M z I 1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j b 2 E v Q X V 0 b 1 J l b W 9 2 Z W R D b 2 x 1 b W 5 z M S 5 7 Q 2 9 s d W 1 u M y w w f S Z x d W 9 0 O y w m c X V v d D t T Z W N 0 a W 9 u M S 9 D b 2 N v Y S 9 B d X R v U m V t b 3 Z l Z E N v b H V t b n M x L n t D b 2 x 1 b W 4 x L D F 9 J n F 1 b 3 Q 7 L C Z x d W 9 0 O 1 N l Y 3 R p b 2 4 x L 0 N v Y 2 9 h L 0 F 1 d G 9 S Z W 1 v d m V k Q 2 9 s d W 1 u c z E u e 0 N v b H V t b j I s M n 0 m c X V v d D s s J n F 1 b 3 Q 7 U 2 V j d G l v b j E v Q 2 9 j b 2 E v Q X V 0 b 1 J l b W 9 2 Z W R D b 2 x 1 b W 5 z M S 5 7 Q 2 9 s d W 1 u N C w z f S Z x d W 9 0 O y w m c X V v d D t T Z W N 0 a W 9 u M S 9 D b 2 N v Y S 9 B d X R v U m V t b 3 Z l Z E N v b H V t b n M x L n t D b 2 x 1 b W 4 1 L D R 9 J n F 1 b 3 Q 7 L C Z x d W 9 0 O 1 N l Y 3 R p b 2 4 x L 0 N v Y 2 9 h L 0 F 1 d G 9 S Z W 1 v d m V k Q 2 9 s d W 1 u c z E u e 0 N v b H V t b j Y s N X 0 m c X V v d D s s J n F 1 b 3 Q 7 U 2 V j d G l v b j E v Q 2 9 j b 2 E v Q X V 0 b 1 J l b W 9 2 Z W R D b 2 x 1 b W 5 z M S 5 7 Q 2 9 s d W 1 u N y w 2 f S Z x d W 9 0 O y w m c X V v d D t T Z W N 0 a W 9 u M S 9 D b 2 N v Y S 9 B d X R v U m V t b 3 Z l Z E N v b H V t b n M x L n t D b 2 x 1 b W 4 4 L D d 9 J n F 1 b 3 Q 7 L C Z x d W 9 0 O 1 N l Y 3 R p b 2 4 x L 0 N v Y 2 9 h L 0 F 1 d G 9 S Z W 1 v d m V k Q 2 9 s d W 1 u c z E u e 0 N v b H V t b j k s O H 0 m c X V v d D s s J n F 1 b 3 Q 7 U 2 V j d G l v b j E v Q 2 9 j b 2 E v Q X V 0 b 1 J l b W 9 2 Z W R D b 2 x 1 b W 5 z M S 5 7 Q 2 9 s d W 1 u M T A s O X 0 m c X V v d D s s J n F 1 b 3 Q 7 U 2 V j d G l v b j E v Q 2 9 j b 2 E v Q X V 0 b 1 J l b W 9 2 Z W R D b 2 x 1 b W 5 z M S 5 7 Q 2 9 s d W 1 u M T E s M T B 9 J n F 1 b 3 Q 7 L C Z x d W 9 0 O 1 N l Y 3 R p b 2 4 x L 0 N v Y 2 9 h L 0 F 1 d G 9 S Z W 1 v d m V k Q 2 9 s d W 1 u c z E u e 0 N v b H V t b j E y L D E x f S Z x d W 9 0 O y w m c X V v d D t T Z W N 0 a W 9 u M S 9 D b 2 N v Y S 9 B d X R v U m V t b 3 Z l Z E N v b H V t b n M x L n t D b 2 x 1 b W 4 x M y w x M n 0 m c X V v d D s s J n F 1 b 3 Q 7 U 2 V j d G l v b j E v Q 2 9 j b 2 E v Q X V 0 b 1 J l b W 9 2 Z W R D b 2 x 1 b W 5 z M S 5 7 Q 2 9 s d W 1 u M T Q s M T N 9 J n F 1 b 3 Q 7 L C Z x d W 9 0 O 1 N l Y 3 R p b 2 4 x L 0 N v Y 2 9 h L 0 F 1 d G 9 S Z W 1 v d m V k Q 2 9 s d W 1 u c z E u e 0 N v b H V t b j E 1 L D E 0 f S Z x d W 9 0 O y w m c X V v d D t T Z W N 0 a W 9 u M S 9 D b 2 N v Y S 9 B d X R v U m V t b 3 Z l Z E N v b H V t b n M x L n t D b 2 x 1 b W 4 x N i w x N X 0 m c X V v d D s s J n F 1 b 3 Q 7 U 2 V j d G l v b j E v Q 2 9 j b 2 E v Q X V 0 b 1 J l b W 9 2 Z W R D b 2 x 1 b W 5 z M S 5 7 Q 2 9 s d W 1 u M T c s M T Z 9 J n F 1 b 3 Q 7 L C Z x d W 9 0 O 1 N l Y 3 R p b 2 4 x L 0 N v Y 2 9 h L 0 F 1 d G 9 S Z W 1 v d m V k Q 2 9 s d W 1 u c z E u e 0 N v b H V t b j E 4 L D E 3 f S Z x d W 9 0 O y w m c X V v d D t T Z W N 0 a W 9 u M S 9 D b 2 N v Y S 9 B d X R v U m V t b 3 Z l Z E N v b H V t b n M x L n t D b 2 x 1 b W 4 x O S w x O H 0 m c X V v d D s s J n F 1 b 3 Q 7 U 2 V j d G l v b j E v Q 2 9 j b 2 E v Q X V 0 b 1 J l b W 9 2 Z W R D b 2 x 1 b W 5 z M S 5 7 Q 2 9 s d W 1 u M j A s M T l 9 J n F 1 b 3 Q 7 L C Z x d W 9 0 O 1 N l Y 3 R p b 2 4 x L 0 N v Y 2 9 h L 0 F 1 d G 9 S Z W 1 v d m V k Q 2 9 s d W 1 u c z E u e 0 N v b H V t b j I x L D I w f S Z x d W 9 0 O y w m c X V v d D t T Z W N 0 a W 9 u M S 9 D b 2 N v Y S 9 B d X R v U m V t b 3 Z l Z E N v b H V t b n M x L n t D b 2 x 1 b W 4 y M i w y M X 0 m c X V v d D s s J n F 1 b 3 Q 7 U 2 V j d G l v b j E v Q 2 9 j b 2 E v Q X V 0 b 1 J l b W 9 2 Z W R D b 2 x 1 b W 5 z M S 5 7 Q 2 9 s d W 1 u M j M s M j J 9 J n F 1 b 3 Q 7 L C Z x d W 9 0 O 1 N l Y 3 R p b 2 4 x L 0 N v Y 2 9 h L 0 F 1 d G 9 S Z W 1 v d m V k Q 2 9 s d W 1 u c z E u e 0 N v b H V t b j I 0 L D I z f S Z x d W 9 0 O y w m c X V v d D t T Z W N 0 a W 9 u M S 9 D b 2 N v Y S 9 B d X R v U m V t b 3 Z l Z E N v b H V t b n M x L n t D b 2 x 1 b W 4 y N S w y N H 0 m c X V v d D s s J n F 1 b 3 Q 7 U 2 V j d G l v b j E v Q 2 9 j b 2 E v Q X V 0 b 1 J l b W 9 2 Z W R D b 2 x 1 b W 5 z M S 5 7 Q 2 9 s d W 1 u M j Y s M j V 9 J n F 1 b 3 Q 7 L C Z x d W 9 0 O 1 N l Y 3 R p b 2 4 x L 0 N v Y 2 9 h L 0 F 1 d G 9 S Z W 1 v d m V k Q 2 9 s d W 1 u c z E u e 0 N v b H V t b j I 3 L D I 2 f S Z x d W 9 0 O y w m c X V v d D t T Z W N 0 a W 9 u M S 9 D b 2 N v Y S 9 B d X R v U m V t b 3 Z l Z E N v b H V t b n M x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N v Y 2 9 h L 0 F 1 d G 9 S Z W 1 v d m V k Q 2 9 s d W 1 u c z E u e 0 N v b H V t b j M s M H 0 m c X V v d D s s J n F 1 b 3 Q 7 U 2 V j d G l v b j E v Q 2 9 j b 2 E v Q X V 0 b 1 J l b W 9 2 Z W R D b 2 x 1 b W 5 z M S 5 7 Q 2 9 s d W 1 u M S w x f S Z x d W 9 0 O y w m c X V v d D t T Z W N 0 a W 9 u M S 9 D b 2 N v Y S 9 B d X R v U m V t b 3 Z l Z E N v b H V t b n M x L n t D b 2 x 1 b W 4 y L D J 9 J n F 1 b 3 Q 7 L C Z x d W 9 0 O 1 N l Y 3 R p b 2 4 x L 0 N v Y 2 9 h L 0 F 1 d G 9 S Z W 1 v d m V k Q 2 9 s d W 1 u c z E u e 0 N v b H V t b j Q s M 3 0 m c X V v d D s s J n F 1 b 3 Q 7 U 2 V j d G l v b j E v Q 2 9 j b 2 E v Q X V 0 b 1 J l b W 9 2 Z W R D b 2 x 1 b W 5 z M S 5 7 Q 2 9 s d W 1 u N S w 0 f S Z x d W 9 0 O y w m c X V v d D t T Z W N 0 a W 9 u M S 9 D b 2 N v Y S 9 B d X R v U m V t b 3 Z l Z E N v b H V t b n M x L n t D b 2 x 1 b W 4 2 L D V 9 J n F 1 b 3 Q 7 L C Z x d W 9 0 O 1 N l Y 3 R p b 2 4 x L 0 N v Y 2 9 h L 0 F 1 d G 9 S Z W 1 v d m V k Q 2 9 s d W 1 u c z E u e 0 N v b H V t b j c s N n 0 m c X V v d D s s J n F 1 b 3 Q 7 U 2 V j d G l v b j E v Q 2 9 j b 2 E v Q X V 0 b 1 J l b W 9 2 Z W R D b 2 x 1 b W 5 z M S 5 7 Q 2 9 s d W 1 u O C w 3 f S Z x d W 9 0 O y w m c X V v d D t T Z W N 0 a W 9 u M S 9 D b 2 N v Y S 9 B d X R v U m V t b 3 Z l Z E N v b H V t b n M x L n t D b 2 x 1 b W 4 5 L D h 9 J n F 1 b 3 Q 7 L C Z x d W 9 0 O 1 N l Y 3 R p b 2 4 x L 0 N v Y 2 9 h L 0 F 1 d G 9 S Z W 1 v d m V k Q 2 9 s d W 1 u c z E u e 0 N v b H V t b j E w L D l 9 J n F 1 b 3 Q 7 L C Z x d W 9 0 O 1 N l Y 3 R p b 2 4 x L 0 N v Y 2 9 h L 0 F 1 d G 9 S Z W 1 v d m V k Q 2 9 s d W 1 u c z E u e 0 N v b H V t b j E x L D E w f S Z x d W 9 0 O y w m c X V v d D t T Z W N 0 a W 9 u M S 9 D b 2 N v Y S 9 B d X R v U m V t b 3 Z l Z E N v b H V t b n M x L n t D b 2 x 1 b W 4 x M i w x M X 0 m c X V v d D s s J n F 1 b 3 Q 7 U 2 V j d G l v b j E v Q 2 9 j b 2 E v Q X V 0 b 1 J l b W 9 2 Z W R D b 2 x 1 b W 5 z M S 5 7 Q 2 9 s d W 1 u M T M s M T J 9 J n F 1 b 3 Q 7 L C Z x d W 9 0 O 1 N l Y 3 R p b 2 4 x L 0 N v Y 2 9 h L 0 F 1 d G 9 S Z W 1 v d m V k Q 2 9 s d W 1 u c z E u e 0 N v b H V t b j E 0 L D E z f S Z x d W 9 0 O y w m c X V v d D t T Z W N 0 a W 9 u M S 9 D b 2 N v Y S 9 B d X R v U m V t b 3 Z l Z E N v b H V t b n M x L n t D b 2 x 1 b W 4 x N S w x N H 0 m c X V v d D s s J n F 1 b 3 Q 7 U 2 V j d G l v b j E v Q 2 9 j b 2 E v Q X V 0 b 1 J l b W 9 2 Z W R D b 2 x 1 b W 5 z M S 5 7 Q 2 9 s d W 1 u M T Y s M T V 9 J n F 1 b 3 Q 7 L C Z x d W 9 0 O 1 N l Y 3 R p b 2 4 x L 0 N v Y 2 9 h L 0 F 1 d G 9 S Z W 1 v d m V k Q 2 9 s d W 1 u c z E u e 0 N v b H V t b j E 3 L D E 2 f S Z x d W 9 0 O y w m c X V v d D t T Z W N 0 a W 9 u M S 9 D b 2 N v Y S 9 B d X R v U m V t b 3 Z l Z E N v b H V t b n M x L n t D b 2 x 1 b W 4 x O C w x N 3 0 m c X V v d D s s J n F 1 b 3 Q 7 U 2 V j d G l v b j E v Q 2 9 j b 2 E v Q X V 0 b 1 J l b W 9 2 Z W R D b 2 x 1 b W 5 z M S 5 7 Q 2 9 s d W 1 u M T k s M T h 9 J n F 1 b 3 Q 7 L C Z x d W 9 0 O 1 N l Y 3 R p b 2 4 x L 0 N v Y 2 9 h L 0 F 1 d G 9 S Z W 1 v d m V k Q 2 9 s d W 1 u c z E u e 0 N v b H V t b j I w L D E 5 f S Z x d W 9 0 O y w m c X V v d D t T Z W N 0 a W 9 u M S 9 D b 2 N v Y S 9 B d X R v U m V t b 3 Z l Z E N v b H V t b n M x L n t D b 2 x 1 b W 4 y M S w y M H 0 m c X V v d D s s J n F 1 b 3 Q 7 U 2 V j d G l v b j E v Q 2 9 j b 2 E v Q X V 0 b 1 J l b W 9 2 Z W R D b 2 x 1 b W 5 z M S 5 7 Q 2 9 s d W 1 u M j I s M j F 9 J n F 1 b 3 Q 7 L C Z x d W 9 0 O 1 N l Y 3 R p b 2 4 x L 0 N v Y 2 9 h L 0 F 1 d G 9 S Z W 1 v d m V k Q 2 9 s d W 1 u c z E u e 0 N v b H V t b j I z L D I y f S Z x d W 9 0 O y w m c X V v d D t T Z W N 0 a W 9 u M S 9 D b 2 N v Y S 9 B d X R v U m V t b 3 Z l Z E N v b H V t b n M x L n t D b 2 x 1 b W 4 y N C w y M 3 0 m c X V v d D s s J n F 1 b 3 Q 7 U 2 V j d G l v b j E v Q 2 9 j b 2 E v Q X V 0 b 1 J l b W 9 2 Z W R D b 2 x 1 b W 5 z M S 5 7 Q 2 9 s d W 1 u M j U s M j R 9 J n F 1 b 3 Q 7 L C Z x d W 9 0 O 1 N l Y 3 R p b 2 4 x L 0 N v Y 2 9 h L 0 F 1 d G 9 S Z W 1 v d m V k Q 2 9 s d W 1 u c z E u e 0 N v b H V t b j I 2 L D I 1 f S Z x d W 9 0 O y w m c X V v d D t T Z W N 0 a W 9 u M S 9 D b 2 N v Y S 9 B d X R v U m V t b 3 Z l Z E N v b H V t b n M x L n t D b 2 x 1 b W 4 y N y w y N n 0 m c X V v d D s s J n F 1 b 3 Q 7 U 2 V j d G l v b j E v Q 2 9 j b 2 E v Q X V 0 b 1 J l b W 9 2 Z W R D b 2 x 1 b W 5 z M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N v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v Y S 9 D b 2 N v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9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9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Z m Z l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z M z Q z M z k w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m Z m V l L 0 F 1 d G 9 S Z W 1 v d m V k Q 2 9 s d W 1 u c z E u e 0 N v b H V t b j M s M H 0 m c X V v d D s s J n F 1 b 3 Q 7 U 2 V j d G l v b j E v Q 2 9 m Z m V l L 0 F 1 d G 9 S Z W 1 v d m V k Q 2 9 s d W 1 u c z E u e 0 N v b H V t b j E s M X 0 m c X V v d D s s J n F 1 b 3 Q 7 U 2 V j d G l v b j E v Q 2 9 m Z m V l L 0 F 1 d G 9 S Z W 1 v d m V k Q 2 9 s d W 1 u c z E u e 0 N v b H V t b j I s M n 0 m c X V v d D s s J n F 1 b 3 Q 7 U 2 V j d G l v b j E v Q 2 9 m Z m V l L 0 F 1 d G 9 S Z W 1 v d m V k Q 2 9 s d W 1 u c z E u e 0 N v b H V t b j Q s M 3 0 m c X V v d D s s J n F 1 b 3 Q 7 U 2 V j d G l v b j E v Q 2 9 m Z m V l L 0 F 1 d G 9 S Z W 1 v d m V k Q 2 9 s d W 1 u c z E u e 0 N v b H V t b j U s N H 0 m c X V v d D s s J n F 1 b 3 Q 7 U 2 V j d G l v b j E v Q 2 9 m Z m V l L 0 F 1 d G 9 S Z W 1 v d m V k Q 2 9 s d W 1 u c z E u e 0 N v b H V t b j Y s N X 0 m c X V v d D s s J n F 1 b 3 Q 7 U 2 V j d G l v b j E v Q 2 9 m Z m V l L 0 F 1 d G 9 S Z W 1 v d m V k Q 2 9 s d W 1 u c z E u e 0 N v b H V t b j c s N n 0 m c X V v d D s s J n F 1 b 3 Q 7 U 2 V j d G l v b j E v Q 2 9 m Z m V l L 0 F 1 d G 9 S Z W 1 v d m V k Q 2 9 s d W 1 u c z E u e 0 N v b H V t b j g s N 3 0 m c X V v d D s s J n F 1 b 3 Q 7 U 2 V j d G l v b j E v Q 2 9 m Z m V l L 0 F 1 d G 9 S Z W 1 v d m V k Q 2 9 s d W 1 u c z E u e 0 N v b H V t b j k s O H 0 m c X V v d D s s J n F 1 b 3 Q 7 U 2 V j d G l v b j E v Q 2 9 m Z m V l L 0 F 1 d G 9 S Z W 1 v d m V k Q 2 9 s d W 1 u c z E u e 0 N v b H V t b j E w L D l 9 J n F 1 b 3 Q 7 L C Z x d W 9 0 O 1 N l Y 3 R p b 2 4 x L 0 N v Z m Z l Z S 9 B d X R v U m V t b 3 Z l Z E N v b H V t b n M x L n t D b 2 x 1 b W 4 x M S w x M H 0 m c X V v d D s s J n F 1 b 3 Q 7 U 2 V j d G l v b j E v Q 2 9 m Z m V l L 0 F 1 d G 9 S Z W 1 v d m V k Q 2 9 s d W 1 u c z E u e 0 N v b H V t b j E y L D E x f S Z x d W 9 0 O y w m c X V v d D t T Z W N 0 a W 9 u M S 9 D b 2 Z m Z W U v Q X V 0 b 1 J l b W 9 2 Z W R D b 2 x 1 b W 5 z M S 5 7 Q 2 9 s d W 1 u M T M s M T J 9 J n F 1 b 3 Q 7 L C Z x d W 9 0 O 1 N l Y 3 R p b 2 4 x L 0 N v Z m Z l Z S 9 B d X R v U m V t b 3 Z l Z E N v b H V t b n M x L n t D b 2 x 1 b W 4 x N C w x M 3 0 m c X V v d D s s J n F 1 b 3 Q 7 U 2 V j d G l v b j E v Q 2 9 m Z m V l L 0 F 1 d G 9 S Z W 1 v d m V k Q 2 9 s d W 1 u c z E u e 0 N v b H V t b j E 1 L D E 0 f S Z x d W 9 0 O y w m c X V v d D t T Z W N 0 a W 9 u M S 9 D b 2 Z m Z W U v Q X V 0 b 1 J l b W 9 2 Z W R D b 2 x 1 b W 5 z M S 5 7 Q 2 9 s d W 1 u M T Y s M T V 9 J n F 1 b 3 Q 7 L C Z x d W 9 0 O 1 N l Y 3 R p b 2 4 x L 0 N v Z m Z l Z S 9 B d X R v U m V t b 3 Z l Z E N v b H V t b n M x L n t D b 2 x 1 b W 4 x N y w x N n 0 m c X V v d D s s J n F 1 b 3 Q 7 U 2 V j d G l v b j E v Q 2 9 m Z m V l L 0 F 1 d G 9 S Z W 1 v d m V k Q 2 9 s d W 1 u c z E u e 0 N v b H V t b j E 4 L D E 3 f S Z x d W 9 0 O y w m c X V v d D t T Z W N 0 a W 9 u M S 9 D b 2 Z m Z W U v Q X V 0 b 1 J l b W 9 2 Z W R D b 2 x 1 b W 5 z M S 5 7 Q 2 9 s d W 1 u M T k s M T h 9 J n F 1 b 3 Q 7 L C Z x d W 9 0 O 1 N l Y 3 R p b 2 4 x L 0 N v Z m Z l Z S 9 B d X R v U m V t b 3 Z l Z E N v b H V t b n M x L n t D b 2 x 1 b W 4 y M C w x O X 0 m c X V v d D s s J n F 1 b 3 Q 7 U 2 V j d G l v b j E v Q 2 9 m Z m V l L 0 F 1 d G 9 S Z W 1 v d m V k Q 2 9 s d W 1 u c z E u e 0 N v b H V t b j I x L D I w f S Z x d W 9 0 O y w m c X V v d D t T Z W N 0 a W 9 u M S 9 D b 2 Z m Z W U v Q X V 0 b 1 J l b W 9 2 Z W R D b 2 x 1 b W 5 z M S 5 7 Q 2 9 s d W 1 u M j I s M j F 9 J n F 1 b 3 Q 7 L C Z x d W 9 0 O 1 N l Y 3 R p b 2 4 x L 0 N v Z m Z l Z S 9 B d X R v U m V t b 3 Z l Z E N v b H V t b n M x L n t D b 2 x 1 b W 4 y M y w y M n 0 m c X V v d D s s J n F 1 b 3 Q 7 U 2 V j d G l v b j E v Q 2 9 m Z m V l L 0 F 1 d G 9 S Z W 1 v d m V k Q 2 9 s d W 1 u c z E u e 0 N v b H V t b j I 0 L D I z f S Z x d W 9 0 O y w m c X V v d D t T Z W N 0 a W 9 u M S 9 D b 2 Z m Z W U v Q X V 0 b 1 J l b W 9 2 Z W R D b 2 x 1 b W 5 z M S 5 7 Q 2 9 s d W 1 u M j U s M j R 9 J n F 1 b 3 Q 7 L C Z x d W 9 0 O 1 N l Y 3 R p b 2 4 x L 0 N v Z m Z l Z S 9 B d X R v U m V t b 3 Z l Z E N v b H V t b n M x L n t D b 2 x 1 b W 4 y N i w y N X 0 m c X V v d D s s J n F 1 b 3 Q 7 U 2 V j d G l v b j E v Q 2 9 m Z m V l L 0 F 1 d G 9 S Z W 1 v d m V k Q 2 9 s d W 1 u c z E u e 0 N v b H V t b j I 3 L D I 2 f S Z x d W 9 0 O y w m c X V v d D t T Z W N 0 a W 9 u M S 9 D b 2 Z m Z W U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D b 2 Z m Z W U v Q X V 0 b 1 J l b W 9 2 Z W R D b 2 x 1 b W 5 z M S 5 7 Q 2 9 s d W 1 u M y w w f S Z x d W 9 0 O y w m c X V v d D t T Z W N 0 a W 9 u M S 9 D b 2 Z m Z W U v Q X V 0 b 1 J l b W 9 2 Z W R D b 2 x 1 b W 5 z M S 5 7 Q 2 9 s d W 1 u M S w x f S Z x d W 9 0 O y w m c X V v d D t T Z W N 0 a W 9 u M S 9 D b 2 Z m Z W U v Q X V 0 b 1 J l b W 9 2 Z W R D b 2 x 1 b W 5 z M S 5 7 Q 2 9 s d W 1 u M i w y f S Z x d W 9 0 O y w m c X V v d D t T Z W N 0 a W 9 u M S 9 D b 2 Z m Z W U v Q X V 0 b 1 J l b W 9 2 Z W R D b 2 x 1 b W 5 z M S 5 7 Q 2 9 s d W 1 u N C w z f S Z x d W 9 0 O y w m c X V v d D t T Z W N 0 a W 9 u M S 9 D b 2 Z m Z W U v Q X V 0 b 1 J l b W 9 2 Z W R D b 2 x 1 b W 5 z M S 5 7 Q 2 9 s d W 1 u N S w 0 f S Z x d W 9 0 O y w m c X V v d D t T Z W N 0 a W 9 u M S 9 D b 2 Z m Z W U v Q X V 0 b 1 J l b W 9 2 Z W R D b 2 x 1 b W 5 z M S 5 7 Q 2 9 s d W 1 u N i w 1 f S Z x d W 9 0 O y w m c X V v d D t T Z W N 0 a W 9 u M S 9 D b 2 Z m Z W U v Q X V 0 b 1 J l b W 9 2 Z W R D b 2 x 1 b W 5 z M S 5 7 Q 2 9 s d W 1 u N y w 2 f S Z x d W 9 0 O y w m c X V v d D t T Z W N 0 a W 9 u M S 9 D b 2 Z m Z W U v Q X V 0 b 1 J l b W 9 2 Z W R D b 2 x 1 b W 5 z M S 5 7 Q 2 9 s d W 1 u O C w 3 f S Z x d W 9 0 O y w m c X V v d D t T Z W N 0 a W 9 u M S 9 D b 2 Z m Z W U v Q X V 0 b 1 J l b W 9 2 Z W R D b 2 x 1 b W 5 z M S 5 7 Q 2 9 s d W 1 u O S w 4 f S Z x d W 9 0 O y w m c X V v d D t T Z W N 0 a W 9 u M S 9 D b 2 Z m Z W U v Q X V 0 b 1 J l b W 9 2 Z W R D b 2 x 1 b W 5 z M S 5 7 Q 2 9 s d W 1 u M T A s O X 0 m c X V v d D s s J n F 1 b 3 Q 7 U 2 V j d G l v b j E v Q 2 9 m Z m V l L 0 F 1 d G 9 S Z W 1 v d m V k Q 2 9 s d W 1 u c z E u e 0 N v b H V t b j E x L D E w f S Z x d W 9 0 O y w m c X V v d D t T Z W N 0 a W 9 u M S 9 D b 2 Z m Z W U v Q X V 0 b 1 J l b W 9 2 Z W R D b 2 x 1 b W 5 z M S 5 7 Q 2 9 s d W 1 u M T I s M T F 9 J n F 1 b 3 Q 7 L C Z x d W 9 0 O 1 N l Y 3 R p b 2 4 x L 0 N v Z m Z l Z S 9 B d X R v U m V t b 3 Z l Z E N v b H V t b n M x L n t D b 2 x 1 b W 4 x M y w x M n 0 m c X V v d D s s J n F 1 b 3 Q 7 U 2 V j d G l v b j E v Q 2 9 m Z m V l L 0 F 1 d G 9 S Z W 1 v d m V k Q 2 9 s d W 1 u c z E u e 0 N v b H V t b j E 0 L D E z f S Z x d W 9 0 O y w m c X V v d D t T Z W N 0 a W 9 u M S 9 D b 2 Z m Z W U v Q X V 0 b 1 J l b W 9 2 Z W R D b 2 x 1 b W 5 z M S 5 7 Q 2 9 s d W 1 u M T U s M T R 9 J n F 1 b 3 Q 7 L C Z x d W 9 0 O 1 N l Y 3 R p b 2 4 x L 0 N v Z m Z l Z S 9 B d X R v U m V t b 3 Z l Z E N v b H V t b n M x L n t D b 2 x 1 b W 4 x N i w x N X 0 m c X V v d D s s J n F 1 b 3 Q 7 U 2 V j d G l v b j E v Q 2 9 m Z m V l L 0 F 1 d G 9 S Z W 1 v d m V k Q 2 9 s d W 1 u c z E u e 0 N v b H V t b j E 3 L D E 2 f S Z x d W 9 0 O y w m c X V v d D t T Z W N 0 a W 9 u M S 9 D b 2 Z m Z W U v Q X V 0 b 1 J l b W 9 2 Z W R D b 2 x 1 b W 5 z M S 5 7 Q 2 9 s d W 1 u M T g s M T d 9 J n F 1 b 3 Q 7 L C Z x d W 9 0 O 1 N l Y 3 R p b 2 4 x L 0 N v Z m Z l Z S 9 B d X R v U m V t b 3 Z l Z E N v b H V t b n M x L n t D b 2 x 1 b W 4 x O S w x O H 0 m c X V v d D s s J n F 1 b 3 Q 7 U 2 V j d G l v b j E v Q 2 9 m Z m V l L 0 F 1 d G 9 S Z W 1 v d m V k Q 2 9 s d W 1 u c z E u e 0 N v b H V t b j I w L D E 5 f S Z x d W 9 0 O y w m c X V v d D t T Z W N 0 a W 9 u M S 9 D b 2 Z m Z W U v Q X V 0 b 1 J l b W 9 2 Z W R D b 2 x 1 b W 5 z M S 5 7 Q 2 9 s d W 1 u M j E s M j B 9 J n F 1 b 3 Q 7 L C Z x d W 9 0 O 1 N l Y 3 R p b 2 4 x L 0 N v Z m Z l Z S 9 B d X R v U m V t b 3 Z l Z E N v b H V t b n M x L n t D b 2 x 1 b W 4 y M i w y M X 0 m c X V v d D s s J n F 1 b 3 Q 7 U 2 V j d G l v b j E v Q 2 9 m Z m V l L 0 F 1 d G 9 S Z W 1 v d m V k Q 2 9 s d W 1 u c z E u e 0 N v b H V t b j I z L D I y f S Z x d W 9 0 O y w m c X V v d D t T Z W N 0 a W 9 u M S 9 D b 2 Z m Z W U v Q X V 0 b 1 J l b W 9 2 Z W R D b 2 x 1 b W 5 z M S 5 7 Q 2 9 s d W 1 u M j Q s M j N 9 J n F 1 b 3 Q 7 L C Z x d W 9 0 O 1 N l Y 3 R p b 2 4 x L 0 N v Z m Z l Z S 9 B d X R v U m V t b 3 Z l Z E N v b H V t b n M x L n t D b 2 x 1 b W 4 y N S w y N H 0 m c X V v d D s s J n F 1 b 3 Q 7 U 2 V j d G l v b j E v Q 2 9 m Z m V l L 0 F 1 d G 9 S Z W 1 v d m V k Q 2 9 s d W 1 u c z E u e 0 N v b H V t b j I 2 L D I 1 f S Z x d W 9 0 O y w m c X V v d D t T Z W N 0 a W 9 u M S 9 D b 2 Z m Z W U v Q X V 0 b 1 J l b W 9 2 Z W R D b 2 x 1 b W 5 z M S 5 7 Q 2 9 s d W 1 u M j c s M j Z 9 J n F 1 b 3 Q 7 L C Z x d W 9 0 O 1 N l Y 3 R p b 2 4 x L 0 N v Z m Z l Z S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Z m Z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W U v Q 2 9 m Z m V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m Z l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a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2 L j M 2 N D M z M j Z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l y e S 9 B d X R v U m V t b 3 Z l Z E N v b H V t b n M x L n t D b 2 x 1 b W 4 z L D B 9 J n F 1 b 3 Q 7 L C Z x d W 9 0 O 1 N l Y 3 R p b 2 4 x L 0 R h a X J 5 L 0 F 1 d G 9 S Z W 1 v d m V k Q 2 9 s d W 1 u c z E u e 0 N v b H V t b j E s M X 0 m c X V v d D s s J n F 1 b 3 Q 7 U 2 V j d G l v b j E v R G F p c n k v Q X V 0 b 1 J l b W 9 2 Z W R D b 2 x 1 b W 5 z M S 5 7 Q 2 9 s d W 1 u M i w y f S Z x d W 9 0 O y w m c X V v d D t T Z W N 0 a W 9 u M S 9 E Y W l y e S 9 B d X R v U m V t b 3 Z l Z E N v b H V t b n M x L n t D b 2 x 1 b W 4 0 L D N 9 J n F 1 b 3 Q 7 L C Z x d W 9 0 O 1 N l Y 3 R p b 2 4 x L 0 R h a X J 5 L 0 F 1 d G 9 S Z W 1 v d m V k Q 2 9 s d W 1 u c z E u e 0 N v b H V t b j U s N H 0 m c X V v d D s s J n F 1 b 3 Q 7 U 2 V j d G l v b j E v R G F p c n k v Q X V 0 b 1 J l b W 9 2 Z W R D b 2 x 1 b W 5 z M S 5 7 Q 2 9 s d W 1 u N i w 1 f S Z x d W 9 0 O y w m c X V v d D t T Z W N 0 a W 9 u M S 9 E Y W l y e S 9 B d X R v U m V t b 3 Z l Z E N v b H V t b n M x L n t D b 2 x 1 b W 4 3 L D Z 9 J n F 1 b 3 Q 7 L C Z x d W 9 0 O 1 N l Y 3 R p b 2 4 x L 0 R h a X J 5 L 0 F 1 d G 9 S Z W 1 v d m V k Q 2 9 s d W 1 u c z E u e 0 N v b H V t b j g s N 3 0 m c X V v d D s s J n F 1 b 3 Q 7 U 2 V j d G l v b j E v R G F p c n k v Q X V 0 b 1 J l b W 9 2 Z W R D b 2 x 1 b W 5 z M S 5 7 Q 2 9 s d W 1 u O S w 4 f S Z x d W 9 0 O y w m c X V v d D t T Z W N 0 a W 9 u M S 9 E Y W l y e S 9 B d X R v U m V t b 3 Z l Z E N v b H V t b n M x L n t D b 2 x 1 b W 4 x M C w 5 f S Z x d W 9 0 O y w m c X V v d D t T Z W N 0 a W 9 u M S 9 E Y W l y e S 9 B d X R v U m V t b 3 Z l Z E N v b H V t b n M x L n t D b 2 x 1 b W 4 x M S w x M H 0 m c X V v d D s s J n F 1 b 3 Q 7 U 2 V j d G l v b j E v R G F p c n k v Q X V 0 b 1 J l b W 9 2 Z W R D b 2 x 1 b W 5 z M S 5 7 Q 2 9 s d W 1 u M T I s M T F 9 J n F 1 b 3 Q 7 L C Z x d W 9 0 O 1 N l Y 3 R p b 2 4 x L 0 R h a X J 5 L 0 F 1 d G 9 S Z W 1 v d m V k Q 2 9 s d W 1 u c z E u e 0 N v b H V t b j E z L D E y f S Z x d W 9 0 O y w m c X V v d D t T Z W N 0 a W 9 u M S 9 E Y W l y e S 9 B d X R v U m V t b 3 Z l Z E N v b H V t b n M x L n t D b 2 x 1 b W 4 x N C w x M 3 0 m c X V v d D s s J n F 1 b 3 Q 7 U 2 V j d G l v b j E v R G F p c n k v Q X V 0 b 1 J l b W 9 2 Z W R D b 2 x 1 b W 5 z M S 5 7 Q 2 9 s d W 1 u M T U s M T R 9 J n F 1 b 3 Q 7 L C Z x d W 9 0 O 1 N l Y 3 R p b 2 4 x L 0 R h a X J 5 L 0 F 1 d G 9 S Z W 1 v d m V k Q 2 9 s d W 1 u c z E u e 0 N v b H V t b j E 2 L D E 1 f S Z x d W 9 0 O y w m c X V v d D t T Z W N 0 a W 9 u M S 9 E Y W l y e S 9 B d X R v U m V t b 3 Z l Z E N v b H V t b n M x L n t D b 2 x 1 b W 4 x N y w x N n 0 m c X V v d D s s J n F 1 b 3 Q 7 U 2 V j d G l v b j E v R G F p c n k v Q X V 0 b 1 J l b W 9 2 Z W R D b 2 x 1 b W 5 z M S 5 7 Q 2 9 s d W 1 u M T g s M T d 9 J n F 1 b 3 Q 7 L C Z x d W 9 0 O 1 N l Y 3 R p b 2 4 x L 0 R h a X J 5 L 0 F 1 d G 9 S Z W 1 v d m V k Q 2 9 s d W 1 u c z E u e 0 N v b H V t b j E 5 L D E 4 f S Z x d W 9 0 O y w m c X V v d D t T Z W N 0 a W 9 u M S 9 E Y W l y e S 9 B d X R v U m V t b 3 Z l Z E N v b H V t b n M x L n t D b 2 x 1 b W 4 y M C w x O X 0 m c X V v d D s s J n F 1 b 3 Q 7 U 2 V j d G l v b j E v R G F p c n k v Q X V 0 b 1 J l b W 9 2 Z W R D b 2 x 1 b W 5 z M S 5 7 Q 2 9 s d W 1 u M j E s M j B 9 J n F 1 b 3 Q 7 L C Z x d W 9 0 O 1 N l Y 3 R p b 2 4 x L 0 R h a X J 5 L 0 F 1 d G 9 S Z W 1 v d m V k Q 2 9 s d W 1 u c z E u e 0 N v b H V t b j I y L D I x f S Z x d W 9 0 O y w m c X V v d D t T Z W N 0 a W 9 u M S 9 E Y W l y e S 9 B d X R v U m V t b 3 Z l Z E N v b H V t b n M x L n t D b 2 x 1 b W 4 y M y w y M n 0 m c X V v d D s s J n F 1 b 3 Q 7 U 2 V j d G l v b j E v R G F p c n k v Q X V 0 b 1 J l b W 9 2 Z W R D b 2 x 1 b W 5 z M S 5 7 Q 2 9 s d W 1 u M j Q s M j N 9 J n F 1 b 3 Q 7 L C Z x d W 9 0 O 1 N l Y 3 R p b 2 4 x L 0 R h a X J 5 L 0 F 1 d G 9 S Z W 1 v d m V k Q 2 9 s d W 1 u c z E u e 0 N v b H V t b j I 1 L D I 0 f S Z x d W 9 0 O y w m c X V v d D t T Z W N 0 a W 9 u M S 9 E Y W l y e S 9 B d X R v U m V t b 3 Z l Z E N v b H V t b n M x L n t D b 2 x 1 b W 4 y N i w y N X 0 m c X V v d D s s J n F 1 b 3 Q 7 U 2 V j d G l v b j E v R G F p c n k v Q X V 0 b 1 J l b W 9 2 Z W R D b 2 x 1 b W 5 z M S 5 7 Q 2 9 s d W 1 u M j c s M j Z 9 J n F 1 b 3 Q 7 L C Z x d W 9 0 O 1 N l Y 3 R p b 2 4 x L 0 R h a X J 5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R G F p c n k v Q X V 0 b 1 J l b W 9 2 Z W R D b 2 x 1 b W 5 z M S 5 7 Q 2 9 s d W 1 u M y w w f S Z x d W 9 0 O y w m c X V v d D t T Z W N 0 a W 9 u M S 9 E Y W l y e S 9 B d X R v U m V t b 3 Z l Z E N v b H V t b n M x L n t D b 2 x 1 b W 4 x L D F 9 J n F 1 b 3 Q 7 L C Z x d W 9 0 O 1 N l Y 3 R p b 2 4 x L 0 R h a X J 5 L 0 F 1 d G 9 S Z W 1 v d m V k Q 2 9 s d W 1 u c z E u e 0 N v b H V t b j I s M n 0 m c X V v d D s s J n F 1 b 3 Q 7 U 2 V j d G l v b j E v R G F p c n k v Q X V 0 b 1 J l b W 9 2 Z W R D b 2 x 1 b W 5 z M S 5 7 Q 2 9 s d W 1 u N C w z f S Z x d W 9 0 O y w m c X V v d D t T Z W N 0 a W 9 u M S 9 E Y W l y e S 9 B d X R v U m V t b 3 Z l Z E N v b H V t b n M x L n t D b 2 x 1 b W 4 1 L D R 9 J n F 1 b 3 Q 7 L C Z x d W 9 0 O 1 N l Y 3 R p b 2 4 x L 0 R h a X J 5 L 0 F 1 d G 9 S Z W 1 v d m V k Q 2 9 s d W 1 u c z E u e 0 N v b H V t b j Y s N X 0 m c X V v d D s s J n F 1 b 3 Q 7 U 2 V j d G l v b j E v R G F p c n k v Q X V 0 b 1 J l b W 9 2 Z W R D b 2 x 1 b W 5 z M S 5 7 Q 2 9 s d W 1 u N y w 2 f S Z x d W 9 0 O y w m c X V v d D t T Z W N 0 a W 9 u M S 9 E Y W l y e S 9 B d X R v U m V t b 3 Z l Z E N v b H V t b n M x L n t D b 2 x 1 b W 4 4 L D d 9 J n F 1 b 3 Q 7 L C Z x d W 9 0 O 1 N l Y 3 R p b 2 4 x L 0 R h a X J 5 L 0 F 1 d G 9 S Z W 1 v d m V k Q 2 9 s d W 1 u c z E u e 0 N v b H V t b j k s O H 0 m c X V v d D s s J n F 1 b 3 Q 7 U 2 V j d G l v b j E v R G F p c n k v Q X V 0 b 1 J l b W 9 2 Z W R D b 2 x 1 b W 5 z M S 5 7 Q 2 9 s d W 1 u M T A s O X 0 m c X V v d D s s J n F 1 b 3 Q 7 U 2 V j d G l v b j E v R G F p c n k v Q X V 0 b 1 J l b W 9 2 Z W R D b 2 x 1 b W 5 z M S 5 7 Q 2 9 s d W 1 u M T E s M T B 9 J n F 1 b 3 Q 7 L C Z x d W 9 0 O 1 N l Y 3 R p b 2 4 x L 0 R h a X J 5 L 0 F 1 d G 9 S Z W 1 v d m V k Q 2 9 s d W 1 u c z E u e 0 N v b H V t b j E y L D E x f S Z x d W 9 0 O y w m c X V v d D t T Z W N 0 a W 9 u M S 9 E Y W l y e S 9 B d X R v U m V t b 3 Z l Z E N v b H V t b n M x L n t D b 2 x 1 b W 4 x M y w x M n 0 m c X V v d D s s J n F 1 b 3 Q 7 U 2 V j d G l v b j E v R G F p c n k v Q X V 0 b 1 J l b W 9 2 Z W R D b 2 x 1 b W 5 z M S 5 7 Q 2 9 s d W 1 u M T Q s M T N 9 J n F 1 b 3 Q 7 L C Z x d W 9 0 O 1 N l Y 3 R p b 2 4 x L 0 R h a X J 5 L 0 F 1 d G 9 S Z W 1 v d m V k Q 2 9 s d W 1 u c z E u e 0 N v b H V t b j E 1 L D E 0 f S Z x d W 9 0 O y w m c X V v d D t T Z W N 0 a W 9 u M S 9 E Y W l y e S 9 B d X R v U m V t b 3 Z l Z E N v b H V t b n M x L n t D b 2 x 1 b W 4 x N i w x N X 0 m c X V v d D s s J n F 1 b 3 Q 7 U 2 V j d G l v b j E v R G F p c n k v Q X V 0 b 1 J l b W 9 2 Z W R D b 2 x 1 b W 5 z M S 5 7 Q 2 9 s d W 1 u M T c s M T Z 9 J n F 1 b 3 Q 7 L C Z x d W 9 0 O 1 N l Y 3 R p b 2 4 x L 0 R h a X J 5 L 0 F 1 d G 9 S Z W 1 v d m V k Q 2 9 s d W 1 u c z E u e 0 N v b H V t b j E 4 L D E 3 f S Z x d W 9 0 O y w m c X V v d D t T Z W N 0 a W 9 u M S 9 E Y W l y e S 9 B d X R v U m V t b 3 Z l Z E N v b H V t b n M x L n t D b 2 x 1 b W 4 x O S w x O H 0 m c X V v d D s s J n F 1 b 3 Q 7 U 2 V j d G l v b j E v R G F p c n k v Q X V 0 b 1 J l b W 9 2 Z W R D b 2 x 1 b W 5 z M S 5 7 Q 2 9 s d W 1 u M j A s M T l 9 J n F 1 b 3 Q 7 L C Z x d W 9 0 O 1 N l Y 3 R p b 2 4 x L 0 R h a X J 5 L 0 F 1 d G 9 S Z W 1 v d m V k Q 2 9 s d W 1 u c z E u e 0 N v b H V t b j I x L D I w f S Z x d W 9 0 O y w m c X V v d D t T Z W N 0 a W 9 u M S 9 E Y W l y e S 9 B d X R v U m V t b 3 Z l Z E N v b H V t b n M x L n t D b 2 x 1 b W 4 y M i w y M X 0 m c X V v d D s s J n F 1 b 3 Q 7 U 2 V j d G l v b j E v R G F p c n k v Q X V 0 b 1 J l b W 9 2 Z W R D b 2 x 1 b W 5 z M S 5 7 Q 2 9 s d W 1 u M j M s M j J 9 J n F 1 b 3 Q 7 L C Z x d W 9 0 O 1 N l Y 3 R p b 2 4 x L 0 R h a X J 5 L 0 F 1 d G 9 S Z W 1 v d m V k Q 2 9 s d W 1 u c z E u e 0 N v b H V t b j I 0 L D I z f S Z x d W 9 0 O y w m c X V v d D t T Z W N 0 a W 9 u M S 9 E Y W l y e S 9 B d X R v U m V t b 3 Z l Z E N v b H V t b n M x L n t D b 2 x 1 b W 4 y N S w y N H 0 m c X V v d D s s J n F 1 b 3 Q 7 U 2 V j d G l v b j E v R G F p c n k v Q X V 0 b 1 J l b W 9 2 Z W R D b 2 x 1 b W 5 z M S 5 7 Q 2 9 s d W 1 u M j Y s M j V 9 J n F 1 b 3 Q 7 L C Z x d W 9 0 O 1 N l Y 3 R p b 2 4 x L 0 R h a X J 5 L 0 F 1 d G 9 S Z W 1 v d m V k Q 2 9 s d W 1 u c z E u e 0 N v b H V t b j I 3 L D I 2 f S Z x d W 9 0 O y w m c X V v d D t T Z W N 0 a W 9 u M S 9 E Y W l y e S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a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X J 5 L 0 R h a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c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A 6 M z Y 6 N D Y u N D I w M z M z N l o i I C 8 + P E V u d H J 5 I F R 5 c G U 9 I k Z p b G x D b 2 x 1 b W 5 U e X B l c y I g V m F s d W U 9 I n N B Q U F B Q U F B Q U F B Q U F B Q U F B Q U F B Q U F B Q U F B Q U F B Q U F B Q U F B Q U F B Q T 0 9 I i A v P j x F b n R y e S B U e X B l P S J G a W x s Q 2 9 s d W 1 u T m F t Z X M i I F Z h b H V l P S J z W y Z x d W 9 0 O 0 N v b H V t b j M m c X V v d D s s J n F 1 b 3 Q 7 Q 2 9 s d W 1 u M S Z x d W 9 0 O y w m c X V v d D t D b 2 x 1 b W 4 y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2 g v Q X V 0 b 1 J l b W 9 2 Z W R D b 2 x 1 b W 5 z M S 5 7 Q 2 9 s d W 1 u M y w w f S Z x d W 9 0 O y w m c X V v d D t T Z W N 0 a W 9 u M S 9 G a X N o L 0 F 1 d G 9 S Z W 1 v d m V k Q 2 9 s d W 1 u c z E u e 0 N v b H V t b j E s M X 0 m c X V v d D s s J n F 1 b 3 Q 7 U 2 V j d G l v b j E v R m l z a C 9 B d X R v U m V t b 3 Z l Z E N v b H V t b n M x L n t D b 2 x 1 b W 4 y L D J 9 J n F 1 b 3 Q 7 L C Z x d W 9 0 O 1 N l Y 3 R p b 2 4 x L 0 Z p c 2 g v Q X V 0 b 1 J l b W 9 2 Z W R D b 2 x 1 b W 5 z M S 5 7 Q 2 9 s d W 1 u N C w z f S Z x d W 9 0 O y w m c X V v d D t T Z W N 0 a W 9 u M S 9 G a X N o L 0 F 1 d G 9 S Z W 1 v d m V k Q 2 9 s d W 1 u c z E u e 0 N v b H V t b j U s N H 0 m c X V v d D s s J n F 1 b 3 Q 7 U 2 V j d G l v b j E v R m l z a C 9 B d X R v U m V t b 3 Z l Z E N v b H V t b n M x L n t D b 2 x 1 b W 4 2 L D V 9 J n F 1 b 3 Q 7 L C Z x d W 9 0 O 1 N l Y 3 R p b 2 4 x L 0 Z p c 2 g v Q X V 0 b 1 J l b W 9 2 Z W R D b 2 x 1 b W 5 z M S 5 7 Q 2 9 s d W 1 u N y w 2 f S Z x d W 9 0 O y w m c X V v d D t T Z W N 0 a W 9 u M S 9 G a X N o L 0 F 1 d G 9 S Z W 1 v d m V k Q 2 9 s d W 1 u c z E u e 0 N v b H V t b j g s N 3 0 m c X V v d D s s J n F 1 b 3 Q 7 U 2 V j d G l v b j E v R m l z a C 9 B d X R v U m V t b 3 Z l Z E N v b H V t b n M x L n t D b 2 x 1 b W 4 5 L D h 9 J n F 1 b 3 Q 7 L C Z x d W 9 0 O 1 N l Y 3 R p b 2 4 x L 0 Z p c 2 g v Q X V 0 b 1 J l b W 9 2 Z W R D b 2 x 1 b W 5 z M S 5 7 Q 2 9 s d W 1 u M T A s O X 0 m c X V v d D s s J n F 1 b 3 Q 7 U 2 V j d G l v b j E v R m l z a C 9 B d X R v U m V t b 3 Z l Z E N v b H V t b n M x L n t D b 2 x 1 b W 4 x M S w x M H 0 m c X V v d D s s J n F 1 b 3 Q 7 U 2 V j d G l v b j E v R m l z a C 9 B d X R v U m V t b 3 Z l Z E N v b H V t b n M x L n t D b 2 x 1 b W 4 x M i w x M X 0 m c X V v d D s s J n F 1 b 3 Q 7 U 2 V j d G l v b j E v R m l z a C 9 B d X R v U m V t b 3 Z l Z E N v b H V t b n M x L n t D b 2 x 1 b W 4 x M y w x M n 0 m c X V v d D s s J n F 1 b 3 Q 7 U 2 V j d G l v b j E v R m l z a C 9 B d X R v U m V t b 3 Z l Z E N v b H V t b n M x L n t D b 2 x 1 b W 4 x N C w x M 3 0 m c X V v d D s s J n F 1 b 3 Q 7 U 2 V j d G l v b j E v R m l z a C 9 B d X R v U m V t b 3 Z l Z E N v b H V t b n M x L n t D b 2 x 1 b W 4 x N S w x N H 0 m c X V v d D s s J n F 1 b 3 Q 7 U 2 V j d G l v b j E v R m l z a C 9 B d X R v U m V t b 3 Z l Z E N v b H V t b n M x L n t D b 2 x 1 b W 4 x N i w x N X 0 m c X V v d D s s J n F 1 b 3 Q 7 U 2 V j d G l v b j E v R m l z a C 9 B d X R v U m V t b 3 Z l Z E N v b H V t b n M x L n t D b 2 x 1 b W 4 x N y w x N n 0 m c X V v d D s s J n F 1 b 3 Q 7 U 2 V j d G l v b j E v R m l z a C 9 B d X R v U m V t b 3 Z l Z E N v b H V t b n M x L n t D b 2 x 1 b W 4 x O C w x N 3 0 m c X V v d D s s J n F 1 b 3 Q 7 U 2 V j d G l v b j E v R m l z a C 9 B d X R v U m V t b 3 Z l Z E N v b H V t b n M x L n t D b 2 x 1 b W 4 x O S w x O H 0 m c X V v d D s s J n F 1 b 3 Q 7 U 2 V j d G l v b j E v R m l z a C 9 B d X R v U m V t b 3 Z l Z E N v b H V t b n M x L n t D b 2 x 1 b W 4 y M C w x O X 0 m c X V v d D s s J n F 1 b 3 Q 7 U 2 V j d G l v b j E v R m l z a C 9 B d X R v U m V t b 3 Z l Z E N v b H V t b n M x L n t D b 2 x 1 b W 4 y M S w y M H 0 m c X V v d D s s J n F 1 b 3 Q 7 U 2 V j d G l v b j E v R m l z a C 9 B d X R v U m V t b 3 Z l Z E N v b H V t b n M x L n t D b 2 x 1 b W 4 y M i w y M X 0 m c X V v d D s s J n F 1 b 3 Q 7 U 2 V j d G l v b j E v R m l z a C 9 B d X R v U m V t b 3 Z l Z E N v b H V t b n M x L n t D b 2 x 1 b W 4 y M y w y M n 0 m c X V v d D s s J n F 1 b 3 Q 7 U 2 V j d G l v b j E v R m l z a C 9 B d X R v U m V t b 3 Z l Z E N v b H V t b n M x L n t D b 2 x 1 b W 4 y N C w y M 3 0 m c X V v d D s s J n F 1 b 3 Q 7 U 2 V j d G l v b j E v R m l z a C 9 B d X R v U m V t b 3 Z l Z E N v b H V t b n M x L n t D b 2 x 1 b W 4 y N S w y N H 0 m c X V v d D s s J n F 1 b 3 Q 7 U 2 V j d G l v b j E v R m l z a C 9 B d X R v U m V t b 3 Z l Z E N v b H V t b n M x L n t D b 2 x 1 b W 4 y N i w y N X 0 m c X V v d D s s J n F 1 b 3 Q 7 U 2 V j d G l v b j E v R m l z a C 9 B d X R v U m V t b 3 Z l Z E N v b H V t b n M x L n t D b 2 x 1 b W 4 y N y w y N n 0 m c X V v d D s s J n F 1 b 3 Q 7 U 2 V j d G l v b j E v R m l z a C 9 B d X R v U m V t b 3 Z l Z E N v b H V t b n M x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Z p c 2 g v Q X V 0 b 1 J l b W 9 2 Z W R D b 2 x 1 b W 5 z M S 5 7 Q 2 9 s d W 1 u M y w w f S Z x d W 9 0 O y w m c X V v d D t T Z W N 0 a W 9 u M S 9 G a X N o L 0 F 1 d G 9 S Z W 1 v d m V k Q 2 9 s d W 1 u c z E u e 0 N v b H V t b j E s M X 0 m c X V v d D s s J n F 1 b 3 Q 7 U 2 V j d G l v b j E v R m l z a C 9 B d X R v U m V t b 3 Z l Z E N v b H V t b n M x L n t D b 2 x 1 b W 4 y L D J 9 J n F 1 b 3 Q 7 L C Z x d W 9 0 O 1 N l Y 3 R p b 2 4 x L 0 Z p c 2 g v Q X V 0 b 1 J l b W 9 2 Z W R D b 2 x 1 b W 5 z M S 5 7 Q 2 9 s d W 1 u N C w z f S Z x d W 9 0 O y w m c X V v d D t T Z W N 0 a W 9 u M S 9 G a X N o L 0 F 1 d G 9 S Z W 1 v d m V k Q 2 9 s d W 1 u c z E u e 0 N v b H V t b j U s N H 0 m c X V v d D s s J n F 1 b 3 Q 7 U 2 V j d G l v b j E v R m l z a C 9 B d X R v U m V t b 3 Z l Z E N v b H V t b n M x L n t D b 2 x 1 b W 4 2 L D V 9 J n F 1 b 3 Q 7 L C Z x d W 9 0 O 1 N l Y 3 R p b 2 4 x L 0 Z p c 2 g v Q X V 0 b 1 J l b W 9 2 Z W R D b 2 x 1 b W 5 z M S 5 7 Q 2 9 s d W 1 u N y w 2 f S Z x d W 9 0 O y w m c X V v d D t T Z W N 0 a W 9 u M S 9 G a X N o L 0 F 1 d G 9 S Z W 1 v d m V k Q 2 9 s d W 1 u c z E u e 0 N v b H V t b j g s N 3 0 m c X V v d D s s J n F 1 b 3 Q 7 U 2 V j d G l v b j E v R m l z a C 9 B d X R v U m V t b 3 Z l Z E N v b H V t b n M x L n t D b 2 x 1 b W 4 5 L D h 9 J n F 1 b 3 Q 7 L C Z x d W 9 0 O 1 N l Y 3 R p b 2 4 x L 0 Z p c 2 g v Q X V 0 b 1 J l b W 9 2 Z W R D b 2 x 1 b W 5 z M S 5 7 Q 2 9 s d W 1 u M T A s O X 0 m c X V v d D s s J n F 1 b 3 Q 7 U 2 V j d G l v b j E v R m l z a C 9 B d X R v U m V t b 3 Z l Z E N v b H V t b n M x L n t D b 2 x 1 b W 4 x M S w x M H 0 m c X V v d D s s J n F 1 b 3 Q 7 U 2 V j d G l v b j E v R m l z a C 9 B d X R v U m V t b 3 Z l Z E N v b H V t b n M x L n t D b 2 x 1 b W 4 x M i w x M X 0 m c X V v d D s s J n F 1 b 3 Q 7 U 2 V j d G l v b j E v R m l z a C 9 B d X R v U m V t b 3 Z l Z E N v b H V t b n M x L n t D b 2 x 1 b W 4 x M y w x M n 0 m c X V v d D s s J n F 1 b 3 Q 7 U 2 V j d G l v b j E v R m l z a C 9 B d X R v U m V t b 3 Z l Z E N v b H V t b n M x L n t D b 2 x 1 b W 4 x N C w x M 3 0 m c X V v d D s s J n F 1 b 3 Q 7 U 2 V j d G l v b j E v R m l z a C 9 B d X R v U m V t b 3 Z l Z E N v b H V t b n M x L n t D b 2 x 1 b W 4 x N S w x N H 0 m c X V v d D s s J n F 1 b 3 Q 7 U 2 V j d G l v b j E v R m l z a C 9 B d X R v U m V t b 3 Z l Z E N v b H V t b n M x L n t D b 2 x 1 b W 4 x N i w x N X 0 m c X V v d D s s J n F 1 b 3 Q 7 U 2 V j d G l v b j E v R m l z a C 9 B d X R v U m V t b 3 Z l Z E N v b H V t b n M x L n t D b 2 x 1 b W 4 x N y w x N n 0 m c X V v d D s s J n F 1 b 3 Q 7 U 2 V j d G l v b j E v R m l z a C 9 B d X R v U m V t b 3 Z l Z E N v b H V t b n M x L n t D b 2 x 1 b W 4 x O C w x N 3 0 m c X V v d D s s J n F 1 b 3 Q 7 U 2 V j d G l v b j E v R m l z a C 9 B d X R v U m V t b 3 Z l Z E N v b H V t b n M x L n t D b 2 x 1 b W 4 x O S w x O H 0 m c X V v d D s s J n F 1 b 3 Q 7 U 2 V j d G l v b j E v R m l z a C 9 B d X R v U m V t b 3 Z l Z E N v b H V t b n M x L n t D b 2 x 1 b W 4 y M C w x O X 0 m c X V v d D s s J n F 1 b 3 Q 7 U 2 V j d G l v b j E v R m l z a C 9 B d X R v U m V t b 3 Z l Z E N v b H V t b n M x L n t D b 2 x 1 b W 4 y M S w y M H 0 m c X V v d D s s J n F 1 b 3 Q 7 U 2 V j d G l v b j E v R m l z a C 9 B d X R v U m V t b 3 Z l Z E N v b H V t b n M x L n t D b 2 x 1 b W 4 y M i w y M X 0 m c X V v d D s s J n F 1 b 3 Q 7 U 2 V j d G l v b j E v R m l z a C 9 B d X R v U m V t b 3 Z l Z E N v b H V t b n M x L n t D b 2 x 1 b W 4 y M y w y M n 0 m c X V v d D s s J n F 1 b 3 Q 7 U 2 V j d G l v b j E v R m l z a C 9 B d X R v U m V t b 3 Z l Z E N v b H V t b n M x L n t D b 2 x 1 b W 4 y N C w y M 3 0 m c X V v d D s s J n F 1 b 3 Q 7 U 2 V j d G l v b j E v R m l z a C 9 B d X R v U m V t b 3 Z l Z E N v b H V t b n M x L n t D b 2 x 1 b W 4 y N S w y N H 0 m c X V v d D s s J n F 1 b 3 Q 7 U 2 V j d G l v b j E v R m l z a C 9 B d X R v U m V t b 3 Z l Z E N v b H V t b n M x L n t D b 2 x 1 b W 4 y N i w y N X 0 m c X V v d D s s J n F 1 b 3 Q 7 U 2 V j d G l v b j E v R m l z a C 9 B d X R v U m V t b 3 Z l Z E N v b H V t b n M x L n t D b 2 x 1 b W 4 y N y w y N n 0 m c X V v d D s s J n F 1 b 3 Q 7 U 2 V j d G l v b j E v R m l z a C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c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G a X N o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v b 2 R W Y W x 1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y N z k z M z U 3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Z h b H V l L 0 F 1 d G 9 S Z W 1 v d m V k Q 2 9 s d W 1 u c z E u e 0 N v b H V t b j M s M H 0 m c X V v d D s s J n F 1 b 3 Q 7 U 2 V j d G l v b j E v R m 9 v Z F Z h b H V l L 0 F 1 d G 9 S Z W 1 v d m V k Q 2 9 s d W 1 u c z E u e 0 N v b H V t b j E s M X 0 m c X V v d D s s J n F 1 b 3 Q 7 U 2 V j d G l v b j E v R m 9 v Z F Z h b H V l L 0 F 1 d G 9 S Z W 1 v d m V k Q 2 9 s d W 1 u c z E u e 0 N v b H V t b j I s M n 0 m c X V v d D s s J n F 1 b 3 Q 7 U 2 V j d G l v b j E v R m 9 v Z F Z h b H V l L 0 F 1 d G 9 S Z W 1 v d m V k Q 2 9 s d W 1 u c z E u e 0 N v b H V t b j Q s M 3 0 m c X V v d D s s J n F 1 b 3 Q 7 U 2 V j d G l v b j E v R m 9 v Z F Z h b H V l L 0 F 1 d G 9 S Z W 1 v d m V k Q 2 9 s d W 1 u c z E u e 0 N v b H V t b j U s N H 0 m c X V v d D s s J n F 1 b 3 Q 7 U 2 V j d G l v b j E v R m 9 v Z F Z h b H V l L 0 F 1 d G 9 S Z W 1 v d m V k Q 2 9 s d W 1 u c z E u e 0 N v b H V t b j Y s N X 0 m c X V v d D s s J n F 1 b 3 Q 7 U 2 V j d G l v b j E v R m 9 v Z F Z h b H V l L 0 F 1 d G 9 S Z W 1 v d m V k Q 2 9 s d W 1 u c z E u e 0 N v b H V t b j c s N n 0 m c X V v d D s s J n F 1 b 3 Q 7 U 2 V j d G l v b j E v R m 9 v Z F Z h b H V l L 0 F 1 d G 9 S Z W 1 v d m V k Q 2 9 s d W 1 u c z E u e 0 N v b H V t b j g s N 3 0 m c X V v d D s s J n F 1 b 3 Q 7 U 2 V j d G l v b j E v R m 9 v Z F Z h b H V l L 0 F 1 d G 9 S Z W 1 v d m V k Q 2 9 s d W 1 u c z E u e 0 N v b H V t b j k s O H 0 m c X V v d D s s J n F 1 b 3 Q 7 U 2 V j d G l v b j E v R m 9 v Z F Z h b H V l L 0 F 1 d G 9 S Z W 1 v d m V k Q 2 9 s d W 1 u c z E u e 0 N v b H V t b j E w L D l 9 J n F 1 b 3 Q 7 L C Z x d W 9 0 O 1 N l Y 3 R p b 2 4 x L 0 Z v b 2 R W Y W x 1 Z S 9 B d X R v U m V t b 3 Z l Z E N v b H V t b n M x L n t D b 2 x 1 b W 4 x M S w x M H 0 m c X V v d D s s J n F 1 b 3 Q 7 U 2 V j d G l v b j E v R m 9 v Z F Z h b H V l L 0 F 1 d G 9 S Z W 1 v d m V k Q 2 9 s d W 1 u c z E u e 0 N v b H V t b j E y L D E x f S Z x d W 9 0 O y w m c X V v d D t T Z W N 0 a W 9 u M S 9 G b 2 9 k V m F s d W U v Q X V 0 b 1 J l b W 9 2 Z W R D b 2 x 1 b W 5 z M S 5 7 Q 2 9 s d W 1 u M T M s M T J 9 J n F 1 b 3 Q 7 L C Z x d W 9 0 O 1 N l Y 3 R p b 2 4 x L 0 Z v b 2 R W Y W x 1 Z S 9 B d X R v U m V t b 3 Z l Z E N v b H V t b n M x L n t D b 2 x 1 b W 4 x N C w x M 3 0 m c X V v d D s s J n F 1 b 3 Q 7 U 2 V j d G l v b j E v R m 9 v Z F Z h b H V l L 0 F 1 d G 9 S Z W 1 v d m V k Q 2 9 s d W 1 u c z E u e 0 N v b H V t b j E 1 L D E 0 f S Z x d W 9 0 O y w m c X V v d D t T Z W N 0 a W 9 u M S 9 G b 2 9 k V m F s d W U v Q X V 0 b 1 J l b W 9 2 Z W R D b 2 x 1 b W 5 z M S 5 7 Q 2 9 s d W 1 u M T Y s M T V 9 J n F 1 b 3 Q 7 L C Z x d W 9 0 O 1 N l Y 3 R p b 2 4 x L 0 Z v b 2 R W Y W x 1 Z S 9 B d X R v U m V t b 3 Z l Z E N v b H V t b n M x L n t D b 2 x 1 b W 4 x N y w x N n 0 m c X V v d D s s J n F 1 b 3 Q 7 U 2 V j d G l v b j E v R m 9 v Z F Z h b H V l L 0 F 1 d G 9 S Z W 1 v d m V k Q 2 9 s d W 1 u c z E u e 0 N v b H V t b j E 4 L D E 3 f S Z x d W 9 0 O y w m c X V v d D t T Z W N 0 a W 9 u M S 9 G b 2 9 k V m F s d W U v Q X V 0 b 1 J l b W 9 2 Z W R D b 2 x 1 b W 5 z M S 5 7 Q 2 9 s d W 1 u M T k s M T h 9 J n F 1 b 3 Q 7 L C Z x d W 9 0 O 1 N l Y 3 R p b 2 4 x L 0 Z v b 2 R W Y W x 1 Z S 9 B d X R v U m V t b 3 Z l Z E N v b H V t b n M x L n t D b 2 x 1 b W 4 y M C w x O X 0 m c X V v d D s s J n F 1 b 3 Q 7 U 2 V j d G l v b j E v R m 9 v Z F Z h b H V l L 0 F 1 d G 9 S Z W 1 v d m V k Q 2 9 s d W 1 u c z E u e 0 N v b H V t b j I x L D I w f S Z x d W 9 0 O y w m c X V v d D t T Z W N 0 a W 9 u M S 9 G b 2 9 k V m F s d W U v Q X V 0 b 1 J l b W 9 2 Z W R D b 2 x 1 b W 5 z M S 5 7 Q 2 9 s d W 1 u M j I s M j F 9 J n F 1 b 3 Q 7 L C Z x d W 9 0 O 1 N l Y 3 R p b 2 4 x L 0 Z v b 2 R W Y W x 1 Z S 9 B d X R v U m V t b 3 Z l Z E N v b H V t b n M x L n t D b 2 x 1 b W 4 y M y w y M n 0 m c X V v d D s s J n F 1 b 3 Q 7 U 2 V j d G l v b j E v R m 9 v Z F Z h b H V l L 0 F 1 d G 9 S Z W 1 v d m V k Q 2 9 s d W 1 u c z E u e 0 N v b H V t b j I 0 L D I z f S Z x d W 9 0 O y w m c X V v d D t T Z W N 0 a W 9 u M S 9 G b 2 9 k V m F s d W U v Q X V 0 b 1 J l b W 9 2 Z W R D b 2 x 1 b W 5 z M S 5 7 Q 2 9 s d W 1 u M j U s M j R 9 J n F 1 b 3 Q 7 L C Z x d W 9 0 O 1 N l Y 3 R p b 2 4 x L 0 Z v b 2 R W Y W x 1 Z S 9 B d X R v U m V t b 3 Z l Z E N v b H V t b n M x L n t D b 2 x 1 b W 4 y N i w y N X 0 m c X V v d D s s J n F 1 b 3 Q 7 U 2 V j d G l v b j E v R m 9 v Z F Z h b H V l L 0 F 1 d G 9 S Z W 1 v d m V k Q 2 9 s d W 1 u c z E u e 0 N v b H V t b j I 3 L D I 2 f S Z x d W 9 0 O y w m c X V v d D t T Z W N 0 a W 9 u M S 9 G b 2 9 k V m F s d W U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G b 2 9 k V m F s d W U v Q X V 0 b 1 J l b W 9 2 Z W R D b 2 x 1 b W 5 z M S 5 7 Q 2 9 s d W 1 u M y w w f S Z x d W 9 0 O y w m c X V v d D t T Z W N 0 a W 9 u M S 9 G b 2 9 k V m F s d W U v Q X V 0 b 1 J l b W 9 2 Z W R D b 2 x 1 b W 5 z M S 5 7 Q 2 9 s d W 1 u M S w x f S Z x d W 9 0 O y w m c X V v d D t T Z W N 0 a W 9 u M S 9 G b 2 9 k V m F s d W U v Q X V 0 b 1 J l b W 9 2 Z W R D b 2 x 1 b W 5 z M S 5 7 Q 2 9 s d W 1 u M i w y f S Z x d W 9 0 O y w m c X V v d D t T Z W N 0 a W 9 u M S 9 G b 2 9 k V m F s d W U v Q X V 0 b 1 J l b W 9 2 Z W R D b 2 x 1 b W 5 z M S 5 7 Q 2 9 s d W 1 u N C w z f S Z x d W 9 0 O y w m c X V v d D t T Z W N 0 a W 9 u M S 9 G b 2 9 k V m F s d W U v Q X V 0 b 1 J l b W 9 2 Z W R D b 2 x 1 b W 5 z M S 5 7 Q 2 9 s d W 1 u N S w 0 f S Z x d W 9 0 O y w m c X V v d D t T Z W N 0 a W 9 u M S 9 G b 2 9 k V m F s d W U v Q X V 0 b 1 J l b W 9 2 Z W R D b 2 x 1 b W 5 z M S 5 7 Q 2 9 s d W 1 u N i w 1 f S Z x d W 9 0 O y w m c X V v d D t T Z W N 0 a W 9 u M S 9 G b 2 9 k V m F s d W U v Q X V 0 b 1 J l b W 9 2 Z W R D b 2 x 1 b W 5 z M S 5 7 Q 2 9 s d W 1 u N y w 2 f S Z x d W 9 0 O y w m c X V v d D t T Z W N 0 a W 9 u M S 9 G b 2 9 k V m F s d W U v Q X V 0 b 1 J l b W 9 2 Z W R D b 2 x 1 b W 5 z M S 5 7 Q 2 9 s d W 1 u O C w 3 f S Z x d W 9 0 O y w m c X V v d D t T Z W N 0 a W 9 u M S 9 G b 2 9 k V m F s d W U v Q X V 0 b 1 J l b W 9 2 Z W R D b 2 x 1 b W 5 z M S 5 7 Q 2 9 s d W 1 u O S w 4 f S Z x d W 9 0 O y w m c X V v d D t T Z W N 0 a W 9 u M S 9 G b 2 9 k V m F s d W U v Q X V 0 b 1 J l b W 9 2 Z W R D b 2 x 1 b W 5 z M S 5 7 Q 2 9 s d W 1 u M T A s O X 0 m c X V v d D s s J n F 1 b 3 Q 7 U 2 V j d G l v b j E v R m 9 v Z F Z h b H V l L 0 F 1 d G 9 S Z W 1 v d m V k Q 2 9 s d W 1 u c z E u e 0 N v b H V t b j E x L D E w f S Z x d W 9 0 O y w m c X V v d D t T Z W N 0 a W 9 u M S 9 G b 2 9 k V m F s d W U v Q X V 0 b 1 J l b W 9 2 Z W R D b 2 x 1 b W 5 z M S 5 7 Q 2 9 s d W 1 u M T I s M T F 9 J n F 1 b 3 Q 7 L C Z x d W 9 0 O 1 N l Y 3 R p b 2 4 x L 0 Z v b 2 R W Y W x 1 Z S 9 B d X R v U m V t b 3 Z l Z E N v b H V t b n M x L n t D b 2 x 1 b W 4 x M y w x M n 0 m c X V v d D s s J n F 1 b 3 Q 7 U 2 V j d G l v b j E v R m 9 v Z F Z h b H V l L 0 F 1 d G 9 S Z W 1 v d m V k Q 2 9 s d W 1 u c z E u e 0 N v b H V t b j E 0 L D E z f S Z x d W 9 0 O y w m c X V v d D t T Z W N 0 a W 9 u M S 9 G b 2 9 k V m F s d W U v Q X V 0 b 1 J l b W 9 2 Z W R D b 2 x 1 b W 5 z M S 5 7 Q 2 9 s d W 1 u M T U s M T R 9 J n F 1 b 3 Q 7 L C Z x d W 9 0 O 1 N l Y 3 R p b 2 4 x L 0 Z v b 2 R W Y W x 1 Z S 9 B d X R v U m V t b 3 Z l Z E N v b H V t b n M x L n t D b 2 x 1 b W 4 x N i w x N X 0 m c X V v d D s s J n F 1 b 3 Q 7 U 2 V j d G l v b j E v R m 9 v Z F Z h b H V l L 0 F 1 d G 9 S Z W 1 v d m V k Q 2 9 s d W 1 u c z E u e 0 N v b H V t b j E 3 L D E 2 f S Z x d W 9 0 O y w m c X V v d D t T Z W N 0 a W 9 u M S 9 G b 2 9 k V m F s d W U v Q X V 0 b 1 J l b W 9 2 Z W R D b 2 x 1 b W 5 z M S 5 7 Q 2 9 s d W 1 u M T g s M T d 9 J n F 1 b 3 Q 7 L C Z x d W 9 0 O 1 N l Y 3 R p b 2 4 x L 0 Z v b 2 R W Y W x 1 Z S 9 B d X R v U m V t b 3 Z l Z E N v b H V t b n M x L n t D b 2 x 1 b W 4 x O S w x O H 0 m c X V v d D s s J n F 1 b 3 Q 7 U 2 V j d G l v b j E v R m 9 v Z F Z h b H V l L 0 F 1 d G 9 S Z W 1 v d m V k Q 2 9 s d W 1 u c z E u e 0 N v b H V t b j I w L D E 5 f S Z x d W 9 0 O y w m c X V v d D t T Z W N 0 a W 9 u M S 9 G b 2 9 k V m F s d W U v Q X V 0 b 1 J l b W 9 2 Z W R D b 2 x 1 b W 5 z M S 5 7 Q 2 9 s d W 1 u M j E s M j B 9 J n F 1 b 3 Q 7 L C Z x d W 9 0 O 1 N l Y 3 R p b 2 4 x L 0 Z v b 2 R W Y W x 1 Z S 9 B d X R v U m V t b 3 Z l Z E N v b H V t b n M x L n t D b 2 x 1 b W 4 y M i w y M X 0 m c X V v d D s s J n F 1 b 3 Q 7 U 2 V j d G l v b j E v R m 9 v Z F Z h b H V l L 0 F 1 d G 9 S Z W 1 v d m V k Q 2 9 s d W 1 u c z E u e 0 N v b H V t b j I z L D I y f S Z x d W 9 0 O y w m c X V v d D t T Z W N 0 a W 9 u M S 9 G b 2 9 k V m F s d W U v Q X V 0 b 1 J l b W 9 2 Z W R D b 2 x 1 b W 5 z M S 5 7 Q 2 9 s d W 1 u M j Q s M j N 9 J n F 1 b 3 Q 7 L C Z x d W 9 0 O 1 N l Y 3 R p b 2 4 x L 0 Z v b 2 R W Y W x 1 Z S 9 B d X R v U m V t b 3 Z l Z E N v b H V t b n M x L n t D b 2 x 1 b W 4 y N S w y N H 0 m c X V v d D s s J n F 1 b 3 Q 7 U 2 V j d G l v b j E v R m 9 v Z F Z h b H V l L 0 F 1 d G 9 S Z W 1 v d m V k Q 2 9 s d W 1 u c z E u e 0 N v b H V t b j I 2 L D I 1 f S Z x d W 9 0 O y w m c X V v d D t T Z W N 0 a W 9 u M S 9 G b 2 9 k V m F s d W U v Q X V 0 b 1 J l b W 9 2 Z W R D b 2 x 1 b W 5 z M S 5 7 Q 2 9 s d W 1 u M j c s M j Z 9 J n F 1 b 3 Q 7 L C Z x d W 9 0 O 1 N l Y 3 R p b 2 4 x L 0 Z v b 2 R W Y W x 1 Z S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W Y W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F s d W U v R m 9 v Z F Z h b H V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U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2 9 k V m F s d W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Z h b H V l J S 9 B d X R v U m V t b 3 Z l Z E N v b H V t b n M x L n t D b 2 x 1 b W 4 z L D B 9 J n F 1 b 3 Q 7 L C Z x d W 9 0 O 1 N l Y 3 R p b 2 4 x L 0 Z v b 2 R W Y W x 1 Z S U v Q X V 0 b 1 J l b W 9 2 Z W R D b 2 x 1 b W 5 z M S 5 7 Q 2 9 s d W 1 u M S w x f S Z x d W 9 0 O y w m c X V v d D t T Z W N 0 a W 9 u M S 9 G b 2 9 k V m F s d W U l L 0 F 1 d G 9 S Z W 1 v d m V k Q 2 9 s d W 1 u c z E u e 0 N v b H V t b j I s M n 0 m c X V v d D s s J n F 1 b 3 Q 7 U 2 V j d G l v b j E v R m 9 v Z F Z h b H V l J S 9 B d X R v U m V t b 3 Z l Z E N v b H V t b n M x L n t D b 2 x 1 b W 4 y O C w z f S Z x d W 9 0 O y w m c X V v d D t T Z W N 0 a W 9 u M S 9 G b 2 9 k V m F s d W U l L 0 F 1 d G 9 S Z W 1 v d m V k Q 2 9 s d W 1 u c z E u e 0 N v b H V t b j U s N H 0 m c X V v d D s s J n F 1 b 3 Q 7 U 2 V j d G l v b j E v R m 9 v Z F Z h b H V l J S 9 B d X R v U m V t b 3 Z l Z E N v b H V t b n M x L n t D b 2 x 1 b W 4 2 L D V 9 J n F 1 b 3 Q 7 L C Z x d W 9 0 O 1 N l Y 3 R p b 2 4 x L 0 Z v b 2 R W Y W x 1 Z S U v Q X V 0 b 1 J l b W 9 2 Z W R D b 2 x 1 b W 5 z M S 5 7 Q 2 9 s d W 1 u N y w 2 f S Z x d W 9 0 O y w m c X V v d D t T Z W N 0 a W 9 u M S 9 G b 2 9 k V m F s d W U l L 0 F 1 d G 9 S Z W 1 v d m V k Q 2 9 s d W 1 u c z E u e 0 N v b H V t b j g s N 3 0 m c X V v d D s s J n F 1 b 3 Q 7 U 2 V j d G l v b j E v R m 9 v Z F Z h b H V l J S 9 B d X R v U m V t b 3 Z l Z E N v b H V t b n M x L n t D b 2 x 1 b W 4 5 L D h 9 J n F 1 b 3 Q 7 L C Z x d W 9 0 O 1 N l Y 3 R p b 2 4 x L 0 Z v b 2 R W Y W x 1 Z S U v Q X V 0 b 1 J l b W 9 2 Z W R D b 2 x 1 b W 5 z M S 5 7 Q 2 9 s d W 1 u M T A s O X 0 m c X V v d D s s J n F 1 b 3 Q 7 U 2 V j d G l v b j E v R m 9 v Z F Z h b H V l J S 9 B d X R v U m V t b 3 Z l Z E N v b H V t b n M x L n t D b 2 x 1 b W 4 x M S w x M H 0 m c X V v d D s s J n F 1 b 3 Q 7 U 2 V j d G l v b j E v R m 9 v Z F Z h b H V l J S 9 B d X R v U m V t b 3 Z l Z E N v b H V t b n M x L n t D b 2 x 1 b W 4 x M i w x M X 0 m c X V v d D s s J n F 1 b 3 Q 7 U 2 V j d G l v b j E v R m 9 v Z F Z h b H V l J S 9 B d X R v U m V t b 3 Z l Z E N v b H V t b n M x L n t D b 2 x 1 b W 4 x M y w x M n 0 m c X V v d D s s J n F 1 b 3 Q 7 U 2 V j d G l v b j E v R m 9 v Z F Z h b H V l J S 9 B d X R v U m V t b 3 Z l Z E N v b H V t b n M x L n t D b 2 x 1 b W 4 x N C w x M 3 0 m c X V v d D s s J n F 1 b 3 Q 7 U 2 V j d G l v b j E v R m 9 v Z F Z h b H V l J S 9 B d X R v U m V t b 3 Z l Z E N v b H V t b n M x L n t D b 2 x 1 b W 4 x N S w x N H 0 m c X V v d D s s J n F 1 b 3 Q 7 U 2 V j d G l v b j E v R m 9 v Z F Z h b H V l J S 9 B d X R v U m V t b 3 Z l Z E N v b H V t b n M x L n t D b 2 x 1 b W 4 x N i w x N X 0 m c X V v d D s s J n F 1 b 3 Q 7 U 2 V j d G l v b j E v R m 9 v Z F Z h b H V l J S 9 B d X R v U m V t b 3 Z l Z E N v b H V t b n M x L n t D b 2 x 1 b W 4 x N y w x N n 0 m c X V v d D s s J n F 1 b 3 Q 7 U 2 V j d G l v b j E v R m 9 v Z F Z h b H V l J S 9 B d X R v U m V t b 3 Z l Z E N v b H V t b n M x L n t D b 2 x 1 b W 4 x O C w x N 3 0 m c X V v d D s s J n F 1 b 3 Q 7 U 2 V j d G l v b j E v R m 9 v Z F Z h b H V l J S 9 B d X R v U m V t b 3 Z l Z E N v b H V t b n M x L n t D b 2 x 1 b W 4 x O S w x O H 0 m c X V v d D s s J n F 1 b 3 Q 7 U 2 V j d G l v b j E v R m 9 v Z F Z h b H V l J S 9 B d X R v U m V t b 3 Z l Z E N v b H V t b n M x L n t D b 2 x 1 b W 4 y M C w x O X 0 m c X V v d D s s J n F 1 b 3 Q 7 U 2 V j d G l v b j E v R m 9 v Z F Z h b H V l J S 9 B d X R v U m V t b 3 Z l Z E N v b H V t b n M x L n t D b 2 x 1 b W 4 y M S w y M H 0 m c X V v d D s s J n F 1 b 3 Q 7 U 2 V j d G l v b j E v R m 9 v Z F Z h b H V l J S 9 B d X R v U m V t b 3 Z l Z E N v b H V t b n M x L n t D b 2 x 1 b W 4 y M i w y M X 0 m c X V v d D s s J n F 1 b 3 Q 7 U 2 V j d G l v b j E v R m 9 v Z F Z h b H V l J S 9 B d X R v U m V t b 3 Z l Z E N v b H V t b n M x L n t D b 2 x 1 b W 4 y M y w y M n 0 m c X V v d D s s J n F 1 b 3 Q 7 U 2 V j d G l v b j E v R m 9 v Z F Z h b H V l J S 9 B d X R v U m V t b 3 Z l Z E N v b H V t b n M x L n t D b 2 x 1 b W 4 y N C w y M 3 0 m c X V v d D s s J n F 1 b 3 Q 7 U 2 V j d G l v b j E v R m 9 v Z F Z h b H V l J S 9 B d X R v U m V t b 3 Z l Z E N v b H V t b n M x L n t D b 2 x 1 b W 4 y N S w y N H 0 m c X V v d D s s J n F 1 b 3 Q 7 U 2 V j d G l v b j E v R m 9 v Z F Z h b H V l J S 9 B d X R v U m V t b 3 Z l Z E N v b H V t b n M x L n t D b 2 x 1 b W 4 y N i w y N X 0 m c X V v d D s s J n F 1 b 3 Q 7 U 2 V j d G l v b j E v R m 9 v Z F Z h b H V l J S 9 B d X R v U m V t b 3 Z l Z E N v b H V t b n M x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Z v b 2 R W Y W x 1 Z S U v Q X V 0 b 1 J l b W 9 2 Z W R D b 2 x 1 b W 5 z M S 5 7 Q 2 9 s d W 1 u M y w w f S Z x d W 9 0 O y w m c X V v d D t T Z W N 0 a W 9 u M S 9 G b 2 9 k V m F s d W U l L 0 F 1 d G 9 S Z W 1 v d m V k Q 2 9 s d W 1 u c z E u e 0 N v b H V t b j E s M X 0 m c X V v d D s s J n F 1 b 3 Q 7 U 2 V j d G l v b j E v R m 9 v Z F Z h b H V l J S 9 B d X R v U m V t b 3 Z l Z E N v b H V t b n M x L n t D b 2 x 1 b W 4 y L D J 9 J n F 1 b 3 Q 7 L C Z x d W 9 0 O 1 N l Y 3 R p b 2 4 x L 0 Z v b 2 R W Y W x 1 Z S U v Q X V 0 b 1 J l b W 9 2 Z W R D b 2 x 1 b W 5 z M S 5 7 Q 2 9 s d W 1 u M j g s M 3 0 m c X V v d D s s J n F 1 b 3 Q 7 U 2 V j d G l v b j E v R m 9 v Z F Z h b H V l J S 9 B d X R v U m V t b 3 Z l Z E N v b H V t b n M x L n t D b 2 x 1 b W 4 1 L D R 9 J n F 1 b 3 Q 7 L C Z x d W 9 0 O 1 N l Y 3 R p b 2 4 x L 0 Z v b 2 R W Y W x 1 Z S U v Q X V 0 b 1 J l b W 9 2 Z W R D b 2 x 1 b W 5 z M S 5 7 Q 2 9 s d W 1 u N i w 1 f S Z x d W 9 0 O y w m c X V v d D t T Z W N 0 a W 9 u M S 9 G b 2 9 k V m F s d W U l L 0 F 1 d G 9 S Z W 1 v d m V k Q 2 9 s d W 1 u c z E u e 0 N v b H V t b j c s N n 0 m c X V v d D s s J n F 1 b 3 Q 7 U 2 V j d G l v b j E v R m 9 v Z F Z h b H V l J S 9 B d X R v U m V t b 3 Z l Z E N v b H V t b n M x L n t D b 2 x 1 b W 4 4 L D d 9 J n F 1 b 3 Q 7 L C Z x d W 9 0 O 1 N l Y 3 R p b 2 4 x L 0 Z v b 2 R W Y W x 1 Z S U v Q X V 0 b 1 J l b W 9 2 Z W R D b 2 x 1 b W 5 z M S 5 7 Q 2 9 s d W 1 u O S w 4 f S Z x d W 9 0 O y w m c X V v d D t T Z W N 0 a W 9 u M S 9 G b 2 9 k V m F s d W U l L 0 F 1 d G 9 S Z W 1 v d m V k Q 2 9 s d W 1 u c z E u e 0 N v b H V t b j E w L D l 9 J n F 1 b 3 Q 7 L C Z x d W 9 0 O 1 N l Y 3 R p b 2 4 x L 0 Z v b 2 R W Y W x 1 Z S U v Q X V 0 b 1 J l b W 9 2 Z W R D b 2 x 1 b W 5 z M S 5 7 Q 2 9 s d W 1 u M T E s M T B 9 J n F 1 b 3 Q 7 L C Z x d W 9 0 O 1 N l Y 3 R p b 2 4 x L 0 Z v b 2 R W Y W x 1 Z S U v Q X V 0 b 1 J l b W 9 2 Z W R D b 2 x 1 b W 5 z M S 5 7 Q 2 9 s d W 1 u M T I s M T F 9 J n F 1 b 3 Q 7 L C Z x d W 9 0 O 1 N l Y 3 R p b 2 4 x L 0 Z v b 2 R W Y W x 1 Z S U v Q X V 0 b 1 J l b W 9 2 Z W R D b 2 x 1 b W 5 z M S 5 7 Q 2 9 s d W 1 u M T M s M T J 9 J n F 1 b 3 Q 7 L C Z x d W 9 0 O 1 N l Y 3 R p b 2 4 x L 0 Z v b 2 R W Y W x 1 Z S U v Q X V 0 b 1 J l b W 9 2 Z W R D b 2 x 1 b W 5 z M S 5 7 Q 2 9 s d W 1 u M T Q s M T N 9 J n F 1 b 3 Q 7 L C Z x d W 9 0 O 1 N l Y 3 R p b 2 4 x L 0 Z v b 2 R W Y W x 1 Z S U v Q X V 0 b 1 J l b W 9 2 Z W R D b 2 x 1 b W 5 z M S 5 7 Q 2 9 s d W 1 u M T U s M T R 9 J n F 1 b 3 Q 7 L C Z x d W 9 0 O 1 N l Y 3 R p b 2 4 x L 0 Z v b 2 R W Y W x 1 Z S U v Q X V 0 b 1 J l b W 9 2 Z W R D b 2 x 1 b W 5 z M S 5 7 Q 2 9 s d W 1 u M T Y s M T V 9 J n F 1 b 3 Q 7 L C Z x d W 9 0 O 1 N l Y 3 R p b 2 4 x L 0 Z v b 2 R W Y W x 1 Z S U v Q X V 0 b 1 J l b W 9 2 Z W R D b 2 x 1 b W 5 z M S 5 7 Q 2 9 s d W 1 u M T c s M T Z 9 J n F 1 b 3 Q 7 L C Z x d W 9 0 O 1 N l Y 3 R p b 2 4 x L 0 Z v b 2 R W Y W x 1 Z S U v Q X V 0 b 1 J l b W 9 2 Z W R D b 2 x 1 b W 5 z M S 5 7 Q 2 9 s d W 1 u M T g s M T d 9 J n F 1 b 3 Q 7 L C Z x d W 9 0 O 1 N l Y 3 R p b 2 4 x L 0 Z v b 2 R W Y W x 1 Z S U v Q X V 0 b 1 J l b W 9 2 Z W R D b 2 x 1 b W 5 z M S 5 7 Q 2 9 s d W 1 u M T k s M T h 9 J n F 1 b 3 Q 7 L C Z x d W 9 0 O 1 N l Y 3 R p b 2 4 x L 0 Z v b 2 R W Y W x 1 Z S U v Q X V 0 b 1 J l b W 9 2 Z W R D b 2 x 1 b W 5 z M S 5 7 Q 2 9 s d W 1 u M j A s M T l 9 J n F 1 b 3 Q 7 L C Z x d W 9 0 O 1 N l Y 3 R p b 2 4 x L 0 Z v b 2 R W Y W x 1 Z S U v Q X V 0 b 1 J l b W 9 2 Z W R D b 2 x 1 b W 5 z M S 5 7 Q 2 9 s d W 1 u M j E s M j B 9 J n F 1 b 3 Q 7 L C Z x d W 9 0 O 1 N l Y 3 R p b 2 4 x L 0 Z v b 2 R W Y W x 1 Z S U v Q X V 0 b 1 J l b W 9 2 Z W R D b 2 x 1 b W 5 z M S 5 7 Q 2 9 s d W 1 u M j I s M j F 9 J n F 1 b 3 Q 7 L C Z x d W 9 0 O 1 N l Y 3 R p b 2 4 x L 0 Z v b 2 R W Y W x 1 Z S U v Q X V 0 b 1 J l b W 9 2 Z W R D b 2 x 1 b W 5 z M S 5 7 Q 2 9 s d W 1 u M j M s M j J 9 J n F 1 b 3 Q 7 L C Z x d W 9 0 O 1 N l Y 3 R p b 2 4 x L 0 Z v b 2 R W Y W x 1 Z S U v Q X V 0 b 1 J l b W 9 2 Z W R D b 2 x 1 b W 5 z M S 5 7 Q 2 9 s d W 1 u M j Q s M j N 9 J n F 1 b 3 Q 7 L C Z x d W 9 0 O 1 N l Y 3 R p b 2 4 x L 0 Z v b 2 R W Y W x 1 Z S U v Q X V 0 b 1 J l b W 9 2 Z W R D b 2 x 1 b W 5 z M S 5 7 Q 2 9 s d W 1 u M j U s M j R 9 J n F 1 b 3 Q 7 L C Z x d W 9 0 O 1 N l Y 3 R p b 2 4 x L 0 Z v b 2 R W Y W x 1 Z S U v Q X V 0 b 1 J l b W 9 2 Z W R D b 2 x 1 b W 5 z M S 5 7 Q 2 9 s d W 1 u M j Y s M j V 9 J n F 1 b 3 Q 7 L C Z x d W 9 0 O 1 N l Y 3 R p b 2 4 x L 0 Z v b 2 R W Y W x 1 Z S U v Q X V 0 b 1 J l b W 9 2 Z W R D b 2 x 1 b W 5 z M S 5 7 Q 2 9 s d W 1 u M j c s M j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y O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Q 2 9 s d W 1 u V H l w Z X M i I F Z h b H V l P S J z Q U F B Q U F B Q U F B Q U F B Q U F B Q U F B Q U F B Q U F B Q U F B Q U F B Q U F B Q U F B I i A v P j x F b n R y e S B U e X B l P S J G a W x s T G F z d F V w Z G F 0 Z W Q i I F Z h b H V l P S J k M j A y N C 0 w N i 0 x M V Q w M D o 1 N D o y N y 4 y M j k 1 N D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M 1 Y W I 1 Z D M w N S 0 4 Y z U 2 L T Q 3 M z k t Y m M 4 Y y 0 x Z T Q 1 O T k x Z D J j Y j g i I C 8 + P C 9 T d G F i b G V F b n R y a W V z P j w v S X R l b T 4 8 S X R l b T 4 8 S X R l b U x v Y 2 F 0 a W 9 u P j x J d G V t V H l w Z T 5 G b 3 J t d W x h P C 9 J d G V t V H l w Z T 4 8 S X R l b V B h d G g + U 2 V j d G l v b j E v R m 9 v Z F Z h b H V l J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U y N S 9 G b 2 9 k V m F s d W U l M j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F s d W U l M j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J T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2 9 k V m 9 s d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3 L j c 5 N j g w N D d a I i A v P j x F b n R y e S B U e X B l P S J G a W x s Q 2 9 s d W 1 u V H l w Z X M i I F Z h b H V l P S J z Q U F B Q U F B Q U F B Q U F B Q U F B Q U F B Q U F B Q U F B Q U F B Q U F B Q U F B Q U F B I i A v P j x F b n R y e S B U e X B l P S J G a W x s Q 2 9 s d W 1 u T m F t Z X M i I F Z h b H V l P S J z W y Z x d W 9 0 O 0 N v b H V t b j M m c X V v d D s s J n F 1 b 3 Q 7 Q 2 9 s d W 1 u M i Z x d W 9 0 O y w m c X V v d D t D b 2 x 1 b W 4 x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2 R W b 2 x 1 b W U v Q X V 0 b 1 J l b W 9 2 Z W R D b 2 x 1 b W 5 z M S 5 7 Q 2 9 s d W 1 u M y w w f S Z x d W 9 0 O y w m c X V v d D t T Z W N 0 a W 9 u M S 9 G b 2 9 k V m 9 s d W 1 l L 0 F 1 d G 9 S Z W 1 v d m V k Q 2 9 s d W 1 u c z E u e 0 N v b H V t b j I s M X 0 m c X V v d D s s J n F 1 b 3 Q 7 U 2 V j d G l v b j E v R m 9 v Z F Z v b H V t Z S 9 B d X R v U m V t b 3 Z l Z E N v b H V t b n M x L n t D b 2 x 1 b W 4 x L D J 9 J n F 1 b 3 Q 7 L C Z x d W 9 0 O 1 N l Y 3 R p b 2 4 x L 0 Z v b 2 R W b 2 x 1 b W U v Q X V 0 b 1 J l b W 9 2 Z W R D b 2 x 1 b W 5 z M S 5 7 Q 2 9 s d W 1 u N C w z f S Z x d W 9 0 O y w m c X V v d D t T Z W N 0 a W 9 u M S 9 G b 2 9 k V m 9 s d W 1 l L 0 F 1 d G 9 S Z W 1 v d m V k Q 2 9 s d W 1 u c z E u e 0 N v b H V t b j U s N H 0 m c X V v d D s s J n F 1 b 3 Q 7 U 2 V j d G l v b j E v R m 9 v Z F Z v b H V t Z S 9 B d X R v U m V t b 3 Z l Z E N v b H V t b n M x L n t D b 2 x 1 b W 4 2 L D V 9 J n F 1 b 3 Q 7 L C Z x d W 9 0 O 1 N l Y 3 R p b 2 4 x L 0 Z v b 2 R W b 2 x 1 b W U v Q X V 0 b 1 J l b W 9 2 Z W R D b 2 x 1 b W 5 z M S 5 7 Q 2 9 s d W 1 u N y w 2 f S Z x d W 9 0 O y w m c X V v d D t T Z W N 0 a W 9 u M S 9 G b 2 9 k V m 9 s d W 1 l L 0 F 1 d G 9 S Z W 1 v d m V k Q 2 9 s d W 1 u c z E u e 0 N v b H V t b j g s N 3 0 m c X V v d D s s J n F 1 b 3 Q 7 U 2 V j d G l v b j E v R m 9 v Z F Z v b H V t Z S 9 B d X R v U m V t b 3 Z l Z E N v b H V t b n M x L n t D b 2 x 1 b W 4 5 L D h 9 J n F 1 b 3 Q 7 L C Z x d W 9 0 O 1 N l Y 3 R p b 2 4 x L 0 Z v b 2 R W b 2 x 1 b W U v Q X V 0 b 1 J l b W 9 2 Z W R D b 2 x 1 b W 5 z M S 5 7 Q 2 9 s d W 1 u M T A s O X 0 m c X V v d D s s J n F 1 b 3 Q 7 U 2 V j d G l v b j E v R m 9 v Z F Z v b H V t Z S 9 B d X R v U m V t b 3 Z l Z E N v b H V t b n M x L n t D b 2 x 1 b W 4 x M S w x M H 0 m c X V v d D s s J n F 1 b 3 Q 7 U 2 V j d G l v b j E v R m 9 v Z F Z v b H V t Z S 9 B d X R v U m V t b 3 Z l Z E N v b H V t b n M x L n t D b 2 x 1 b W 4 x M i w x M X 0 m c X V v d D s s J n F 1 b 3 Q 7 U 2 V j d G l v b j E v R m 9 v Z F Z v b H V t Z S 9 B d X R v U m V t b 3 Z l Z E N v b H V t b n M x L n t D b 2 x 1 b W 4 x M y w x M n 0 m c X V v d D s s J n F 1 b 3 Q 7 U 2 V j d G l v b j E v R m 9 v Z F Z v b H V t Z S 9 B d X R v U m V t b 3 Z l Z E N v b H V t b n M x L n t D b 2 x 1 b W 4 x N C w x M 3 0 m c X V v d D s s J n F 1 b 3 Q 7 U 2 V j d G l v b j E v R m 9 v Z F Z v b H V t Z S 9 B d X R v U m V t b 3 Z l Z E N v b H V t b n M x L n t D b 2 x 1 b W 4 x N S w x N H 0 m c X V v d D s s J n F 1 b 3 Q 7 U 2 V j d G l v b j E v R m 9 v Z F Z v b H V t Z S 9 B d X R v U m V t b 3 Z l Z E N v b H V t b n M x L n t D b 2 x 1 b W 4 x N i w x N X 0 m c X V v d D s s J n F 1 b 3 Q 7 U 2 V j d G l v b j E v R m 9 v Z F Z v b H V t Z S 9 B d X R v U m V t b 3 Z l Z E N v b H V t b n M x L n t D b 2 x 1 b W 4 x N y w x N n 0 m c X V v d D s s J n F 1 b 3 Q 7 U 2 V j d G l v b j E v R m 9 v Z F Z v b H V t Z S 9 B d X R v U m V t b 3 Z l Z E N v b H V t b n M x L n t D b 2 x 1 b W 4 x O C w x N 3 0 m c X V v d D s s J n F 1 b 3 Q 7 U 2 V j d G l v b j E v R m 9 v Z F Z v b H V t Z S 9 B d X R v U m V t b 3 Z l Z E N v b H V t b n M x L n t D b 2 x 1 b W 4 x O S w x O H 0 m c X V v d D s s J n F 1 b 3 Q 7 U 2 V j d G l v b j E v R m 9 v Z F Z v b H V t Z S 9 B d X R v U m V t b 3 Z l Z E N v b H V t b n M x L n t D b 2 x 1 b W 4 y M C w x O X 0 m c X V v d D s s J n F 1 b 3 Q 7 U 2 V j d G l v b j E v R m 9 v Z F Z v b H V t Z S 9 B d X R v U m V t b 3 Z l Z E N v b H V t b n M x L n t D b 2 x 1 b W 4 y M S w y M H 0 m c X V v d D s s J n F 1 b 3 Q 7 U 2 V j d G l v b j E v R m 9 v Z F Z v b H V t Z S 9 B d X R v U m V t b 3 Z l Z E N v b H V t b n M x L n t D b 2 x 1 b W 4 y M i w y M X 0 m c X V v d D s s J n F 1 b 3 Q 7 U 2 V j d G l v b j E v R m 9 v Z F Z v b H V t Z S 9 B d X R v U m V t b 3 Z l Z E N v b H V t b n M x L n t D b 2 x 1 b W 4 y M y w y M n 0 m c X V v d D s s J n F 1 b 3 Q 7 U 2 V j d G l v b j E v R m 9 v Z F Z v b H V t Z S 9 B d X R v U m V t b 3 Z l Z E N v b H V t b n M x L n t D b 2 x 1 b W 4 y N C w y M 3 0 m c X V v d D s s J n F 1 b 3 Q 7 U 2 V j d G l v b j E v R m 9 v Z F Z v b H V t Z S 9 B d X R v U m V t b 3 Z l Z E N v b H V t b n M x L n t D b 2 x 1 b W 4 y N S w y N H 0 m c X V v d D s s J n F 1 b 3 Q 7 U 2 V j d G l v b j E v R m 9 v Z F Z v b H V t Z S 9 B d X R v U m V t b 3 Z l Z E N v b H V t b n M x L n t D b 2 x 1 b W 4 y N i w y N X 0 m c X V v d D s s J n F 1 b 3 Q 7 U 2 V j d G l v b j E v R m 9 v Z F Z v b H V t Z S 9 B d X R v U m V t b 3 Z l Z E N v b H V t b n M x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Z v b 2 R W b 2 x 1 b W U v Q X V 0 b 1 J l b W 9 2 Z W R D b 2 x 1 b W 5 z M S 5 7 Q 2 9 s d W 1 u M y w w f S Z x d W 9 0 O y w m c X V v d D t T Z W N 0 a W 9 u M S 9 G b 2 9 k V m 9 s d W 1 l L 0 F 1 d G 9 S Z W 1 v d m V k Q 2 9 s d W 1 u c z E u e 0 N v b H V t b j I s M X 0 m c X V v d D s s J n F 1 b 3 Q 7 U 2 V j d G l v b j E v R m 9 v Z F Z v b H V t Z S 9 B d X R v U m V t b 3 Z l Z E N v b H V t b n M x L n t D b 2 x 1 b W 4 x L D J 9 J n F 1 b 3 Q 7 L C Z x d W 9 0 O 1 N l Y 3 R p b 2 4 x L 0 Z v b 2 R W b 2 x 1 b W U v Q X V 0 b 1 J l b W 9 2 Z W R D b 2 x 1 b W 5 z M S 5 7 Q 2 9 s d W 1 u N C w z f S Z x d W 9 0 O y w m c X V v d D t T Z W N 0 a W 9 u M S 9 G b 2 9 k V m 9 s d W 1 l L 0 F 1 d G 9 S Z W 1 v d m V k Q 2 9 s d W 1 u c z E u e 0 N v b H V t b j U s N H 0 m c X V v d D s s J n F 1 b 3 Q 7 U 2 V j d G l v b j E v R m 9 v Z F Z v b H V t Z S 9 B d X R v U m V t b 3 Z l Z E N v b H V t b n M x L n t D b 2 x 1 b W 4 2 L D V 9 J n F 1 b 3 Q 7 L C Z x d W 9 0 O 1 N l Y 3 R p b 2 4 x L 0 Z v b 2 R W b 2 x 1 b W U v Q X V 0 b 1 J l b W 9 2 Z W R D b 2 x 1 b W 5 z M S 5 7 Q 2 9 s d W 1 u N y w 2 f S Z x d W 9 0 O y w m c X V v d D t T Z W N 0 a W 9 u M S 9 G b 2 9 k V m 9 s d W 1 l L 0 F 1 d G 9 S Z W 1 v d m V k Q 2 9 s d W 1 u c z E u e 0 N v b H V t b j g s N 3 0 m c X V v d D s s J n F 1 b 3 Q 7 U 2 V j d G l v b j E v R m 9 v Z F Z v b H V t Z S 9 B d X R v U m V t b 3 Z l Z E N v b H V t b n M x L n t D b 2 x 1 b W 4 5 L D h 9 J n F 1 b 3 Q 7 L C Z x d W 9 0 O 1 N l Y 3 R p b 2 4 x L 0 Z v b 2 R W b 2 x 1 b W U v Q X V 0 b 1 J l b W 9 2 Z W R D b 2 x 1 b W 5 z M S 5 7 Q 2 9 s d W 1 u M T A s O X 0 m c X V v d D s s J n F 1 b 3 Q 7 U 2 V j d G l v b j E v R m 9 v Z F Z v b H V t Z S 9 B d X R v U m V t b 3 Z l Z E N v b H V t b n M x L n t D b 2 x 1 b W 4 x M S w x M H 0 m c X V v d D s s J n F 1 b 3 Q 7 U 2 V j d G l v b j E v R m 9 v Z F Z v b H V t Z S 9 B d X R v U m V t b 3 Z l Z E N v b H V t b n M x L n t D b 2 x 1 b W 4 x M i w x M X 0 m c X V v d D s s J n F 1 b 3 Q 7 U 2 V j d G l v b j E v R m 9 v Z F Z v b H V t Z S 9 B d X R v U m V t b 3 Z l Z E N v b H V t b n M x L n t D b 2 x 1 b W 4 x M y w x M n 0 m c X V v d D s s J n F 1 b 3 Q 7 U 2 V j d G l v b j E v R m 9 v Z F Z v b H V t Z S 9 B d X R v U m V t b 3 Z l Z E N v b H V t b n M x L n t D b 2 x 1 b W 4 x N C w x M 3 0 m c X V v d D s s J n F 1 b 3 Q 7 U 2 V j d G l v b j E v R m 9 v Z F Z v b H V t Z S 9 B d X R v U m V t b 3 Z l Z E N v b H V t b n M x L n t D b 2 x 1 b W 4 x N S w x N H 0 m c X V v d D s s J n F 1 b 3 Q 7 U 2 V j d G l v b j E v R m 9 v Z F Z v b H V t Z S 9 B d X R v U m V t b 3 Z l Z E N v b H V t b n M x L n t D b 2 x 1 b W 4 x N i w x N X 0 m c X V v d D s s J n F 1 b 3 Q 7 U 2 V j d G l v b j E v R m 9 v Z F Z v b H V t Z S 9 B d X R v U m V t b 3 Z l Z E N v b H V t b n M x L n t D b 2 x 1 b W 4 x N y w x N n 0 m c X V v d D s s J n F 1 b 3 Q 7 U 2 V j d G l v b j E v R m 9 v Z F Z v b H V t Z S 9 B d X R v U m V t b 3 Z l Z E N v b H V t b n M x L n t D b 2 x 1 b W 4 x O C w x N 3 0 m c X V v d D s s J n F 1 b 3 Q 7 U 2 V j d G l v b j E v R m 9 v Z F Z v b H V t Z S 9 B d X R v U m V t b 3 Z l Z E N v b H V t b n M x L n t D b 2 x 1 b W 4 x O S w x O H 0 m c X V v d D s s J n F 1 b 3 Q 7 U 2 V j d G l v b j E v R m 9 v Z F Z v b H V t Z S 9 B d X R v U m V t b 3 Z l Z E N v b H V t b n M x L n t D b 2 x 1 b W 4 y M C w x O X 0 m c X V v d D s s J n F 1 b 3 Q 7 U 2 V j d G l v b j E v R m 9 v Z F Z v b H V t Z S 9 B d X R v U m V t b 3 Z l Z E N v b H V t b n M x L n t D b 2 x 1 b W 4 y M S w y M H 0 m c X V v d D s s J n F 1 b 3 Q 7 U 2 V j d G l v b j E v R m 9 v Z F Z v b H V t Z S 9 B d X R v U m V t b 3 Z l Z E N v b H V t b n M x L n t D b 2 x 1 b W 4 y M i w y M X 0 m c X V v d D s s J n F 1 b 3 Q 7 U 2 V j d G l v b j E v R m 9 v Z F Z v b H V t Z S 9 B d X R v U m V t b 3 Z l Z E N v b H V t b n M x L n t D b 2 x 1 b W 4 y M y w y M n 0 m c X V v d D s s J n F 1 b 3 Q 7 U 2 V j d G l v b j E v R m 9 v Z F Z v b H V t Z S 9 B d X R v U m V t b 3 Z l Z E N v b H V t b n M x L n t D b 2 x 1 b W 4 y N C w y M 3 0 m c X V v d D s s J n F 1 b 3 Q 7 U 2 V j d G l v b j E v R m 9 v Z F Z v b H V t Z S 9 B d X R v U m V t b 3 Z l Z E N v b H V t b n M x L n t D b 2 x 1 b W 4 y N S w y N H 0 m c X V v d D s s J n F 1 b 3 Q 7 U 2 V j d G l v b j E v R m 9 v Z F Z v b H V t Z S 9 B d X R v U m V t b 3 Z l Z E N v b H V t b n M x L n t D b 2 x 1 b W 4 y N i w y N X 0 m c X V v d D s s J n F 1 b 3 Q 7 U 2 V j d G l v b j E v R m 9 v Z F Z v b H V t Z S 9 B d X R v U m V t b 3 Z l Z E N v b H V t b n M x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W b 2 x 1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9 G b 2 9 k V m 9 s d W 1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9 s d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2 9 k V m 9 s d W 1 l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2 R W b 2 x 1 b W U l L 0 F 1 d G 9 S Z W 1 v d m V k Q 2 9 s d W 1 u c z E u e 0 N v b H V t b j M s M H 0 m c X V v d D s s J n F 1 b 3 Q 7 U 2 V j d G l v b j E v R m 9 v Z F Z v b H V t Z S U v Q X V 0 b 1 J l b W 9 2 Z W R D b 2 x 1 b W 5 z M S 5 7 Q 2 9 s d W 1 u M i w x f S Z x d W 9 0 O y w m c X V v d D t T Z W N 0 a W 9 u M S 9 G b 2 9 k V m 9 s d W 1 l J S 9 B d X R v U m V t b 3 Z l Z E N v b H V t b n M x L n t D b 2 x 1 b W 4 x L D J 9 J n F 1 b 3 Q 7 L C Z x d W 9 0 O 1 N l Y 3 R p b 2 4 x L 0 Z v b 2 R W b 2 x 1 b W U l L 0 F 1 d G 9 S Z W 1 v d m V k Q 2 9 s d W 1 u c z E u e 0 N v b H V t b j I 3 L D N 9 J n F 1 b 3 Q 7 L C Z x d W 9 0 O 1 N l Y 3 R p b 2 4 x L 0 Z v b 2 R W b 2 x 1 b W U l L 0 F 1 d G 9 S Z W 1 v d m V k Q 2 9 s d W 1 u c z E u e 0 N v b H V t b j Q s N H 0 m c X V v d D s s J n F 1 b 3 Q 7 U 2 V j d G l v b j E v R m 9 v Z F Z v b H V t Z S U v Q X V 0 b 1 J l b W 9 2 Z W R D b 2 x 1 b W 5 z M S 5 7 Q 2 9 s d W 1 u N S w 1 f S Z x d W 9 0 O y w m c X V v d D t T Z W N 0 a W 9 u M S 9 G b 2 9 k V m 9 s d W 1 l J S 9 B d X R v U m V t b 3 Z l Z E N v b H V t b n M x L n t D b 2 x 1 b W 4 2 L D Z 9 J n F 1 b 3 Q 7 L C Z x d W 9 0 O 1 N l Y 3 R p b 2 4 x L 0 Z v b 2 R W b 2 x 1 b W U l L 0 F 1 d G 9 S Z W 1 v d m V k Q 2 9 s d W 1 u c z E u e 0 N v b H V t b j c s N 3 0 m c X V v d D s s J n F 1 b 3 Q 7 U 2 V j d G l v b j E v R m 9 v Z F Z v b H V t Z S U v Q X V 0 b 1 J l b W 9 2 Z W R D b 2 x 1 b W 5 z M S 5 7 Q 2 9 s d W 1 u O C w 4 f S Z x d W 9 0 O y w m c X V v d D t T Z W N 0 a W 9 u M S 9 G b 2 9 k V m 9 s d W 1 l J S 9 B d X R v U m V t b 3 Z l Z E N v b H V t b n M x L n t D b 2 x 1 b W 4 5 L D l 9 J n F 1 b 3 Q 7 L C Z x d W 9 0 O 1 N l Y 3 R p b 2 4 x L 0 Z v b 2 R W b 2 x 1 b W U l L 0 F 1 d G 9 S Z W 1 v d m V k Q 2 9 s d W 1 u c z E u e 0 N v b H V t b j E w L D E w f S Z x d W 9 0 O y w m c X V v d D t T Z W N 0 a W 9 u M S 9 G b 2 9 k V m 9 s d W 1 l J S 9 B d X R v U m V t b 3 Z l Z E N v b H V t b n M x L n t D b 2 x 1 b W 4 x M S w x M X 0 m c X V v d D s s J n F 1 b 3 Q 7 U 2 V j d G l v b j E v R m 9 v Z F Z v b H V t Z S U v Q X V 0 b 1 J l b W 9 2 Z W R D b 2 x 1 b W 5 z M S 5 7 Q 2 9 s d W 1 u M T I s M T J 9 J n F 1 b 3 Q 7 L C Z x d W 9 0 O 1 N l Y 3 R p b 2 4 x L 0 Z v b 2 R W b 2 x 1 b W U l L 0 F 1 d G 9 S Z W 1 v d m V k Q 2 9 s d W 1 u c z E u e 0 N v b H V t b j E z L D E z f S Z x d W 9 0 O y w m c X V v d D t T Z W N 0 a W 9 u M S 9 G b 2 9 k V m 9 s d W 1 l J S 9 B d X R v U m V t b 3 Z l Z E N v b H V t b n M x L n t D b 2 x 1 b W 4 x N C w x N H 0 m c X V v d D s s J n F 1 b 3 Q 7 U 2 V j d G l v b j E v R m 9 v Z F Z v b H V t Z S U v Q X V 0 b 1 J l b W 9 2 Z W R D b 2 x 1 b W 5 z M S 5 7 Q 2 9 s d W 1 u M T U s M T V 9 J n F 1 b 3 Q 7 L C Z x d W 9 0 O 1 N l Y 3 R p b 2 4 x L 0 Z v b 2 R W b 2 x 1 b W U l L 0 F 1 d G 9 S Z W 1 v d m V k Q 2 9 s d W 1 u c z E u e 0 N v b H V t b j E 2 L D E 2 f S Z x d W 9 0 O y w m c X V v d D t T Z W N 0 a W 9 u M S 9 G b 2 9 k V m 9 s d W 1 l J S 9 B d X R v U m V t b 3 Z l Z E N v b H V t b n M x L n t D b 2 x 1 b W 4 x N y w x N 3 0 m c X V v d D s s J n F 1 b 3 Q 7 U 2 V j d G l v b j E v R m 9 v Z F Z v b H V t Z S U v Q X V 0 b 1 J l b W 9 2 Z W R D b 2 x 1 b W 5 z M S 5 7 Q 2 9 s d W 1 u M T g s M T h 9 J n F 1 b 3 Q 7 L C Z x d W 9 0 O 1 N l Y 3 R p b 2 4 x L 0 Z v b 2 R W b 2 x 1 b W U l L 0 F 1 d G 9 S Z W 1 v d m V k Q 2 9 s d W 1 u c z E u e 0 N v b H V t b j E 5 L D E 5 f S Z x d W 9 0 O y w m c X V v d D t T Z W N 0 a W 9 u M S 9 G b 2 9 k V m 9 s d W 1 l J S 9 B d X R v U m V t b 3 Z l Z E N v b H V t b n M x L n t D b 2 x 1 b W 4 y M C w y M H 0 m c X V v d D s s J n F 1 b 3 Q 7 U 2 V j d G l v b j E v R m 9 v Z F Z v b H V t Z S U v Q X V 0 b 1 J l b W 9 2 Z W R D b 2 x 1 b W 5 z M S 5 7 Q 2 9 s d W 1 u M j E s M j F 9 J n F 1 b 3 Q 7 L C Z x d W 9 0 O 1 N l Y 3 R p b 2 4 x L 0 Z v b 2 R W b 2 x 1 b W U l L 0 F 1 d G 9 S Z W 1 v d m V k Q 2 9 s d W 1 u c z E u e 0 N v b H V t b j I y L D I y f S Z x d W 9 0 O y w m c X V v d D t T Z W N 0 a W 9 u M S 9 G b 2 9 k V m 9 s d W 1 l J S 9 B d X R v U m V t b 3 Z l Z E N v b H V t b n M x L n t D b 2 x 1 b W 4 y M y w y M 3 0 m c X V v d D s s J n F 1 b 3 Q 7 U 2 V j d G l v b j E v R m 9 v Z F Z v b H V t Z S U v Q X V 0 b 1 J l b W 9 2 Z W R D b 2 x 1 b W 5 z M S 5 7 Q 2 9 s d W 1 u M j Q s M j R 9 J n F 1 b 3 Q 7 L C Z x d W 9 0 O 1 N l Y 3 R p b 2 4 x L 0 Z v b 2 R W b 2 x 1 b W U l L 0 F 1 d G 9 S Z W 1 v d m V k Q 2 9 s d W 1 u c z E u e 0 N v b H V t b j I 1 L D I 1 f S Z x d W 9 0 O y w m c X V v d D t T Z W N 0 a W 9 u M S 9 G b 2 9 k V m 9 s d W 1 l J S 9 B d X R v U m V t b 3 Z l Z E N v b H V t b n M x L n t D b 2 x 1 b W 4 y N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Z v b 2 R W b 2 x 1 b W U l L 0 F 1 d G 9 S Z W 1 v d m V k Q 2 9 s d W 1 u c z E u e 0 N v b H V t b j M s M H 0 m c X V v d D s s J n F 1 b 3 Q 7 U 2 V j d G l v b j E v R m 9 v Z F Z v b H V t Z S U v Q X V 0 b 1 J l b W 9 2 Z W R D b 2 x 1 b W 5 z M S 5 7 Q 2 9 s d W 1 u M i w x f S Z x d W 9 0 O y w m c X V v d D t T Z W N 0 a W 9 u M S 9 G b 2 9 k V m 9 s d W 1 l J S 9 B d X R v U m V t b 3 Z l Z E N v b H V t b n M x L n t D b 2 x 1 b W 4 x L D J 9 J n F 1 b 3 Q 7 L C Z x d W 9 0 O 1 N l Y 3 R p b 2 4 x L 0 Z v b 2 R W b 2 x 1 b W U l L 0 F 1 d G 9 S Z W 1 v d m V k Q 2 9 s d W 1 u c z E u e 0 N v b H V t b j I 3 L D N 9 J n F 1 b 3 Q 7 L C Z x d W 9 0 O 1 N l Y 3 R p b 2 4 x L 0 Z v b 2 R W b 2 x 1 b W U l L 0 F 1 d G 9 S Z W 1 v d m V k Q 2 9 s d W 1 u c z E u e 0 N v b H V t b j Q s N H 0 m c X V v d D s s J n F 1 b 3 Q 7 U 2 V j d G l v b j E v R m 9 v Z F Z v b H V t Z S U v Q X V 0 b 1 J l b W 9 2 Z W R D b 2 x 1 b W 5 z M S 5 7 Q 2 9 s d W 1 u N S w 1 f S Z x d W 9 0 O y w m c X V v d D t T Z W N 0 a W 9 u M S 9 G b 2 9 k V m 9 s d W 1 l J S 9 B d X R v U m V t b 3 Z l Z E N v b H V t b n M x L n t D b 2 x 1 b W 4 2 L D Z 9 J n F 1 b 3 Q 7 L C Z x d W 9 0 O 1 N l Y 3 R p b 2 4 x L 0 Z v b 2 R W b 2 x 1 b W U l L 0 F 1 d G 9 S Z W 1 v d m V k Q 2 9 s d W 1 u c z E u e 0 N v b H V t b j c s N 3 0 m c X V v d D s s J n F 1 b 3 Q 7 U 2 V j d G l v b j E v R m 9 v Z F Z v b H V t Z S U v Q X V 0 b 1 J l b W 9 2 Z W R D b 2 x 1 b W 5 z M S 5 7 Q 2 9 s d W 1 u O C w 4 f S Z x d W 9 0 O y w m c X V v d D t T Z W N 0 a W 9 u M S 9 G b 2 9 k V m 9 s d W 1 l J S 9 B d X R v U m V t b 3 Z l Z E N v b H V t b n M x L n t D b 2 x 1 b W 4 5 L D l 9 J n F 1 b 3 Q 7 L C Z x d W 9 0 O 1 N l Y 3 R p b 2 4 x L 0 Z v b 2 R W b 2 x 1 b W U l L 0 F 1 d G 9 S Z W 1 v d m V k Q 2 9 s d W 1 u c z E u e 0 N v b H V t b j E w L D E w f S Z x d W 9 0 O y w m c X V v d D t T Z W N 0 a W 9 u M S 9 G b 2 9 k V m 9 s d W 1 l J S 9 B d X R v U m V t b 3 Z l Z E N v b H V t b n M x L n t D b 2 x 1 b W 4 x M S w x M X 0 m c X V v d D s s J n F 1 b 3 Q 7 U 2 V j d G l v b j E v R m 9 v Z F Z v b H V t Z S U v Q X V 0 b 1 J l b W 9 2 Z W R D b 2 x 1 b W 5 z M S 5 7 Q 2 9 s d W 1 u M T I s M T J 9 J n F 1 b 3 Q 7 L C Z x d W 9 0 O 1 N l Y 3 R p b 2 4 x L 0 Z v b 2 R W b 2 x 1 b W U l L 0 F 1 d G 9 S Z W 1 v d m V k Q 2 9 s d W 1 u c z E u e 0 N v b H V t b j E z L D E z f S Z x d W 9 0 O y w m c X V v d D t T Z W N 0 a W 9 u M S 9 G b 2 9 k V m 9 s d W 1 l J S 9 B d X R v U m V t b 3 Z l Z E N v b H V t b n M x L n t D b 2 x 1 b W 4 x N C w x N H 0 m c X V v d D s s J n F 1 b 3 Q 7 U 2 V j d G l v b j E v R m 9 v Z F Z v b H V t Z S U v Q X V 0 b 1 J l b W 9 2 Z W R D b 2 x 1 b W 5 z M S 5 7 Q 2 9 s d W 1 u M T U s M T V 9 J n F 1 b 3 Q 7 L C Z x d W 9 0 O 1 N l Y 3 R p b 2 4 x L 0 Z v b 2 R W b 2 x 1 b W U l L 0 F 1 d G 9 S Z W 1 v d m V k Q 2 9 s d W 1 u c z E u e 0 N v b H V t b j E 2 L D E 2 f S Z x d W 9 0 O y w m c X V v d D t T Z W N 0 a W 9 u M S 9 G b 2 9 k V m 9 s d W 1 l J S 9 B d X R v U m V t b 3 Z l Z E N v b H V t b n M x L n t D b 2 x 1 b W 4 x N y w x N 3 0 m c X V v d D s s J n F 1 b 3 Q 7 U 2 V j d G l v b j E v R m 9 v Z F Z v b H V t Z S U v Q X V 0 b 1 J l b W 9 2 Z W R D b 2 x 1 b W 5 z M S 5 7 Q 2 9 s d W 1 u M T g s M T h 9 J n F 1 b 3 Q 7 L C Z x d W 9 0 O 1 N l Y 3 R p b 2 4 x L 0 Z v b 2 R W b 2 x 1 b W U l L 0 F 1 d G 9 S Z W 1 v d m V k Q 2 9 s d W 1 u c z E u e 0 N v b H V t b j E 5 L D E 5 f S Z x d W 9 0 O y w m c X V v d D t T Z W N 0 a W 9 u M S 9 G b 2 9 k V m 9 s d W 1 l J S 9 B d X R v U m V t b 3 Z l Z E N v b H V t b n M x L n t D b 2 x 1 b W 4 y M C w y M H 0 m c X V v d D s s J n F 1 b 3 Q 7 U 2 V j d G l v b j E v R m 9 v Z F Z v b H V t Z S U v Q X V 0 b 1 J l b W 9 2 Z W R D b 2 x 1 b W 5 z M S 5 7 Q 2 9 s d W 1 u M j E s M j F 9 J n F 1 b 3 Q 7 L C Z x d W 9 0 O 1 N l Y 3 R p b 2 4 x L 0 Z v b 2 R W b 2 x 1 b W U l L 0 F 1 d G 9 S Z W 1 v d m V k Q 2 9 s d W 1 u c z E u e 0 N v b H V t b j I y L D I y f S Z x d W 9 0 O y w m c X V v d D t T Z W N 0 a W 9 u M S 9 G b 2 9 k V m 9 s d W 1 l J S 9 B d X R v U m V t b 3 Z l Z E N v b H V t b n M x L n t D b 2 x 1 b W 4 y M y w y M 3 0 m c X V v d D s s J n F 1 b 3 Q 7 U 2 V j d G l v b j E v R m 9 v Z F Z v b H V t Z S U v Q X V 0 b 1 J l b W 9 2 Z W R D b 2 x 1 b W 5 z M S 5 7 Q 2 9 s d W 1 u M j Q s M j R 9 J n F 1 b 3 Q 7 L C Z x d W 9 0 O 1 N l Y 3 R p b 2 4 x L 0 Z v b 2 R W b 2 x 1 b W U l L 0 F 1 d G 9 S Z W 1 v d m V k Q 2 9 s d W 1 u c z E u e 0 N v b H V t b j I 1 L D I 1 f S Z x d W 9 0 O y w m c X V v d D t T Z W N 0 a W 9 u M S 9 G b 2 9 k V m 9 s d W 1 l J S 9 B d X R v U m V t b 3 Z l Z E N v b H V t b n M x L n t D b 2 x 1 b W 4 y N i w y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M m c X V v d D s s J n F 1 b 3 Q 7 Q 2 9 s d W 1 u M i Z x d W 9 0 O y w m c X V v d D t D b 2 x 1 b W 4 x J n F 1 b 3 Q 7 L C Z x d W 9 0 O 0 N v b H V t b j I 3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E N v b H V t b l R 5 c G V z I i B W Y W x 1 Z T 0 i c 0 F B Q U F B Q U F B Q U F B Q U F B Q U F B Q U F B Q U F B Q U F B Q U F B Q U F B Q U F B Q S I g L z 4 8 R W 5 0 c n k g V H l w Z T 0 i R m l s b E x h c 3 R V c G R h d G V k I i B W Y W x 1 Z T 0 i Z D I w M j Q t M D Y t M T F U M D A 6 N T c 6 N T c u O T I 1 N T c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E V u d H J 5 I F R 5 c G U 9 I l F 1 Z X J 5 S U Q i I F Z h b H V l P S J z N D Z i Y T V l N m M t M W Y 1 M i 0 0 N j M 5 L T l l O W U t N G R j M T k 1 O T A 0 Z T U w I i A v P j w v U 3 R h Y m x l R W 5 0 c m l l c z 4 8 L 0 l 0 Z W 0 + P E l 0 Z W 0 + P E l 0 Z W 1 M b 2 N h d G l v b j 4 8 S X R l b V R 5 c G U + R m 9 y b X V s Y T w v S X R l b V R 5 c G U + P E l 0 Z W 1 Q Y X R o P l N l Y 3 R p b 2 4 x L 0 Z v b 2 R W b 2 x 1 b W U l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S 9 G b 2 9 k V m 9 s d W 1 l J T I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9 s d W 1 l J T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1 a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y d W l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0 N j E z M z U 4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1 a X R z L 0 F 1 d G 9 S Z W 1 v d m V k Q 2 9 s d W 1 u c z E u e 0 N v b H V t b j M s M H 0 m c X V v d D s s J n F 1 b 3 Q 7 U 2 V j d G l v b j E v R n J 1 a X R z L 0 F 1 d G 9 S Z W 1 v d m V k Q 2 9 s d W 1 u c z E u e 0 N v b H V t b j E s M X 0 m c X V v d D s s J n F 1 b 3 Q 7 U 2 V j d G l v b j E v R n J 1 a X R z L 0 F 1 d G 9 S Z W 1 v d m V k Q 2 9 s d W 1 u c z E u e 0 N v b H V t b j I s M n 0 m c X V v d D s s J n F 1 b 3 Q 7 U 2 V j d G l v b j E v R n J 1 a X R z L 0 F 1 d G 9 S Z W 1 v d m V k Q 2 9 s d W 1 u c z E u e 0 N v b H V t b j Q s M 3 0 m c X V v d D s s J n F 1 b 3 Q 7 U 2 V j d G l v b j E v R n J 1 a X R z L 0 F 1 d G 9 S Z W 1 v d m V k Q 2 9 s d W 1 u c z E u e 0 N v b H V t b j U s N H 0 m c X V v d D s s J n F 1 b 3 Q 7 U 2 V j d G l v b j E v R n J 1 a X R z L 0 F 1 d G 9 S Z W 1 v d m V k Q 2 9 s d W 1 u c z E u e 0 N v b H V t b j Y s N X 0 m c X V v d D s s J n F 1 b 3 Q 7 U 2 V j d G l v b j E v R n J 1 a X R z L 0 F 1 d G 9 S Z W 1 v d m V k Q 2 9 s d W 1 u c z E u e 0 N v b H V t b j c s N n 0 m c X V v d D s s J n F 1 b 3 Q 7 U 2 V j d G l v b j E v R n J 1 a X R z L 0 F 1 d G 9 S Z W 1 v d m V k Q 2 9 s d W 1 u c z E u e 0 N v b H V t b j g s N 3 0 m c X V v d D s s J n F 1 b 3 Q 7 U 2 V j d G l v b j E v R n J 1 a X R z L 0 F 1 d G 9 S Z W 1 v d m V k Q 2 9 s d W 1 u c z E u e 0 N v b H V t b j k s O H 0 m c X V v d D s s J n F 1 b 3 Q 7 U 2 V j d G l v b j E v R n J 1 a X R z L 0 F 1 d G 9 S Z W 1 v d m V k Q 2 9 s d W 1 u c z E u e 0 N v b H V t b j E w L D l 9 J n F 1 b 3 Q 7 L C Z x d W 9 0 O 1 N l Y 3 R p b 2 4 x L 0 Z y d W l 0 c y 9 B d X R v U m V t b 3 Z l Z E N v b H V t b n M x L n t D b 2 x 1 b W 4 x M S w x M H 0 m c X V v d D s s J n F 1 b 3 Q 7 U 2 V j d G l v b j E v R n J 1 a X R z L 0 F 1 d G 9 S Z W 1 v d m V k Q 2 9 s d W 1 u c z E u e 0 N v b H V t b j E y L D E x f S Z x d W 9 0 O y w m c X V v d D t T Z W N 0 a W 9 u M S 9 G c n V p d H M v Q X V 0 b 1 J l b W 9 2 Z W R D b 2 x 1 b W 5 z M S 5 7 Q 2 9 s d W 1 u M T M s M T J 9 J n F 1 b 3 Q 7 L C Z x d W 9 0 O 1 N l Y 3 R p b 2 4 x L 0 Z y d W l 0 c y 9 B d X R v U m V t b 3 Z l Z E N v b H V t b n M x L n t D b 2 x 1 b W 4 x N C w x M 3 0 m c X V v d D s s J n F 1 b 3 Q 7 U 2 V j d G l v b j E v R n J 1 a X R z L 0 F 1 d G 9 S Z W 1 v d m V k Q 2 9 s d W 1 u c z E u e 0 N v b H V t b j E 1 L D E 0 f S Z x d W 9 0 O y w m c X V v d D t T Z W N 0 a W 9 u M S 9 G c n V p d H M v Q X V 0 b 1 J l b W 9 2 Z W R D b 2 x 1 b W 5 z M S 5 7 Q 2 9 s d W 1 u M T Y s M T V 9 J n F 1 b 3 Q 7 L C Z x d W 9 0 O 1 N l Y 3 R p b 2 4 x L 0 Z y d W l 0 c y 9 B d X R v U m V t b 3 Z l Z E N v b H V t b n M x L n t D b 2 x 1 b W 4 x N y w x N n 0 m c X V v d D s s J n F 1 b 3 Q 7 U 2 V j d G l v b j E v R n J 1 a X R z L 0 F 1 d G 9 S Z W 1 v d m V k Q 2 9 s d W 1 u c z E u e 0 N v b H V t b j E 4 L D E 3 f S Z x d W 9 0 O y w m c X V v d D t T Z W N 0 a W 9 u M S 9 G c n V p d H M v Q X V 0 b 1 J l b W 9 2 Z W R D b 2 x 1 b W 5 z M S 5 7 Q 2 9 s d W 1 u M T k s M T h 9 J n F 1 b 3 Q 7 L C Z x d W 9 0 O 1 N l Y 3 R p b 2 4 x L 0 Z y d W l 0 c y 9 B d X R v U m V t b 3 Z l Z E N v b H V t b n M x L n t D b 2 x 1 b W 4 y M C w x O X 0 m c X V v d D s s J n F 1 b 3 Q 7 U 2 V j d G l v b j E v R n J 1 a X R z L 0 F 1 d G 9 S Z W 1 v d m V k Q 2 9 s d W 1 u c z E u e 0 N v b H V t b j I x L D I w f S Z x d W 9 0 O y w m c X V v d D t T Z W N 0 a W 9 u M S 9 G c n V p d H M v Q X V 0 b 1 J l b W 9 2 Z W R D b 2 x 1 b W 5 z M S 5 7 Q 2 9 s d W 1 u M j I s M j F 9 J n F 1 b 3 Q 7 L C Z x d W 9 0 O 1 N l Y 3 R p b 2 4 x L 0 Z y d W l 0 c y 9 B d X R v U m V t b 3 Z l Z E N v b H V t b n M x L n t D b 2 x 1 b W 4 y M y w y M n 0 m c X V v d D s s J n F 1 b 3 Q 7 U 2 V j d G l v b j E v R n J 1 a X R z L 0 F 1 d G 9 S Z W 1 v d m V k Q 2 9 s d W 1 u c z E u e 0 N v b H V t b j I 0 L D I z f S Z x d W 9 0 O y w m c X V v d D t T Z W N 0 a W 9 u M S 9 G c n V p d H M v Q X V 0 b 1 J l b W 9 2 Z W R D b 2 x 1 b W 5 z M S 5 7 Q 2 9 s d W 1 u M j U s M j R 9 J n F 1 b 3 Q 7 L C Z x d W 9 0 O 1 N l Y 3 R p b 2 4 x L 0 Z y d W l 0 c y 9 B d X R v U m V t b 3 Z l Z E N v b H V t b n M x L n t D b 2 x 1 b W 4 y N i w y N X 0 m c X V v d D s s J n F 1 b 3 Q 7 U 2 V j d G l v b j E v R n J 1 a X R z L 0 F 1 d G 9 S Z W 1 v d m V k Q 2 9 s d W 1 u c z E u e 0 N v b H V t b j I 3 L D I 2 f S Z x d W 9 0 O y w m c X V v d D t T Z W N 0 a W 9 u M S 9 G c n V p d H M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G c n V p d H M v Q X V 0 b 1 J l b W 9 2 Z W R D b 2 x 1 b W 5 z M S 5 7 Q 2 9 s d W 1 u M y w w f S Z x d W 9 0 O y w m c X V v d D t T Z W N 0 a W 9 u M S 9 G c n V p d H M v Q X V 0 b 1 J l b W 9 2 Z W R D b 2 x 1 b W 5 z M S 5 7 Q 2 9 s d W 1 u M S w x f S Z x d W 9 0 O y w m c X V v d D t T Z W N 0 a W 9 u M S 9 G c n V p d H M v Q X V 0 b 1 J l b W 9 2 Z W R D b 2 x 1 b W 5 z M S 5 7 Q 2 9 s d W 1 u M i w y f S Z x d W 9 0 O y w m c X V v d D t T Z W N 0 a W 9 u M S 9 G c n V p d H M v Q X V 0 b 1 J l b W 9 2 Z W R D b 2 x 1 b W 5 z M S 5 7 Q 2 9 s d W 1 u N C w z f S Z x d W 9 0 O y w m c X V v d D t T Z W N 0 a W 9 u M S 9 G c n V p d H M v Q X V 0 b 1 J l b W 9 2 Z W R D b 2 x 1 b W 5 z M S 5 7 Q 2 9 s d W 1 u N S w 0 f S Z x d W 9 0 O y w m c X V v d D t T Z W N 0 a W 9 u M S 9 G c n V p d H M v Q X V 0 b 1 J l b W 9 2 Z W R D b 2 x 1 b W 5 z M S 5 7 Q 2 9 s d W 1 u N i w 1 f S Z x d W 9 0 O y w m c X V v d D t T Z W N 0 a W 9 u M S 9 G c n V p d H M v Q X V 0 b 1 J l b W 9 2 Z W R D b 2 x 1 b W 5 z M S 5 7 Q 2 9 s d W 1 u N y w 2 f S Z x d W 9 0 O y w m c X V v d D t T Z W N 0 a W 9 u M S 9 G c n V p d H M v Q X V 0 b 1 J l b W 9 2 Z W R D b 2 x 1 b W 5 z M S 5 7 Q 2 9 s d W 1 u O C w 3 f S Z x d W 9 0 O y w m c X V v d D t T Z W N 0 a W 9 u M S 9 G c n V p d H M v Q X V 0 b 1 J l b W 9 2 Z W R D b 2 x 1 b W 5 z M S 5 7 Q 2 9 s d W 1 u O S w 4 f S Z x d W 9 0 O y w m c X V v d D t T Z W N 0 a W 9 u M S 9 G c n V p d H M v Q X V 0 b 1 J l b W 9 2 Z W R D b 2 x 1 b W 5 z M S 5 7 Q 2 9 s d W 1 u M T A s O X 0 m c X V v d D s s J n F 1 b 3 Q 7 U 2 V j d G l v b j E v R n J 1 a X R z L 0 F 1 d G 9 S Z W 1 v d m V k Q 2 9 s d W 1 u c z E u e 0 N v b H V t b j E x L D E w f S Z x d W 9 0 O y w m c X V v d D t T Z W N 0 a W 9 u M S 9 G c n V p d H M v Q X V 0 b 1 J l b W 9 2 Z W R D b 2 x 1 b W 5 z M S 5 7 Q 2 9 s d W 1 u M T I s M T F 9 J n F 1 b 3 Q 7 L C Z x d W 9 0 O 1 N l Y 3 R p b 2 4 x L 0 Z y d W l 0 c y 9 B d X R v U m V t b 3 Z l Z E N v b H V t b n M x L n t D b 2 x 1 b W 4 x M y w x M n 0 m c X V v d D s s J n F 1 b 3 Q 7 U 2 V j d G l v b j E v R n J 1 a X R z L 0 F 1 d G 9 S Z W 1 v d m V k Q 2 9 s d W 1 u c z E u e 0 N v b H V t b j E 0 L D E z f S Z x d W 9 0 O y w m c X V v d D t T Z W N 0 a W 9 u M S 9 G c n V p d H M v Q X V 0 b 1 J l b W 9 2 Z W R D b 2 x 1 b W 5 z M S 5 7 Q 2 9 s d W 1 u M T U s M T R 9 J n F 1 b 3 Q 7 L C Z x d W 9 0 O 1 N l Y 3 R p b 2 4 x L 0 Z y d W l 0 c y 9 B d X R v U m V t b 3 Z l Z E N v b H V t b n M x L n t D b 2 x 1 b W 4 x N i w x N X 0 m c X V v d D s s J n F 1 b 3 Q 7 U 2 V j d G l v b j E v R n J 1 a X R z L 0 F 1 d G 9 S Z W 1 v d m V k Q 2 9 s d W 1 u c z E u e 0 N v b H V t b j E 3 L D E 2 f S Z x d W 9 0 O y w m c X V v d D t T Z W N 0 a W 9 u M S 9 G c n V p d H M v Q X V 0 b 1 J l b W 9 2 Z W R D b 2 x 1 b W 5 z M S 5 7 Q 2 9 s d W 1 u M T g s M T d 9 J n F 1 b 3 Q 7 L C Z x d W 9 0 O 1 N l Y 3 R p b 2 4 x L 0 Z y d W l 0 c y 9 B d X R v U m V t b 3 Z l Z E N v b H V t b n M x L n t D b 2 x 1 b W 4 x O S w x O H 0 m c X V v d D s s J n F 1 b 3 Q 7 U 2 V j d G l v b j E v R n J 1 a X R z L 0 F 1 d G 9 S Z W 1 v d m V k Q 2 9 s d W 1 u c z E u e 0 N v b H V t b j I w L D E 5 f S Z x d W 9 0 O y w m c X V v d D t T Z W N 0 a W 9 u M S 9 G c n V p d H M v Q X V 0 b 1 J l b W 9 2 Z W R D b 2 x 1 b W 5 z M S 5 7 Q 2 9 s d W 1 u M j E s M j B 9 J n F 1 b 3 Q 7 L C Z x d W 9 0 O 1 N l Y 3 R p b 2 4 x L 0 Z y d W l 0 c y 9 B d X R v U m V t b 3 Z l Z E N v b H V t b n M x L n t D b 2 x 1 b W 4 y M i w y M X 0 m c X V v d D s s J n F 1 b 3 Q 7 U 2 V j d G l v b j E v R n J 1 a X R z L 0 F 1 d G 9 S Z W 1 v d m V k Q 2 9 s d W 1 u c z E u e 0 N v b H V t b j I z L D I y f S Z x d W 9 0 O y w m c X V v d D t T Z W N 0 a W 9 u M S 9 G c n V p d H M v Q X V 0 b 1 J l b W 9 2 Z W R D b 2 x 1 b W 5 z M S 5 7 Q 2 9 s d W 1 u M j Q s M j N 9 J n F 1 b 3 Q 7 L C Z x d W 9 0 O 1 N l Y 3 R p b 2 4 x L 0 Z y d W l 0 c y 9 B d X R v U m V t b 3 Z l Z E N v b H V t b n M x L n t D b 2 x 1 b W 4 y N S w y N H 0 m c X V v d D s s J n F 1 b 3 Q 7 U 2 V j d G l v b j E v R n J 1 a X R z L 0 F 1 d G 9 S Z W 1 v d m V k Q 2 9 s d W 1 u c z E u e 0 N v b H V t b j I 2 L D I 1 f S Z x d W 9 0 O y w m c X V v d D t T Z W N 0 a W 9 u M S 9 G c n V p d H M v Q X V 0 b 1 J l b W 9 2 Z W R D b 2 x 1 b W 5 z M S 5 7 Q 2 9 s d W 1 u M j c s M j Z 9 J n F 1 b 3 Q 7 L C Z x d W 9 0 O 1 N l Y 3 R p b 2 4 x L 0 Z y d W l 0 c y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d W l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n V p d H M v R n J 1 a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1 a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d W l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l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c m F p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A 6 M z Y 6 N D Y u N T A z M z M 1 M 1 o i I C 8 + P E V u d H J 5 I F R 5 c G U 9 I k Z p b G x D b 2 x 1 b W 5 U e X B l c y I g V m F s d W U 9 I n N B Q U F B Q U F B Q U F B Q U F B Q U F B Q U F B Q U F B Q U F B Q U F B Q U F B Q U F B Q U F B Q T 0 9 I i A v P j x F b n R y e S B U e X B l P S J G a W x s Q 2 9 s d W 1 u T m F t Z X M i I F Z h b H V l P S J z W y Z x d W 9 0 O 0 N v b H V t b j M m c X V v d D s s J n F 1 b 3 Q 7 Q 2 9 s d W 1 u M S Z x d W 9 0 O y w m c X V v d D t D b 2 x 1 b W 4 y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Y W l u c y 9 B d X R v U m V t b 3 Z l Z E N v b H V t b n M x L n t D b 2 x 1 b W 4 z L D B 9 J n F 1 b 3 Q 7 L C Z x d W 9 0 O 1 N l Y 3 R p b 2 4 x L 0 d y Y W l u c y 9 B d X R v U m V t b 3 Z l Z E N v b H V t b n M x L n t D b 2 x 1 b W 4 x L D F 9 J n F 1 b 3 Q 7 L C Z x d W 9 0 O 1 N l Y 3 R p b 2 4 x L 0 d y Y W l u c y 9 B d X R v U m V t b 3 Z l Z E N v b H V t b n M x L n t D b 2 x 1 b W 4 y L D J 9 J n F 1 b 3 Q 7 L C Z x d W 9 0 O 1 N l Y 3 R p b 2 4 x L 0 d y Y W l u c y 9 B d X R v U m V t b 3 Z l Z E N v b H V t b n M x L n t D b 2 x 1 b W 4 0 L D N 9 J n F 1 b 3 Q 7 L C Z x d W 9 0 O 1 N l Y 3 R p b 2 4 x L 0 d y Y W l u c y 9 B d X R v U m V t b 3 Z l Z E N v b H V t b n M x L n t D b 2 x 1 b W 4 1 L D R 9 J n F 1 b 3 Q 7 L C Z x d W 9 0 O 1 N l Y 3 R p b 2 4 x L 0 d y Y W l u c y 9 B d X R v U m V t b 3 Z l Z E N v b H V t b n M x L n t D b 2 x 1 b W 4 2 L D V 9 J n F 1 b 3 Q 7 L C Z x d W 9 0 O 1 N l Y 3 R p b 2 4 x L 0 d y Y W l u c y 9 B d X R v U m V t b 3 Z l Z E N v b H V t b n M x L n t D b 2 x 1 b W 4 3 L D Z 9 J n F 1 b 3 Q 7 L C Z x d W 9 0 O 1 N l Y 3 R p b 2 4 x L 0 d y Y W l u c y 9 B d X R v U m V t b 3 Z l Z E N v b H V t b n M x L n t D b 2 x 1 b W 4 4 L D d 9 J n F 1 b 3 Q 7 L C Z x d W 9 0 O 1 N l Y 3 R p b 2 4 x L 0 d y Y W l u c y 9 B d X R v U m V t b 3 Z l Z E N v b H V t b n M x L n t D b 2 x 1 b W 4 5 L D h 9 J n F 1 b 3 Q 7 L C Z x d W 9 0 O 1 N l Y 3 R p b 2 4 x L 0 d y Y W l u c y 9 B d X R v U m V t b 3 Z l Z E N v b H V t b n M x L n t D b 2 x 1 b W 4 x M C w 5 f S Z x d W 9 0 O y w m c X V v d D t T Z W N 0 a W 9 u M S 9 H c m F p b n M v Q X V 0 b 1 J l b W 9 2 Z W R D b 2 x 1 b W 5 z M S 5 7 Q 2 9 s d W 1 u M T E s M T B 9 J n F 1 b 3 Q 7 L C Z x d W 9 0 O 1 N l Y 3 R p b 2 4 x L 0 d y Y W l u c y 9 B d X R v U m V t b 3 Z l Z E N v b H V t b n M x L n t D b 2 x 1 b W 4 x M i w x M X 0 m c X V v d D s s J n F 1 b 3 Q 7 U 2 V j d G l v b j E v R 3 J h a W 5 z L 0 F 1 d G 9 S Z W 1 v d m V k Q 2 9 s d W 1 u c z E u e 0 N v b H V t b j E z L D E y f S Z x d W 9 0 O y w m c X V v d D t T Z W N 0 a W 9 u M S 9 H c m F p b n M v Q X V 0 b 1 J l b W 9 2 Z W R D b 2 x 1 b W 5 z M S 5 7 Q 2 9 s d W 1 u M T Q s M T N 9 J n F 1 b 3 Q 7 L C Z x d W 9 0 O 1 N l Y 3 R p b 2 4 x L 0 d y Y W l u c y 9 B d X R v U m V t b 3 Z l Z E N v b H V t b n M x L n t D b 2 x 1 b W 4 x N S w x N H 0 m c X V v d D s s J n F 1 b 3 Q 7 U 2 V j d G l v b j E v R 3 J h a W 5 z L 0 F 1 d G 9 S Z W 1 v d m V k Q 2 9 s d W 1 u c z E u e 0 N v b H V t b j E 2 L D E 1 f S Z x d W 9 0 O y w m c X V v d D t T Z W N 0 a W 9 u M S 9 H c m F p b n M v Q X V 0 b 1 J l b W 9 2 Z W R D b 2 x 1 b W 5 z M S 5 7 Q 2 9 s d W 1 u M T c s M T Z 9 J n F 1 b 3 Q 7 L C Z x d W 9 0 O 1 N l Y 3 R p b 2 4 x L 0 d y Y W l u c y 9 B d X R v U m V t b 3 Z l Z E N v b H V t b n M x L n t D b 2 x 1 b W 4 x O C w x N 3 0 m c X V v d D s s J n F 1 b 3 Q 7 U 2 V j d G l v b j E v R 3 J h a W 5 z L 0 F 1 d G 9 S Z W 1 v d m V k Q 2 9 s d W 1 u c z E u e 0 N v b H V t b j E 5 L D E 4 f S Z x d W 9 0 O y w m c X V v d D t T Z W N 0 a W 9 u M S 9 H c m F p b n M v Q X V 0 b 1 J l b W 9 2 Z W R D b 2 x 1 b W 5 z M S 5 7 Q 2 9 s d W 1 u M j A s M T l 9 J n F 1 b 3 Q 7 L C Z x d W 9 0 O 1 N l Y 3 R p b 2 4 x L 0 d y Y W l u c y 9 B d X R v U m V t b 3 Z l Z E N v b H V t b n M x L n t D b 2 x 1 b W 4 y M S w y M H 0 m c X V v d D s s J n F 1 b 3 Q 7 U 2 V j d G l v b j E v R 3 J h a W 5 z L 0 F 1 d G 9 S Z W 1 v d m V k Q 2 9 s d W 1 u c z E u e 0 N v b H V t b j I y L D I x f S Z x d W 9 0 O y w m c X V v d D t T Z W N 0 a W 9 u M S 9 H c m F p b n M v Q X V 0 b 1 J l b W 9 2 Z W R D b 2 x 1 b W 5 z M S 5 7 Q 2 9 s d W 1 u M j M s M j J 9 J n F 1 b 3 Q 7 L C Z x d W 9 0 O 1 N l Y 3 R p b 2 4 x L 0 d y Y W l u c y 9 B d X R v U m V t b 3 Z l Z E N v b H V t b n M x L n t D b 2 x 1 b W 4 y N C w y M 3 0 m c X V v d D s s J n F 1 b 3 Q 7 U 2 V j d G l v b j E v R 3 J h a W 5 z L 0 F 1 d G 9 S Z W 1 v d m V k Q 2 9 s d W 1 u c z E u e 0 N v b H V t b j I 1 L D I 0 f S Z x d W 9 0 O y w m c X V v d D t T Z W N 0 a W 9 u M S 9 H c m F p b n M v Q X V 0 b 1 J l b W 9 2 Z W R D b 2 x 1 b W 5 z M S 5 7 Q 2 9 s d W 1 u M j Y s M j V 9 J n F 1 b 3 Q 7 L C Z x d W 9 0 O 1 N l Y 3 R p b 2 4 x L 0 d y Y W l u c y 9 B d X R v U m V t b 3 Z l Z E N v b H V t b n M x L n t D b 2 x 1 b W 4 y N y w y N n 0 m c X V v d D s s J n F 1 b 3 Q 7 U 2 V j d G l v b j E v R 3 J h a W 5 z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R 3 J h a W 5 z L 0 F 1 d G 9 S Z W 1 v d m V k Q 2 9 s d W 1 u c z E u e 0 N v b H V t b j M s M H 0 m c X V v d D s s J n F 1 b 3 Q 7 U 2 V j d G l v b j E v R 3 J h a W 5 z L 0 F 1 d G 9 S Z W 1 v d m V k Q 2 9 s d W 1 u c z E u e 0 N v b H V t b j E s M X 0 m c X V v d D s s J n F 1 b 3 Q 7 U 2 V j d G l v b j E v R 3 J h a W 5 z L 0 F 1 d G 9 S Z W 1 v d m V k Q 2 9 s d W 1 u c z E u e 0 N v b H V t b j I s M n 0 m c X V v d D s s J n F 1 b 3 Q 7 U 2 V j d G l v b j E v R 3 J h a W 5 z L 0 F 1 d G 9 S Z W 1 v d m V k Q 2 9 s d W 1 u c z E u e 0 N v b H V t b j Q s M 3 0 m c X V v d D s s J n F 1 b 3 Q 7 U 2 V j d G l v b j E v R 3 J h a W 5 z L 0 F 1 d G 9 S Z W 1 v d m V k Q 2 9 s d W 1 u c z E u e 0 N v b H V t b j U s N H 0 m c X V v d D s s J n F 1 b 3 Q 7 U 2 V j d G l v b j E v R 3 J h a W 5 z L 0 F 1 d G 9 S Z W 1 v d m V k Q 2 9 s d W 1 u c z E u e 0 N v b H V t b j Y s N X 0 m c X V v d D s s J n F 1 b 3 Q 7 U 2 V j d G l v b j E v R 3 J h a W 5 z L 0 F 1 d G 9 S Z W 1 v d m V k Q 2 9 s d W 1 u c z E u e 0 N v b H V t b j c s N n 0 m c X V v d D s s J n F 1 b 3 Q 7 U 2 V j d G l v b j E v R 3 J h a W 5 z L 0 F 1 d G 9 S Z W 1 v d m V k Q 2 9 s d W 1 u c z E u e 0 N v b H V t b j g s N 3 0 m c X V v d D s s J n F 1 b 3 Q 7 U 2 V j d G l v b j E v R 3 J h a W 5 z L 0 F 1 d G 9 S Z W 1 v d m V k Q 2 9 s d W 1 u c z E u e 0 N v b H V t b j k s O H 0 m c X V v d D s s J n F 1 b 3 Q 7 U 2 V j d G l v b j E v R 3 J h a W 5 z L 0 F 1 d G 9 S Z W 1 v d m V k Q 2 9 s d W 1 u c z E u e 0 N v b H V t b j E w L D l 9 J n F 1 b 3 Q 7 L C Z x d W 9 0 O 1 N l Y 3 R p b 2 4 x L 0 d y Y W l u c y 9 B d X R v U m V t b 3 Z l Z E N v b H V t b n M x L n t D b 2 x 1 b W 4 x M S w x M H 0 m c X V v d D s s J n F 1 b 3 Q 7 U 2 V j d G l v b j E v R 3 J h a W 5 z L 0 F 1 d G 9 S Z W 1 v d m V k Q 2 9 s d W 1 u c z E u e 0 N v b H V t b j E y L D E x f S Z x d W 9 0 O y w m c X V v d D t T Z W N 0 a W 9 u M S 9 H c m F p b n M v Q X V 0 b 1 J l b W 9 2 Z W R D b 2 x 1 b W 5 z M S 5 7 Q 2 9 s d W 1 u M T M s M T J 9 J n F 1 b 3 Q 7 L C Z x d W 9 0 O 1 N l Y 3 R p b 2 4 x L 0 d y Y W l u c y 9 B d X R v U m V t b 3 Z l Z E N v b H V t b n M x L n t D b 2 x 1 b W 4 x N C w x M 3 0 m c X V v d D s s J n F 1 b 3 Q 7 U 2 V j d G l v b j E v R 3 J h a W 5 z L 0 F 1 d G 9 S Z W 1 v d m V k Q 2 9 s d W 1 u c z E u e 0 N v b H V t b j E 1 L D E 0 f S Z x d W 9 0 O y w m c X V v d D t T Z W N 0 a W 9 u M S 9 H c m F p b n M v Q X V 0 b 1 J l b W 9 2 Z W R D b 2 x 1 b W 5 z M S 5 7 Q 2 9 s d W 1 u M T Y s M T V 9 J n F 1 b 3 Q 7 L C Z x d W 9 0 O 1 N l Y 3 R p b 2 4 x L 0 d y Y W l u c y 9 B d X R v U m V t b 3 Z l Z E N v b H V t b n M x L n t D b 2 x 1 b W 4 x N y w x N n 0 m c X V v d D s s J n F 1 b 3 Q 7 U 2 V j d G l v b j E v R 3 J h a W 5 z L 0 F 1 d G 9 S Z W 1 v d m V k Q 2 9 s d W 1 u c z E u e 0 N v b H V t b j E 4 L D E 3 f S Z x d W 9 0 O y w m c X V v d D t T Z W N 0 a W 9 u M S 9 H c m F p b n M v Q X V 0 b 1 J l b W 9 2 Z W R D b 2 x 1 b W 5 z M S 5 7 Q 2 9 s d W 1 u M T k s M T h 9 J n F 1 b 3 Q 7 L C Z x d W 9 0 O 1 N l Y 3 R p b 2 4 x L 0 d y Y W l u c y 9 B d X R v U m V t b 3 Z l Z E N v b H V t b n M x L n t D b 2 x 1 b W 4 y M C w x O X 0 m c X V v d D s s J n F 1 b 3 Q 7 U 2 V j d G l v b j E v R 3 J h a W 5 z L 0 F 1 d G 9 S Z W 1 v d m V k Q 2 9 s d W 1 u c z E u e 0 N v b H V t b j I x L D I w f S Z x d W 9 0 O y w m c X V v d D t T Z W N 0 a W 9 u M S 9 H c m F p b n M v Q X V 0 b 1 J l b W 9 2 Z W R D b 2 x 1 b W 5 z M S 5 7 Q 2 9 s d W 1 u M j I s M j F 9 J n F 1 b 3 Q 7 L C Z x d W 9 0 O 1 N l Y 3 R p b 2 4 x L 0 d y Y W l u c y 9 B d X R v U m V t b 3 Z l Z E N v b H V t b n M x L n t D b 2 x 1 b W 4 y M y w y M n 0 m c X V v d D s s J n F 1 b 3 Q 7 U 2 V j d G l v b j E v R 3 J h a W 5 z L 0 F 1 d G 9 S Z W 1 v d m V k Q 2 9 s d W 1 u c z E u e 0 N v b H V t b j I 0 L D I z f S Z x d W 9 0 O y w m c X V v d D t T Z W N 0 a W 9 u M S 9 H c m F p b n M v Q X V 0 b 1 J l b W 9 2 Z W R D b 2 x 1 b W 5 z M S 5 7 Q 2 9 s d W 1 u M j U s M j R 9 J n F 1 b 3 Q 7 L C Z x d W 9 0 O 1 N l Y 3 R p b 2 4 x L 0 d y Y W l u c y 9 B d X R v U m V t b 3 Z l Z E N v b H V t b n M x L n t D b 2 x 1 b W 4 y N i w y N X 0 m c X V v d D s s J n F 1 b 3 Q 7 U 2 V j d G l v b j E v R 3 J h a W 5 z L 0 F 1 d G 9 S Z W 1 v d m V k Q 2 9 s d W 1 u c z E u e 0 N v b H V t b j I 3 L D I 2 f S Z x d W 9 0 O y w m c X V v d D t T Z W N 0 a W 9 u M S 9 H c m F p b n M v Q X V 0 b 1 J l b W 9 2 Z W R D b 2 x 1 b W 5 z M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F p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a W 5 z L 0 d y Y W l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l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p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y U y M E N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F N f Q 2 9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O C 4 w M D Y w N D M 0 W i I g L z 4 8 R W 5 0 c n k g V H l w Z T 0 i R m l s b E N v b H V t b l R 5 c G V z I i B W Y W x 1 Z T 0 i c 0 J n Q U F B Q U F B Q U F B Q U F B Q U d C Z 0 F B I i A v P j x F b n R y e S B U e X B l P S J G a W x s Q 2 9 s d W 1 u T m F t Z X M i I F Z h b H V l P S J z W y Z x d W 9 0 O 0 F w c G V u Z G l 4 O i B I Y X J t b 2 5 p e m V k I F N 5 c 3 R l b S A o S F M p I G N v Z G V z I G Z v c i B V L l M u I G Z v b 2 Q g a W 1 w b 3 J 0 c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M g Q 2 9 k Z S 9 B d X R v U m V t b 3 Z l Z E N v b H V t b n M x L n t B c H B l b m R p e D o g S G F y b W 9 u a X p l Z C B T e X N 0 Z W 0 g K E h T K S B j b 2 R l c y B m b 3 I g V S 5 T L i B m b 2 9 k I G l t c G 9 y d H M s M H 0 m c X V v d D s s J n F 1 b 3 Q 7 U 2 V j d G l v b j E v S F M g Q 2 9 k Z S 9 B d X R v U m V t b 3 Z l Z E N v b H V t b n M x L n t D b 2 x 1 b W 4 y L D F 9 J n F 1 b 3 Q 7 L C Z x d W 9 0 O 1 N l Y 3 R p b 2 4 x L 0 h T I E N v Z G U v Q X V 0 b 1 J l b W 9 2 Z W R D b 2 x 1 b W 5 z M S 5 7 Q 2 9 s d W 1 u M y w y f S Z x d W 9 0 O y w m c X V v d D t T Z W N 0 a W 9 u M S 9 I U y B D b 2 R l L 0 F 1 d G 9 S Z W 1 v d m V k Q 2 9 s d W 1 u c z E u e 0 N v b H V t b j Q s M 3 0 m c X V v d D s s J n F 1 b 3 Q 7 U 2 V j d G l v b j E v S F M g Q 2 9 k Z S 9 B d X R v U m V t b 3 Z l Z E N v b H V t b n M x L n t D b 2 x 1 b W 4 1 L D R 9 J n F 1 b 3 Q 7 L C Z x d W 9 0 O 1 N l Y 3 R p b 2 4 x L 0 h T I E N v Z G U v Q X V 0 b 1 J l b W 9 2 Z W R D b 2 x 1 b W 5 z M S 5 7 Q 2 9 s d W 1 u N i w 1 f S Z x d W 9 0 O y w m c X V v d D t T Z W N 0 a W 9 u M S 9 I U y B D b 2 R l L 0 F 1 d G 9 S Z W 1 v d m V k Q 2 9 s d W 1 u c z E u e 0 N v b H V t b j c s N n 0 m c X V v d D s s J n F 1 b 3 Q 7 U 2 V j d G l v b j E v S F M g Q 2 9 k Z S 9 B d X R v U m V t b 3 Z l Z E N v b H V t b n M x L n t D b 2 x 1 b W 4 4 L D d 9 J n F 1 b 3 Q 7 L C Z x d W 9 0 O 1 N l Y 3 R p b 2 4 x L 0 h T I E N v Z G U v Q X V 0 b 1 J l b W 9 2 Z W R D b 2 x 1 b W 5 z M S 5 7 Q 2 9 s d W 1 u O S w 4 f S Z x d W 9 0 O y w m c X V v d D t T Z W N 0 a W 9 u M S 9 I U y B D b 2 R l L 0 F 1 d G 9 S Z W 1 v d m V k Q 2 9 s d W 1 u c z E u e 0 N v b H V t b j E w L D l 9 J n F 1 b 3 Q 7 L C Z x d W 9 0 O 1 N l Y 3 R p b 2 4 x L 0 h T I E N v Z G U v Q X V 0 b 1 J l b W 9 2 Z W R D b 2 x 1 b W 5 z M S 5 7 Q 2 9 s d W 1 u M T E s M T B 9 J n F 1 b 3 Q 7 L C Z x d W 9 0 O 1 N l Y 3 R p b 2 4 x L 0 h T I E N v Z G U v Q X V 0 b 1 J l b W 9 2 Z W R D b 2 x 1 b W 5 z M S 5 7 Q 2 9 s d W 1 u M T I s M T F 9 J n F 1 b 3 Q 7 L C Z x d W 9 0 O 1 N l Y 3 R p b 2 4 x L 0 h T I E N v Z G U v Q X V 0 b 1 J l b W 9 2 Z W R D b 2 x 1 b W 5 z M S 5 7 Q 2 9 s d W 1 u M T M s M T J 9 J n F 1 b 3 Q 7 L C Z x d W 9 0 O 1 N l Y 3 R p b 2 4 x L 0 h T I E N v Z G U v Q X V 0 b 1 J l b W 9 2 Z W R D b 2 x 1 b W 5 z M S 5 7 Q 2 9 s d W 1 u M T Q s M T N 9 J n F 1 b 3 Q 7 L C Z x d W 9 0 O 1 N l Y 3 R p b 2 4 x L 0 h T I E N v Z G U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I U y B D b 2 R l L 0 F 1 d G 9 S Z W 1 v d m V k Q 2 9 s d W 1 u c z E u e 0 F w c G V u Z G l 4 O i B I Y X J t b 2 5 p e m V k I F N 5 c 3 R l b S A o S F M p I G N v Z G V z I G Z v c i B V L l M u I G Z v b 2 Q g a W 1 w b 3 J 0 c y w w f S Z x d W 9 0 O y w m c X V v d D t T Z W N 0 a W 9 u M S 9 I U y B D b 2 R l L 0 F 1 d G 9 S Z W 1 v d m V k Q 2 9 s d W 1 u c z E u e 0 N v b H V t b j I s M X 0 m c X V v d D s s J n F 1 b 3 Q 7 U 2 V j d G l v b j E v S F M g Q 2 9 k Z S 9 B d X R v U m V t b 3 Z l Z E N v b H V t b n M x L n t D b 2 x 1 b W 4 z L D J 9 J n F 1 b 3 Q 7 L C Z x d W 9 0 O 1 N l Y 3 R p b 2 4 x L 0 h T I E N v Z G U v Q X V 0 b 1 J l b W 9 2 Z W R D b 2 x 1 b W 5 z M S 5 7 Q 2 9 s d W 1 u N C w z f S Z x d W 9 0 O y w m c X V v d D t T Z W N 0 a W 9 u M S 9 I U y B D b 2 R l L 0 F 1 d G 9 S Z W 1 v d m V k Q 2 9 s d W 1 u c z E u e 0 N v b H V t b j U s N H 0 m c X V v d D s s J n F 1 b 3 Q 7 U 2 V j d G l v b j E v S F M g Q 2 9 k Z S 9 B d X R v U m V t b 3 Z l Z E N v b H V t b n M x L n t D b 2 x 1 b W 4 2 L D V 9 J n F 1 b 3 Q 7 L C Z x d W 9 0 O 1 N l Y 3 R p b 2 4 x L 0 h T I E N v Z G U v Q X V 0 b 1 J l b W 9 2 Z W R D b 2 x 1 b W 5 z M S 5 7 Q 2 9 s d W 1 u N y w 2 f S Z x d W 9 0 O y w m c X V v d D t T Z W N 0 a W 9 u M S 9 I U y B D b 2 R l L 0 F 1 d G 9 S Z W 1 v d m V k Q 2 9 s d W 1 u c z E u e 0 N v b H V t b j g s N 3 0 m c X V v d D s s J n F 1 b 3 Q 7 U 2 V j d G l v b j E v S F M g Q 2 9 k Z S 9 B d X R v U m V t b 3 Z l Z E N v b H V t b n M x L n t D b 2 x 1 b W 4 5 L D h 9 J n F 1 b 3 Q 7 L C Z x d W 9 0 O 1 N l Y 3 R p b 2 4 x L 0 h T I E N v Z G U v Q X V 0 b 1 J l b W 9 2 Z W R D b 2 x 1 b W 5 z M S 5 7 Q 2 9 s d W 1 u M T A s O X 0 m c X V v d D s s J n F 1 b 3 Q 7 U 2 V j d G l v b j E v S F M g Q 2 9 k Z S 9 B d X R v U m V t b 3 Z l Z E N v b H V t b n M x L n t D b 2 x 1 b W 4 x M S w x M H 0 m c X V v d D s s J n F 1 b 3 Q 7 U 2 V j d G l v b j E v S F M g Q 2 9 k Z S 9 B d X R v U m V t b 3 Z l Z E N v b H V t b n M x L n t D b 2 x 1 b W 4 x M i w x M X 0 m c X V v d D s s J n F 1 b 3 Q 7 U 2 V j d G l v b j E v S F M g Q 2 9 k Z S 9 B d X R v U m V t b 3 Z l Z E N v b H V t b n M x L n t D b 2 x 1 b W 4 x M y w x M n 0 m c X V v d D s s J n F 1 b 3 Q 7 U 2 V j d G l v b j E v S F M g Q 2 9 k Z S 9 B d X R v U m V t b 3 Z l Z E N v b H V t b n M x L n t D b 2 x 1 b W 4 x N C w x M 3 0 m c X V v d D s s J n F 1 b 3 Q 7 U 2 V j d G l v b j E v S F M g Q 2 9 k Z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T J T I w Q 2 9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y U y M E N v Z G U v S F M l M j B D b 2 R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M l M j B D b 2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T J T I w Q 2 9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T Q 2 9 k Z U R l c 2 N y a X B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h T Q 2 9 k Z U R l c 2 N y a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4 L j E x O D c w M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T Q 2 9 k Z U R l c 2 N y a X B 0 a W 9 u L 0 F 1 d G 9 S Z W 1 v d m V k Q 2 9 s d W 1 u c z E u e 0 N v b H V t b j E s M H 0 m c X V v d D s s J n F 1 b 3 Q 7 U 2 V j d G l v b j E v S F N D b 2 R l R G V z Y 3 J p c H R p b 2 4 v Q X V 0 b 1 J l b W 9 2 Z W R D b 2 x 1 b W 5 z M S 5 7 Q 2 9 s d W 1 u M i w x f S Z x d W 9 0 O y w m c X V v d D t T Z W N 0 a W 9 u M S 9 I U 0 N v Z G V E Z X N j c m l w d G l v b i 9 B d X R v U m V t b 3 Z l Z E N v b H V t b n M x L n t D b 2 x 1 b W 4 z L D J 9 J n F 1 b 3 Q 7 L C Z x d W 9 0 O 1 N l Y 3 R p b 2 4 x L 0 h T Q 2 9 k Z U R l c 2 N y a X B 0 a W 9 u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F N D b 2 R l R G V z Y 3 J p c H R p b 2 4 v Q X V 0 b 1 J l b W 9 2 Z W R D b 2 x 1 b W 5 z M S 5 7 Q 2 9 s d W 1 u M S w w f S Z x d W 9 0 O y w m c X V v d D t T Z W N 0 a W 9 u M S 9 I U 0 N v Z G V E Z X N j c m l w d G l v b i 9 B d X R v U m V t b 3 Z l Z E N v b H V t b n M x L n t D b 2 x 1 b W 4 y L D F 9 J n F 1 b 3 Q 7 L C Z x d W 9 0 O 1 N l Y 3 R p b 2 4 x L 0 h T Q 2 9 k Z U R l c 2 N y a X B 0 a W 9 u L 0 F 1 d G 9 S Z W 1 v d m V k Q 2 9 s d W 1 u c z E u e 0 N v b H V t b j M s M n 0 m c X V v d D s s J n F 1 b 3 Q 7 U 2 V j d G l v b j E v S F N D b 2 R l R G V z Y 3 J p c H R p b 2 4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N D b 2 R l R G V z Y 3 J p c H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N D b 2 R l R G V z Y 3 J p c H R p b 2 4 v S F N D b 2 R l R G V z Y 3 J p c H R p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0 N v Z G V E Z X N j c m l w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2 L j U y M z M z N T V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F 0 c y 9 B d X R v U m V t b 3 Z l Z E N v b H V t b n M x L n t D b 2 x 1 b W 4 z L D B 9 J n F 1 b 3 Q 7 L C Z x d W 9 0 O 1 N l Y 3 R p b 2 4 x L 0 1 l Y X R z L 0 F 1 d G 9 S Z W 1 v d m V k Q 2 9 s d W 1 u c z E u e 0 N v b H V t b j E s M X 0 m c X V v d D s s J n F 1 b 3 Q 7 U 2 V j d G l v b j E v T W V h d H M v Q X V 0 b 1 J l b W 9 2 Z W R D b 2 x 1 b W 5 z M S 5 7 Q 2 9 s d W 1 u M i w y f S Z x d W 9 0 O y w m c X V v d D t T Z W N 0 a W 9 u M S 9 N Z W F 0 c y 9 B d X R v U m V t b 3 Z l Z E N v b H V t b n M x L n t D b 2 x 1 b W 4 0 L D N 9 J n F 1 b 3 Q 7 L C Z x d W 9 0 O 1 N l Y 3 R p b 2 4 x L 0 1 l Y X R z L 0 F 1 d G 9 S Z W 1 v d m V k Q 2 9 s d W 1 u c z E u e 0 N v b H V t b j U s N H 0 m c X V v d D s s J n F 1 b 3 Q 7 U 2 V j d G l v b j E v T W V h d H M v Q X V 0 b 1 J l b W 9 2 Z W R D b 2 x 1 b W 5 z M S 5 7 Q 2 9 s d W 1 u N i w 1 f S Z x d W 9 0 O y w m c X V v d D t T Z W N 0 a W 9 u M S 9 N Z W F 0 c y 9 B d X R v U m V t b 3 Z l Z E N v b H V t b n M x L n t D b 2 x 1 b W 4 3 L D Z 9 J n F 1 b 3 Q 7 L C Z x d W 9 0 O 1 N l Y 3 R p b 2 4 x L 0 1 l Y X R z L 0 F 1 d G 9 S Z W 1 v d m V k Q 2 9 s d W 1 u c z E u e 0 N v b H V t b j g s N 3 0 m c X V v d D s s J n F 1 b 3 Q 7 U 2 V j d G l v b j E v T W V h d H M v Q X V 0 b 1 J l b W 9 2 Z W R D b 2 x 1 b W 5 z M S 5 7 Q 2 9 s d W 1 u O S w 4 f S Z x d W 9 0 O y w m c X V v d D t T Z W N 0 a W 9 u M S 9 N Z W F 0 c y 9 B d X R v U m V t b 3 Z l Z E N v b H V t b n M x L n t D b 2 x 1 b W 4 x M C w 5 f S Z x d W 9 0 O y w m c X V v d D t T Z W N 0 a W 9 u M S 9 N Z W F 0 c y 9 B d X R v U m V t b 3 Z l Z E N v b H V t b n M x L n t D b 2 x 1 b W 4 x M S w x M H 0 m c X V v d D s s J n F 1 b 3 Q 7 U 2 V j d G l v b j E v T W V h d H M v Q X V 0 b 1 J l b W 9 2 Z W R D b 2 x 1 b W 5 z M S 5 7 Q 2 9 s d W 1 u M T I s M T F 9 J n F 1 b 3 Q 7 L C Z x d W 9 0 O 1 N l Y 3 R p b 2 4 x L 0 1 l Y X R z L 0 F 1 d G 9 S Z W 1 v d m V k Q 2 9 s d W 1 u c z E u e 0 N v b H V t b j E z L D E y f S Z x d W 9 0 O y w m c X V v d D t T Z W N 0 a W 9 u M S 9 N Z W F 0 c y 9 B d X R v U m V t b 3 Z l Z E N v b H V t b n M x L n t D b 2 x 1 b W 4 x N C w x M 3 0 m c X V v d D s s J n F 1 b 3 Q 7 U 2 V j d G l v b j E v T W V h d H M v Q X V 0 b 1 J l b W 9 2 Z W R D b 2 x 1 b W 5 z M S 5 7 Q 2 9 s d W 1 u M T U s M T R 9 J n F 1 b 3 Q 7 L C Z x d W 9 0 O 1 N l Y 3 R p b 2 4 x L 0 1 l Y X R z L 0 F 1 d G 9 S Z W 1 v d m V k Q 2 9 s d W 1 u c z E u e 0 N v b H V t b j E 2 L D E 1 f S Z x d W 9 0 O y w m c X V v d D t T Z W N 0 a W 9 u M S 9 N Z W F 0 c y 9 B d X R v U m V t b 3 Z l Z E N v b H V t b n M x L n t D b 2 x 1 b W 4 x N y w x N n 0 m c X V v d D s s J n F 1 b 3 Q 7 U 2 V j d G l v b j E v T W V h d H M v Q X V 0 b 1 J l b W 9 2 Z W R D b 2 x 1 b W 5 z M S 5 7 Q 2 9 s d W 1 u M T g s M T d 9 J n F 1 b 3 Q 7 L C Z x d W 9 0 O 1 N l Y 3 R p b 2 4 x L 0 1 l Y X R z L 0 F 1 d G 9 S Z W 1 v d m V k Q 2 9 s d W 1 u c z E u e 0 N v b H V t b j E 5 L D E 4 f S Z x d W 9 0 O y w m c X V v d D t T Z W N 0 a W 9 u M S 9 N Z W F 0 c y 9 B d X R v U m V t b 3 Z l Z E N v b H V t b n M x L n t D b 2 x 1 b W 4 y M C w x O X 0 m c X V v d D s s J n F 1 b 3 Q 7 U 2 V j d G l v b j E v T W V h d H M v Q X V 0 b 1 J l b W 9 2 Z W R D b 2 x 1 b W 5 z M S 5 7 Q 2 9 s d W 1 u M j E s M j B 9 J n F 1 b 3 Q 7 L C Z x d W 9 0 O 1 N l Y 3 R p b 2 4 x L 0 1 l Y X R z L 0 F 1 d G 9 S Z W 1 v d m V k Q 2 9 s d W 1 u c z E u e 0 N v b H V t b j I y L D I x f S Z x d W 9 0 O y w m c X V v d D t T Z W N 0 a W 9 u M S 9 N Z W F 0 c y 9 B d X R v U m V t b 3 Z l Z E N v b H V t b n M x L n t D b 2 x 1 b W 4 y M y w y M n 0 m c X V v d D s s J n F 1 b 3 Q 7 U 2 V j d G l v b j E v T W V h d H M v Q X V 0 b 1 J l b W 9 2 Z W R D b 2 x 1 b W 5 z M S 5 7 Q 2 9 s d W 1 u M j Q s M j N 9 J n F 1 b 3 Q 7 L C Z x d W 9 0 O 1 N l Y 3 R p b 2 4 x L 0 1 l Y X R z L 0 F 1 d G 9 S Z W 1 v d m V k Q 2 9 s d W 1 u c z E u e 0 N v b H V t b j I 1 L D I 0 f S Z x d W 9 0 O y w m c X V v d D t T Z W N 0 a W 9 u M S 9 N Z W F 0 c y 9 B d X R v U m V t b 3 Z l Z E N v b H V t b n M x L n t D b 2 x 1 b W 4 y N i w y N X 0 m c X V v d D s s J n F 1 b 3 Q 7 U 2 V j d G l v b j E v T W V h d H M v Q X V 0 b 1 J l b W 9 2 Z W R D b 2 x 1 b W 5 z M S 5 7 Q 2 9 s d W 1 u M j c s M j Z 9 J n F 1 b 3 Q 7 L C Z x d W 9 0 O 1 N l Y 3 R p b 2 4 x L 0 1 l Y X R z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T W V h d H M v Q X V 0 b 1 J l b W 9 2 Z W R D b 2 x 1 b W 5 z M S 5 7 Q 2 9 s d W 1 u M y w w f S Z x d W 9 0 O y w m c X V v d D t T Z W N 0 a W 9 u M S 9 N Z W F 0 c y 9 B d X R v U m V t b 3 Z l Z E N v b H V t b n M x L n t D b 2 x 1 b W 4 x L D F 9 J n F 1 b 3 Q 7 L C Z x d W 9 0 O 1 N l Y 3 R p b 2 4 x L 0 1 l Y X R z L 0 F 1 d G 9 S Z W 1 v d m V k Q 2 9 s d W 1 u c z E u e 0 N v b H V t b j I s M n 0 m c X V v d D s s J n F 1 b 3 Q 7 U 2 V j d G l v b j E v T W V h d H M v Q X V 0 b 1 J l b W 9 2 Z W R D b 2 x 1 b W 5 z M S 5 7 Q 2 9 s d W 1 u N C w z f S Z x d W 9 0 O y w m c X V v d D t T Z W N 0 a W 9 u M S 9 N Z W F 0 c y 9 B d X R v U m V t b 3 Z l Z E N v b H V t b n M x L n t D b 2 x 1 b W 4 1 L D R 9 J n F 1 b 3 Q 7 L C Z x d W 9 0 O 1 N l Y 3 R p b 2 4 x L 0 1 l Y X R z L 0 F 1 d G 9 S Z W 1 v d m V k Q 2 9 s d W 1 u c z E u e 0 N v b H V t b j Y s N X 0 m c X V v d D s s J n F 1 b 3 Q 7 U 2 V j d G l v b j E v T W V h d H M v Q X V 0 b 1 J l b W 9 2 Z W R D b 2 x 1 b W 5 z M S 5 7 Q 2 9 s d W 1 u N y w 2 f S Z x d W 9 0 O y w m c X V v d D t T Z W N 0 a W 9 u M S 9 N Z W F 0 c y 9 B d X R v U m V t b 3 Z l Z E N v b H V t b n M x L n t D b 2 x 1 b W 4 4 L D d 9 J n F 1 b 3 Q 7 L C Z x d W 9 0 O 1 N l Y 3 R p b 2 4 x L 0 1 l Y X R z L 0 F 1 d G 9 S Z W 1 v d m V k Q 2 9 s d W 1 u c z E u e 0 N v b H V t b j k s O H 0 m c X V v d D s s J n F 1 b 3 Q 7 U 2 V j d G l v b j E v T W V h d H M v Q X V 0 b 1 J l b W 9 2 Z W R D b 2 x 1 b W 5 z M S 5 7 Q 2 9 s d W 1 u M T A s O X 0 m c X V v d D s s J n F 1 b 3 Q 7 U 2 V j d G l v b j E v T W V h d H M v Q X V 0 b 1 J l b W 9 2 Z W R D b 2 x 1 b W 5 z M S 5 7 Q 2 9 s d W 1 u M T E s M T B 9 J n F 1 b 3 Q 7 L C Z x d W 9 0 O 1 N l Y 3 R p b 2 4 x L 0 1 l Y X R z L 0 F 1 d G 9 S Z W 1 v d m V k Q 2 9 s d W 1 u c z E u e 0 N v b H V t b j E y L D E x f S Z x d W 9 0 O y w m c X V v d D t T Z W N 0 a W 9 u M S 9 N Z W F 0 c y 9 B d X R v U m V t b 3 Z l Z E N v b H V t b n M x L n t D b 2 x 1 b W 4 x M y w x M n 0 m c X V v d D s s J n F 1 b 3 Q 7 U 2 V j d G l v b j E v T W V h d H M v Q X V 0 b 1 J l b W 9 2 Z W R D b 2 x 1 b W 5 z M S 5 7 Q 2 9 s d W 1 u M T Q s M T N 9 J n F 1 b 3 Q 7 L C Z x d W 9 0 O 1 N l Y 3 R p b 2 4 x L 0 1 l Y X R z L 0 F 1 d G 9 S Z W 1 v d m V k Q 2 9 s d W 1 u c z E u e 0 N v b H V t b j E 1 L D E 0 f S Z x d W 9 0 O y w m c X V v d D t T Z W N 0 a W 9 u M S 9 N Z W F 0 c y 9 B d X R v U m V t b 3 Z l Z E N v b H V t b n M x L n t D b 2 x 1 b W 4 x N i w x N X 0 m c X V v d D s s J n F 1 b 3 Q 7 U 2 V j d G l v b j E v T W V h d H M v Q X V 0 b 1 J l b W 9 2 Z W R D b 2 x 1 b W 5 z M S 5 7 Q 2 9 s d W 1 u M T c s M T Z 9 J n F 1 b 3 Q 7 L C Z x d W 9 0 O 1 N l Y 3 R p b 2 4 x L 0 1 l Y X R z L 0 F 1 d G 9 S Z W 1 v d m V k Q 2 9 s d W 1 u c z E u e 0 N v b H V t b j E 4 L D E 3 f S Z x d W 9 0 O y w m c X V v d D t T Z W N 0 a W 9 u M S 9 N Z W F 0 c y 9 B d X R v U m V t b 3 Z l Z E N v b H V t b n M x L n t D b 2 x 1 b W 4 x O S w x O H 0 m c X V v d D s s J n F 1 b 3 Q 7 U 2 V j d G l v b j E v T W V h d H M v Q X V 0 b 1 J l b W 9 2 Z W R D b 2 x 1 b W 5 z M S 5 7 Q 2 9 s d W 1 u M j A s M T l 9 J n F 1 b 3 Q 7 L C Z x d W 9 0 O 1 N l Y 3 R p b 2 4 x L 0 1 l Y X R z L 0 F 1 d G 9 S Z W 1 v d m V k Q 2 9 s d W 1 u c z E u e 0 N v b H V t b j I x L D I w f S Z x d W 9 0 O y w m c X V v d D t T Z W N 0 a W 9 u M S 9 N Z W F 0 c y 9 B d X R v U m V t b 3 Z l Z E N v b H V t b n M x L n t D b 2 x 1 b W 4 y M i w y M X 0 m c X V v d D s s J n F 1 b 3 Q 7 U 2 V j d G l v b j E v T W V h d H M v Q X V 0 b 1 J l b W 9 2 Z W R D b 2 x 1 b W 5 z M S 5 7 Q 2 9 s d W 1 u M j M s M j J 9 J n F 1 b 3 Q 7 L C Z x d W 9 0 O 1 N l Y 3 R p b 2 4 x L 0 1 l Y X R z L 0 F 1 d G 9 S Z W 1 v d m V k Q 2 9 s d W 1 u c z E u e 0 N v b H V t b j I 0 L D I z f S Z x d W 9 0 O y w m c X V v d D t T Z W N 0 a W 9 u M S 9 N Z W F 0 c y 9 B d X R v U m V t b 3 Z l Z E N v b H V t b n M x L n t D b 2 x 1 b W 4 y N S w y N H 0 m c X V v d D s s J n F 1 b 3 Q 7 U 2 V j d G l v b j E v T W V h d H M v Q X V 0 b 1 J l b W 9 2 Z W R D b 2 x 1 b W 5 z M S 5 7 Q 2 9 s d W 1 u M j Y s M j V 9 J n F 1 b 3 Q 7 L C Z x d W 9 0 O 1 N l Y 3 R p b 2 4 x L 0 1 l Y X R z L 0 F 1 d G 9 S Z W 1 v d m V k Q 2 9 s d W 1 u c z E u e 0 N v b H V t b j I 3 L D I 2 f S Z x d W 9 0 O y w m c X V v d D t T Z W N 0 a W 9 u M S 9 N Z W F 0 c y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R z L 0 1 l Y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d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2 L j U 2 N T M 3 N z d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X R z L 0 F 1 d G 9 S Z W 1 v d m V k Q 2 9 s d W 1 u c z E u e 0 N v b H V t b j M s M H 0 m c X V v d D s s J n F 1 b 3 Q 7 U 2 V j d G l v b j E v T n V 0 c y 9 B d X R v U m V t b 3 Z l Z E N v b H V t b n M x L n t D b 2 x 1 b W 4 x L D F 9 J n F 1 b 3 Q 7 L C Z x d W 9 0 O 1 N l Y 3 R p b 2 4 x L 0 5 1 d H M v Q X V 0 b 1 J l b W 9 2 Z W R D b 2 x 1 b W 5 z M S 5 7 Q 2 9 s d W 1 u M i w y f S Z x d W 9 0 O y w m c X V v d D t T Z W N 0 a W 9 u M S 9 O d X R z L 0 F 1 d G 9 S Z W 1 v d m V k Q 2 9 s d W 1 u c z E u e 0 N v b H V t b j Q s M 3 0 m c X V v d D s s J n F 1 b 3 Q 7 U 2 V j d G l v b j E v T n V 0 c y 9 B d X R v U m V t b 3 Z l Z E N v b H V t b n M x L n t D b 2 x 1 b W 4 1 L D R 9 J n F 1 b 3 Q 7 L C Z x d W 9 0 O 1 N l Y 3 R p b 2 4 x L 0 5 1 d H M v Q X V 0 b 1 J l b W 9 2 Z W R D b 2 x 1 b W 5 z M S 5 7 Q 2 9 s d W 1 u N i w 1 f S Z x d W 9 0 O y w m c X V v d D t T Z W N 0 a W 9 u M S 9 O d X R z L 0 F 1 d G 9 S Z W 1 v d m V k Q 2 9 s d W 1 u c z E u e 0 N v b H V t b j c s N n 0 m c X V v d D s s J n F 1 b 3 Q 7 U 2 V j d G l v b j E v T n V 0 c y 9 B d X R v U m V t b 3 Z l Z E N v b H V t b n M x L n t D b 2 x 1 b W 4 4 L D d 9 J n F 1 b 3 Q 7 L C Z x d W 9 0 O 1 N l Y 3 R p b 2 4 x L 0 5 1 d H M v Q X V 0 b 1 J l b W 9 2 Z W R D b 2 x 1 b W 5 z M S 5 7 Q 2 9 s d W 1 u O S w 4 f S Z x d W 9 0 O y w m c X V v d D t T Z W N 0 a W 9 u M S 9 O d X R z L 0 F 1 d G 9 S Z W 1 v d m V k Q 2 9 s d W 1 u c z E u e 0 N v b H V t b j E w L D l 9 J n F 1 b 3 Q 7 L C Z x d W 9 0 O 1 N l Y 3 R p b 2 4 x L 0 5 1 d H M v Q X V 0 b 1 J l b W 9 2 Z W R D b 2 x 1 b W 5 z M S 5 7 Q 2 9 s d W 1 u M T E s M T B 9 J n F 1 b 3 Q 7 L C Z x d W 9 0 O 1 N l Y 3 R p b 2 4 x L 0 5 1 d H M v Q X V 0 b 1 J l b W 9 2 Z W R D b 2 x 1 b W 5 z M S 5 7 Q 2 9 s d W 1 u M T I s M T F 9 J n F 1 b 3 Q 7 L C Z x d W 9 0 O 1 N l Y 3 R p b 2 4 x L 0 5 1 d H M v Q X V 0 b 1 J l b W 9 2 Z W R D b 2 x 1 b W 5 z M S 5 7 Q 2 9 s d W 1 u M T M s M T J 9 J n F 1 b 3 Q 7 L C Z x d W 9 0 O 1 N l Y 3 R p b 2 4 x L 0 5 1 d H M v Q X V 0 b 1 J l b W 9 2 Z W R D b 2 x 1 b W 5 z M S 5 7 Q 2 9 s d W 1 u M T Q s M T N 9 J n F 1 b 3 Q 7 L C Z x d W 9 0 O 1 N l Y 3 R p b 2 4 x L 0 5 1 d H M v Q X V 0 b 1 J l b W 9 2 Z W R D b 2 x 1 b W 5 z M S 5 7 Q 2 9 s d W 1 u M T U s M T R 9 J n F 1 b 3 Q 7 L C Z x d W 9 0 O 1 N l Y 3 R p b 2 4 x L 0 5 1 d H M v Q X V 0 b 1 J l b W 9 2 Z W R D b 2 x 1 b W 5 z M S 5 7 Q 2 9 s d W 1 u M T Y s M T V 9 J n F 1 b 3 Q 7 L C Z x d W 9 0 O 1 N l Y 3 R p b 2 4 x L 0 5 1 d H M v Q X V 0 b 1 J l b W 9 2 Z W R D b 2 x 1 b W 5 z M S 5 7 Q 2 9 s d W 1 u M T c s M T Z 9 J n F 1 b 3 Q 7 L C Z x d W 9 0 O 1 N l Y 3 R p b 2 4 x L 0 5 1 d H M v Q X V 0 b 1 J l b W 9 2 Z W R D b 2 x 1 b W 5 z M S 5 7 Q 2 9 s d W 1 u M T g s M T d 9 J n F 1 b 3 Q 7 L C Z x d W 9 0 O 1 N l Y 3 R p b 2 4 x L 0 5 1 d H M v Q X V 0 b 1 J l b W 9 2 Z W R D b 2 x 1 b W 5 z M S 5 7 Q 2 9 s d W 1 u M T k s M T h 9 J n F 1 b 3 Q 7 L C Z x d W 9 0 O 1 N l Y 3 R p b 2 4 x L 0 5 1 d H M v Q X V 0 b 1 J l b W 9 2 Z W R D b 2 x 1 b W 5 z M S 5 7 Q 2 9 s d W 1 u M j A s M T l 9 J n F 1 b 3 Q 7 L C Z x d W 9 0 O 1 N l Y 3 R p b 2 4 x L 0 5 1 d H M v Q X V 0 b 1 J l b W 9 2 Z W R D b 2 x 1 b W 5 z M S 5 7 Q 2 9 s d W 1 u M j E s M j B 9 J n F 1 b 3 Q 7 L C Z x d W 9 0 O 1 N l Y 3 R p b 2 4 x L 0 5 1 d H M v Q X V 0 b 1 J l b W 9 2 Z W R D b 2 x 1 b W 5 z M S 5 7 Q 2 9 s d W 1 u M j I s M j F 9 J n F 1 b 3 Q 7 L C Z x d W 9 0 O 1 N l Y 3 R p b 2 4 x L 0 5 1 d H M v Q X V 0 b 1 J l b W 9 2 Z W R D b 2 x 1 b W 5 z M S 5 7 Q 2 9 s d W 1 u M j M s M j J 9 J n F 1 b 3 Q 7 L C Z x d W 9 0 O 1 N l Y 3 R p b 2 4 x L 0 5 1 d H M v Q X V 0 b 1 J l b W 9 2 Z W R D b 2 x 1 b W 5 z M S 5 7 Q 2 9 s d W 1 u M j Q s M j N 9 J n F 1 b 3 Q 7 L C Z x d W 9 0 O 1 N l Y 3 R p b 2 4 x L 0 5 1 d H M v Q X V 0 b 1 J l b W 9 2 Z W R D b 2 x 1 b W 5 z M S 5 7 Q 2 9 s d W 1 u M j U s M j R 9 J n F 1 b 3 Q 7 L C Z x d W 9 0 O 1 N l Y 3 R p b 2 4 x L 0 5 1 d H M v Q X V 0 b 1 J l b W 9 2 Z W R D b 2 x 1 b W 5 z M S 5 7 Q 2 9 s d W 1 u M j Y s M j V 9 J n F 1 b 3 Q 7 L C Z x d W 9 0 O 1 N l Y 3 R p b 2 4 x L 0 5 1 d H M v Q X V 0 b 1 J l b W 9 2 Z W R D b 2 x 1 b W 5 z M S 5 7 Q 2 9 s d W 1 u M j c s M j Z 9 J n F 1 b 3 Q 7 L C Z x d W 9 0 O 1 N l Y 3 R p b 2 4 x L 0 5 1 d H M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O d X R z L 0 F 1 d G 9 S Z W 1 v d m V k Q 2 9 s d W 1 u c z E u e 0 N v b H V t b j M s M H 0 m c X V v d D s s J n F 1 b 3 Q 7 U 2 V j d G l v b j E v T n V 0 c y 9 B d X R v U m V t b 3 Z l Z E N v b H V t b n M x L n t D b 2 x 1 b W 4 x L D F 9 J n F 1 b 3 Q 7 L C Z x d W 9 0 O 1 N l Y 3 R p b 2 4 x L 0 5 1 d H M v Q X V 0 b 1 J l b W 9 2 Z W R D b 2 x 1 b W 5 z M S 5 7 Q 2 9 s d W 1 u M i w y f S Z x d W 9 0 O y w m c X V v d D t T Z W N 0 a W 9 u M S 9 O d X R z L 0 F 1 d G 9 S Z W 1 v d m V k Q 2 9 s d W 1 u c z E u e 0 N v b H V t b j Q s M 3 0 m c X V v d D s s J n F 1 b 3 Q 7 U 2 V j d G l v b j E v T n V 0 c y 9 B d X R v U m V t b 3 Z l Z E N v b H V t b n M x L n t D b 2 x 1 b W 4 1 L D R 9 J n F 1 b 3 Q 7 L C Z x d W 9 0 O 1 N l Y 3 R p b 2 4 x L 0 5 1 d H M v Q X V 0 b 1 J l b W 9 2 Z W R D b 2 x 1 b W 5 z M S 5 7 Q 2 9 s d W 1 u N i w 1 f S Z x d W 9 0 O y w m c X V v d D t T Z W N 0 a W 9 u M S 9 O d X R z L 0 F 1 d G 9 S Z W 1 v d m V k Q 2 9 s d W 1 u c z E u e 0 N v b H V t b j c s N n 0 m c X V v d D s s J n F 1 b 3 Q 7 U 2 V j d G l v b j E v T n V 0 c y 9 B d X R v U m V t b 3 Z l Z E N v b H V t b n M x L n t D b 2 x 1 b W 4 4 L D d 9 J n F 1 b 3 Q 7 L C Z x d W 9 0 O 1 N l Y 3 R p b 2 4 x L 0 5 1 d H M v Q X V 0 b 1 J l b W 9 2 Z W R D b 2 x 1 b W 5 z M S 5 7 Q 2 9 s d W 1 u O S w 4 f S Z x d W 9 0 O y w m c X V v d D t T Z W N 0 a W 9 u M S 9 O d X R z L 0 F 1 d G 9 S Z W 1 v d m V k Q 2 9 s d W 1 u c z E u e 0 N v b H V t b j E w L D l 9 J n F 1 b 3 Q 7 L C Z x d W 9 0 O 1 N l Y 3 R p b 2 4 x L 0 5 1 d H M v Q X V 0 b 1 J l b W 9 2 Z W R D b 2 x 1 b W 5 z M S 5 7 Q 2 9 s d W 1 u M T E s M T B 9 J n F 1 b 3 Q 7 L C Z x d W 9 0 O 1 N l Y 3 R p b 2 4 x L 0 5 1 d H M v Q X V 0 b 1 J l b W 9 2 Z W R D b 2 x 1 b W 5 z M S 5 7 Q 2 9 s d W 1 u M T I s M T F 9 J n F 1 b 3 Q 7 L C Z x d W 9 0 O 1 N l Y 3 R p b 2 4 x L 0 5 1 d H M v Q X V 0 b 1 J l b W 9 2 Z W R D b 2 x 1 b W 5 z M S 5 7 Q 2 9 s d W 1 u M T M s M T J 9 J n F 1 b 3 Q 7 L C Z x d W 9 0 O 1 N l Y 3 R p b 2 4 x L 0 5 1 d H M v Q X V 0 b 1 J l b W 9 2 Z W R D b 2 x 1 b W 5 z M S 5 7 Q 2 9 s d W 1 u M T Q s M T N 9 J n F 1 b 3 Q 7 L C Z x d W 9 0 O 1 N l Y 3 R p b 2 4 x L 0 5 1 d H M v Q X V 0 b 1 J l b W 9 2 Z W R D b 2 x 1 b W 5 z M S 5 7 Q 2 9 s d W 1 u M T U s M T R 9 J n F 1 b 3 Q 7 L C Z x d W 9 0 O 1 N l Y 3 R p b 2 4 x L 0 5 1 d H M v Q X V 0 b 1 J l b W 9 2 Z W R D b 2 x 1 b W 5 z M S 5 7 Q 2 9 s d W 1 u M T Y s M T V 9 J n F 1 b 3 Q 7 L C Z x d W 9 0 O 1 N l Y 3 R p b 2 4 x L 0 5 1 d H M v Q X V 0 b 1 J l b W 9 2 Z W R D b 2 x 1 b W 5 z M S 5 7 Q 2 9 s d W 1 u M T c s M T Z 9 J n F 1 b 3 Q 7 L C Z x d W 9 0 O 1 N l Y 3 R p b 2 4 x L 0 5 1 d H M v Q X V 0 b 1 J l b W 9 2 Z W R D b 2 x 1 b W 5 z M S 5 7 Q 2 9 s d W 1 u M T g s M T d 9 J n F 1 b 3 Q 7 L C Z x d W 9 0 O 1 N l Y 3 R p b 2 4 x L 0 5 1 d H M v Q X V 0 b 1 J l b W 9 2 Z W R D b 2 x 1 b W 5 z M S 5 7 Q 2 9 s d W 1 u M T k s M T h 9 J n F 1 b 3 Q 7 L C Z x d W 9 0 O 1 N l Y 3 R p b 2 4 x L 0 5 1 d H M v Q X V 0 b 1 J l b W 9 2 Z W R D b 2 x 1 b W 5 z M S 5 7 Q 2 9 s d W 1 u M j A s M T l 9 J n F 1 b 3 Q 7 L C Z x d W 9 0 O 1 N l Y 3 R p b 2 4 x L 0 5 1 d H M v Q X V 0 b 1 J l b W 9 2 Z W R D b 2 x 1 b W 5 z M S 5 7 Q 2 9 s d W 1 u M j E s M j B 9 J n F 1 b 3 Q 7 L C Z x d W 9 0 O 1 N l Y 3 R p b 2 4 x L 0 5 1 d H M v Q X V 0 b 1 J l b W 9 2 Z W R D b 2 x 1 b W 5 z M S 5 7 Q 2 9 s d W 1 u M j I s M j F 9 J n F 1 b 3 Q 7 L C Z x d W 9 0 O 1 N l Y 3 R p b 2 4 x L 0 5 1 d H M v Q X V 0 b 1 J l b W 9 2 Z W R D b 2 x 1 b W 5 z M S 5 7 Q 2 9 s d W 1 u M j M s M j J 9 J n F 1 b 3 Q 7 L C Z x d W 9 0 O 1 N l Y 3 R p b 2 4 x L 0 5 1 d H M v Q X V 0 b 1 J l b W 9 2 Z W R D b 2 x 1 b W 5 z M S 5 7 Q 2 9 s d W 1 u M j Q s M j N 9 J n F 1 b 3 Q 7 L C Z x d W 9 0 O 1 N l Y 3 R p b 2 4 x L 0 5 1 d H M v Q X V 0 b 1 J l b W 9 2 Z W R D b 2 x 1 b W 5 z M S 5 7 Q 2 9 s d W 1 u M j U s M j R 9 J n F 1 b 3 Q 7 L C Z x d W 9 0 O 1 N l Y 3 R p b 2 4 x L 0 5 1 d H M v Q X V 0 b 1 J l b W 9 2 Z W R D b 2 x 1 b W 5 z M S 5 7 Q 2 9 s d W 1 u M j Y s M j V 9 J n F 1 b 3 Q 7 L C Z x d W 9 0 O 1 N l Y 3 R p b 2 4 x L 0 5 1 d H M v Q X V 0 b 1 J l b W 9 2 Z W R D b 2 x 1 b W 5 z M S 5 7 Q 2 9 s d W 1 u M j c s M j Z 9 J n F 1 b 3 Q 7 L C Z x d W 9 0 O 1 N l Y 3 R p b 2 4 x L 0 5 1 d H M v Q X V 0 b 1 J l b W 9 2 Z W R D b 2 x 1 b W 5 z M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d H M v T n V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0 a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3 L j k z N T Y 5 O T l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h l c i 9 B d X R v U m V t b 3 Z l Z E N v b H V t b n M x L n t D b 2 x 1 b W 4 z L D B 9 J n F 1 b 3 Q 7 L C Z x d W 9 0 O 1 N l Y 3 R p b 2 4 x L 0 9 0 a G V y L 0 F 1 d G 9 S Z W 1 v d m V k Q 2 9 s d W 1 u c z E u e 0 N v b H V t b j E s M X 0 m c X V v d D s s J n F 1 b 3 Q 7 U 2 V j d G l v b j E v T 3 R o Z X I v Q X V 0 b 1 J l b W 9 2 Z W R D b 2 x 1 b W 5 z M S 5 7 Q 2 9 s d W 1 u M i w y f S Z x d W 9 0 O y w m c X V v d D t T Z W N 0 a W 9 u M S 9 P d G h l c i 9 B d X R v U m V t b 3 Z l Z E N v b H V t b n M x L n t D b 2 x 1 b W 4 0 L D N 9 J n F 1 b 3 Q 7 L C Z x d W 9 0 O 1 N l Y 3 R p b 2 4 x L 0 9 0 a G V y L 0 F 1 d G 9 S Z W 1 v d m V k Q 2 9 s d W 1 u c z E u e 0 N v b H V t b j U s N H 0 m c X V v d D s s J n F 1 b 3 Q 7 U 2 V j d G l v b j E v T 3 R o Z X I v Q X V 0 b 1 J l b W 9 2 Z W R D b 2 x 1 b W 5 z M S 5 7 Q 2 9 s d W 1 u N i w 1 f S Z x d W 9 0 O y w m c X V v d D t T Z W N 0 a W 9 u M S 9 P d G h l c i 9 B d X R v U m V t b 3 Z l Z E N v b H V t b n M x L n t D b 2 x 1 b W 4 3 L D Z 9 J n F 1 b 3 Q 7 L C Z x d W 9 0 O 1 N l Y 3 R p b 2 4 x L 0 9 0 a G V y L 0 F 1 d G 9 S Z W 1 v d m V k Q 2 9 s d W 1 u c z E u e 0 N v b H V t b j g s N 3 0 m c X V v d D s s J n F 1 b 3 Q 7 U 2 V j d G l v b j E v T 3 R o Z X I v Q X V 0 b 1 J l b W 9 2 Z W R D b 2 x 1 b W 5 z M S 5 7 Q 2 9 s d W 1 u O S w 4 f S Z x d W 9 0 O y w m c X V v d D t T Z W N 0 a W 9 u M S 9 P d G h l c i 9 B d X R v U m V t b 3 Z l Z E N v b H V t b n M x L n t D b 2 x 1 b W 4 x M C w 5 f S Z x d W 9 0 O y w m c X V v d D t T Z W N 0 a W 9 u M S 9 P d G h l c i 9 B d X R v U m V t b 3 Z l Z E N v b H V t b n M x L n t D b 2 x 1 b W 4 x M S w x M H 0 m c X V v d D s s J n F 1 b 3 Q 7 U 2 V j d G l v b j E v T 3 R o Z X I v Q X V 0 b 1 J l b W 9 2 Z W R D b 2 x 1 b W 5 z M S 5 7 Q 2 9 s d W 1 u M T I s M T F 9 J n F 1 b 3 Q 7 L C Z x d W 9 0 O 1 N l Y 3 R p b 2 4 x L 0 9 0 a G V y L 0 F 1 d G 9 S Z W 1 v d m V k Q 2 9 s d W 1 u c z E u e 0 N v b H V t b j E z L D E y f S Z x d W 9 0 O y w m c X V v d D t T Z W N 0 a W 9 u M S 9 P d G h l c i 9 B d X R v U m V t b 3 Z l Z E N v b H V t b n M x L n t D b 2 x 1 b W 4 x N C w x M 3 0 m c X V v d D s s J n F 1 b 3 Q 7 U 2 V j d G l v b j E v T 3 R o Z X I v Q X V 0 b 1 J l b W 9 2 Z W R D b 2 x 1 b W 5 z M S 5 7 Q 2 9 s d W 1 u M T U s M T R 9 J n F 1 b 3 Q 7 L C Z x d W 9 0 O 1 N l Y 3 R p b 2 4 x L 0 9 0 a G V y L 0 F 1 d G 9 S Z W 1 v d m V k Q 2 9 s d W 1 u c z E u e 0 N v b H V t b j E 2 L D E 1 f S Z x d W 9 0 O y w m c X V v d D t T Z W N 0 a W 9 u M S 9 P d G h l c i 9 B d X R v U m V t b 3 Z l Z E N v b H V t b n M x L n t D b 2 x 1 b W 4 x N y w x N n 0 m c X V v d D s s J n F 1 b 3 Q 7 U 2 V j d G l v b j E v T 3 R o Z X I v Q X V 0 b 1 J l b W 9 2 Z W R D b 2 x 1 b W 5 z M S 5 7 Q 2 9 s d W 1 u M T g s M T d 9 J n F 1 b 3 Q 7 L C Z x d W 9 0 O 1 N l Y 3 R p b 2 4 x L 0 9 0 a G V y L 0 F 1 d G 9 S Z W 1 v d m V k Q 2 9 s d W 1 u c z E u e 0 N v b H V t b j E 5 L D E 4 f S Z x d W 9 0 O y w m c X V v d D t T Z W N 0 a W 9 u M S 9 P d G h l c i 9 B d X R v U m V t b 3 Z l Z E N v b H V t b n M x L n t D b 2 x 1 b W 4 y M C w x O X 0 m c X V v d D s s J n F 1 b 3 Q 7 U 2 V j d G l v b j E v T 3 R o Z X I v Q X V 0 b 1 J l b W 9 2 Z W R D b 2 x 1 b W 5 z M S 5 7 Q 2 9 s d W 1 u M j E s M j B 9 J n F 1 b 3 Q 7 L C Z x d W 9 0 O 1 N l Y 3 R p b 2 4 x L 0 9 0 a G V y L 0 F 1 d G 9 S Z W 1 v d m V k Q 2 9 s d W 1 u c z E u e 0 N v b H V t b j I y L D I x f S Z x d W 9 0 O y w m c X V v d D t T Z W N 0 a W 9 u M S 9 P d G h l c i 9 B d X R v U m V t b 3 Z l Z E N v b H V t b n M x L n t D b 2 x 1 b W 4 y M y w y M n 0 m c X V v d D s s J n F 1 b 3 Q 7 U 2 V j d G l v b j E v T 3 R o Z X I v Q X V 0 b 1 J l b W 9 2 Z W R D b 2 x 1 b W 5 z M S 5 7 Q 2 9 s d W 1 u M j Q s M j N 9 J n F 1 b 3 Q 7 L C Z x d W 9 0 O 1 N l Y 3 R p b 2 4 x L 0 9 0 a G V y L 0 F 1 d G 9 S Z W 1 v d m V k Q 2 9 s d W 1 u c z E u e 0 N v b H V t b j I 1 L D I 0 f S Z x d W 9 0 O y w m c X V v d D t T Z W N 0 a W 9 u M S 9 P d G h l c i 9 B d X R v U m V t b 3 Z l Z E N v b H V t b n M x L n t D b 2 x 1 b W 4 y N i w y N X 0 m c X V v d D s s J n F 1 b 3 Q 7 U 2 V j d G l v b j E v T 3 R o Z X I v Q X V 0 b 1 J l b W 9 2 Z W R D b 2 x 1 b W 5 z M S 5 7 Q 2 9 s d W 1 u M j c s M j Z 9 J n F 1 b 3 Q 7 L C Z x d W 9 0 O 1 N l Y 3 R p b 2 4 x L 0 9 0 a G V y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T 3 R o Z X I v Q X V 0 b 1 J l b W 9 2 Z W R D b 2 x 1 b W 5 z M S 5 7 Q 2 9 s d W 1 u M y w w f S Z x d W 9 0 O y w m c X V v d D t T Z W N 0 a W 9 u M S 9 P d G h l c i 9 B d X R v U m V t b 3 Z l Z E N v b H V t b n M x L n t D b 2 x 1 b W 4 x L D F 9 J n F 1 b 3 Q 7 L C Z x d W 9 0 O 1 N l Y 3 R p b 2 4 x L 0 9 0 a G V y L 0 F 1 d G 9 S Z W 1 v d m V k Q 2 9 s d W 1 u c z E u e 0 N v b H V t b j I s M n 0 m c X V v d D s s J n F 1 b 3 Q 7 U 2 V j d G l v b j E v T 3 R o Z X I v Q X V 0 b 1 J l b W 9 2 Z W R D b 2 x 1 b W 5 z M S 5 7 Q 2 9 s d W 1 u N C w z f S Z x d W 9 0 O y w m c X V v d D t T Z W N 0 a W 9 u M S 9 P d G h l c i 9 B d X R v U m V t b 3 Z l Z E N v b H V t b n M x L n t D b 2 x 1 b W 4 1 L D R 9 J n F 1 b 3 Q 7 L C Z x d W 9 0 O 1 N l Y 3 R p b 2 4 x L 0 9 0 a G V y L 0 F 1 d G 9 S Z W 1 v d m V k Q 2 9 s d W 1 u c z E u e 0 N v b H V t b j Y s N X 0 m c X V v d D s s J n F 1 b 3 Q 7 U 2 V j d G l v b j E v T 3 R o Z X I v Q X V 0 b 1 J l b W 9 2 Z W R D b 2 x 1 b W 5 z M S 5 7 Q 2 9 s d W 1 u N y w 2 f S Z x d W 9 0 O y w m c X V v d D t T Z W N 0 a W 9 u M S 9 P d G h l c i 9 B d X R v U m V t b 3 Z l Z E N v b H V t b n M x L n t D b 2 x 1 b W 4 4 L D d 9 J n F 1 b 3 Q 7 L C Z x d W 9 0 O 1 N l Y 3 R p b 2 4 x L 0 9 0 a G V y L 0 F 1 d G 9 S Z W 1 v d m V k Q 2 9 s d W 1 u c z E u e 0 N v b H V t b j k s O H 0 m c X V v d D s s J n F 1 b 3 Q 7 U 2 V j d G l v b j E v T 3 R o Z X I v Q X V 0 b 1 J l b W 9 2 Z W R D b 2 x 1 b W 5 z M S 5 7 Q 2 9 s d W 1 u M T A s O X 0 m c X V v d D s s J n F 1 b 3 Q 7 U 2 V j d G l v b j E v T 3 R o Z X I v Q X V 0 b 1 J l b W 9 2 Z W R D b 2 x 1 b W 5 z M S 5 7 Q 2 9 s d W 1 u M T E s M T B 9 J n F 1 b 3 Q 7 L C Z x d W 9 0 O 1 N l Y 3 R p b 2 4 x L 0 9 0 a G V y L 0 F 1 d G 9 S Z W 1 v d m V k Q 2 9 s d W 1 u c z E u e 0 N v b H V t b j E y L D E x f S Z x d W 9 0 O y w m c X V v d D t T Z W N 0 a W 9 u M S 9 P d G h l c i 9 B d X R v U m V t b 3 Z l Z E N v b H V t b n M x L n t D b 2 x 1 b W 4 x M y w x M n 0 m c X V v d D s s J n F 1 b 3 Q 7 U 2 V j d G l v b j E v T 3 R o Z X I v Q X V 0 b 1 J l b W 9 2 Z W R D b 2 x 1 b W 5 z M S 5 7 Q 2 9 s d W 1 u M T Q s M T N 9 J n F 1 b 3 Q 7 L C Z x d W 9 0 O 1 N l Y 3 R p b 2 4 x L 0 9 0 a G V y L 0 F 1 d G 9 S Z W 1 v d m V k Q 2 9 s d W 1 u c z E u e 0 N v b H V t b j E 1 L D E 0 f S Z x d W 9 0 O y w m c X V v d D t T Z W N 0 a W 9 u M S 9 P d G h l c i 9 B d X R v U m V t b 3 Z l Z E N v b H V t b n M x L n t D b 2 x 1 b W 4 x N i w x N X 0 m c X V v d D s s J n F 1 b 3 Q 7 U 2 V j d G l v b j E v T 3 R o Z X I v Q X V 0 b 1 J l b W 9 2 Z W R D b 2 x 1 b W 5 z M S 5 7 Q 2 9 s d W 1 u M T c s M T Z 9 J n F 1 b 3 Q 7 L C Z x d W 9 0 O 1 N l Y 3 R p b 2 4 x L 0 9 0 a G V y L 0 F 1 d G 9 S Z W 1 v d m V k Q 2 9 s d W 1 u c z E u e 0 N v b H V t b j E 4 L D E 3 f S Z x d W 9 0 O y w m c X V v d D t T Z W N 0 a W 9 u M S 9 P d G h l c i 9 B d X R v U m V t b 3 Z l Z E N v b H V t b n M x L n t D b 2 x 1 b W 4 x O S w x O H 0 m c X V v d D s s J n F 1 b 3 Q 7 U 2 V j d G l v b j E v T 3 R o Z X I v Q X V 0 b 1 J l b W 9 2 Z W R D b 2 x 1 b W 5 z M S 5 7 Q 2 9 s d W 1 u M j A s M T l 9 J n F 1 b 3 Q 7 L C Z x d W 9 0 O 1 N l Y 3 R p b 2 4 x L 0 9 0 a G V y L 0 F 1 d G 9 S Z W 1 v d m V k Q 2 9 s d W 1 u c z E u e 0 N v b H V t b j I x L D I w f S Z x d W 9 0 O y w m c X V v d D t T Z W N 0 a W 9 u M S 9 P d G h l c i 9 B d X R v U m V t b 3 Z l Z E N v b H V t b n M x L n t D b 2 x 1 b W 4 y M i w y M X 0 m c X V v d D s s J n F 1 b 3 Q 7 U 2 V j d G l v b j E v T 3 R o Z X I v Q X V 0 b 1 J l b W 9 2 Z W R D b 2 x 1 b W 5 z M S 5 7 Q 2 9 s d W 1 u M j M s M j J 9 J n F 1 b 3 Q 7 L C Z x d W 9 0 O 1 N l Y 3 R p b 2 4 x L 0 9 0 a G V y L 0 F 1 d G 9 S Z W 1 v d m V k Q 2 9 s d W 1 u c z E u e 0 N v b H V t b j I 0 L D I z f S Z x d W 9 0 O y w m c X V v d D t T Z W N 0 a W 9 u M S 9 P d G h l c i 9 B d X R v U m V t b 3 Z l Z E N v b H V t b n M x L n t D b 2 x 1 b W 4 y N S w y N H 0 m c X V v d D s s J n F 1 b 3 Q 7 U 2 V j d G l v b j E v T 3 R o Z X I v Q X V 0 b 1 J l b W 9 2 Z W R D b 2 x 1 b W 5 z M S 5 7 Q 2 9 s d W 1 u M j Y s M j V 9 J n F 1 b 3 Q 7 L C Z x d W 9 0 O 1 N l Y 3 R p b 2 4 x L 0 9 0 a G V y L 0 F 1 d G 9 S Z W 1 v d m V k Q 2 9 s d W 1 u c z E u e 0 N v b H V t b j I 3 L D I 2 f S Z x d W 9 0 O y w m c X V v d D t T Z W N 0 a W 9 u M S 9 P d G h l c i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0 a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L 0 9 0 a G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p Y 2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j Z X M v Q X V 0 b 1 J l b W 9 2 Z W R D b 2 x 1 b W 5 z M S 5 7 Q 2 9 s d W 1 u M y w w f S Z x d W 9 0 O y w m c X V v d D t T Z W N 0 a W 9 u M S 9 Q c m l j Z X M v Q X V 0 b 1 J l b W 9 2 Z W R D b 2 x 1 b W 5 z M S 5 7 Q 2 9 s d W 1 u M i w x f S Z x d W 9 0 O y w m c X V v d D t T Z W N 0 a W 9 u M S 9 Q c m l j Z X M v Q X V 0 b 1 J l b W 9 2 Z W R D b 2 x 1 b W 5 z M S 5 7 Q 2 9 s d W 1 u M S w y f S Z x d W 9 0 O y w m c X V v d D t T Z W N 0 a W 9 u M S 9 Q c m l j Z X M v Q X V 0 b 1 J l b W 9 2 Z W R D b 2 x 1 b W 5 z M S 5 7 Q 2 9 s d W 1 u M j g s M 3 0 m c X V v d D s s J n F 1 b 3 Q 7 U 2 V j d G l v b j E v U H J p Y 2 V z L 0 F 1 d G 9 S Z W 1 v d m V k Q 2 9 s d W 1 u c z E u e 0 N v b H V t b j Q s N H 0 m c X V v d D s s J n F 1 b 3 Q 7 U 2 V j d G l v b j E v U H J p Y 2 V z L 0 F 1 d G 9 S Z W 1 v d m V k Q 2 9 s d W 1 u c z E u e 0 N v b H V t b j U s N X 0 m c X V v d D s s J n F 1 b 3 Q 7 U 2 V j d G l v b j E v U H J p Y 2 V z L 0 F 1 d G 9 S Z W 1 v d m V k Q 2 9 s d W 1 u c z E u e 0 N v b H V t b j Y s N n 0 m c X V v d D s s J n F 1 b 3 Q 7 U 2 V j d G l v b j E v U H J p Y 2 V z L 0 F 1 d G 9 S Z W 1 v d m V k Q 2 9 s d W 1 u c z E u e 0 N v b H V t b j c s N 3 0 m c X V v d D s s J n F 1 b 3 Q 7 U 2 V j d G l v b j E v U H J p Y 2 V z L 0 F 1 d G 9 S Z W 1 v d m V k Q 2 9 s d W 1 u c z E u e 0 N v b H V t b j g s O H 0 m c X V v d D s s J n F 1 b 3 Q 7 U 2 V j d G l v b j E v U H J p Y 2 V z L 0 F 1 d G 9 S Z W 1 v d m V k Q 2 9 s d W 1 u c z E u e 0 N v b H V t b j k s O X 0 m c X V v d D s s J n F 1 b 3 Q 7 U 2 V j d G l v b j E v U H J p Y 2 V z L 0 F 1 d G 9 S Z W 1 v d m V k Q 2 9 s d W 1 u c z E u e 0 N v b H V t b j E w L D E w f S Z x d W 9 0 O y w m c X V v d D t T Z W N 0 a W 9 u M S 9 Q c m l j Z X M v Q X V 0 b 1 J l b W 9 2 Z W R D b 2 x 1 b W 5 z M S 5 7 Q 2 9 s d W 1 u M T E s M T F 9 J n F 1 b 3 Q 7 L C Z x d W 9 0 O 1 N l Y 3 R p b 2 4 x L 1 B y a W N l c y 9 B d X R v U m V t b 3 Z l Z E N v b H V t b n M x L n t D b 2 x 1 b W 4 x M i w x M n 0 m c X V v d D s s J n F 1 b 3 Q 7 U 2 V j d G l v b j E v U H J p Y 2 V z L 0 F 1 d G 9 S Z W 1 v d m V k Q 2 9 s d W 1 u c z E u e 0 N v b H V t b j E z L D E z f S Z x d W 9 0 O y w m c X V v d D t T Z W N 0 a W 9 u M S 9 Q c m l j Z X M v Q X V 0 b 1 J l b W 9 2 Z W R D b 2 x 1 b W 5 z M S 5 7 Q 2 9 s d W 1 u M T Q s M T R 9 J n F 1 b 3 Q 7 L C Z x d W 9 0 O 1 N l Y 3 R p b 2 4 x L 1 B y a W N l c y 9 B d X R v U m V t b 3 Z l Z E N v b H V t b n M x L n t D b 2 x 1 b W 4 x N S w x N X 0 m c X V v d D s s J n F 1 b 3 Q 7 U 2 V j d G l v b j E v U H J p Y 2 V z L 0 F 1 d G 9 S Z W 1 v d m V k Q 2 9 s d W 1 u c z E u e 0 N v b H V t b j E 2 L D E 2 f S Z x d W 9 0 O y w m c X V v d D t T Z W N 0 a W 9 u M S 9 Q c m l j Z X M v Q X V 0 b 1 J l b W 9 2 Z W R D b 2 x 1 b W 5 z M S 5 7 Q 2 9 s d W 1 u M T c s M T d 9 J n F 1 b 3 Q 7 L C Z x d W 9 0 O 1 N l Y 3 R p b 2 4 x L 1 B y a W N l c y 9 B d X R v U m V t b 3 Z l Z E N v b H V t b n M x L n t D b 2 x 1 b W 4 x O C w x O H 0 m c X V v d D s s J n F 1 b 3 Q 7 U 2 V j d G l v b j E v U H J p Y 2 V z L 0 F 1 d G 9 S Z W 1 v d m V k Q 2 9 s d W 1 u c z E u e 0 N v b H V t b j E 5 L D E 5 f S Z x d W 9 0 O y w m c X V v d D t T Z W N 0 a W 9 u M S 9 Q c m l j Z X M v Q X V 0 b 1 J l b W 9 2 Z W R D b 2 x 1 b W 5 z M S 5 7 Q 2 9 s d W 1 u M j A s M j B 9 J n F 1 b 3 Q 7 L C Z x d W 9 0 O 1 N l Y 3 R p b 2 4 x L 1 B y a W N l c y 9 B d X R v U m V t b 3 Z l Z E N v b H V t b n M x L n t D b 2 x 1 b W 4 y M S w y M X 0 m c X V v d D s s J n F 1 b 3 Q 7 U 2 V j d G l v b j E v U H J p Y 2 V z L 0 F 1 d G 9 S Z W 1 v d m V k Q 2 9 s d W 1 u c z E u e 0 N v b H V t b j I y L D I y f S Z x d W 9 0 O y w m c X V v d D t T Z W N 0 a W 9 u M S 9 Q c m l j Z X M v Q X V 0 b 1 J l b W 9 2 Z W R D b 2 x 1 b W 5 z M S 5 7 Q 2 9 s d W 1 u M j M s M j N 9 J n F 1 b 3 Q 7 L C Z x d W 9 0 O 1 N l Y 3 R p b 2 4 x L 1 B y a W N l c y 9 B d X R v U m V t b 3 Z l Z E N v b H V t b n M x L n t D b 2 x 1 b W 4 y N C w y N H 0 m c X V v d D s s J n F 1 b 3 Q 7 U 2 V j d G l v b j E v U H J p Y 2 V z L 0 F 1 d G 9 S Z W 1 v d m V k Q 2 9 s d W 1 u c z E u e 0 N v b H V t b j I 1 L D I 1 f S Z x d W 9 0 O y w m c X V v d D t T Z W N 0 a W 9 u M S 9 Q c m l j Z X M v Q X V 0 b 1 J l b W 9 2 Z W R D b 2 x 1 b W 5 z M S 5 7 Q 2 9 s d W 1 u M j Y s M j Z 9 J n F 1 b 3 Q 7 L C Z x d W 9 0 O 1 N l Y 3 R p b 2 4 x L 1 B y a W N l c y 9 B d X R v U m V t b 3 Z l Z E N v b H V t b n M x L n t D b 2 x 1 b W 4 y N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y a W N l c y 9 B d X R v U m V t b 3 Z l Z E N v b H V t b n M x L n t D b 2 x 1 b W 4 z L D B 9 J n F 1 b 3 Q 7 L C Z x d W 9 0 O 1 N l Y 3 R p b 2 4 x L 1 B y a W N l c y 9 B d X R v U m V t b 3 Z l Z E N v b H V t b n M x L n t D b 2 x 1 b W 4 y L D F 9 J n F 1 b 3 Q 7 L C Z x d W 9 0 O 1 N l Y 3 R p b 2 4 x L 1 B y a W N l c y 9 B d X R v U m V t b 3 Z l Z E N v b H V t b n M x L n t D b 2 x 1 b W 4 x L D J 9 J n F 1 b 3 Q 7 L C Z x d W 9 0 O 1 N l Y 3 R p b 2 4 x L 1 B y a W N l c y 9 B d X R v U m V t b 3 Z l Z E N v b H V t b n M x L n t D b 2 x 1 b W 4 y O C w z f S Z x d W 9 0 O y w m c X V v d D t T Z W N 0 a W 9 u M S 9 Q c m l j Z X M v Q X V 0 b 1 J l b W 9 2 Z W R D b 2 x 1 b W 5 z M S 5 7 Q 2 9 s d W 1 u N C w 0 f S Z x d W 9 0 O y w m c X V v d D t T Z W N 0 a W 9 u M S 9 Q c m l j Z X M v Q X V 0 b 1 J l b W 9 2 Z W R D b 2 x 1 b W 5 z M S 5 7 Q 2 9 s d W 1 u N S w 1 f S Z x d W 9 0 O y w m c X V v d D t T Z W N 0 a W 9 u M S 9 Q c m l j Z X M v Q X V 0 b 1 J l b W 9 2 Z W R D b 2 x 1 b W 5 z M S 5 7 Q 2 9 s d W 1 u N i w 2 f S Z x d W 9 0 O y w m c X V v d D t T Z W N 0 a W 9 u M S 9 Q c m l j Z X M v Q X V 0 b 1 J l b W 9 2 Z W R D b 2 x 1 b W 5 z M S 5 7 Q 2 9 s d W 1 u N y w 3 f S Z x d W 9 0 O y w m c X V v d D t T Z W N 0 a W 9 u M S 9 Q c m l j Z X M v Q X V 0 b 1 J l b W 9 2 Z W R D b 2 x 1 b W 5 z M S 5 7 Q 2 9 s d W 1 u O C w 4 f S Z x d W 9 0 O y w m c X V v d D t T Z W N 0 a W 9 u M S 9 Q c m l j Z X M v Q X V 0 b 1 J l b W 9 2 Z W R D b 2 x 1 b W 5 z M S 5 7 Q 2 9 s d W 1 u O S w 5 f S Z x d W 9 0 O y w m c X V v d D t T Z W N 0 a W 9 u M S 9 Q c m l j Z X M v Q X V 0 b 1 J l b W 9 2 Z W R D b 2 x 1 b W 5 z M S 5 7 Q 2 9 s d W 1 u M T A s M T B 9 J n F 1 b 3 Q 7 L C Z x d W 9 0 O 1 N l Y 3 R p b 2 4 x L 1 B y a W N l c y 9 B d X R v U m V t b 3 Z l Z E N v b H V t b n M x L n t D b 2 x 1 b W 4 x M S w x M X 0 m c X V v d D s s J n F 1 b 3 Q 7 U 2 V j d G l v b j E v U H J p Y 2 V z L 0 F 1 d G 9 S Z W 1 v d m V k Q 2 9 s d W 1 u c z E u e 0 N v b H V t b j E y L D E y f S Z x d W 9 0 O y w m c X V v d D t T Z W N 0 a W 9 u M S 9 Q c m l j Z X M v Q X V 0 b 1 J l b W 9 2 Z W R D b 2 x 1 b W 5 z M S 5 7 Q 2 9 s d W 1 u M T M s M T N 9 J n F 1 b 3 Q 7 L C Z x d W 9 0 O 1 N l Y 3 R p b 2 4 x L 1 B y a W N l c y 9 B d X R v U m V t b 3 Z l Z E N v b H V t b n M x L n t D b 2 x 1 b W 4 x N C w x N H 0 m c X V v d D s s J n F 1 b 3 Q 7 U 2 V j d G l v b j E v U H J p Y 2 V z L 0 F 1 d G 9 S Z W 1 v d m V k Q 2 9 s d W 1 u c z E u e 0 N v b H V t b j E 1 L D E 1 f S Z x d W 9 0 O y w m c X V v d D t T Z W N 0 a W 9 u M S 9 Q c m l j Z X M v Q X V 0 b 1 J l b W 9 2 Z W R D b 2 x 1 b W 5 z M S 5 7 Q 2 9 s d W 1 u M T Y s M T Z 9 J n F 1 b 3 Q 7 L C Z x d W 9 0 O 1 N l Y 3 R p b 2 4 x L 1 B y a W N l c y 9 B d X R v U m V t b 3 Z l Z E N v b H V t b n M x L n t D b 2 x 1 b W 4 x N y w x N 3 0 m c X V v d D s s J n F 1 b 3 Q 7 U 2 V j d G l v b j E v U H J p Y 2 V z L 0 F 1 d G 9 S Z W 1 v d m V k Q 2 9 s d W 1 u c z E u e 0 N v b H V t b j E 4 L D E 4 f S Z x d W 9 0 O y w m c X V v d D t T Z W N 0 a W 9 u M S 9 Q c m l j Z X M v Q X V 0 b 1 J l b W 9 2 Z W R D b 2 x 1 b W 5 z M S 5 7 Q 2 9 s d W 1 u M T k s M T l 9 J n F 1 b 3 Q 7 L C Z x d W 9 0 O 1 N l Y 3 R p b 2 4 x L 1 B y a W N l c y 9 B d X R v U m V t b 3 Z l Z E N v b H V t b n M x L n t D b 2 x 1 b W 4 y M C w y M H 0 m c X V v d D s s J n F 1 b 3 Q 7 U 2 V j d G l v b j E v U H J p Y 2 V z L 0 F 1 d G 9 S Z W 1 v d m V k Q 2 9 s d W 1 u c z E u e 0 N v b H V t b j I x L D I x f S Z x d W 9 0 O y w m c X V v d D t T Z W N 0 a W 9 u M S 9 Q c m l j Z X M v Q X V 0 b 1 J l b W 9 2 Z W R D b 2 x 1 b W 5 z M S 5 7 Q 2 9 s d W 1 u M j I s M j J 9 J n F 1 b 3 Q 7 L C Z x d W 9 0 O 1 N l Y 3 R p b 2 4 x L 1 B y a W N l c y 9 B d X R v U m V t b 3 Z l Z E N v b H V t b n M x L n t D b 2 x 1 b W 4 y M y w y M 3 0 m c X V v d D s s J n F 1 b 3 Q 7 U 2 V j d G l v b j E v U H J p Y 2 V z L 0 F 1 d G 9 S Z W 1 v d m V k Q 2 9 s d W 1 u c z E u e 0 N v b H V t b j I 0 L D I 0 f S Z x d W 9 0 O y w m c X V v d D t T Z W N 0 a W 9 u M S 9 Q c m l j Z X M v Q X V 0 b 1 J l b W 9 2 Z W R D b 2 x 1 b W 5 z M S 5 7 Q 2 9 s d W 1 u M j U s M j V 9 J n F 1 b 3 Q 7 L C Z x d W 9 0 O 1 N l Y 3 R p b 2 4 x L 1 B y a W N l c y 9 B d X R v U m V t b 3 Z l Z E N v b H V t b n M x L n t D b 2 x 1 b W 4 y N i w y N n 0 m c X V v d D s s J n F 1 b 3 Q 7 U 2 V j d G l v b j E v U H J p Y 2 V z L 0 F 1 d G 9 S Z W 1 v d m V k Q 2 9 s d W 1 u c z E u e 0 N v b H V t b j I 3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y Z x d W 9 0 O y w m c X V v d D t D b 2 x 1 b W 4 y J n F 1 b 3 Q 7 L C Z x d W 9 0 O 0 N v b H V t b j E m c X V v d D s s J n F 1 b 3 Q 7 Q 2 9 s d W 1 u M j g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Q 2 9 s d W 1 u V H l w Z X M i I F Z h b H V l P S J z Q U F B Q U F B Q U F B Q U F B Q U F B Q U F B Q U F B Q U F B Q U F B Q U F B Q U F B Q U F B Q U E 9 P S I g L z 4 8 R W 5 0 c n k g V H l w Z T 0 i R m l s b E x h c 3 R V c G R h d G V k I i B W Y W x 1 Z T 0 i Z D I w M j Q t M D Y t M T F U M D A 6 N D Y 6 N D Q u N T c z M D U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E V u d H J 5 I F R 5 c G U 9 I l F 1 Z X J 5 S U Q i I F Z h b H V l P S J z Z j R k M j N j N m I t Z D J m M y 0 0 N z d m L W I w O W I t N D g 0 Y j Q y Y T l j N D U 3 I i A v P j w v U 3 R h Y m x l R W 5 0 c m l l c z 4 8 L 0 l 0 Z W 0 + P E l 0 Z W 0 + P E l 0 Z W 1 M b 2 N h d G l v b j 4 8 S X R l b V R 5 c G U + R m 9 y b X V s Y T w v S X R l b V R 5 c G U + P E l 0 Z W 1 Q Y X R o P l N l Y 3 R p b 2 4 x L 1 B y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M v U H J p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l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3 Z W V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2 M T k z M z Q 1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d l Z X R z L 0 F 1 d G 9 S Z W 1 v d m V k Q 2 9 s d W 1 u c z E u e 0 N v b H V t b j M s M H 0 m c X V v d D s s J n F 1 b 3 Q 7 U 2 V j d G l v b j E v U 3 d l Z X R z L 0 F 1 d G 9 S Z W 1 v d m V k Q 2 9 s d W 1 u c z E u e 0 N v b H V t b j E s M X 0 m c X V v d D s s J n F 1 b 3 Q 7 U 2 V j d G l v b j E v U 3 d l Z X R z L 0 F 1 d G 9 S Z W 1 v d m V k Q 2 9 s d W 1 u c z E u e 0 N v b H V t b j I s M n 0 m c X V v d D s s J n F 1 b 3 Q 7 U 2 V j d G l v b j E v U 3 d l Z X R z L 0 F 1 d G 9 S Z W 1 v d m V k Q 2 9 s d W 1 u c z E u e 0 N v b H V t b j Q s M 3 0 m c X V v d D s s J n F 1 b 3 Q 7 U 2 V j d G l v b j E v U 3 d l Z X R z L 0 F 1 d G 9 S Z W 1 v d m V k Q 2 9 s d W 1 u c z E u e 0 N v b H V t b j U s N H 0 m c X V v d D s s J n F 1 b 3 Q 7 U 2 V j d G l v b j E v U 3 d l Z X R z L 0 F 1 d G 9 S Z W 1 v d m V k Q 2 9 s d W 1 u c z E u e 0 N v b H V t b j Y s N X 0 m c X V v d D s s J n F 1 b 3 Q 7 U 2 V j d G l v b j E v U 3 d l Z X R z L 0 F 1 d G 9 S Z W 1 v d m V k Q 2 9 s d W 1 u c z E u e 0 N v b H V t b j c s N n 0 m c X V v d D s s J n F 1 b 3 Q 7 U 2 V j d G l v b j E v U 3 d l Z X R z L 0 F 1 d G 9 S Z W 1 v d m V k Q 2 9 s d W 1 u c z E u e 0 N v b H V t b j g s N 3 0 m c X V v d D s s J n F 1 b 3 Q 7 U 2 V j d G l v b j E v U 3 d l Z X R z L 0 F 1 d G 9 S Z W 1 v d m V k Q 2 9 s d W 1 u c z E u e 0 N v b H V t b j k s O H 0 m c X V v d D s s J n F 1 b 3 Q 7 U 2 V j d G l v b j E v U 3 d l Z X R z L 0 F 1 d G 9 S Z W 1 v d m V k Q 2 9 s d W 1 u c z E u e 0 N v b H V t b j E w L D l 9 J n F 1 b 3 Q 7 L C Z x d W 9 0 O 1 N l Y 3 R p b 2 4 x L 1 N 3 Z W V 0 c y 9 B d X R v U m V t b 3 Z l Z E N v b H V t b n M x L n t D b 2 x 1 b W 4 x M S w x M H 0 m c X V v d D s s J n F 1 b 3 Q 7 U 2 V j d G l v b j E v U 3 d l Z X R z L 0 F 1 d G 9 S Z W 1 v d m V k Q 2 9 s d W 1 u c z E u e 0 N v b H V t b j E y L D E x f S Z x d W 9 0 O y w m c X V v d D t T Z W N 0 a W 9 u M S 9 T d 2 V l d H M v Q X V 0 b 1 J l b W 9 2 Z W R D b 2 x 1 b W 5 z M S 5 7 Q 2 9 s d W 1 u M T M s M T J 9 J n F 1 b 3 Q 7 L C Z x d W 9 0 O 1 N l Y 3 R p b 2 4 x L 1 N 3 Z W V 0 c y 9 B d X R v U m V t b 3 Z l Z E N v b H V t b n M x L n t D b 2 x 1 b W 4 x N C w x M 3 0 m c X V v d D s s J n F 1 b 3 Q 7 U 2 V j d G l v b j E v U 3 d l Z X R z L 0 F 1 d G 9 S Z W 1 v d m V k Q 2 9 s d W 1 u c z E u e 0 N v b H V t b j E 1 L D E 0 f S Z x d W 9 0 O y w m c X V v d D t T Z W N 0 a W 9 u M S 9 T d 2 V l d H M v Q X V 0 b 1 J l b W 9 2 Z W R D b 2 x 1 b W 5 z M S 5 7 Q 2 9 s d W 1 u M T Y s M T V 9 J n F 1 b 3 Q 7 L C Z x d W 9 0 O 1 N l Y 3 R p b 2 4 x L 1 N 3 Z W V 0 c y 9 B d X R v U m V t b 3 Z l Z E N v b H V t b n M x L n t D b 2 x 1 b W 4 x N y w x N n 0 m c X V v d D s s J n F 1 b 3 Q 7 U 2 V j d G l v b j E v U 3 d l Z X R z L 0 F 1 d G 9 S Z W 1 v d m V k Q 2 9 s d W 1 u c z E u e 0 N v b H V t b j E 4 L D E 3 f S Z x d W 9 0 O y w m c X V v d D t T Z W N 0 a W 9 u M S 9 T d 2 V l d H M v Q X V 0 b 1 J l b W 9 2 Z W R D b 2 x 1 b W 5 z M S 5 7 Q 2 9 s d W 1 u M T k s M T h 9 J n F 1 b 3 Q 7 L C Z x d W 9 0 O 1 N l Y 3 R p b 2 4 x L 1 N 3 Z W V 0 c y 9 B d X R v U m V t b 3 Z l Z E N v b H V t b n M x L n t D b 2 x 1 b W 4 y M C w x O X 0 m c X V v d D s s J n F 1 b 3 Q 7 U 2 V j d G l v b j E v U 3 d l Z X R z L 0 F 1 d G 9 S Z W 1 v d m V k Q 2 9 s d W 1 u c z E u e 0 N v b H V t b j I x L D I w f S Z x d W 9 0 O y w m c X V v d D t T Z W N 0 a W 9 u M S 9 T d 2 V l d H M v Q X V 0 b 1 J l b W 9 2 Z W R D b 2 x 1 b W 5 z M S 5 7 Q 2 9 s d W 1 u M j I s M j F 9 J n F 1 b 3 Q 7 L C Z x d W 9 0 O 1 N l Y 3 R p b 2 4 x L 1 N 3 Z W V 0 c y 9 B d X R v U m V t b 3 Z l Z E N v b H V t b n M x L n t D b 2 x 1 b W 4 y M y w y M n 0 m c X V v d D s s J n F 1 b 3 Q 7 U 2 V j d G l v b j E v U 3 d l Z X R z L 0 F 1 d G 9 S Z W 1 v d m V k Q 2 9 s d W 1 u c z E u e 0 N v b H V t b j I 0 L D I z f S Z x d W 9 0 O y w m c X V v d D t T Z W N 0 a W 9 u M S 9 T d 2 V l d H M v Q X V 0 b 1 J l b W 9 2 Z W R D b 2 x 1 b W 5 z M S 5 7 Q 2 9 s d W 1 u M j U s M j R 9 J n F 1 b 3 Q 7 L C Z x d W 9 0 O 1 N l Y 3 R p b 2 4 x L 1 N 3 Z W V 0 c y 9 B d X R v U m V t b 3 Z l Z E N v b H V t b n M x L n t D b 2 x 1 b W 4 y N i w y N X 0 m c X V v d D s s J n F 1 b 3 Q 7 U 2 V j d G l v b j E v U 3 d l Z X R z L 0 F 1 d G 9 S Z W 1 v d m V k Q 2 9 s d W 1 u c z E u e 0 N v b H V t b j I 3 L D I 2 f S Z x d W 9 0 O y w m c X V v d D t T Z W N 0 a W 9 u M S 9 T d 2 V l d H M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T d 2 V l d H M v Q X V 0 b 1 J l b W 9 2 Z W R D b 2 x 1 b W 5 z M S 5 7 Q 2 9 s d W 1 u M y w w f S Z x d W 9 0 O y w m c X V v d D t T Z W N 0 a W 9 u M S 9 T d 2 V l d H M v Q X V 0 b 1 J l b W 9 2 Z W R D b 2 x 1 b W 5 z M S 5 7 Q 2 9 s d W 1 u M S w x f S Z x d W 9 0 O y w m c X V v d D t T Z W N 0 a W 9 u M S 9 T d 2 V l d H M v Q X V 0 b 1 J l b W 9 2 Z W R D b 2 x 1 b W 5 z M S 5 7 Q 2 9 s d W 1 u M i w y f S Z x d W 9 0 O y w m c X V v d D t T Z W N 0 a W 9 u M S 9 T d 2 V l d H M v Q X V 0 b 1 J l b W 9 2 Z W R D b 2 x 1 b W 5 z M S 5 7 Q 2 9 s d W 1 u N C w z f S Z x d W 9 0 O y w m c X V v d D t T Z W N 0 a W 9 u M S 9 T d 2 V l d H M v Q X V 0 b 1 J l b W 9 2 Z W R D b 2 x 1 b W 5 z M S 5 7 Q 2 9 s d W 1 u N S w 0 f S Z x d W 9 0 O y w m c X V v d D t T Z W N 0 a W 9 u M S 9 T d 2 V l d H M v Q X V 0 b 1 J l b W 9 2 Z W R D b 2 x 1 b W 5 z M S 5 7 Q 2 9 s d W 1 u N i w 1 f S Z x d W 9 0 O y w m c X V v d D t T Z W N 0 a W 9 u M S 9 T d 2 V l d H M v Q X V 0 b 1 J l b W 9 2 Z W R D b 2 x 1 b W 5 z M S 5 7 Q 2 9 s d W 1 u N y w 2 f S Z x d W 9 0 O y w m c X V v d D t T Z W N 0 a W 9 u M S 9 T d 2 V l d H M v Q X V 0 b 1 J l b W 9 2 Z W R D b 2 x 1 b W 5 z M S 5 7 Q 2 9 s d W 1 u O C w 3 f S Z x d W 9 0 O y w m c X V v d D t T Z W N 0 a W 9 u M S 9 T d 2 V l d H M v Q X V 0 b 1 J l b W 9 2 Z W R D b 2 x 1 b W 5 z M S 5 7 Q 2 9 s d W 1 u O S w 4 f S Z x d W 9 0 O y w m c X V v d D t T Z W N 0 a W 9 u M S 9 T d 2 V l d H M v Q X V 0 b 1 J l b W 9 2 Z W R D b 2 x 1 b W 5 z M S 5 7 Q 2 9 s d W 1 u M T A s O X 0 m c X V v d D s s J n F 1 b 3 Q 7 U 2 V j d G l v b j E v U 3 d l Z X R z L 0 F 1 d G 9 S Z W 1 v d m V k Q 2 9 s d W 1 u c z E u e 0 N v b H V t b j E x L D E w f S Z x d W 9 0 O y w m c X V v d D t T Z W N 0 a W 9 u M S 9 T d 2 V l d H M v Q X V 0 b 1 J l b W 9 2 Z W R D b 2 x 1 b W 5 z M S 5 7 Q 2 9 s d W 1 u M T I s M T F 9 J n F 1 b 3 Q 7 L C Z x d W 9 0 O 1 N l Y 3 R p b 2 4 x L 1 N 3 Z W V 0 c y 9 B d X R v U m V t b 3 Z l Z E N v b H V t b n M x L n t D b 2 x 1 b W 4 x M y w x M n 0 m c X V v d D s s J n F 1 b 3 Q 7 U 2 V j d G l v b j E v U 3 d l Z X R z L 0 F 1 d G 9 S Z W 1 v d m V k Q 2 9 s d W 1 u c z E u e 0 N v b H V t b j E 0 L D E z f S Z x d W 9 0 O y w m c X V v d D t T Z W N 0 a W 9 u M S 9 T d 2 V l d H M v Q X V 0 b 1 J l b W 9 2 Z W R D b 2 x 1 b W 5 z M S 5 7 Q 2 9 s d W 1 u M T U s M T R 9 J n F 1 b 3 Q 7 L C Z x d W 9 0 O 1 N l Y 3 R p b 2 4 x L 1 N 3 Z W V 0 c y 9 B d X R v U m V t b 3 Z l Z E N v b H V t b n M x L n t D b 2 x 1 b W 4 x N i w x N X 0 m c X V v d D s s J n F 1 b 3 Q 7 U 2 V j d G l v b j E v U 3 d l Z X R z L 0 F 1 d G 9 S Z W 1 v d m V k Q 2 9 s d W 1 u c z E u e 0 N v b H V t b j E 3 L D E 2 f S Z x d W 9 0 O y w m c X V v d D t T Z W N 0 a W 9 u M S 9 T d 2 V l d H M v Q X V 0 b 1 J l b W 9 2 Z W R D b 2 x 1 b W 5 z M S 5 7 Q 2 9 s d W 1 u M T g s M T d 9 J n F 1 b 3 Q 7 L C Z x d W 9 0 O 1 N l Y 3 R p b 2 4 x L 1 N 3 Z W V 0 c y 9 B d X R v U m V t b 3 Z l Z E N v b H V t b n M x L n t D b 2 x 1 b W 4 x O S w x O H 0 m c X V v d D s s J n F 1 b 3 Q 7 U 2 V j d G l v b j E v U 3 d l Z X R z L 0 F 1 d G 9 S Z W 1 v d m V k Q 2 9 s d W 1 u c z E u e 0 N v b H V t b j I w L D E 5 f S Z x d W 9 0 O y w m c X V v d D t T Z W N 0 a W 9 u M S 9 T d 2 V l d H M v Q X V 0 b 1 J l b W 9 2 Z W R D b 2 x 1 b W 5 z M S 5 7 Q 2 9 s d W 1 u M j E s M j B 9 J n F 1 b 3 Q 7 L C Z x d W 9 0 O 1 N l Y 3 R p b 2 4 x L 1 N 3 Z W V 0 c y 9 B d X R v U m V t b 3 Z l Z E N v b H V t b n M x L n t D b 2 x 1 b W 4 y M i w y M X 0 m c X V v d D s s J n F 1 b 3 Q 7 U 2 V j d G l v b j E v U 3 d l Z X R z L 0 F 1 d G 9 S Z W 1 v d m V k Q 2 9 s d W 1 u c z E u e 0 N v b H V t b j I z L D I y f S Z x d W 9 0 O y w m c X V v d D t T Z W N 0 a W 9 u M S 9 T d 2 V l d H M v Q X V 0 b 1 J l b W 9 2 Z W R D b 2 x 1 b W 5 z M S 5 7 Q 2 9 s d W 1 u M j Q s M j N 9 J n F 1 b 3 Q 7 L C Z x d W 9 0 O 1 N l Y 3 R p b 2 4 x L 1 N 3 Z W V 0 c y 9 B d X R v U m V t b 3 Z l Z E N v b H V t b n M x L n t D b 2 x 1 b W 4 y N S w y N H 0 m c X V v d D s s J n F 1 b 3 Q 7 U 2 V j d G l v b j E v U 3 d l Z X R z L 0 F 1 d G 9 S Z W 1 v d m V k Q 2 9 s d W 1 u c z E u e 0 N v b H V t b j I 2 L D I 1 f S Z x d W 9 0 O y w m c X V v d D t T Z W N 0 a W 9 u M S 9 T d 2 V l d H M v Q X V 0 b 1 J l b W 9 2 Z W R D b 2 x 1 b W 5 z M S 5 7 Q 2 9 s d W 1 u M j c s M j Z 9 J n F 1 b 3 Q 7 L C Z x d W 9 0 O 1 N l Y 3 R p b 2 4 x L 1 N 3 Z W V 0 c y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3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V l d H M v U 3 d l Z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l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V 0 Y W J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m V n Z X R h Y m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2 N D M 4 M j I 2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n Z X R h Y m x l c y 9 B d X R v U m V t b 3 Z l Z E N v b H V t b n M x L n t D b 2 x 1 b W 4 z L D B 9 J n F 1 b 3 Q 7 L C Z x d W 9 0 O 1 N l Y 3 R p b 2 4 x L 1 Z l Z 2 V 0 Y W J s Z X M v Q X V 0 b 1 J l b W 9 2 Z W R D b 2 x 1 b W 5 z M S 5 7 Q 2 9 s d W 1 u M S w x f S Z x d W 9 0 O y w m c X V v d D t T Z W N 0 a W 9 u M S 9 W Z W d l d G F i b G V z L 0 F 1 d G 9 S Z W 1 v d m V k Q 2 9 s d W 1 u c z E u e 0 N v b H V t b j I s M n 0 m c X V v d D s s J n F 1 b 3 Q 7 U 2 V j d G l v b j E v V m V n Z X R h Y m x l c y 9 B d X R v U m V t b 3 Z l Z E N v b H V t b n M x L n t D b 2 x 1 b W 4 0 L D N 9 J n F 1 b 3 Q 7 L C Z x d W 9 0 O 1 N l Y 3 R p b 2 4 x L 1 Z l Z 2 V 0 Y W J s Z X M v Q X V 0 b 1 J l b W 9 2 Z W R D b 2 x 1 b W 5 z M S 5 7 Q 2 9 s d W 1 u N S w 0 f S Z x d W 9 0 O y w m c X V v d D t T Z W N 0 a W 9 u M S 9 W Z W d l d G F i b G V z L 0 F 1 d G 9 S Z W 1 v d m V k Q 2 9 s d W 1 u c z E u e 0 N v b H V t b j Y s N X 0 m c X V v d D s s J n F 1 b 3 Q 7 U 2 V j d G l v b j E v V m V n Z X R h Y m x l c y 9 B d X R v U m V t b 3 Z l Z E N v b H V t b n M x L n t D b 2 x 1 b W 4 3 L D Z 9 J n F 1 b 3 Q 7 L C Z x d W 9 0 O 1 N l Y 3 R p b 2 4 x L 1 Z l Z 2 V 0 Y W J s Z X M v Q X V 0 b 1 J l b W 9 2 Z W R D b 2 x 1 b W 5 z M S 5 7 Q 2 9 s d W 1 u O C w 3 f S Z x d W 9 0 O y w m c X V v d D t T Z W N 0 a W 9 u M S 9 W Z W d l d G F i b G V z L 0 F 1 d G 9 S Z W 1 v d m V k Q 2 9 s d W 1 u c z E u e 0 N v b H V t b j k s O H 0 m c X V v d D s s J n F 1 b 3 Q 7 U 2 V j d G l v b j E v V m V n Z X R h Y m x l c y 9 B d X R v U m V t b 3 Z l Z E N v b H V t b n M x L n t D b 2 x 1 b W 4 x M C w 5 f S Z x d W 9 0 O y w m c X V v d D t T Z W N 0 a W 9 u M S 9 W Z W d l d G F i b G V z L 0 F 1 d G 9 S Z W 1 v d m V k Q 2 9 s d W 1 u c z E u e 0 N v b H V t b j E x L D E w f S Z x d W 9 0 O y w m c X V v d D t T Z W N 0 a W 9 u M S 9 W Z W d l d G F i b G V z L 0 F 1 d G 9 S Z W 1 v d m V k Q 2 9 s d W 1 u c z E u e 0 N v b H V t b j E y L D E x f S Z x d W 9 0 O y w m c X V v d D t T Z W N 0 a W 9 u M S 9 W Z W d l d G F i b G V z L 0 F 1 d G 9 S Z W 1 v d m V k Q 2 9 s d W 1 u c z E u e 0 N v b H V t b j E z L D E y f S Z x d W 9 0 O y w m c X V v d D t T Z W N 0 a W 9 u M S 9 W Z W d l d G F i b G V z L 0 F 1 d G 9 S Z W 1 v d m V k Q 2 9 s d W 1 u c z E u e 0 N v b H V t b j E 0 L D E z f S Z x d W 9 0 O y w m c X V v d D t T Z W N 0 a W 9 u M S 9 W Z W d l d G F i b G V z L 0 F 1 d G 9 S Z W 1 v d m V k Q 2 9 s d W 1 u c z E u e 0 N v b H V t b j E 1 L D E 0 f S Z x d W 9 0 O y w m c X V v d D t T Z W N 0 a W 9 u M S 9 W Z W d l d G F i b G V z L 0 F 1 d G 9 S Z W 1 v d m V k Q 2 9 s d W 1 u c z E u e 0 N v b H V t b j E 2 L D E 1 f S Z x d W 9 0 O y w m c X V v d D t T Z W N 0 a W 9 u M S 9 W Z W d l d G F i b G V z L 0 F 1 d G 9 S Z W 1 v d m V k Q 2 9 s d W 1 u c z E u e 0 N v b H V t b j E 3 L D E 2 f S Z x d W 9 0 O y w m c X V v d D t T Z W N 0 a W 9 u M S 9 W Z W d l d G F i b G V z L 0 F 1 d G 9 S Z W 1 v d m V k Q 2 9 s d W 1 u c z E u e 0 N v b H V t b j E 4 L D E 3 f S Z x d W 9 0 O y w m c X V v d D t T Z W N 0 a W 9 u M S 9 W Z W d l d G F i b G V z L 0 F 1 d G 9 S Z W 1 v d m V k Q 2 9 s d W 1 u c z E u e 0 N v b H V t b j E 5 L D E 4 f S Z x d W 9 0 O y w m c X V v d D t T Z W N 0 a W 9 u M S 9 W Z W d l d G F i b G V z L 0 F 1 d G 9 S Z W 1 v d m V k Q 2 9 s d W 1 u c z E u e 0 N v b H V t b j I w L D E 5 f S Z x d W 9 0 O y w m c X V v d D t T Z W N 0 a W 9 u M S 9 W Z W d l d G F i b G V z L 0 F 1 d G 9 S Z W 1 v d m V k Q 2 9 s d W 1 u c z E u e 0 N v b H V t b j I x L D I w f S Z x d W 9 0 O y w m c X V v d D t T Z W N 0 a W 9 u M S 9 W Z W d l d G F i b G V z L 0 F 1 d G 9 S Z W 1 v d m V k Q 2 9 s d W 1 u c z E u e 0 N v b H V t b j I y L D I x f S Z x d W 9 0 O y w m c X V v d D t T Z W N 0 a W 9 u M S 9 W Z W d l d G F i b G V z L 0 F 1 d G 9 S Z W 1 v d m V k Q 2 9 s d W 1 u c z E u e 0 N v b H V t b j I z L D I y f S Z x d W 9 0 O y w m c X V v d D t T Z W N 0 a W 9 u M S 9 W Z W d l d G F i b G V z L 0 F 1 d G 9 S Z W 1 v d m V k Q 2 9 s d W 1 u c z E u e 0 N v b H V t b j I 0 L D I z f S Z x d W 9 0 O y w m c X V v d D t T Z W N 0 a W 9 u M S 9 W Z W d l d G F i b G V z L 0 F 1 d G 9 S Z W 1 v d m V k Q 2 9 s d W 1 u c z E u e 0 N v b H V t b j I 1 L D I 0 f S Z x d W 9 0 O y w m c X V v d D t T Z W N 0 a W 9 u M S 9 W Z W d l d G F i b G V z L 0 F 1 d G 9 S Z W 1 v d m V k Q 2 9 s d W 1 u c z E u e 0 N v b H V t b j I 2 L D I 1 f S Z x d W 9 0 O y w m c X V v d D t T Z W N 0 a W 9 u M S 9 W Z W d l d G F i b G V z L 0 F 1 d G 9 S Z W 1 v d m V k Q 2 9 s d W 1 u c z E u e 0 N v b H V t b j I 3 L D I 2 f S Z x d W 9 0 O y w m c X V v d D t T Z W N 0 a W 9 u M S 9 W Z W d l d G F i b G V z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m V n Z X R h Y m x l c y 9 B d X R v U m V t b 3 Z l Z E N v b H V t b n M x L n t D b 2 x 1 b W 4 z L D B 9 J n F 1 b 3 Q 7 L C Z x d W 9 0 O 1 N l Y 3 R p b 2 4 x L 1 Z l Z 2 V 0 Y W J s Z X M v Q X V 0 b 1 J l b W 9 2 Z W R D b 2 x 1 b W 5 z M S 5 7 Q 2 9 s d W 1 u M S w x f S Z x d W 9 0 O y w m c X V v d D t T Z W N 0 a W 9 u M S 9 W Z W d l d G F i b G V z L 0 F 1 d G 9 S Z W 1 v d m V k Q 2 9 s d W 1 u c z E u e 0 N v b H V t b j I s M n 0 m c X V v d D s s J n F 1 b 3 Q 7 U 2 V j d G l v b j E v V m V n Z X R h Y m x l c y 9 B d X R v U m V t b 3 Z l Z E N v b H V t b n M x L n t D b 2 x 1 b W 4 0 L D N 9 J n F 1 b 3 Q 7 L C Z x d W 9 0 O 1 N l Y 3 R p b 2 4 x L 1 Z l Z 2 V 0 Y W J s Z X M v Q X V 0 b 1 J l b W 9 2 Z W R D b 2 x 1 b W 5 z M S 5 7 Q 2 9 s d W 1 u N S w 0 f S Z x d W 9 0 O y w m c X V v d D t T Z W N 0 a W 9 u M S 9 W Z W d l d G F i b G V z L 0 F 1 d G 9 S Z W 1 v d m V k Q 2 9 s d W 1 u c z E u e 0 N v b H V t b j Y s N X 0 m c X V v d D s s J n F 1 b 3 Q 7 U 2 V j d G l v b j E v V m V n Z X R h Y m x l c y 9 B d X R v U m V t b 3 Z l Z E N v b H V t b n M x L n t D b 2 x 1 b W 4 3 L D Z 9 J n F 1 b 3 Q 7 L C Z x d W 9 0 O 1 N l Y 3 R p b 2 4 x L 1 Z l Z 2 V 0 Y W J s Z X M v Q X V 0 b 1 J l b W 9 2 Z W R D b 2 x 1 b W 5 z M S 5 7 Q 2 9 s d W 1 u O C w 3 f S Z x d W 9 0 O y w m c X V v d D t T Z W N 0 a W 9 u M S 9 W Z W d l d G F i b G V z L 0 F 1 d G 9 S Z W 1 v d m V k Q 2 9 s d W 1 u c z E u e 0 N v b H V t b j k s O H 0 m c X V v d D s s J n F 1 b 3 Q 7 U 2 V j d G l v b j E v V m V n Z X R h Y m x l c y 9 B d X R v U m V t b 3 Z l Z E N v b H V t b n M x L n t D b 2 x 1 b W 4 x M C w 5 f S Z x d W 9 0 O y w m c X V v d D t T Z W N 0 a W 9 u M S 9 W Z W d l d G F i b G V z L 0 F 1 d G 9 S Z W 1 v d m V k Q 2 9 s d W 1 u c z E u e 0 N v b H V t b j E x L D E w f S Z x d W 9 0 O y w m c X V v d D t T Z W N 0 a W 9 u M S 9 W Z W d l d G F i b G V z L 0 F 1 d G 9 S Z W 1 v d m V k Q 2 9 s d W 1 u c z E u e 0 N v b H V t b j E y L D E x f S Z x d W 9 0 O y w m c X V v d D t T Z W N 0 a W 9 u M S 9 W Z W d l d G F i b G V z L 0 F 1 d G 9 S Z W 1 v d m V k Q 2 9 s d W 1 u c z E u e 0 N v b H V t b j E z L D E y f S Z x d W 9 0 O y w m c X V v d D t T Z W N 0 a W 9 u M S 9 W Z W d l d G F i b G V z L 0 F 1 d G 9 S Z W 1 v d m V k Q 2 9 s d W 1 u c z E u e 0 N v b H V t b j E 0 L D E z f S Z x d W 9 0 O y w m c X V v d D t T Z W N 0 a W 9 u M S 9 W Z W d l d G F i b G V z L 0 F 1 d G 9 S Z W 1 v d m V k Q 2 9 s d W 1 u c z E u e 0 N v b H V t b j E 1 L D E 0 f S Z x d W 9 0 O y w m c X V v d D t T Z W N 0 a W 9 u M S 9 W Z W d l d G F i b G V z L 0 F 1 d G 9 S Z W 1 v d m V k Q 2 9 s d W 1 u c z E u e 0 N v b H V t b j E 2 L D E 1 f S Z x d W 9 0 O y w m c X V v d D t T Z W N 0 a W 9 u M S 9 W Z W d l d G F i b G V z L 0 F 1 d G 9 S Z W 1 v d m V k Q 2 9 s d W 1 u c z E u e 0 N v b H V t b j E 3 L D E 2 f S Z x d W 9 0 O y w m c X V v d D t T Z W N 0 a W 9 u M S 9 W Z W d l d G F i b G V z L 0 F 1 d G 9 S Z W 1 v d m V k Q 2 9 s d W 1 u c z E u e 0 N v b H V t b j E 4 L D E 3 f S Z x d W 9 0 O y w m c X V v d D t T Z W N 0 a W 9 u M S 9 W Z W d l d G F i b G V z L 0 F 1 d G 9 S Z W 1 v d m V k Q 2 9 s d W 1 u c z E u e 0 N v b H V t b j E 5 L D E 4 f S Z x d W 9 0 O y w m c X V v d D t T Z W N 0 a W 9 u M S 9 W Z W d l d G F i b G V z L 0 F 1 d G 9 S Z W 1 v d m V k Q 2 9 s d W 1 u c z E u e 0 N v b H V t b j I w L D E 5 f S Z x d W 9 0 O y w m c X V v d D t T Z W N 0 a W 9 u M S 9 W Z W d l d G F i b G V z L 0 F 1 d G 9 S Z W 1 v d m V k Q 2 9 s d W 1 u c z E u e 0 N v b H V t b j I x L D I w f S Z x d W 9 0 O y w m c X V v d D t T Z W N 0 a W 9 u M S 9 W Z W d l d G F i b G V z L 0 F 1 d G 9 S Z W 1 v d m V k Q 2 9 s d W 1 u c z E u e 0 N v b H V t b j I y L D I x f S Z x d W 9 0 O y w m c X V v d D t T Z W N 0 a W 9 u M S 9 W Z W d l d G F i b G V z L 0 F 1 d G 9 S Z W 1 v d m V k Q 2 9 s d W 1 u c z E u e 0 N v b H V t b j I z L D I y f S Z x d W 9 0 O y w m c X V v d D t T Z W N 0 a W 9 u M S 9 W Z W d l d G F i b G V z L 0 F 1 d G 9 S Z W 1 v d m V k Q 2 9 s d W 1 u c z E u e 0 N v b H V t b j I 0 L D I z f S Z x d W 9 0 O y w m c X V v d D t T Z W N 0 a W 9 u M S 9 W Z W d l d G F i b G V z L 0 F 1 d G 9 S Z W 1 v d m V k Q 2 9 s d W 1 u c z E u e 0 N v b H V t b j I 1 L D I 0 f S Z x d W 9 0 O y w m c X V v d D t T Z W N 0 a W 9 u M S 9 W Z W d l d G F i b G V z L 0 F 1 d G 9 S Z W 1 v d m V k Q 2 9 s d W 1 u c z E u e 0 N v b H V t b j I 2 L D I 1 f S Z x d W 9 0 O y w m c X V v d D t T Z W N 0 a W 9 u M S 9 W Z W d l d G F i b G V z L 0 F 1 d G 9 S Z W 1 v d m V k Q 2 9 s d W 1 u c z E u e 0 N v b H V t b j I 3 L D I 2 f S Z x d W 9 0 O y w m c X V v d D t T Z W N 0 a W 9 u M S 9 W Z W d l d G F i b G V z L 0 F 1 d G 9 S Z W 1 v d m V k Q 2 9 s d W 1 u c z E u e 0 N v b H V t b j I 4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n Z X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l d G F i b G V z L 1 Z l Z 2 V 0 Y W J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l d G F i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V 0 Y W J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P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Z l Z 0 9 p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A 6 M z Y 6 N D c u O D U x N j k 2 M 1 o i I C 8 + P E V u d H J 5 I F R 5 c G U 9 I k Z p b G x D b 2 x 1 b W 5 U e X B l c y I g V m F s d W U 9 I n N B Q U F B Q U F B Q U F B Q U F B Q U F B Q U F B Q U F B Q U F B Q U F B Q U F B Q U F B Q U F B Q T 0 9 I i A v P j x F b n R y e S B U e X B l P S J G a W x s Q 2 9 s d W 1 u T m F t Z X M i I F Z h b H V l P S J z W y Z x d W 9 0 O 0 N v b H V t b j M m c X V v d D s s J n F 1 b 3 Q 7 Q 2 9 s d W 1 u M S Z x d W 9 0 O y w m c X V v d D t D b 2 x 1 b W 4 y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Z 0 9 p b H M v Q X V 0 b 1 J l b W 9 2 Z W R D b 2 x 1 b W 5 z M S 5 7 Q 2 9 s d W 1 u M y w w f S Z x d W 9 0 O y w m c X V v d D t T Z W N 0 a W 9 u M S 9 W Z W d P a W x z L 0 F 1 d G 9 S Z W 1 v d m V k Q 2 9 s d W 1 u c z E u e 0 N v b H V t b j E s M X 0 m c X V v d D s s J n F 1 b 3 Q 7 U 2 V j d G l v b j E v V m V n T 2 l s c y 9 B d X R v U m V t b 3 Z l Z E N v b H V t b n M x L n t D b 2 x 1 b W 4 y L D J 9 J n F 1 b 3 Q 7 L C Z x d W 9 0 O 1 N l Y 3 R p b 2 4 x L 1 Z l Z 0 9 p b H M v Q X V 0 b 1 J l b W 9 2 Z W R D b 2 x 1 b W 5 z M S 5 7 Q 2 9 s d W 1 u N C w z f S Z x d W 9 0 O y w m c X V v d D t T Z W N 0 a W 9 u M S 9 W Z W d P a W x z L 0 F 1 d G 9 S Z W 1 v d m V k Q 2 9 s d W 1 u c z E u e 0 N v b H V t b j U s N H 0 m c X V v d D s s J n F 1 b 3 Q 7 U 2 V j d G l v b j E v V m V n T 2 l s c y 9 B d X R v U m V t b 3 Z l Z E N v b H V t b n M x L n t D b 2 x 1 b W 4 2 L D V 9 J n F 1 b 3 Q 7 L C Z x d W 9 0 O 1 N l Y 3 R p b 2 4 x L 1 Z l Z 0 9 p b H M v Q X V 0 b 1 J l b W 9 2 Z W R D b 2 x 1 b W 5 z M S 5 7 Q 2 9 s d W 1 u N y w 2 f S Z x d W 9 0 O y w m c X V v d D t T Z W N 0 a W 9 u M S 9 W Z W d P a W x z L 0 F 1 d G 9 S Z W 1 v d m V k Q 2 9 s d W 1 u c z E u e 0 N v b H V t b j g s N 3 0 m c X V v d D s s J n F 1 b 3 Q 7 U 2 V j d G l v b j E v V m V n T 2 l s c y 9 B d X R v U m V t b 3 Z l Z E N v b H V t b n M x L n t D b 2 x 1 b W 4 5 L D h 9 J n F 1 b 3 Q 7 L C Z x d W 9 0 O 1 N l Y 3 R p b 2 4 x L 1 Z l Z 0 9 p b H M v Q X V 0 b 1 J l b W 9 2 Z W R D b 2 x 1 b W 5 z M S 5 7 Q 2 9 s d W 1 u M T A s O X 0 m c X V v d D s s J n F 1 b 3 Q 7 U 2 V j d G l v b j E v V m V n T 2 l s c y 9 B d X R v U m V t b 3 Z l Z E N v b H V t b n M x L n t D b 2 x 1 b W 4 x M S w x M H 0 m c X V v d D s s J n F 1 b 3 Q 7 U 2 V j d G l v b j E v V m V n T 2 l s c y 9 B d X R v U m V t b 3 Z l Z E N v b H V t b n M x L n t D b 2 x 1 b W 4 x M i w x M X 0 m c X V v d D s s J n F 1 b 3 Q 7 U 2 V j d G l v b j E v V m V n T 2 l s c y 9 B d X R v U m V t b 3 Z l Z E N v b H V t b n M x L n t D b 2 x 1 b W 4 x M y w x M n 0 m c X V v d D s s J n F 1 b 3 Q 7 U 2 V j d G l v b j E v V m V n T 2 l s c y 9 B d X R v U m V t b 3 Z l Z E N v b H V t b n M x L n t D b 2 x 1 b W 4 x N C w x M 3 0 m c X V v d D s s J n F 1 b 3 Q 7 U 2 V j d G l v b j E v V m V n T 2 l s c y 9 B d X R v U m V t b 3 Z l Z E N v b H V t b n M x L n t D b 2 x 1 b W 4 x N S w x N H 0 m c X V v d D s s J n F 1 b 3 Q 7 U 2 V j d G l v b j E v V m V n T 2 l s c y 9 B d X R v U m V t b 3 Z l Z E N v b H V t b n M x L n t D b 2 x 1 b W 4 x N i w x N X 0 m c X V v d D s s J n F 1 b 3 Q 7 U 2 V j d G l v b j E v V m V n T 2 l s c y 9 B d X R v U m V t b 3 Z l Z E N v b H V t b n M x L n t D b 2 x 1 b W 4 x N y w x N n 0 m c X V v d D s s J n F 1 b 3 Q 7 U 2 V j d G l v b j E v V m V n T 2 l s c y 9 B d X R v U m V t b 3 Z l Z E N v b H V t b n M x L n t D b 2 x 1 b W 4 x O C w x N 3 0 m c X V v d D s s J n F 1 b 3 Q 7 U 2 V j d G l v b j E v V m V n T 2 l s c y 9 B d X R v U m V t b 3 Z l Z E N v b H V t b n M x L n t D b 2 x 1 b W 4 x O S w x O H 0 m c X V v d D s s J n F 1 b 3 Q 7 U 2 V j d G l v b j E v V m V n T 2 l s c y 9 B d X R v U m V t b 3 Z l Z E N v b H V t b n M x L n t D b 2 x 1 b W 4 y M C w x O X 0 m c X V v d D s s J n F 1 b 3 Q 7 U 2 V j d G l v b j E v V m V n T 2 l s c y 9 B d X R v U m V t b 3 Z l Z E N v b H V t b n M x L n t D b 2 x 1 b W 4 y M S w y M H 0 m c X V v d D s s J n F 1 b 3 Q 7 U 2 V j d G l v b j E v V m V n T 2 l s c y 9 B d X R v U m V t b 3 Z l Z E N v b H V t b n M x L n t D b 2 x 1 b W 4 y M i w y M X 0 m c X V v d D s s J n F 1 b 3 Q 7 U 2 V j d G l v b j E v V m V n T 2 l s c y 9 B d X R v U m V t b 3 Z l Z E N v b H V t b n M x L n t D b 2 x 1 b W 4 y M y w y M n 0 m c X V v d D s s J n F 1 b 3 Q 7 U 2 V j d G l v b j E v V m V n T 2 l s c y 9 B d X R v U m V t b 3 Z l Z E N v b H V t b n M x L n t D b 2 x 1 b W 4 y N C w y M 3 0 m c X V v d D s s J n F 1 b 3 Q 7 U 2 V j d G l v b j E v V m V n T 2 l s c y 9 B d X R v U m V t b 3 Z l Z E N v b H V t b n M x L n t D b 2 x 1 b W 4 y N S w y N H 0 m c X V v d D s s J n F 1 b 3 Q 7 U 2 V j d G l v b j E v V m V n T 2 l s c y 9 B d X R v U m V t b 3 Z l Z E N v b H V t b n M x L n t D b 2 x 1 b W 4 y N i w y N X 0 m c X V v d D s s J n F 1 b 3 Q 7 U 2 V j d G l v b j E v V m V n T 2 l s c y 9 B d X R v U m V t b 3 Z l Z E N v b H V t b n M x L n t D b 2 x 1 b W 4 y N y w y N n 0 m c X V v d D s s J n F 1 b 3 Q 7 U 2 V j d G l v b j E v V m V n T 2 l s c y 9 B d X R v U m V t b 3 Z l Z E N v b H V t b n M x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Z l Z 0 9 p b H M v Q X V 0 b 1 J l b W 9 2 Z W R D b 2 x 1 b W 5 z M S 5 7 Q 2 9 s d W 1 u M y w w f S Z x d W 9 0 O y w m c X V v d D t T Z W N 0 a W 9 u M S 9 W Z W d P a W x z L 0 F 1 d G 9 S Z W 1 v d m V k Q 2 9 s d W 1 u c z E u e 0 N v b H V t b j E s M X 0 m c X V v d D s s J n F 1 b 3 Q 7 U 2 V j d G l v b j E v V m V n T 2 l s c y 9 B d X R v U m V t b 3 Z l Z E N v b H V t b n M x L n t D b 2 x 1 b W 4 y L D J 9 J n F 1 b 3 Q 7 L C Z x d W 9 0 O 1 N l Y 3 R p b 2 4 x L 1 Z l Z 0 9 p b H M v Q X V 0 b 1 J l b W 9 2 Z W R D b 2 x 1 b W 5 z M S 5 7 Q 2 9 s d W 1 u N C w z f S Z x d W 9 0 O y w m c X V v d D t T Z W N 0 a W 9 u M S 9 W Z W d P a W x z L 0 F 1 d G 9 S Z W 1 v d m V k Q 2 9 s d W 1 u c z E u e 0 N v b H V t b j U s N H 0 m c X V v d D s s J n F 1 b 3 Q 7 U 2 V j d G l v b j E v V m V n T 2 l s c y 9 B d X R v U m V t b 3 Z l Z E N v b H V t b n M x L n t D b 2 x 1 b W 4 2 L D V 9 J n F 1 b 3 Q 7 L C Z x d W 9 0 O 1 N l Y 3 R p b 2 4 x L 1 Z l Z 0 9 p b H M v Q X V 0 b 1 J l b W 9 2 Z W R D b 2 x 1 b W 5 z M S 5 7 Q 2 9 s d W 1 u N y w 2 f S Z x d W 9 0 O y w m c X V v d D t T Z W N 0 a W 9 u M S 9 W Z W d P a W x z L 0 F 1 d G 9 S Z W 1 v d m V k Q 2 9 s d W 1 u c z E u e 0 N v b H V t b j g s N 3 0 m c X V v d D s s J n F 1 b 3 Q 7 U 2 V j d G l v b j E v V m V n T 2 l s c y 9 B d X R v U m V t b 3 Z l Z E N v b H V t b n M x L n t D b 2 x 1 b W 4 5 L D h 9 J n F 1 b 3 Q 7 L C Z x d W 9 0 O 1 N l Y 3 R p b 2 4 x L 1 Z l Z 0 9 p b H M v Q X V 0 b 1 J l b W 9 2 Z W R D b 2 x 1 b W 5 z M S 5 7 Q 2 9 s d W 1 u M T A s O X 0 m c X V v d D s s J n F 1 b 3 Q 7 U 2 V j d G l v b j E v V m V n T 2 l s c y 9 B d X R v U m V t b 3 Z l Z E N v b H V t b n M x L n t D b 2 x 1 b W 4 x M S w x M H 0 m c X V v d D s s J n F 1 b 3 Q 7 U 2 V j d G l v b j E v V m V n T 2 l s c y 9 B d X R v U m V t b 3 Z l Z E N v b H V t b n M x L n t D b 2 x 1 b W 4 x M i w x M X 0 m c X V v d D s s J n F 1 b 3 Q 7 U 2 V j d G l v b j E v V m V n T 2 l s c y 9 B d X R v U m V t b 3 Z l Z E N v b H V t b n M x L n t D b 2 x 1 b W 4 x M y w x M n 0 m c X V v d D s s J n F 1 b 3 Q 7 U 2 V j d G l v b j E v V m V n T 2 l s c y 9 B d X R v U m V t b 3 Z l Z E N v b H V t b n M x L n t D b 2 x 1 b W 4 x N C w x M 3 0 m c X V v d D s s J n F 1 b 3 Q 7 U 2 V j d G l v b j E v V m V n T 2 l s c y 9 B d X R v U m V t b 3 Z l Z E N v b H V t b n M x L n t D b 2 x 1 b W 4 x N S w x N H 0 m c X V v d D s s J n F 1 b 3 Q 7 U 2 V j d G l v b j E v V m V n T 2 l s c y 9 B d X R v U m V t b 3 Z l Z E N v b H V t b n M x L n t D b 2 x 1 b W 4 x N i w x N X 0 m c X V v d D s s J n F 1 b 3 Q 7 U 2 V j d G l v b j E v V m V n T 2 l s c y 9 B d X R v U m V t b 3 Z l Z E N v b H V t b n M x L n t D b 2 x 1 b W 4 x N y w x N n 0 m c X V v d D s s J n F 1 b 3 Q 7 U 2 V j d G l v b j E v V m V n T 2 l s c y 9 B d X R v U m V t b 3 Z l Z E N v b H V t b n M x L n t D b 2 x 1 b W 4 x O C w x N 3 0 m c X V v d D s s J n F 1 b 3 Q 7 U 2 V j d G l v b j E v V m V n T 2 l s c y 9 B d X R v U m V t b 3 Z l Z E N v b H V t b n M x L n t D b 2 x 1 b W 4 x O S w x O H 0 m c X V v d D s s J n F 1 b 3 Q 7 U 2 V j d G l v b j E v V m V n T 2 l s c y 9 B d X R v U m V t b 3 Z l Z E N v b H V t b n M x L n t D b 2 x 1 b W 4 y M C w x O X 0 m c X V v d D s s J n F 1 b 3 Q 7 U 2 V j d G l v b j E v V m V n T 2 l s c y 9 B d X R v U m V t b 3 Z l Z E N v b H V t b n M x L n t D b 2 x 1 b W 4 y M S w y M H 0 m c X V v d D s s J n F 1 b 3 Q 7 U 2 V j d G l v b j E v V m V n T 2 l s c y 9 B d X R v U m V t b 3 Z l Z E N v b H V t b n M x L n t D b 2 x 1 b W 4 y M i w y M X 0 m c X V v d D s s J n F 1 b 3 Q 7 U 2 V j d G l v b j E v V m V n T 2 l s c y 9 B d X R v U m V t b 3 Z l Z E N v b H V t b n M x L n t D b 2 x 1 b W 4 y M y w y M n 0 m c X V v d D s s J n F 1 b 3 Q 7 U 2 V j d G l v b j E v V m V n T 2 l s c y 9 B d X R v U m V t b 3 Z l Z E N v b H V t b n M x L n t D b 2 x 1 b W 4 y N C w y M 3 0 m c X V v d D s s J n F 1 b 3 Q 7 U 2 V j d G l v b j E v V m V n T 2 l s c y 9 B d X R v U m V t b 3 Z l Z E N v b H V t b n M x L n t D b 2 x 1 b W 4 y N S w y N H 0 m c X V v d D s s J n F 1 b 3 Q 7 U 2 V j d G l v b j E v V m V n T 2 l s c y 9 B d X R v U m V t b 3 Z l Z E N v b H V t b n M x L n t D b 2 x 1 b W 4 y N i w y N X 0 m c X V v d D s s J n F 1 b 3 Q 7 U 2 V j d G l v b j E v V m V n T 2 l s c y 9 B d X R v U m V t b 3 Z l Z E N v b H V t b n M x L n t D b 2 x 1 b W 4 y N y w y N n 0 m c X V v d D s s J n F 1 b 3 Q 7 U 2 V j d G l v b j E v V m V n T 2 l s c y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Z 0 9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n T 2 l s c y 9 W Z W d P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n T 2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P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F s d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U y N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F s d W U l M j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U y N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J T I 1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9 s d W 1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b 2 x 1 b W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b 2 x 1 b W U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b 2 x 1 b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b 2 x 1 b W U l M j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p b W F s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l t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l t Y W x z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l t Y W x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Z l c m F n Z X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2 Z X J h Z 2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Z l c m F n Z X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d m V y Y W d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b 2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b 2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9 h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v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V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m Z l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V l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X J 5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X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y e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2 g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1 a X R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d W l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1 a X R z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n V p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l u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p b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l u c y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a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d H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R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d H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V l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0 c y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l Z X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l d G F i b G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V 0 Y W J s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V 0 Y W J s Z X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V 0 Y W J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0 9 p b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n T 2 l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n T 2 l s c y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n T 2 l s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h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V z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U y N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T H O r i J n U q Q o J a S 6 J M Y E p Y A A A A A A I A A A A A A A N m A A D A A A A A E A A A A I N k w o T A i i 0 R Z / c H e P u J F l A A A A A A B I A A A K A A A A A Q A A A A 1 x C a 7 A + J D n j K F O H L U u p Z a V A A A A D F K R M D / G u I E b E B r I o t 7 O A 3 u T d d q X c 6 K 9 Z Z l l M C p 5 U R P z P u j v s 6 a M O e e y 7 K 1 B o K G + q h S n R R 7 y u U 2 c D f o U Q S Z Y k R K 8 p w y u V s e 0 x a 4 d D 2 C F E 3 i x Q A A A B P H 7 p V a D k Q h L l E Q 3 V R q X a J S O t j P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1ABF5231A12F439A01A9EDE427CC65" ma:contentTypeVersion="14" ma:contentTypeDescription="Create a new document." ma:contentTypeScope="" ma:versionID="a89a7bc881637dd869316b6a12e41dbf">
  <xsd:schema xmlns:xsd="http://www.w3.org/2001/XMLSchema" xmlns:xs="http://www.w3.org/2001/XMLSchema" xmlns:p="http://schemas.microsoft.com/office/2006/metadata/properties" xmlns:ns3="ae753153-0209-412b-bab4-39aaa8241f53" xmlns:ns4="d72f684f-1c1b-4ef2-87fe-2fa5373bbe50" targetNamespace="http://schemas.microsoft.com/office/2006/metadata/properties" ma:root="true" ma:fieldsID="cd8d03d34bb8468b213b38cc788cadaf" ns3:_="" ns4:_="">
    <xsd:import namespace="ae753153-0209-412b-bab4-39aaa8241f53"/>
    <xsd:import namespace="d72f684f-1c1b-4ef2-87fe-2fa5373bbe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753153-0209-412b-bab4-39aaa8241f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f684f-1c1b-4ef2-87fe-2fa5373bbe5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e753153-0209-412b-bab4-39aaa8241f53" xsi:nil="true"/>
  </documentManagement>
</p:properties>
</file>

<file path=customXml/itemProps1.xml><?xml version="1.0" encoding="utf-8"?>
<ds:datastoreItem xmlns:ds="http://schemas.openxmlformats.org/officeDocument/2006/customXml" ds:itemID="{DF6BB535-43B3-41D8-A640-2A4D912B55C3}"/>
</file>

<file path=customXml/itemProps2.xml><?xml version="1.0" encoding="utf-8"?>
<ds:datastoreItem xmlns:ds="http://schemas.openxmlformats.org/officeDocument/2006/customXml" ds:itemID="{D8CA0DA8-1B44-46D6-80F0-65597B4E7810}"/>
</file>

<file path=customXml/itemProps3.xml><?xml version="1.0" encoding="utf-8"?>
<ds:datastoreItem xmlns:ds="http://schemas.openxmlformats.org/officeDocument/2006/customXml" ds:itemID="{A34CC20E-C53E-4D98-8729-C8E64512682C}"/>
</file>

<file path=customXml/itemProps4.xml><?xml version="1.0" encoding="utf-8"?>
<ds:datastoreItem xmlns:ds="http://schemas.openxmlformats.org/officeDocument/2006/customXml" ds:itemID="{BD2BA3F7-21FF-410F-867D-74F23F46A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 Gupta</dc:creator>
  <cp:keywords/>
  <dc:description/>
  <cp:lastModifiedBy>Anand Gupta</cp:lastModifiedBy>
  <cp:revision/>
  <dcterms:created xsi:type="dcterms:W3CDTF">2024-06-11T00:25:07Z</dcterms:created>
  <dcterms:modified xsi:type="dcterms:W3CDTF">2024-06-13T01:46:35Z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0x0101006F1ABF5231A12F439A01A9EDE427CC65</vt:lpwstr>
  </property>
</Properties>
</file>