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9\Desktop\Data Wrangling Project\Final Data\"/>
    </mc:Choice>
  </mc:AlternateContent>
  <xr:revisionPtr revIDLastSave="0" documentId="13_ncr:1_{71B6286F-83D6-47FB-87F9-99049729DD02}" xr6:coauthVersionLast="47" xr6:coauthVersionMax="47" xr10:uidLastSave="{00000000-0000-0000-0000-000000000000}"/>
  <bookViews>
    <workbookView xWindow="-108" yWindow="-108" windowWidth="23256" windowHeight="12456" xr2:uid="{8A13AF95-E7BB-4E89-ADC8-E70D157201C6}"/>
  </bookViews>
  <sheets>
    <sheet name="US Diabetes Data" sheetId="1" r:id="rId1"/>
    <sheet name="Foreca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40" i="1"/>
  <c r="H53" i="1"/>
  <c r="G5" i="1"/>
  <c r="H5" i="1" s="1"/>
  <c r="G8" i="1"/>
  <c r="G11" i="1"/>
  <c r="H11" i="1" s="1"/>
  <c r="G12" i="1"/>
  <c r="H12" i="1" s="1"/>
  <c r="G13" i="1"/>
  <c r="H13" i="1" s="1"/>
  <c r="G14" i="1"/>
  <c r="H14" i="1" s="1"/>
  <c r="G21" i="1"/>
  <c r="H21" i="1" s="1"/>
  <c r="G27" i="1"/>
  <c r="H27" i="1" s="1"/>
  <c r="G28" i="1"/>
  <c r="H28" i="1" s="1"/>
  <c r="G29" i="1"/>
  <c r="H29" i="1" s="1"/>
  <c r="G30" i="1"/>
  <c r="H30" i="1" s="1"/>
  <c r="G36" i="1"/>
  <c r="H36" i="1" s="1"/>
  <c r="G37" i="1"/>
  <c r="H37" i="1" s="1"/>
  <c r="G40" i="1"/>
  <c r="G43" i="1"/>
  <c r="H43" i="1" s="1"/>
  <c r="G44" i="1"/>
  <c r="H44" i="1" s="1"/>
  <c r="G45" i="1"/>
  <c r="H45" i="1" s="1"/>
  <c r="G46" i="1"/>
  <c r="H46" i="1" s="1"/>
  <c r="G52" i="1"/>
  <c r="H52" i="1" s="1"/>
  <c r="G53" i="1"/>
  <c r="F4" i="2"/>
  <c r="G4" i="2"/>
  <c r="H4" i="2"/>
  <c r="I4" i="2"/>
  <c r="J4" i="2" s="1"/>
  <c r="F5" i="2"/>
  <c r="J5" i="2" s="1"/>
  <c r="G5" i="2"/>
  <c r="H5" i="2"/>
  <c r="I5" i="2"/>
  <c r="F6" i="2"/>
  <c r="G6" i="2"/>
  <c r="H6" i="2"/>
  <c r="I6" i="2"/>
  <c r="F7" i="2"/>
  <c r="G7" i="2"/>
  <c r="H7" i="2"/>
  <c r="I7" i="2"/>
  <c r="J7" i="2" s="1"/>
  <c r="F8" i="2"/>
  <c r="G8" i="2"/>
  <c r="H8" i="2"/>
  <c r="I8" i="2"/>
  <c r="F9" i="2"/>
  <c r="G9" i="2"/>
  <c r="H9" i="2"/>
  <c r="I9" i="2"/>
  <c r="F10" i="2"/>
  <c r="G10" i="2"/>
  <c r="H10" i="2"/>
  <c r="J10" i="2" s="1"/>
  <c r="I10" i="2"/>
  <c r="F11" i="2"/>
  <c r="J11" i="2" s="1"/>
  <c r="G11" i="2"/>
  <c r="H11" i="2"/>
  <c r="I11" i="2"/>
  <c r="F12" i="2"/>
  <c r="G12" i="2"/>
  <c r="H12" i="2"/>
  <c r="J12" i="2" s="1"/>
  <c r="I12" i="2"/>
  <c r="F13" i="2"/>
  <c r="G13" i="2"/>
  <c r="J13" i="2" s="1"/>
  <c r="H13" i="2"/>
  <c r="I13" i="2"/>
  <c r="F14" i="2"/>
  <c r="G14" i="2"/>
  <c r="J14" i="2" s="1"/>
  <c r="H14" i="2"/>
  <c r="I14" i="2"/>
  <c r="F15" i="2"/>
  <c r="J15" i="2" s="1"/>
  <c r="G15" i="2"/>
  <c r="H15" i="2"/>
  <c r="I15" i="2"/>
  <c r="F16" i="2"/>
  <c r="G16" i="2"/>
  <c r="H16" i="2"/>
  <c r="J16" i="2" s="1"/>
  <c r="I16" i="2"/>
  <c r="F17" i="2"/>
  <c r="G17" i="2"/>
  <c r="H17" i="2"/>
  <c r="I17" i="2"/>
  <c r="F18" i="2"/>
  <c r="G18" i="2"/>
  <c r="H18" i="2"/>
  <c r="I18" i="2"/>
  <c r="F19" i="2"/>
  <c r="G19" i="2"/>
  <c r="H19" i="2"/>
  <c r="J19" i="2" s="1"/>
  <c r="I19" i="2"/>
  <c r="F20" i="2"/>
  <c r="G20" i="2"/>
  <c r="H20" i="2"/>
  <c r="I20" i="2"/>
  <c r="F21" i="2"/>
  <c r="G21" i="2"/>
  <c r="H21" i="2"/>
  <c r="I21" i="2"/>
  <c r="F22" i="2"/>
  <c r="G22" i="2"/>
  <c r="J22" i="2" s="1"/>
  <c r="H22" i="2"/>
  <c r="I22" i="2"/>
  <c r="F23" i="2"/>
  <c r="J23" i="2" s="1"/>
  <c r="G23" i="2"/>
  <c r="H23" i="2"/>
  <c r="I23" i="2"/>
  <c r="F24" i="2"/>
  <c r="G24" i="2"/>
  <c r="H24" i="2"/>
  <c r="I24" i="2"/>
  <c r="F25" i="2"/>
  <c r="G25" i="2"/>
  <c r="J25" i="2" s="1"/>
  <c r="H25" i="2"/>
  <c r="I25" i="2"/>
  <c r="F26" i="2"/>
  <c r="J26" i="2" s="1"/>
  <c r="G26" i="2"/>
  <c r="H26" i="2"/>
  <c r="I26" i="2"/>
  <c r="F27" i="2"/>
  <c r="J27" i="2" s="1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J31" i="2" s="1"/>
  <c r="G31" i="2"/>
  <c r="H31" i="2"/>
  <c r="I31" i="2"/>
  <c r="F32" i="2"/>
  <c r="G32" i="2"/>
  <c r="H32" i="2"/>
  <c r="I32" i="2"/>
  <c r="F33" i="2"/>
  <c r="J33" i="2" s="1"/>
  <c r="G33" i="2"/>
  <c r="H33" i="2"/>
  <c r="I33" i="2"/>
  <c r="F34" i="2"/>
  <c r="J34" i="2" s="1"/>
  <c r="G34" i="2"/>
  <c r="H34" i="2"/>
  <c r="I34" i="2"/>
  <c r="F35" i="2"/>
  <c r="J35" i="2" s="1"/>
  <c r="G35" i="2"/>
  <c r="H35" i="2"/>
  <c r="I35" i="2"/>
  <c r="F36" i="2"/>
  <c r="G36" i="2"/>
  <c r="H36" i="2"/>
  <c r="I36" i="2"/>
  <c r="F37" i="2"/>
  <c r="J37" i="2" s="1"/>
  <c r="G37" i="2"/>
  <c r="H37" i="2"/>
  <c r="I37" i="2"/>
  <c r="F38" i="2"/>
  <c r="J38" i="2" s="1"/>
  <c r="G38" i="2"/>
  <c r="H38" i="2"/>
  <c r="I38" i="2"/>
  <c r="F39" i="2"/>
  <c r="J39" i="2" s="1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J43" i="2" s="1"/>
  <c r="G43" i="2"/>
  <c r="H43" i="2"/>
  <c r="I43" i="2"/>
  <c r="F44" i="2"/>
  <c r="G44" i="2"/>
  <c r="H44" i="2"/>
  <c r="I44" i="2"/>
  <c r="F45" i="2"/>
  <c r="J45" i="2" s="1"/>
  <c r="G45" i="2"/>
  <c r="H45" i="2"/>
  <c r="I45" i="2"/>
  <c r="F46" i="2"/>
  <c r="G46" i="2"/>
  <c r="H46" i="2"/>
  <c r="J46" i="2" s="1"/>
  <c r="I46" i="2"/>
  <c r="F47" i="2"/>
  <c r="J47" i="2" s="1"/>
  <c r="G47" i="2"/>
  <c r="H47" i="2"/>
  <c r="I47" i="2"/>
  <c r="F48" i="2"/>
  <c r="G48" i="2"/>
  <c r="H48" i="2"/>
  <c r="I48" i="2"/>
  <c r="F49" i="2"/>
  <c r="J49" i="2" s="1"/>
  <c r="G49" i="2"/>
  <c r="H49" i="2"/>
  <c r="I49" i="2"/>
  <c r="F50" i="2"/>
  <c r="J50" i="2" s="1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A4" i="2"/>
  <c r="B4" i="2"/>
  <c r="C4" i="2"/>
  <c r="D4" i="2"/>
  <c r="A5" i="2"/>
  <c r="B5" i="2"/>
  <c r="C5" i="2"/>
  <c r="D5" i="2"/>
  <c r="A6" i="2"/>
  <c r="E6" i="2" s="1"/>
  <c r="B6" i="2"/>
  <c r="C6" i="2"/>
  <c r="D6" i="2"/>
  <c r="A7" i="2"/>
  <c r="B7" i="2"/>
  <c r="C7" i="2"/>
  <c r="E7" i="2" s="1"/>
  <c r="G6" i="1" s="1"/>
  <c r="H6" i="1" s="1"/>
  <c r="D7" i="2"/>
  <c r="A8" i="2"/>
  <c r="B8" i="2"/>
  <c r="C8" i="2"/>
  <c r="D8" i="2"/>
  <c r="A9" i="2"/>
  <c r="E9" i="2" s="1"/>
  <c r="B9" i="2"/>
  <c r="C9" i="2"/>
  <c r="D9" i="2"/>
  <c r="A10" i="2"/>
  <c r="B10" i="2"/>
  <c r="C10" i="2"/>
  <c r="D10" i="2"/>
  <c r="A11" i="2"/>
  <c r="E11" i="2" s="1"/>
  <c r="G10" i="1" s="1"/>
  <c r="H10" i="1" s="1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E14" i="2" s="1"/>
  <c r="A15" i="2"/>
  <c r="E15" i="2" s="1"/>
  <c r="B15" i="2"/>
  <c r="C15" i="2"/>
  <c r="D15" i="2"/>
  <c r="A16" i="2"/>
  <c r="B16" i="2"/>
  <c r="C16" i="2"/>
  <c r="D16" i="2"/>
  <c r="E16" i="2" s="1"/>
  <c r="G15" i="1" s="1"/>
  <c r="H15" i="1" s="1"/>
  <c r="A17" i="2"/>
  <c r="B17" i="2"/>
  <c r="C17" i="2"/>
  <c r="D17" i="2"/>
  <c r="A18" i="2"/>
  <c r="B18" i="2"/>
  <c r="C18" i="2"/>
  <c r="E18" i="2" s="1"/>
  <c r="G17" i="1" s="1"/>
  <c r="H17" i="1" s="1"/>
  <c r="D18" i="2"/>
  <c r="A19" i="2"/>
  <c r="E19" i="2" s="1"/>
  <c r="G18" i="1" s="1"/>
  <c r="H18" i="1" s="1"/>
  <c r="B19" i="2"/>
  <c r="C19" i="2"/>
  <c r="D19" i="2"/>
  <c r="A20" i="2"/>
  <c r="B20" i="2"/>
  <c r="C20" i="2"/>
  <c r="D20" i="2"/>
  <c r="A21" i="2"/>
  <c r="B21" i="2"/>
  <c r="C21" i="2"/>
  <c r="D21" i="2"/>
  <c r="A22" i="2"/>
  <c r="E22" i="2" s="1"/>
  <c r="B22" i="2"/>
  <c r="C22" i="2"/>
  <c r="D22" i="2"/>
  <c r="A23" i="2"/>
  <c r="B23" i="2"/>
  <c r="C23" i="2"/>
  <c r="E23" i="2" s="1"/>
  <c r="G22" i="1" s="1"/>
  <c r="H22" i="1" s="1"/>
  <c r="D23" i="2"/>
  <c r="A24" i="2"/>
  <c r="B24" i="2"/>
  <c r="C24" i="2"/>
  <c r="D24" i="2"/>
  <c r="A25" i="2"/>
  <c r="E25" i="2" s="1"/>
  <c r="G24" i="1" s="1"/>
  <c r="H24" i="1" s="1"/>
  <c r="B25" i="2"/>
  <c r="C25" i="2"/>
  <c r="D25" i="2"/>
  <c r="A26" i="2"/>
  <c r="B26" i="2"/>
  <c r="C26" i="2"/>
  <c r="D26" i="2"/>
  <c r="A27" i="2"/>
  <c r="E27" i="2" s="1"/>
  <c r="G26" i="1" s="1"/>
  <c r="H26" i="1" s="1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E30" i="2" s="1"/>
  <c r="A31" i="2"/>
  <c r="E31" i="2" s="1"/>
  <c r="B31" i="2"/>
  <c r="C31" i="2"/>
  <c r="D31" i="2"/>
  <c r="A32" i="2"/>
  <c r="B32" i="2"/>
  <c r="C32" i="2"/>
  <c r="E32" i="2" s="1"/>
  <c r="G31" i="1" s="1"/>
  <c r="H31" i="1" s="1"/>
  <c r="D32" i="2"/>
  <c r="A33" i="2"/>
  <c r="B33" i="2"/>
  <c r="C33" i="2"/>
  <c r="D33" i="2"/>
  <c r="A34" i="2"/>
  <c r="B34" i="2"/>
  <c r="C34" i="2"/>
  <c r="E34" i="2" s="1"/>
  <c r="G33" i="1" s="1"/>
  <c r="H33" i="1" s="1"/>
  <c r="D34" i="2"/>
  <c r="A35" i="2"/>
  <c r="E35" i="2" s="1"/>
  <c r="G34" i="1" s="1"/>
  <c r="H34" i="1" s="1"/>
  <c r="B35" i="2"/>
  <c r="C35" i="2"/>
  <c r="D35" i="2"/>
  <c r="A36" i="2"/>
  <c r="B36" i="2"/>
  <c r="C36" i="2"/>
  <c r="D36" i="2"/>
  <c r="A37" i="2"/>
  <c r="B37" i="2"/>
  <c r="C37" i="2"/>
  <c r="D37" i="2"/>
  <c r="A38" i="2"/>
  <c r="E38" i="2" s="1"/>
  <c r="B38" i="2"/>
  <c r="C38" i="2"/>
  <c r="D38" i="2"/>
  <c r="A39" i="2"/>
  <c r="B39" i="2"/>
  <c r="C39" i="2"/>
  <c r="E39" i="2" s="1"/>
  <c r="G38" i="1" s="1"/>
  <c r="H38" i="1" s="1"/>
  <c r="D39" i="2"/>
  <c r="A40" i="2"/>
  <c r="B40" i="2"/>
  <c r="C40" i="2"/>
  <c r="D40" i="2"/>
  <c r="A41" i="2"/>
  <c r="E41" i="2" s="1"/>
  <c r="B41" i="2"/>
  <c r="C41" i="2"/>
  <c r="D41" i="2"/>
  <c r="A42" i="2"/>
  <c r="B42" i="2"/>
  <c r="C42" i="2"/>
  <c r="D42" i="2"/>
  <c r="A43" i="2"/>
  <c r="E43" i="2" s="1"/>
  <c r="G42" i="1" s="1"/>
  <c r="H42" i="1" s="1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E46" i="2" s="1"/>
  <c r="A47" i="2"/>
  <c r="E47" i="2" s="1"/>
  <c r="B47" i="2"/>
  <c r="C47" i="2"/>
  <c r="D47" i="2"/>
  <c r="A48" i="2"/>
  <c r="B48" i="2"/>
  <c r="C48" i="2"/>
  <c r="E48" i="2" s="1"/>
  <c r="G47" i="1" s="1"/>
  <c r="H47" i="1" s="1"/>
  <c r="D48" i="2"/>
  <c r="A49" i="2"/>
  <c r="B49" i="2"/>
  <c r="C49" i="2"/>
  <c r="D49" i="2"/>
  <c r="A50" i="2"/>
  <c r="B50" i="2"/>
  <c r="C50" i="2"/>
  <c r="E50" i="2" s="1"/>
  <c r="G49" i="1" s="1"/>
  <c r="H49" i="1" s="1"/>
  <c r="D50" i="2"/>
  <c r="A51" i="2"/>
  <c r="E51" i="2" s="1"/>
  <c r="G50" i="1" s="1"/>
  <c r="H50" i="1" s="1"/>
  <c r="B51" i="2"/>
  <c r="C51" i="2"/>
  <c r="D51" i="2"/>
  <c r="A52" i="2"/>
  <c r="B52" i="2"/>
  <c r="C52" i="2"/>
  <c r="D52" i="2"/>
  <c r="A53" i="2"/>
  <c r="B53" i="2"/>
  <c r="C53" i="2"/>
  <c r="D53" i="2"/>
  <c r="G3" i="2"/>
  <c r="H3" i="2"/>
  <c r="I3" i="2"/>
  <c r="F3" i="2"/>
  <c r="B3" i="2"/>
  <c r="C3" i="2"/>
  <c r="D3" i="2"/>
  <c r="E3" i="2"/>
  <c r="G2" i="1" s="1"/>
  <c r="H2" i="1" s="1"/>
  <c r="A3" i="2"/>
  <c r="J53" i="2"/>
  <c r="E53" i="2"/>
  <c r="J52" i="2"/>
  <c r="E52" i="2"/>
  <c r="G51" i="1" s="1"/>
  <c r="H51" i="1" s="1"/>
  <c r="J51" i="2"/>
  <c r="E49" i="2"/>
  <c r="G48" i="1" s="1"/>
  <c r="H48" i="1" s="1"/>
  <c r="J48" i="2"/>
  <c r="E45" i="2"/>
  <c r="J44" i="2"/>
  <c r="E44" i="2"/>
  <c r="J42" i="2"/>
  <c r="E42" i="2"/>
  <c r="G41" i="1" s="1"/>
  <c r="H41" i="1" s="1"/>
  <c r="J41" i="2"/>
  <c r="J40" i="2"/>
  <c r="E40" i="2"/>
  <c r="G39" i="1" s="1"/>
  <c r="H39" i="1" s="1"/>
  <c r="E37" i="2"/>
  <c r="J36" i="2"/>
  <c r="E36" i="2"/>
  <c r="G35" i="1" s="1"/>
  <c r="H35" i="1" s="1"/>
  <c r="E33" i="2"/>
  <c r="G32" i="1" s="1"/>
  <c r="H32" i="1" s="1"/>
  <c r="J32" i="2"/>
  <c r="J30" i="2"/>
  <c r="J29" i="2"/>
  <c r="E29" i="2"/>
  <c r="J28" i="2"/>
  <c r="E28" i="2"/>
  <c r="E26" i="2"/>
  <c r="G25" i="1" s="1"/>
  <c r="H25" i="1" s="1"/>
  <c r="J24" i="2"/>
  <c r="E24" i="2"/>
  <c r="G23" i="1" s="1"/>
  <c r="H23" i="1" s="1"/>
  <c r="J21" i="2"/>
  <c r="E21" i="2"/>
  <c r="G20" i="1" s="1"/>
  <c r="H20" i="1" s="1"/>
  <c r="J20" i="2"/>
  <c r="E20" i="2"/>
  <c r="G19" i="1" s="1"/>
  <c r="H19" i="1" s="1"/>
  <c r="J18" i="2"/>
  <c r="J17" i="2"/>
  <c r="E17" i="2"/>
  <c r="G16" i="1" s="1"/>
  <c r="H16" i="1" s="1"/>
  <c r="E13" i="2"/>
  <c r="E12" i="2"/>
  <c r="E10" i="2"/>
  <c r="G9" i="1" s="1"/>
  <c r="H9" i="1" s="1"/>
  <c r="J9" i="2"/>
  <c r="J8" i="2"/>
  <c r="E8" i="2"/>
  <c r="G7" i="1" s="1"/>
  <c r="H7" i="1" s="1"/>
  <c r="J6" i="2"/>
  <c r="E5" i="2"/>
  <c r="G4" i="1" s="1"/>
  <c r="H4" i="1" s="1"/>
  <c r="E4" i="2"/>
  <c r="G3" i="1" s="1"/>
  <c r="H3" i="1" s="1"/>
  <c r="J3" i="2" l="1"/>
</calcChain>
</file>

<file path=xl/sharedStrings.xml><?xml version="1.0" encoding="utf-8"?>
<sst xmlns="http://schemas.openxmlformats.org/spreadsheetml/2006/main" count="64" uniqueCount="63">
  <si>
    <t>Geographic Regions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</si>
  <si>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</si>
  <si>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</si>
  <si>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</si>
  <si>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</si>
  <si>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</si>
  <si>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</si>
  <si>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</si>
  <si>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</si>
  <si>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</si>
  <si>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</si>
  <si>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</si>
  <si>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</si>
  <si>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</si>
  <si>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</si>
  <si>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</si>
  <si>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</si>
  <si>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</si>
  <si>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</si>
  <si>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</si>
  <si>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</si>
  <si>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</si>
  <si>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</si>
  <si>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</si>
  <si>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</si>
  <si>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</si>
  <si>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</si>
  <si>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</si>
  <si>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</si>
  <si>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</si>
  <si>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</si>
  <si>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</si>
  <si>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</si>
  <si>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</si>
  <si>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</si>
  <si>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</si>
  <si>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</si>
  <si>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</si>
  <si>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</si>
  <si>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</si>
  <si>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</si>
  <si>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</si>
  <si>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</si>
  <si>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</si>
  <si>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</si>
  <si>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</si>
  <si>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</si>
  <si>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</si>
  <si>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</si>
  <si>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</si>
  <si>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</si>
  <si>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</si>
  <si>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</si>
  <si>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Forecasting Analysis for Year 2020 and 2021 ( Pn = Po +nx)</t>
  </si>
  <si>
    <t>2016-2015</t>
  </si>
  <si>
    <t>2017-2016</t>
  </si>
  <si>
    <t>2018-2017</t>
  </si>
  <si>
    <t>2019-2018</t>
  </si>
  <si>
    <t>Average</t>
  </si>
  <si>
    <t>2016-2015 %</t>
  </si>
  <si>
    <t>2017-2016 %</t>
  </si>
  <si>
    <t>2018-2017 %</t>
  </si>
  <si>
    <t>2019-2019 %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</si>
</sst>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8286-63F6-49A0-9436-0CBC09F0CD53}">
  <dimension ref="A1:H53"/>
  <sheetViews>
    <sheetView tabSelected="1" workbookViewId="0">
      <selection activeCell="L6" sqref="L6"/>
    </sheetView>
  </sheetViews>
  <sheetFormatPr defaultRowHeight="14.45"/>
  <cols>
    <col min="1" max="1" width="17.28515625" bestFit="1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2" t="s">
        <v>1</v>
      </c>
      <c r="B2" s="3">
        <v>3356</v>
      </c>
      <c r="C2" s="3">
        <v>3215</v>
      </c>
      <c r="D2" s="3">
        <v>3220</v>
      </c>
      <c r="E2" s="3">
        <v>3281</v>
      </c>
      <c r="F2" s="3">
        <v>3290</v>
      </c>
      <c r="G2" s="5">
        <f>F2+1*Forecasting!E3</f>
        <v>3273.5</v>
      </c>
      <c r="H2" s="5">
        <f>G2+2*Forecasting!E3</f>
        <v>3240.5</v>
      </c>
    </row>
    <row r="3" spans="1:8">
      <c r="A3" s="2" t="s">
        <v>2</v>
      </c>
      <c r="B3" s="3">
        <v>306</v>
      </c>
      <c r="C3" s="3">
        <v>315</v>
      </c>
      <c r="D3" s="3">
        <v>292</v>
      </c>
      <c r="E3" s="3">
        <v>282</v>
      </c>
      <c r="F3" s="3">
        <v>305</v>
      </c>
      <c r="G3" s="5">
        <f>F3+1*Forecasting!E4</f>
        <v>304.75</v>
      </c>
      <c r="H3" s="5">
        <f>G3+2*Forecasting!E4</f>
        <v>304.25</v>
      </c>
    </row>
    <row r="4" spans="1:8">
      <c r="A4" s="2" t="s">
        <v>3</v>
      </c>
      <c r="B4" s="3">
        <v>5163</v>
      </c>
      <c r="C4" s="3">
        <v>5469</v>
      </c>
      <c r="D4" s="3">
        <v>5626</v>
      </c>
      <c r="E4" s="3">
        <v>5475</v>
      </c>
      <c r="F4" s="3">
        <v>5571</v>
      </c>
      <c r="G4" s="5">
        <f>F4+1*Forecasting!E5</f>
        <v>5673</v>
      </c>
      <c r="H4" s="5">
        <f>G4+2*Forecasting!E5</f>
        <v>5877</v>
      </c>
    </row>
    <row r="5" spans="1:8">
      <c r="A5" s="2" t="s">
        <v>4</v>
      </c>
      <c r="B5" s="3">
        <v>2589</v>
      </c>
      <c r="C5" s="3">
        <v>2766</v>
      </c>
      <c r="D5" s="3">
        <v>2975</v>
      </c>
      <c r="E5" s="3">
        <v>3181</v>
      </c>
      <c r="F5" s="3">
        <v>3182</v>
      </c>
      <c r="G5" s="5">
        <f>F5+1*Forecasting!E6</f>
        <v>3330.25</v>
      </c>
      <c r="H5" s="5">
        <f>G5+2*Forecasting!E6</f>
        <v>3626.75</v>
      </c>
    </row>
    <row r="6" spans="1:8">
      <c r="A6" s="2" t="s">
        <v>5</v>
      </c>
      <c r="B6" s="3">
        <v>30995</v>
      </c>
      <c r="C6" s="3">
        <v>31612</v>
      </c>
      <c r="D6" s="3">
        <v>32879</v>
      </c>
      <c r="E6" s="3">
        <v>32621</v>
      </c>
      <c r="F6" s="3">
        <v>32949</v>
      </c>
      <c r="G6" s="5">
        <f>F6+1*Forecasting!E7</f>
        <v>33437.5</v>
      </c>
      <c r="H6" s="5">
        <f>G6+2*Forecasting!E7</f>
        <v>34414.5</v>
      </c>
    </row>
    <row r="7" spans="1:8">
      <c r="A7" s="2" t="s">
        <v>6</v>
      </c>
      <c r="B7" s="3">
        <v>3344</v>
      </c>
      <c r="C7" s="3">
        <v>3847</v>
      </c>
      <c r="D7" s="3">
        <v>4416</v>
      </c>
      <c r="E7" s="3">
        <v>4297</v>
      </c>
      <c r="F7" s="3">
        <v>4497</v>
      </c>
      <c r="G7" s="5">
        <f>F7+1*Forecasting!E8</f>
        <v>4785.25</v>
      </c>
      <c r="H7" s="5">
        <f>G7+2*Forecasting!E8</f>
        <v>5361.75</v>
      </c>
    </row>
    <row r="8" spans="1:8">
      <c r="A8" s="2" t="s">
        <v>7</v>
      </c>
      <c r="B8" s="3">
        <v>1982</v>
      </c>
      <c r="C8" s="3">
        <v>2189</v>
      </c>
      <c r="D8" s="3">
        <v>2119</v>
      </c>
      <c r="E8" s="3">
        <v>2096</v>
      </c>
      <c r="F8" s="3">
        <v>2197</v>
      </c>
      <c r="G8" s="5">
        <f>F8+1*Forecasting!E9</f>
        <v>2250.75</v>
      </c>
      <c r="H8" s="5">
        <f>G8+2*Forecasting!E9</f>
        <v>2358.25</v>
      </c>
    </row>
    <row r="9" spans="1:8">
      <c r="A9" s="2" t="s">
        <v>8</v>
      </c>
      <c r="B9" s="3">
        <v>641</v>
      </c>
      <c r="C9" s="3">
        <v>654</v>
      </c>
      <c r="D9" s="3">
        <v>764</v>
      </c>
      <c r="E9" s="3">
        <v>752</v>
      </c>
      <c r="F9" s="3">
        <v>665</v>
      </c>
      <c r="G9" s="5">
        <f>F9+1*Forecasting!E10</f>
        <v>671</v>
      </c>
      <c r="H9" s="5">
        <f>G9+2*Forecasting!E10</f>
        <v>683</v>
      </c>
    </row>
    <row r="10" spans="1:8">
      <c r="A10" s="2" t="s">
        <v>9</v>
      </c>
      <c r="B10" s="3">
        <v>488</v>
      </c>
      <c r="C10" s="3">
        <v>477</v>
      </c>
      <c r="D10" s="3">
        <v>505</v>
      </c>
      <c r="E10" s="3">
        <v>518</v>
      </c>
      <c r="F10" s="3">
        <v>507</v>
      </c>
      <c r="G10" s="5">
        <f>F10+1*Forecasting!E11</f>
        <v>511.75</v>
      </c>
      <c r="H10" s="5">
        <f>G10+2*Forecasting!E11</f>
        <v>521.25</v>
      </c>
    </row>
    <row r="11" spans="1:8">
      <c r="A11" s="2" t="s">
        <v>10</v>
      </c>
      <c r="B11" s="3">
        <v>13852</v>
      </c>
      <c r="C11" s="3">
        <v>15202</v>
      </c>
      <c r="D11" s="3">
        <v>16406</v>
      </c>
      <c r="E11" s="3">
        <v>16882</v>
      </c>
      <c r="F11" s="3">
        <v>17330</v>
      </c>
      <c r="G11" s="5">
        <f>F11+1*Forecasting!E12</f>
        <v>18199.5</v>
      </c>
      <c r="H11" s="5">
        <f>G11+2*Forecasting!E12</f>
        <v>19938.5</v>
      </c>
    </row>
    <row r="12" spans="1:8">
      <c r="A12" s="2" t="s">
        <v>11</v>
      </c>
      <c r="B12" s="3">
        <v>5582</v>
      </c>
      <c r="C12" s="3">
        <v>6282</v>
      </c>
      <c r="D12" s="3">
        <v>6748</v>
      </c>
      <c r="E12" s="3">
        <v>7193</v>
      </c>
      <c r="F12" s="3">
        <v>7473</v>
      </c>
      <c r="G12" s="5">
        <f>F12+1*Forecasting!E13</f>
        <v>7945.75</v>
      </c>
      <c r="H12" s="5">
        <f>G12+2*Forecasting!E13</f>
        <v>8891.25</v>
      </c>
    </row>
    <row r="13" spans="1:8">
      <c r="A13" s="2" t="s">
        <v>12</v>
      </c>
      <c r="B13" s="3">
        <v>991</v>
      </c>
      <c r="C13" s="3">
        <v>1054</v>
      </c>
      <c r="D13" s="3">
        <v>1061</v>
      </c>
      <c r="E13" s="3">
        <v>1191</v>
      </c>
      <c r="F13" s="3">
        <v>1116</v>
      </c>
      <c r="G13" s="5">
        <f>F13+1*Forecasting!E14</f>
        <v>1147.25</v>
      </c>
      <c r="H13" s="5">
        <f>G13+2*Forecasting!E14</f>
        <v>1209.75</v>
      </c>
    </row>
    <row r="14" spans="1:8">
      <c r="A14" s="2" t="s">
        <v>13</v>
      </c>
      <c r="B14" s="3">
        <v>1226</v>
      </c>
      <c r="C14" s="3">
        <v>1291</v>
      </c>
      <c r="D14" s="3">
        <v>1409</v>
      </c>
      <c r="E14" s="3">
        <v>1602</v>
      </c>
      <c r="F14" s="3">
        <v>1666</v>
      </c>
      <c r="G14" s="5">
        <f>F14+1*Forecasting!E15</f>
        <v>1776</v>
      </c>
      <c r="H14" s="5">
        <f>G14+2*Forecasting!E15</f>
        <v>1996</v>
      </c>
    </row>
    <row r="15" spans="1:8">
      <c r="A15" s="2" t="s">
        <v>14</v>
      </c>
      <c r="B15" s="3">
        <v>8237</v>
      </c>
      <c r="C15" s="3">
        <v>8415</v>
      </c>
      <c r="D15" s="3">
        <v>8477</v>
      </c>
      <c r="E15" s="3">
        <v>8267</v>
      </c>
      <c r="F15" s="3">
        <v>8425</v>
      </c>
      <c r="G15" s="5">
        <f>F15+1*Forecasting!E16</f>
        <v>8472</v>
      </c>
      <c r="H15" s="5">
        <f>G15+2*Forecasting!E16</f>
        <v>8566</v>
      </c>
    </row>
    <row r="16" spans="1:8">
      <c r="A16" s="2" t="s">
        <v>15</v>
      </c>
      <c r="B16" s="3">
        <v>6152</v>
      </c>
      <c r="C16" s="3">
        <v>6088</v>
      </c>
      <c r="D16" s="3">
        <v>6633</v>
      </c>
      <c r="E16" s="3">
        <v>6726</v>
      </c>
      <c r="F16" s="3">
        <v>6665</v>
      </c>
      <c r="G16" s="5">
        <f>F16+1*Forecasting!E17</f>
        <v>6793.25</v>
      </c>
      <c r="H16" s="5">
        <f>G16+2*Forecasting!E17</f>
        <v>7049.75</v>
      </c>
    </row>
    <row r="17" spans="1:8">
      <c r="A17" s="2" t="s">
        <v>16</v>
      </c>
      <c r="B17" s="3">
        <v>3187</v>
      </c>
      <c r="C17" s="3">
        <v>3137</v>
      </c>
      <c r="D17" s="3">
        <v>3331</v>
      </c>
      <c r="E17" s="3">
        <v>3359</v>
      </c>
      <c r="F17" s="3">
        <v>3496</v>
      </c>
      <c r="G17" s="5">
        <f>F17+1*Forecasting!E18</f>
        <v>3573.25</v>
      </c>
      <c r="H17" s="5">
        <f>G17+2*Forecasting!E18</f>
        <v>3727.75</v>
      </c>
    </row>
    <row r="18" spans="1:8">
      <c r="A18" s="2" t="s">
        <v>17</v>
      </c>
      <c r="B18" s="3">
        <v>2008</v>
      </c>
      <c r="C18" s="3">
        <v>2087</v>
      </c>
      <c r="D18" s="3">
        <v>2426</v>
      </c>
      <c r="E18" s="3">
        <v>2485</v>
      </c>
      <c r="F18" s="3">
        <v>2487</v>
      </c>
      <c r="G18" s="5">
        <f>F18+1*Forecasting!E19</f>
        <v>2606.75</v>
      </c>
      <c r="H18" s="5">
        <f>G18+2*Forecasting!E19</f>
        <v>2846.25</v>
      </c>
    </row>
    <row r="19" spans="1:8">
      <c r="A19" s="2" t="s">
        <v>18</v>
      </c>
      <c r="B19" s="3">
        <v>5717</v>
      </c>
      <c r="C19" s="3">
        <v>6072</v>
      </c>
      <c r="D19" s="3">
        <v>6306</v>
      </c>
      <c r="E19" s="3">
        <v>6612</v>
      </c>
      <c r="F19" s="3">
        <v>6965</v>
      </c>
      <c r="G19" s="5">
        <f>F19+1*Forecasting!E20</f>
        <v>7277</v>
      </c>
      <c r="H19" s="5">
        <f>G19+2*Forecasting!E20</f>
        <v>7901</v>
      </c>
    </row>
    <row r="20" spans="1:8">
      <c r="A20" s="2" t="s">
        <v>19</v>
      </c>
      <c r="B20" s="3">
        <v>3551</v>
      </c>
      <c r="C20" s="3">
        <v>3724</v>
      </c>
      <c r="D20" s="3">
        <v>3968</v>
      </c>
      <c r="E20" s="3">
        <v>4016</v>
      </c>
      <c r="F20" s="3">
        <v>4050</v>
      </c>
      <c r="G20" s="5">
        <f>F20+1*Forecasting!E21</f>
        <v>4174.75</v>
      </c>
      <c r="H20" s="5">
        <f>G20+2*Forecasting!E21</f>
        <v>4424.25</v>
      </c>
    </row>
    <row r="21" spans="1:8">
      <c r="A21" s="2" t="s">
        <v>20</v>
      </c>
      <c r="B21" s="3">
        <v>1157</v>
      </c>
      <c r="C21" s="3">
        <v>1188</v>
      </c>
      <c r="D21" s="3">
        <v>1104</v>
      </c>
      <c r="E21" s="3">
        <v>1224</v>
      </c>
      <c r="F21" s="3">
        <v>1326</v>
      </c>
      <c r="G21" s="5">
        <f>F21+1*Forecasting!E22</f>
        <v>1368.25</v>
      </c>
      <c r="H21" s="5">
        <f>G21+2*Forecasting!E22</f>
        <v>1452.75</v>
      </c>
    </row>
    <row r="22" spans="1:8">
      <c r="A22" s="2" t="s">
        <v>21</v>
      </c>
      <c r="B22" s="3">
        <v>4087</v>
      </c>
      <c r="C22" s="3">
        <v>4352</v>
      </c>
      <c r="D22" s="3">
        <v>4808</v>
      </c>
      <c r="E22" s="3">
        <v>5038</v>
      </c>
      <c r="F22" s="3">
        <v>5549</v>
      </c>
      <c r="G22" s="5">
        <f>F22+1*Forecasting!E23</f>
        <v>5914.5</v>
      </c>
      <c r="H22" s="5">
        <f>G22+2*Forecasting!E23</f>
        <v>6645.5</v>
      </c>
    </row>
    <row r="23" spans="1:8">
      <c r="A23" s="2" t="s">
        <v>22</v>
      </c>
      <c r="B23" s="3">
        <v>3960</v>
      </c>
      <c r="C23" s="3">
        <v>3868</v>
      </c>
      <c r="D23" s="3">
        <v>3938</v>
      </c>
      <c r="E23" s="3">
        <v>4084</v>
      </c>
      <c r="F23" s="3">
        <v>4123</v>
      </c>
      <c r="G23" s="5">
        <f>F23+1*Forecasting!E24</f>
        <v>4163.75</v>
      </c>
      <c r="H23" s="5">
        <f>G23+2*Forecasting!E24</f>
        <v>4245.25</v>
      </c>
    </row>
    <row r="24" spans="1:8">
      <c r="A24" s="2" t="s">
        <v>23</v>
      </c>
      <c r="B24" s="3">
        <v>8552</v>
      </c>
      <c r="C24" s="3">
        <v>8488</v>
      </c>
      <c r="D24" s="3">
        <v>8353</v>
      </c>
      <c r="E24" s="3">
        <v>8521</v>
      </c>
      <c r="F24" s="3">
        <v>8796</v>
      </c>
      <c r="G24" s="5">
        <f>F24+1*Forecasting!E25</f>
        <v>8857</v>
      </c>
      <c r="H24" s="5">
        <f>G24+2*Forecasting!E25</f>
        <v>8979</v>
      </c>
    </row>
    <row r="25" spans="1:8">
      <c r="A25" s="2" t="s">
        <v>24</v>
      </c>
      <c r="B25" s="3">
        <v>5064</v>
      </c>
      <c r="C25" s="3">
        <v>5135</v>
      </c>
      <c r="D25" s="3">
        <v>5631</v>
      </c>
      <c r="E25" s="3">
        <v>5844</v>
      </c>
      <c r="F25" s="3">
        <v>6232</v>
      </c>
      <c r="G25" s="5">
        <f>F25+1*Forecasting!E26</f>
        <v>6524</v>
      </c>
      <c r="H25" s="5">
        <f>G25+2*Forecasting!E26</f>
        <v>7108</v>
      </c>
    </row>
    <row r="26" spans="1:8">
      <c r="A26" s="2" t="s">
        <v>25</v>
      </c>
      <c r="B26" s="3">
        <v>3378</v>
      </c>
      <c r="C26" s="3">
        <v>3568</v>
      </c>
      <c r="D26" s="3">
        <v>3789</v>
      </c>
      <c r="E26" s="3">
        <v>3729</v>
      </c>
      <c r="F26" s="3">
        <v>4258</v>
      </c>
      <c r="G26" s="5">
        <f>F26+1*Forecasting!E27</f>
        <v>4478</v>
      </c>
      <c r="H26" s="5">
        <f>G26+2*Forecasting!E27</f>
        <v>4918</v>
      </c>
    </row>
    <row r="27" spans="1:8">
      <c r="A27" s="2" t="s">
        <v>26</v>
      </c>
      <c r="B27" s="3">
        <v>4582</v>
      </c>
      <c r="C27" s="3">
        <v>4563</v>
      </c>
      <c r="D27" s="3">
        <v>4728</v>
      </c>
      <c r="E27" s="3">
        <v>4770</v>
      </c>
      <c r="F27" s="3">
        <v>4722</v>
      </c>
      <c r="G27" s="5">
        <f>F27+1*Forecasting!E28</f>
        <v>4757</v>
      </c>
      <c r="H27" s="5">
        <f>G27+2*Forecasting!E28</f>
        <v>4827</v>
      </c>
    </row>
    <row r="28" spans="1:8">
      <c r="A28" s="2" t="s">
        <v>27</v>
      </c>
      <c r="B28" s="3">
        <v>905</v>
      </c>
      <c r="C28" s="3">
        <v>914</v>
      </c>
      <c r="D28" s="3">
        <v>948</v>
      </c>
      <c r="E28" s="3">
        <v>907</v>
      </c>
      <c r="F28" s="3">
        <v>982</v>
      </c>
      <c r="G28" s="5">
        <f>F28+1*Forecasting!E29</f>
        <v>1001.25</v>
      </c>
      <c r="H28" s="5">
        <f>G28+2*Forecasting!E29</f>
        <v>1039.75</v>
      </c>
    </row>
    <row r="29" spans="1:8">
      <c r="A29" s="2" t="s">
        <v>28</v>
      </c>
      <c r="B29" s="3">
        <v>1916</v>
      </c>
      <c r="C29" s="3">
        <v>1897</v>
      </c>
      <c r="D29" s="3">
        <v>2036</v>
      </c>
      <c r="E29" s="3">
        <v>2068</v>
      </c>
      <c r="F29" s="3">
        <v>2108</v>
      </c>
      <c r="G29" s="5">
        <f>F29+1*Forecasting!E30</f>
        <v>2156</v>
      </c>
      <c r="H29" s="5">
        <f>G29+2*Forecasting!E30</f>
        <v>2252</v>
      </c>
    </row>
    <row r="30" spans="1:8">
      <c r="A30" s="2" t="s">
        <v>29</v>
      </c>
      <c r="B30" s="3">
        <v>1341</v>
      </c>
      <c r="C30" s="3">
        <v>1643</v>
      </c>
      <c r="D30" s="3">
        <v>1887</v>
      </c>
      <c r="E30" s="3">
        <v>2018</v>
      </c>
      <c r="F30" s="3">
        <v>2296</v>
      </c>
      <c r="G30" s="5">
        <f>F30+1*Forecasting!E31</f>
        <v>2534.75</v>
      </c>
      <c r="H30" s="5">
        <f>G30+2*Forecasting!E31</f>
        <v>3012.25</v>
      </c>
    </row>
    <row r="31" spans="1:8">
      <c r="A31" s="2" t="s">
        <v>30</v>
      </c>
      <c r="B31" s="3">
        <v>1038</v>
      </c>
      <c r="C31" s="3">
        <v>1048</v>
      </c>
      <c r="D31" s="3">
        <v>1103</v>
      </c>
      <c r="E31" s="3">
        <v>1108</v>
      </c>
      <c r="F31" s="3">
        <v>1135</v>
      </c>
      <c r="G31" s="5">
        <f>F31+1*Forecasting!E32</f>
        <v>1159.25</v>
      </c>
      <c r="H31" s="5">
        <f>G31+2*Forecasting!E32</f>
        <v>1207.75</v>
      </c>
    </row>
    <row r="32" spans="1:8">
      <c r="A32" s="2" t="s">
        <v>31</v>
      </c>
      <c r="B32" s="3">
        <v>5758</v>
      </c>
      <c r="C32" s="3">
        <v>5887</v>
      </c>
      <c r="D32" s="3">
        <v>5911</v>
      </c>
      <c r="E32" s="3">
        <v>5826</v>
      </c>
      <c r="F32" s="3">
        <v>5760</v>
      </c>
      <c r="G32" s="5">
        <f>F32+1*Forecasting!E33</f>
        <v>5760.5</v>
      </c>
      <c r="H32" s="5">
        <f>G32+2*Forecasting!E33</f>
        <v>5761.5</v>
      </c>
    </row>
    <row r="33" spans="1:8">
      <c r="A33" s="2" t="s">
        <v>32</v>
      </c>
      <c r="B33" s="3">
        <v>1561</v>
      </c>
      <c r="C33" s="3">
        <v>1767</v>
      </c>
      <c r="D33" s="3">
        <v>1806</v>
      </c>
      <c r="E33" s="3">
        <v>1841</v>
      </c>
      <c r="F33" s="3">
        <v>1975</v>
      </c>
      <c r="G33" s="5">
        <f>F33+1*Forecasting!E34</f>
        <v>2078.5</v>
      </c>
      <c r="H33" s="5">
        <f>G33+2*Forecasting!E34</f>
        <v>2285.5</v>
      </c>
    </row>
    <row r="34" spans="1:8">
      <c r="A34" s="2" t="s">
        <v>33</v>
      </c>
      <c r="B34" s="3">
        <v>13254</v>
      </c>
      <c r="C34" s="3">
        <v>13288</v>
      </c>
      <c r="D34" s="3">
        <v>13832</v>
      </c>
      <c r="E34" s="3">
        <v>14361</v>
      </c>
      <c r="F34" s="3">
        <v>14544</v>
      </c>
      <c r="G34" s="5">
        <f>F34+1*Forecasting!E35</f>
        <v>14866.5</v>
      </c>
      <c r="H34" s="5">
        <f>G34+2*Forecasting!E35</f>
        <v>15511.5</v>
      </c>
    </row>
    <row r="35" spans="1:8">
      <c r="A35" s="2" t="s">
        <v>34</v>
      </c>
      <c r="B35" s="3">
        <v>8396</v>
      </c>
      <c r="C35" s="3">
        <v>8458</v>
      </c>
      <c r="D35" s="3">
        <v>8560</v>
      </c>
      <c r="E35" s="3">
        <v>8671</v>
      </c>
      <c r="F35" s="3">
        <v>8816</v>
      </c>
      <c r="G35" s="5">
        <f>F35+1*Forecasting!E36</f>
        <v>8921</v>
      </c>
      <c r="H35" s="5">
        <f>G35+2*Forecasting!E36</f>
        <v>9131</v>
      </c>
    </row>
    <row r="36" spans="1:8">
      <c r="A36" s="2" t="s">
        <v>35</v>
      </c>
      <c r="B36" s="3">
        <v>596</v>
      </c>
      <c r="C36" s="3">
        <v>574</v>
      </c>
      <c r="D36" s="3">
        <v>629</v>
      </c>
      <c r="E36" s="3">
        <v>696</v>
      </c>
      <c r="F36" s="3">
        <v>664</v>
      </c>
      <c r="G36" s="5">
        <f>F36+1*Forecasting!E37</f>
        <v>681</v>
      </c>
      <c r="H36" s="5">
        <f>G36+2*Forecasting!E37</f>
        <v>715</v>
      </c>
    </row>
    <row r="37" spans="1:8">
      <c r="A37" s="2" t="s">
        <v>36</v>
      </c>
      <c r="B37" s="3">
        <v>12258</v>
      </c>
      <c r="C37" s="3">
        <v>11754</v>
      </c>
      <c r="D37" s="3">
        <v>12334</v>
      </c>
      <c r="E37" s="3">
        <v>12258</v>
      </c>
      <c r="F37" s="3">
        <v>12227</v>
      </c>
      <c r="G37" s="5">
        <f>F37+1*Forecasting!E38</f>
        <v>12219.25</v>
      </c>
      <c r="H37" s="5">
        <f>G37+2*Forecasting!E38</f>
        <v>12203.75</v>
      </c>
    </row>
    <row r="38" spans="1:8">
      <c r="A38" s="2" t="s">
        <v>37</v>
      </c>
      <c r="B38" s="3">
        <v>5363</v>
      </c>
      <c r="C38" s="3">
        <v>5766</v>
      </c>
      <c r="D38" s="3">
        <v>6154</v>
      </c>
      <c r="E38" s="3">
        <v>6570</v>
      </c>
      <c r="F38" s="3">
        <v>6693</v>
      </c>
      <c r="G38" s="5">
        <f>F38+1*Forecasting!E39</f>
        <v>7025.5</v>
      </c>
      <c r="H38" s="5">
        <f>G38+2*Forecasting!E39</f>
        <v>7690.5</v>
      </c>
    </row>
    <row r="39" spans="1:8">
      <c r="A39" s="2" t="s">
        <v>38</v>
      </c>
      <c r="B39" s="3">
        <v>4193</v>
      </c>
      <c r="C39" s="3">
        <v>4322</v>
      </c>
      <c r="D39" s="3">
        <v>4585</v>
      </c>
      <c r="E39" s="3">
        <v>4480</v>
      </c>
      <c r="F39" s="3">
        <v>4737</v>
      </c>
      <c r="G39" s="5">
        <f>F39+1*Forecasting!E40</f>
        <v>4873</v>
      </c>
      <c r="H39" s="5">
        <f>G39+2*Forecasting!E40</f>
        <v>5145</v>
      </c>
    </row>
    <row r="40" spans="1:8">
      <c r="A40" s="2" t="s">
        <v>39</v>
      </c>
      <c r="B40" s="3">
        <v>11428</v>
      </c>
      <c r="C40" s="3">
        <v>11015</v>
      </c>
      <c r="D40" s="3">
        <v>11195</v>
      </c>
      <c r="E40" s="3">
        <v>11328</v>
      </c>
      <c r="F40" s="3">
        <v>11433</v>
      </c>
      <c r="G40" s="5">
        <f>F40+1*Forecasting!E41</f>
        <v>11434.25</v>
      </c>
      <c r="H40" s="5">
        <f>G40+2*Forecasting!E41</f>
        <v>11436.75</v>
      </c>
    </row>
    <row r="41" spans="1:8">
      <c r="A41" s="2" t="s">
        <v>40</v>
      </c>
      <c r="B41" s="3">
        <v>1029</v>
      </c>
      <c r="C41" s="3">
        <v>997</v>
      </c>
      <c r="D41" s="3">
        <v>1028</v>
      </c>
      <c r="E41" s="3">
        <v>998</v>
      </c>
      <c r="F41" s="3">
        <v>941</v>
      </c>
      <c r="G41" s="5">
        <f>F41+1*Forecasting!E42</f>
        <v>919</v>
      </c>
      <c r="H41" s="5">
        <f>G41+2*Forecasting!E42</f>
        <v>875</v>
      </c>
    </row>
    <row r="42" spans="1:8">
      <c r="A42" s="2" t="s">
        <v>41</v>
      </c>
      <c r="B42" s="3">
        <v>4304</v>
      </c>
      <c r="C42" s="3">
        <v>4459</v>
      </c>
      <c r="D42" s="3">
        <v>4779</v>
      </c>
      <c r="E42" s="3">
        <v>4896</v>
      </c>
      <c r="F42" s="3">
        <v>4935</v>
      </c>
      <c r="G42" s="5">
        <f>F42+1*Forecasting!E43</f>
        <v>5092.75</v>
      </c>
      <c r="H42" s="5">
        <f>G42+2*Forecasting!E43</f>
        <v>5408.25</v>
      </c>
    </row>
    <row r="43" spans="1:8">
      <c r="A43" s="2" t="s">
        <v>42</v>
      </c>
      <c r="B43" s="3">
        <v>908</v>
      </c>
      <c r="C43" s="3">
        <v>899</v>
      </c>
      <c r="D43" s="3">
        <v>924</v>
      </c>
      <c r="E43" s="3">
        <v>1005</v>
      </c>
      <c r="F43" s="3">
        <v>1031</v>
      </c>
      <c r="G43" s="5">
        <f>F43+1*Forecasting!E44</f>
        <v>1061.75</v>
      </c>
      <c r="H43" s="5">
        <f>G43+2*Forecasting!E44</f>
        <v>1123.25</v>
      </c>
    </row>
    <row r="44" spans="1:8">
      <c r="A44" s="2" t="s">
        <v>43</v>
      </c>
      <c r="B44" s="3">
        <v>5890</v>
      </c>
      <c r="C44" s="3">
        <v>6073</v>
      </c>
      <c r="D44" s="3">
        <v>6406</v>
      </c>
      <c r="E44" s="3">
        <v>6910</v>
      </c>
      <c r="F44" s="3">
        <v>7386</v>
      </c>
      <c r="G44" s="5">
        <f>F44+1*Forecasting!E45</f>
        <v>7760</v>
      </c>
      <c r="H44" s="5">
        <f>G44+2*Forecasting!E45</f>
        <v>8508</v>
      </c>
    </row>
    <row r="45" spans="1:8">
      <c r="A45" s="2" t="s">
        <v>44</v>
      </c>
      <c r="B45" s="3">
        <v>21262</v>
      </c>
      <c r="C45" s="3">
        <v>21355</v>
      </c>
      <c r="D45" s="3">
        <v>22671</v>
      </c>
      <c r="E45" s="3">
        <v>23190</v>
      </c>
      <c r="F45" s="3">
        <v>23614</v>
      </c>
      <c r="G45" s="5">
        <f>F45+1*Forecasting!E46</f>
        <v>24202</v>
      </c>
      <c r="H45" s="5">
        <f>G45+2*Forecasting!E46</f>
        <v>25378</v>
      </c>
    </row>
    <row r="46" spans="1:8">
      <c r="A46" s="2" t="s">
        <v>45</v>
      </c>
      <c r="B46" s="3">
        <v>252806</v>
      </c>
      <c r="C46" s="3">
        <v>258852</v>
      </c>
      <c r="D46" s="3">
        <v>270702</v>
      </c>
      <c r="E46" s="3">
        <v>275929</v>
      </c>
      <c r="F46" s="3">
        <v>282801</v>
      </c>
      <c r="G46" s="5">
        <f>F46+1*Forecasting!E47</f>
        <v>290299.75</v>
      </c>
      <c r="H46" s="5">
        <f>G46+2*Forecasting!E47</f>
        <v>305297.25</v>
      </c>
    </row>
    <row r="47" spans="1:8">
      <c r="A47" s="2" t="s">
        <v>46</v>
      </c>
      <c r="B47" s="3">
        <v>1510</v>
      </c>
      <c r="C47" s="3">
        <v>1584</v>
      </c>
      <c r="D47" s="3">
        <v>1577</v>
      </c>
      <c r="E47" s="3">
        <v>1693</v>
      </c>
      <c r="F47" s="3">
        <v>1838</v>
      </c>
      <c r="G47" s="5">
        <f>F47+1*Forecasting!E48</f>
        <v>1920</v>
      </c>
      <c r="H47" s="5">
        <f>G47+2*Forecasting!E48</f>
        <v>2084</v>
      </c>
    </row>
    <row r="48" spans="1:8">
      <c r="A48" s="2" t="s">
        <v>47</v>
      </c>
      <c r="B48" s="3">
        <v>771</v>
      </c>
      <c r="C48" s="3">
        <v>783</v>
      </c>
      <c r="D48" s="3">
        <v>747</v>
      </c>
      <c r="E48" s="3">
        <v>767</v>
      </c>
      <c r="F48" s="3">
        <v>750</v>
      </c>
      <c r="G48" s="5">
        <f>F48+1*Forecasting!E49</f>
        <v>744.75</v>
      </c>
      <c r="H48" s="5">
        <f>G48+2*Forecasting!E49</f>
        <v>734.25</v>
      </c>
    </row>
    <row r="49" spans="1:8">
      <c r="A49" s="2" t="s">
        <v>48</v>
      </c>
      <c r="B49" s="3">
        <v>5373</v>
      </c>
      <c r="C49" s="3">
        <v>5340</v>
      </c>
      <c r="D49" s="3">
        <v>5153</v>
      </c>
      <c r="E49" s="3">
        <v>5552</v>
      </c>
      <c r="F49" s="3">
        <v>5671</v>
      </c>
      <c r="G49" s="5">
        <f>F49+1*Forecasting!E50</f>
        <v>5745.5</v>
      </c>
      <c r="H49" s="5">
        <f>G49+2*Forecasting!E50</f>
        <v>5894.5</v>
      </c>
    </row>
    <row r="50" spans="1:8">
      <c r="A50" s="2" t="s">
        <v>49</v>
      </c>
      <c r="B50" s="3">
        <v>5702</v>
      </c>
      <c r="C50" s="3">
        <v>5737</v>
      </c>
      <c r="D50" s="3">
        <v>6076</v>
      </c>
      <c r="E50" s="3">
        <v>6014</v>
      </c>
      <c r="F50" s="3">
        <v>6330</v>
      </c>
      <c r="G50" s="5">
        <f>F50+1*Forecasting!E51</f>
        <v>6487</v>
      </c>
      <c r="H50" s="5">
        <f>G50+2*Forecasting!E51</f>
        <v>6801</v>
      </c>
    </row>
    <row r="51" spans="1:8">
      <c r="A51" s="2" t="s">
        <v>50</v>
      </c>
      <c r="B51" s="3">
        <v>2395</v>
      </c>
      <c r="C51" s="3">
        <v>2494</v>
      </c>
      <c r="D51" s="3">
        <v>2463</v>
      </c>
      <c r="E51" s="3">
        <v>2419</v>
      </c>
      <c r="F51" s="3">
        <v>2607</v>
      </c>
      <c r="G51" s="5">
        <f>F51+1*Forecasting!E52</f>
        <v>2660</v>
      </c>
      <c r="H51" s="5">
        <f>G51+2*Forecasting!E52</f>
        <v>2766</v>
      </c>
    </row>
    <row r="52" spans="1:8">
      <c r="A52" s="2" t="s">
        <v>51</v>
      </c>
      <c r="B52" s="3">
        <v>5048</v>
      </c>
      <c r="C52" s="3">
        <v>5315</v>
      </c>
      <c r="D52" s="3">
        <v>5567</v>
      </c>
      <c r="E52" s="3">
        <v>5748</v>
      </c>
      <c r="F52" s="3">
        <v>5944</v>
      </c>
      <c r="G52" s="5">
        <f>F52+1*Forecasting!E53</f>
        <v>6168</v>
      </c>
      <c r="H52" s="5">
        <f>G52+2*Forecasting!E53</f>
        <v>6616</v>
      </c>
    </row>
    <row r="53" spans="1:8">
      <c r="A53" s="2" t="s">
        <v>52</v>
      </c>
      <c r="B53" s="3">
        <v>460</v>
      </c>
      <c r="C53" s="3">
        <v>425</v>
      </c>
      <c r="D53" s="3">
        <v>419</v>
      </c>
      <c r="E53" s="3">
        <v>559</v>
      </c>
      <c r="F53" s="3">
        <v>542</v>
      </c>
      <c r="G53" s="5">
        <f>F53+1*Forecasting!E54</f>
        <v>542</v>
      </c>
      <c r="H53" s="5">
        <f>G53+2*Forecasting!E54</f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60A3-20F3-4AD3-AC36-A571FB22542C}">
  <dimension ref="A1:J53"/>
  <sheetViews>
    <sheetView workbookViewId="0">
      <selection activeCell="F3" sqref="F3"/>
    </sheetView>
  </sheetViews>
  <sheetFormatPr defaultRowHeight="14.45"/>
  <cols>
    <col min="1" max="4" width="9.7109375" bestFit="1" customWidth="1"/>
    <col min="5" max="5" width="8" bestFit="1" customWidth="1"/>
    <col min="6" max="10" width="12.7109375" bestFit="1" customWidth="1"/>
  </cols>
  <sheetData>
    <row r="1" spans="1:10" ht="15.6">
      <c r="A1" s="6" t="s">
        <v>53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58</v>
      </c>
    </row>
    <row r="3" spans="1:10">
      <c r="A3" s="3">
        <f>'US Diabetes Data'!C2-'US Diabetes Data'!B2</f>
        <v>-141</v>
      </c>
      <c r="B3" s="3">
        <f>'US Diabetes Data'!D2-'US Diabetes Data'!C2</f>
        <v>5</v>
      </c>
      <c r="C3" s="3">
        <f>'US Diabetes Data'!E2-'US Diabetes Data'!D2</f>
        <v>61</v>
      </c>
      <c r="D3" s="3">
        <f>'US Diabetes Data'!F2-'US Diabetes Data'!E2</f>
        <v>9</v>
      </c>
      <c r="E3" s="3">
        <f>AVERAGE(A3:D3)</f>
        <v>-16.5</v>
      </c>
      <c r="F3" s="4">
        <f>(('US Diabetes Data'!C2-'US Diabetes Data'!B2)/'US Diabetes Data'!B2)*100</f>
        <v>-4.201430274135876</v>
      </c>
      <c r="G3" s="4">
        <f>(('US Diabetes Data'!D2-'US Diabetes Data'!C2)/'US Diabetes Data'!C2)*100</f>
        <v>0.15552099533437014</v>
      </c>
      <c r="H3" s="4">
        <f>(('US Diabetes Data'!E2-'US Diabetes Data'!D2)/'US Diabetes Data'!D2)*100</f>
        <v>1.8944099378881987</v>
      </c>
      <c r="I3" s="4">
        <f>(('US Diabetes Data'!F2-'US Diabetes Data'!E2)/'US Diabetes Data'!E2)*100</f>
        <v>0.27430661383724475</v>
      </c>
      <c r="J3" s="4">
        <f>AVERAGE(F3:I3)</f>
        <v>-0.46929818176901572</v>
      </c>
    </row>
    <row r="4" spans="1:10">
      <c r="A4" s="3">
        <f>'US Diabetes Data'!C3-'US Diabetes Data'!B3</f>
        <v>9</v>
      </c>
      <c r="B4" s="3">
        <f>'US Diabetes Data'!D3-'US Diabetes Data'!C3</f>
        <v>-23</v>
      </c>
      <c r="C4" s="3">
        <f>'US Diabetes Data'!E3-'US Diabetes Data'!D3</f>
        <v>-10</v>
      </c>
      <c r="D4" s="3">
        <f>'US Diabetes Data'!F3-'US Diabetes Data'!E3</f>
        <v>23</v>
      </c>
      <c r="E4" s="3">
        <f>AVERAGE(A4:D4)</f>
        <v>-0.25</v>
      </c>
      <c r="F4" s="4">
        <f>(('US Diabetes Data'!C3-'US Diabetes Data'!B3)/'US Diabetes Data'!B3)*100</f>
        <v>2.9411764705882351</v>
      </c>
      <c r="G4" s="4">
        <f>(('US Diabetes Data'!D3-'US Diabetes Data'!C3)/'US Diabetes Data'!C3)*100</f>
        <v>-7.3015873015873023</v>
      </c>
      <c r="H4" s="4">
        <f>(('US Diabetes Data'!E3-'US Diabetes Data'!D3)/'US Diabetes Data'!D3)*100</f>
        <v>-3.4246575342465753</v>
      </c>
      <c r="I4" s="4">
        <f>(('US Diabetes Data'!F3-'US Diabetes Data'!E3)/'US Diabetes Data'!E3)*100</f>
        <v>8.1560283687943276</v>
      </c>
      <c r="J4" s="4">
        <f>AVERAGE(F4:I4)</f>
        <v>9.274000088717127E-2</v>
      </c>
    </row>
    <row r="5" spans="1:10">
      <c r="A5" s="3">
        <f>'US Diabetes Data'!C4-'US Diabetes Data'!B4</f>
        <v>306</v>
      </c>
      <c r="B5" s="3">
        <f>'US Diabetes Data'!D4-'US Diabetes Data'!C4</f>
        <v>157</v>
      </c>
      <c r="C5" s="3">
        <f>'US Diabetes Data'!E4-'US Diabetes Data'!D4</f>
        <v>-151</v>
      </c>
      <c r="D5" s="3">
        <f>'US Diabetes Data'!F4-'US Diabetes Data'!E4</f>
        <v>96</v>
      </c>
      <c r="E5" s="3">
        <f>AVERAGE(A5:D5)</f>
        <v>102</v>
      </c>
      <c r="F5" s="4">
        <f>(('US Diabetes Data'!C4-'US Diabetes Data'!B4)/'US Diabetes Data'!B4)*100</f>
        <v>5.9267867518884367</v>
      </c>
      <c r="G5" s="4">
        <f>(('US Diabetes Data'!D4-'US Diabetes Data'!C4)/'US Diabetes Data'!C4)*100</f>
        <v>2.8707259096727009</v>
      </c>
      <c r="H5" s="4">
        <f>(('US Diabetes Data'!E4-'US Diabetes Data'!D4)/'US Diabetes Data'!D4)*100</f>
        <v>-2.6839672947031641</v>
      </c>
      <c r="I5" s="4">
        <f>(('US Diabetes Data'!F4-'US Diabetes Data'!E4)/'US Diabetes Data'!E4)*100</f>
        <v>1.7534246575342465</v>
      </c>
      <c r="J5" s="4">
        <f>AVERAGE(F5:I5)</f>
        <v>1.966742506098055</v>
      </c>
    </row>
    <row r="6" spans="1:10">
      <c r="A6" s="3">
        <f>'US Diabetes Data'!C5-'US Diabetes Data'!B5</f>
        <v>177</v>
      </c>
      <c r="B6" s="3">
        <f>'US Diabetes Data'!D5-'US Diabetes Data'!C5</f>
        <v>209</v>
      </c>
      <c r="C6" s="3">
        <f>'US Diabetes Data'!E5-'US Diabetes Data'!D5</f>
        <v>206</v>
      </c>
      <c r="D6" s="3">
        <f>'US Diabetes Data'!F5-'US Diabetes Data'!E5</f>
        <v>1</v>
      </c>
      <c r="E6" s="3">
        <f>AVERAGE(A6:D6)</f>
        <v>148.25</v>
      </c>
      <c r="F6" s="4">
        <f>(('US Diabetes Data'!C5-'US Diabetes Data'!B5)/'US Diabetes Data'!B5)*100</f>
        <v>6.836616454229433</v>
      </c>
      <c r="G6" s="4">
        <f>(('US Diabetes Data'!D5-'US Diabetes Data'!C5)/'US Diabetes Data'!C5)*100</f>
        <v>7.556037599421547</v>
      </c>
      <c r="H6" s="4">
        <f>(('US Diabetes Data'!E5-'US Diabetes Data'!D5)/'US Diabetes Data'!D5)*100</f>
        <v>6.9243697478991599</v>
      </c>
      <c r="I6" s="4">
        <f>(('US Diabetes Data'!F5-'US Diabetes Data'!E5)/'US Diabetes Data'!E5)*100</f>
        <v>3.1436655139893112E-2</v>
      </c>
      <c r="J6" s="4">
        <f>AVERAGE(F6:I6)</f>
        <v>5.3371151141725077</v>
      </c>
    </row>
    <row r="7" spans="1:10">
      <c r="A7" s="3">
        <f>'US Diabetes Data'!C6-'US Diabetes Data'!B6</f>
        <v>617</v>
      </c>
      <c r="B7" s="3">
        <f>'US Diabetes Data'!D6-'US Diabetes Data'!C6</f>
        <v>1267</v>
      </c>
      <c r="C7" s="3">
        <f>'US Diabetes Data'!E6-'US Diabetes Data'!D6</f>
        <v>-258</v>
      </c>
      <c r="D7" s="3">
        <f>'US Diabetes Data'!F6-'US Diabetes Data'!E6</f>
        <v>328</v>
      </c>
      <c r="E7" s="3">
        <f>AVERAGE(A7:D7)</f>
        <v>488.5</v>
      </c>
      <c r="F7" s="4">
        <f>(('US Diabetes Data'!C6-'US Diabetes Data'!B6)/'US Diabetes Data'!B6)*100</f>
        <v>1.9906436522019682</v>
      </c>
      <c r="G7" s="4">
        <f>(('US Diabetes Data'!D6-'US Diabetes Data'!C6)/'US Diabetes Data'!C6)*100</f>
        <v>4.0079716563330381</v>
      </c>
      <c r="H7" s="4">
        <f>(('US Diabetes Data'!E6-'US Diabetes Data'!D6)/'US Diabetes Data'!D6)*100</f>
        <v>-0.7846953982785364</v>
      </c>
      <c r="I7" s="4">
        <f>(('US Diabetes Data'!F6-'US Diabetes Data'!E6)/'US Diabetes Data'!E6)*100</f>
        <v>1.005487262806168</v>
      </c>
      <c r="J7" s="4">
        <f>AVERAGE(F7:I7)</f>
        <v>1.5548517932656596</v>
      </c>
    </row>
    <row r="8" spans="1:10">
      <c r="A8" s="3">
        <f>'US Diabetes Data'!C7-'US Diabetes Data'!B7</f>
        <v>503</v>
      </c>
      <c r="B8" s="3">
        <f>'US Diabetes Data'!D7-'US Diabetes Data'!C7</f>
        <v>569</v>
      </c>
      <c r="C8" s="3">
        <f>'US Diabetes Data'!E7-'US Diabetes Data'!D7</f>
        <v>-119</v>
      </c>
      <c r="D8" s="3">
        <f>'US Diabetes Data'!F7-'US Diabetes Data'!E7</f>
        <v>200</v>
      </c>
      <c r="E8" s="3">
        <f>AVERAGE(A8:D8)</f>
        <v>288.25</v>
      </c>
      <c r="F8" s="4">
        <f>(('US Diabetes Data'!C7-'US Diabetes Data'!B7)/'US Diabetes Data'!B7)*100</f>
        <v>15.041866028708133</v>
      </c>
      <c r="G8" s="4">
        <f>(('US Diabetes Data'!D7-'US Diabetes Data'!C7)/'US Diabetes Data'!C7)*100</f>
        <v>14.790746035872107</v>
      </c>
      <c r="H8" s="4">
        <f>(('US Diabetes Data'!E7-'US Diabetes Data'!D7)/'US Diabetes Data'!D7)*100</f>
        <v>-2.6947463768115942</v>
      </c>
      <c r="I8" s="4">
        <f>(('US Diabetes Data'!F7-'US Diabetes Data'!E7)/'US Diabetes Data'!E7)*100</f>
        <v>4.6544100535257158</v>
      </c>
      <c r="J8" s="4">
        <f>AVERAGE(F8:I8)</f>
        <v>7.9480689353235903</v>
      </c>
    </row>
    <row r="9" spans="1:10">
      <c r="A9" s="3">
        <f>'US Diabetes Data'!C8-'US Diabetes Data'!B8</f>
        <v>207</v>
      </c>
      <c r="B9" s="3">
        <f>'US Diabetes Data'!D8-'US Diabetes Data'!C8</f>
        <v>-70</v>
      </c>
      <c r="C9" s="3">
        <f>'US Diabetes Data'!E8-'US Diabetes Data'!D8</f>
        <v>-23</v>
      </c>
      <c r="D9" s="3">
        <f>'US Diabetes Data'!F8-'US Diabetes Data'!E8</f>
        <v>101</v>
      </c>
      <c r="E9" s="3">
        <f>AVERAGE(A9:D9)</f>
        <v>53.75</v>
      </c>
      <c r="F9" s="4">
        <f>(('US Diabetes Data'!C8-'US Diabetes Data'!B8)/'US Diabetes Data'!B8)*100</f>
        <v>10.443995963673057</v>
      </c>
      <c r="G9" s="4">
        <f>(('US Diabetes Data'!D8-'US Diabetes Data'!C8)/'US Diabetes Data'!C8)*100</f>
        <v>-3.1978072179077208</v>
      </c>
      <c r="H9" s="4">
        <f>(('US Diabetes Data'!E8-'US Diabetes Data'!D8)/'US Diabetes Data'!D8)*100</f>
        <v>-1.0854176498348278</v>
      </c>
      <c r="I9" s="4">
        <f>(('US Diabetes Data'!F8-'US Diabetes Data'!E8)/'US Diabetes Data'!E8)*100</f>
        <v>4.8187022900763354</v>
      </c>
      <c r="J9" s="4">
        <f>AVERAGE(F9:I9)</f>
        <v>2.7448683465017112</v>
      </c>
    </row>
    <row r="10" spans="1:10">
      <c r="A10" s="3">
        <f>'US Diabetes Data'!C9-'US Diabetes Data'!B9</f>
        <v>13</v>
      </c>
      <c r="B10" s="3">
        <f>'US Diabetes Data'!D9-'US Diabetes Data'!C9</f>
        <v>110</v>
      </c>
      <c r="C10" s="3">
        <f>'US Diabetes Data'!E9-'US Diabetes Data'!D9</f>
        <v>-12</v>
      </c>
      <c r="D10" s="3">
        <f>'US Diabetes Data'!F9-'US Diabetes Data'!E9</f>
        <v>-87</v>
      </c>
      <c r="E10" s="3">
        <f>AVERAGE(A10:D10)</f>
        <v>6</v>
      </c>
      <c r="F10" s="4">
        <f>(('US Diabetes Data'!C9-'US Diabetes Data'!B9)/'US Diabetes Data'!B9)*100</f>
        <v>2.0280811232449301</v>
      </c>
      <c r="G10" s="4">
        <f>(('US Diabetes Data'!D9-'US Diabetes Data'!C9)/'US Diabetes Data'!C9)*100</f>
        <v>16.819571865443425</v>
      </c>
      <c r="H10" s="4">
        <f>(('US Diabetes Data'!E9-'US Diabetes Data'!D9)/'US Diabetes Data'!D9)*100</f>
        <v>-1.5706806282722512</v>
      </c>
      <c r="I10" s="4">
        <f>(('US Diabetes Data'!F9-'US Diabetes Data'!E9)/'US Diabetes Data'!E9)*100</f>
        <v>-11.569148936170212</v>
      </c>
      <c r="J10" s="4">
        <f>AVERAGE(F10:I10)</f>
        <v>1.4269558560614737</v>
      </c>
    </row>
    <row r="11" spans="1:10">
      <c r="A11" s="3">
        <f>'US Diabetes Data'!C10-'US Diabetes Data'!B10</f>
        <v>-11</v>
      </c>
      <c r="B11" s="3">
        <f>'US Diabetes Data'!D10-'US Diabetes Data'!C10</f>
        <v>28</v>
      </c>
      <c r="C11" s="3">
        <f>'US Diabetes Data'!E10-'US Diabetes Data'!D10</f>
        <v>13</v>
      </c>
      <c r="D11" s="3">
        <f>'US Diabetes Data'!F10-'US Diabetes Data'!E10</f>
        <v>-11</v>
      </c>
      <c r="E11" s="3">
        <f>AVERAGE(A11:D11)</f>
        <v>4.75</v>
      </c>
      <c r="F11" s="4">
        <f>(('US Diabetes Data'!C10-'US Diabetes Data'!B10)/'US Diabetes Data'!B10)*100</f>
        <v>-2.2540983606557377</v>
      </c>
      <c r="G11" s="4">
        <f>(('US Diabetes Data'!D10-'US Diabetes Data'!C10)/'US Diabetes Data'!C10)*100</f>
        <v>5.8700209643605872</v>
      </c>
      <c r="H11" s="4">
        <f>(('US Diabetes Data'!E10-'US Diabetes Data'!D10)/'US Diabetes Data'!D10)*100</f>
        <v>2.5742574257425743</v>
      </c>
      <c r="I11" s="4">
        <f>(('US Diabetes Data'!F10-'US Diabetes Data'!E10)/'US Diabetes Data'!E10)*100</f>
        <v>-2.1235521235521233</v>
      </c>
      <c r="J11" s="4">
        <f>AVERAGE(F11:I11)</f>
        <v>1.0166569764738251</v>
      </c>
    </row>
    <row r="12" spans="1:10">
      <c r="A12" s="3">
        <f>'US Diabetes Data'!C11-'US Diabetes Data'!B11</f>
        <v>1350</v>
      </c>
      <c r="B12" s="3">
        <f>'US Diabetes Data'!D11-'US Diabetes Data'!C11</f>
        <v>1204</v>
      </c>
      <c r="C12" s="3">
        <f>'US Diabetes Data'!E11-'US Diabetes Data'!D11</f>
        <v>476</v>
      </c>
      <c r="D12" s="3">
        <f>'US Diabetes Data'!F11-'US Diabetes Data'!E11</f>
        <v>448</v>
      </c>
      <c r="E12" s="3">
        <f>AVERAGE(A12:D12)</f>
        <v>869.5</v>
      </c>
      <c r="F12" s="4">
        <f>(('US Diabetes Data'!C11-'US Diabetes Data'!B11)/'US Diabetes Data'!B11)*100</f>
        <v>9.7458850707479066</v>
      </c>
      <c r="G12" s="4">
        <f>(('US Diabetes Data'!D11-'US Diabetes Data'!C11)/'US Diabetes Data'!C11)*100</f>
        <v>7.9200105249309303</v>
      </c>
      <c r="H12" s="4">
        <f>(('US Diabetes Data'!E11-'US Diabetes Data'!D11)/'US Diabetes Data'!D11)*100</f>
        <v>2.9013775448006829</v>
      </c>
      <c r="I12" s="4">
        <f>(('US Diabetes Data'!F11-'US Diabetes Data'!E11)/'US Diabetes Data'!E11)*100</f>
        <v>2.6537140149271412</v>
      </c>
      <c r="J12" s="4">
        <f>AVERAGE(F12:I12)</f>
        <v>5.8052467888516652</v>
      </c>
    </row>
    <row r="13" spans="1:10">
      <c r="A13" s="3">
        <f>'US Diabetes Data'!C12-'US Diabetes Data'!B12</f>
        <v>700</v>
      </c>
      <c r="B13" s="3">
        <f>'US Diabetes Data'!D12-'US Diabetes Data'!C12</f>
        <v>466</v>
      </c>
      <c r="C13" s="3">
        <f>'US Diabetes Data'!E12-'US Diabetes Data'!D12</f>
        <v>445</v>
      </c>
      <c r="D13" s="3">
        <f>'US Diabetes Data'!F12-'US Diabetes Data'!E12</f>
        <v>280</v>
      </c>
      <c r="E13" s="3">
        <f>AVERAGE(A13:D13)</f>
        <v>472.75</v>
      </c>
      <c r="F13" s="4">
        <f>(('US Diabetes Data'!C12-'US Diabetes Data'!B12)/'US Diabetes Data'!B12)*100</f>
        <v>12.54030813328556</v>
      </c>
      <c r="G13" s="4">
        <f>(('US Diabetes Data'!D12-'US Diabetes Data'!C12)/'US Diabetes Data'!C12)*100</f>
        <v>7.4180197389366445</v>
      </c>
      <c r="H13" s="4">
        <f>(('US Diabetes Data'!E12-'US Diabetes Data'!D12)/'US Diabetes Data'!D12)*100</f>
        <v>6.594546532305869</v>
      </c>
      <c r="I13" s="4">
        <f>(('US Diabetes Data'!F12-'US Diabetes Data'!E12)/'US Diabetes Data'!E12)*100</f>
        <v>3.8926734325038228</v>
      </c>
      <c r="J13" s="4">
        <f>AVERAGE(F13:I13)</f>
        <v>7.6113869592579748</v>
      </c>
    </row>
    <row r="14" spans="1:10">
      <c r="A14" s="3">
        <f>'US Diabetes Data'!C13-'US Diabetes Data'!B13</f>
        <v>63</v>
      </c>
      <c r="B14" s="3">
        <f>'US Diabetes Data'!D13-'US Diabetes Data'!C13</f>
        <v>7</v>
      </c>
      <c r="C14" s="3">
        <f>'US Diabetes Data'!E13-'US Diabetes Data'!D13</f>
        <v>130</v>
      </c>
      <c r="D14" s="3">
        <f>'US Diabetes Data'!F13-'US Diabetes Data'!E13</f>
        <v>-75</v>
      </c>
      <c r="E14" s="3">
        <f>AVERAGE(A14:D14)</f>
        <v>31.25</v>
      </c>
      <c r="F14" s="4">
        <f>(('US Diabetes Data'!C13-'US Diabetes Data'!B13)/'US Diabetes Data'!B13)*100</f>
        <v>6.3572149344096873</v>
      </c>
      <c r="G14" s="4">
        <f>(('US Diabetes Data'!D13-'US Diabetes Data'!C13)/'US Diabetes Data'!C13)*100</f>
        <v>0.66413662239089188</v>
      </c>
      <c r="H14" s="4">
        <f>(('US Diabetes Data'!E13-'US Diabetes Data'!D13)/'US Diabetes Data'!D13)*100</f>
        <v>12.25259189443921</v>
      </c>
      <c r="I14" s="4">
        <f>(('US Diabetes Data'!F13-'US Diabetes Data'!E13)/'US Diabetes Data'!E13)*100</f>
        <v>-6.2972292191435768</v>
      </c>
      <c r="J14" s="4">
        <f>AVERAGE(F14:I14)</f>
        <v>3.2441785580240525</v>
      </c>
    </row>
    <row r="15" spans="1:10">
      <c r="A15" s="3">
        <f>'US Diabetes Data'!C14-'US Diabetes Data'!B14</f>
        <v>65</v>
      </c>
      <c r="B15" s="3">
        <f>'US Diabetes Data'!D14-'US Diabetes Data'!C14</f>
        <v>118</v>
      </c>
      <c r="C15" s="3">
        <f>'US Diabetes Data'!E14-'US Diabetes Data'!D14</f>
        <v>193</v>
      </c>
      <c r="D15" s="3">
        <f>'US Diabetes Data'!F14-'US Diabetes Data'!E14</f>
        <v>64</v>
      </c>
      <c r="E15" s="3">
        <f>AVERAGE(A15:D15)</f>
        <v>110</v>
      </c>
      <c r="F15" s="4">
        <f>(('US Diabetes Data'!C14-'US Diabetes Data'!B14)/'US Diabetes Data'!B14)*100</f>
        <v>5.3017944535073402</v>
      </c>
      <c r="G15" s="4">
        <f>(('US Diabetes Data'!D14-'US Diabetes Data'!C14)/'US Diabetes Data'!C14)*100</f>
        <v>9.1402013942680096</v>
      </c>
      <c r="H15" s="4">
        <f>(('US Diabetes Data'!E14-'US Diabetes Data'!D14)/'US Diabetes Data'!D14)*100</f>
        <v>13.697657913413769</v>
      </c>
      <c r="I15" s="4">
        <f>(('US Diabetes Data'!F14-'US Diabetes Data'!E14)/'US Diabetes Data'!E14)*100</f>
        <v>3.9950062421972534</v>
      </c>
      <c r="J15" s="4">
        <f>AVERAGE(F15:I15)</f>
        <v>8.0336650008465931</v>
      </c>
    </row>
    <row r="16" spans="1:10">
      <c r="A16" s="3">
        <f>'US Diabetes Data'!C15-'US Diabetes Data'!B15</f>
        <v>178</v>
      </c>
      <c r="B16" s="3">
        <f>'US Diabetes Data'!D15-'US Diabetes Data'!C15</f>
        <v>62</v>
      </c>
      <c r="C16" s="3">
        <f>'US Diabetes Data'!E15-'US Diabetes Data'!D15</f>
        <v>-210</v>
      </c>
      <c r="D16" s="3">
        <f>'US Diabetes Data'!F15-'US Diabetes Data'!E15</f>
        <v>158</v>
      </c>
      <c r="E16" s="3">
        <f>AVERAGE(A16:D16)</f>
        <v>47</v>
      </c>
      <c r="F16" s="4">
        <f>(('US Diabetes Data'!C15-'US Diabetes Data'!B15)/'US Diabetes Data'!B15)*100</f>
        <v>2.1609809396624984</v>
      </c>
      <c r="G16" s="4">
        <f>(('US Diabetes Data'!D15-'US Diabetes Data'!C15)/'US Diabetes Data'!C15)*100</f>
        <v>0.73677956030897207</v>
      </c>
      <c r="H16" s="4">
        <f>(('US Diabetes Data'!E15-'US Diabetes Data'!D15)/'US Diabetes Data'!D15)*100</f>
        <v>-2.4772914946325351</v>
      </c>
      <c r="I16" s="4">
        <f>(('US Diabetes Data'!F15-'US Diabetes Data'!E15)/'US Diabetes Data'!E15)*100</f>
        <v>1.9112132575299381</v>
      </c>
      <c r="J16" s="4">
        <f>AVERAGE(F16:I16)</f>
        <v>0.58292056571721829</v>
      </c>
    </row>
    <row r="17" spans="1:10">
      <c r="A17" s="3">
        <f>'US Diabetes Data'!C16-'US Diabetes Data'!B16</f>
        <v>-64</v>
      </c>
      <c r="B17" s="3">
        <f>'US Diabetes Data'!D16-'US Diabetes Data'!C16</f>
        <v>545</v>
      </c>
      <c r="C17" s="3">
        <f>'US Diabetes Data'!E16-'US Diabetes Data'!D16</f>
        <v>93</v>
      </c>
      <c r="D17" s="3">
        <f>'US Diabetes Data'!F16-'US Diabetes Data'!E16</f>
        <v>-61</v>
      </c>
      <c r="E17" s="3">
        <f>AVERAGE(A17:D17)</f>
        <v>128.25</v>
      </c>
      <c r="F17" s="4">
        <f>(('US Diabetes Data'!C16-'US Diabetes Data'!B16)/'US Diabetes Data'!B16)*100</f>
        <v>-1.0403120936280885</v>
      </c>
      <c r="G17" s="4">
        <f>(('US Diabetes Data'!D16-'US Diabetes Data'!C16)/'US Diabetes Data'!C16)*100</f>
        <v>8.9520367936925105</v>
      </c>
      <c r="H17" s="4">
        <f>(('US Diabetes Data'!E16-'US Diabetes Data'!D16)/'US Diabetes Data'!D16)*100</f>
        <v>1.4020805065581186</v>
      </c>
      <c r="I17" s="4">
        <f>(('US Diabetes Data'!F16-'US Diabetes Data'!E16)/'US Diabetes Data'!E16)*100</f>
        <v>-0.90692833779363669</v>
      </c>
      <c r="J17" s="4">
        <f>AVERAGE(F17:I17)</f>
        <v>2.1017192172072257</v>
      </c>
    </row>
    <row r="18" spans="1:10">
      <c r="A18" s="3">
        <f>'US Diabetes Data'!C17-'US Diabetes Data'!B17</f>
        <v>-50</v>
      </c>
      <c r="B18" s="3">
        <f>'US Diabetes Data'!D17-'US Diabetes Data'!C17</f>
        <v>194</v>
      </c>
      <c r="C18" s="3">
        <f>'US Diabetes Data'!E17-'US Diabetes Data'!D17</f>
        <v>28</v>
      </c>
      <c r="D18" s="3">
        <f>'US Diabetes Data'!F17-'US Diabetes Data'!E17</f>
        <v>137</v>
      </c>
      <c r="E18" s="3">
        <f>AVERAGE(A18:D18)</f>
        <v>77.25</v>
      </c>
      <c r="F18" s="4">
        <f>(('US Diabetes Data'!C17-'US Diabetes Data'!B17)/'US Diabetes Data'!B17)*100</f>
        <v>-1.5688735487919672</v>
      </c>
      <c r="G18" s="4">
        <f>(('US Diabetes Data'!D17-'US Diabetes Data'!C17)/'US Diabetes Data'!C17)*100</f>
        <v>6.1842524705132291</v>
      </c>
      <c r="H18" s="4">
        <f>(('US Diabetes Data'!E17-'US Diabetes Data'!D17)/'US Diabetes Data'!D17)*100</f>
        <v>0.84058841188832178</v>
      </c>
      <c r="I18" s="4">
        <f>(('US Diabetes Data'!F17-'US Diabetes Data'!E17)/'US Diabetes Data'!E17)*100</f>
        <v>4.0785948198868711</v>
      </c>
      <c r="J18" s="4">
        <f>AVERAGE(F18:I18)</f>
        <v>2.3836405383741139</v>
      </c>
    </row>
    <row r="19" spans="1:10">
      <c r="A19" s="3">
        <f>'US Diabetes Data'!C18-'US Diabetes Data'!B18</f>
        <v>79</v>
      </c>
      <c r="B19" s="3">
        <f>'US Diabetes Data'!D18-'US Diabetes Data'!C18</f>
        <v>339</v>
      </c>
      <c r="C19" s="3">
        <f>'US Diabetes Data'!E18-'US Diabetes Data'!D18</f>
        <v>59</v>
      </c>
      <c r="D19" s="3">
        <f>'US Diabetes Data'!F18-'US Diabetes Data'!E18</f>
        <v>2</v>
      </c>
      <c r="E19" s="3">
        <f>AVERAGE(A19:D19)</f>
        <v>119.75</v>
      </c>
      <c r="F19" s="4">
        <f>(('US Diabetes Data'!C18-'US Diabetes Data'!B18)/'US Diabetes Data'!B18)*100</f>
        <v>3.9342629482071714</v>
      </c>
      <c r="G19" s="4">
        <f>(('US Diabetes Data'!D18-'US Diabetes Data'!C18)/'US Diabetes Data'!C18)*100</f>
        <v>16.243411595591759</v>
      </c>
      <c r="H19" s="4">
        <f>(('US Diabetes Data'!E18-'US Diabetes Data'!D18)/'US Diabetes Data'!D18)*100</f>
        <v>2.431986809563067</v>
      </c>
      <c r="I19" s="4">
        <f>(('US Diabetes Data'!F18-'US Diabetes Data'!E18)/'US Diabetes Data'!E18)*100</f>
        <v>8.0482897384305835E-2</v>
      </c>
      <c r="J19" s="4">
        <f>AVERAGE(F19:I19)</f>
        <v>5.672536062686576</v>
      </c>
    </row>
    <row r="20" spans="1:10">
      <c r="A20" s="3">
        <f>'US Diabetes Data'!C19-'US Diabetes Data'!B19</f>
        <v>355</v>
      </c>
      <c r="B20" s="3">
        <f>'US Diabetes Data'!D19-'US Diabetes Data'!C19</f>
        <v>234</v>
      </c>
      <c r="C20" s="3">
        <f>'US Diabetes Data'!E19-'US Diabetes Data'!D19</f>
        <v>306</v>
      </c>
      <c r="D20" s="3">
        <f>'US Diabetes Data'!F19-'US Diabetes Data'!E19</f>
        <v>353</v>
      </c>
      <c r="E20" s="3">
        <f>AVERAGE(A20:D20)</f>
        <v>312</v>
      </c>
      <c r="F20" s="4">
        <f>(('US Diabetes Data'!C19-'US Diabetes Data'!B19)/'US Diabetes Data'!B19)*100</f>
        <v>6.2095504635298235</v>
      </c>
      <c r="G20" s="4">
        <f>(('US Diabetes Data'!D19-'US Diabetes Data'!C19)/'US Diabetes Data'!C19)*100</f>
        <v>3.8537549407114624</v>
      </c>
      <c r="H20" s="4">
        <f>(('US Diabetes Data'!E19-'US Diabetes Data'!D19)/'US Diabetes Data'!D19)*100</f>
        <v>4.8525214081826835</v>
      </c>
      <c r="I20" s="4">
        <f>(('US Diabetes Data'!F19-'US Diabetes Data'!E19)/'US Diabetes Data'!E19)*100</f>
        <v>5.3387779794313373</v>
      </c>
      <c r="J20" s="4">
        <f>AVERAGE(F20:I20)</f>
        <v>5.0636511979638268</v>
      </c>
    </row>
    <row r="21" spans="1:10">
      <c r="A21" s="3">
        <f>'US Diabetes Data'!C20-'US Diabetes Data'!B20</f>
        <v>173</v>
      </c>
      <c r="B21" s="3">
        <f>'US Diabetes Data'!D20-'US Diabetes Data'!C20</f>
        <v>244</v>
      </c>
      <c r="C21" s="3">
        <f>'US Diabetes Data'!E20-'US Diabetes Data'!D20</f>
        <v>48</v>
      </c>
      <c r="D21" s="3">
        <f>'US Diabetes Data'!F20-'US Diabetes Data'!E20</f>
        <v>34</v>
      </c>
      <c r="E21" s="3">
        <f>AVERAGE(A21:D21)</f>
        <v>124.75</v>
      </c>
      <c r="F21" s="4">
        <f>(('US Diabetes Data'!C20-'US Diabetes Data'!B20)/'US Diabetes Data'!B20)*100</f>
        <v>4.8718670796958605</v>
      </c>
      <c r="G21" s="4">
        <f>(('US Diabetes Data'!D20-'US Diabetes Data'!C20)/'US Diabetes Data'!C20)*100</f>
        <v>6.5520945220193347</v>
      </c>
      <c r="H21" s="4">
        <f>(('US Diabetes Data'!E20-'US Diabetes Data'!D20)/'US Diabetes Data'!D20)*100</f>
        <v>1.2096774193548387</v>
      </c>
      <c r="I21" s="4">
        <f>(('US Diabetes Data'!F20-'US Diabetes Data'!E20)/'US Diabetes Data'!E20)*100</f>
        <v>0.84661354581673298</v>
      </c>
      <c r="J21" s="4">
        <f>AVERAGE(F21:I21)</f>
        <v>3.3700631417216917</v>
      </c>
    </row>
    <row r="22" spans="1:10">
      <c r="A22" s="3">
        <f>'US Diabetes Data'!C21-'US Diabetes Data'!B21</f>
        <v>31</v>
      </c>
      <c r="B22" s="3">
        <f>'US Diabetes Data'!D21-'US Diabetes Data'!C21</f>
        <v>-84</v>
      </c>
      <c r="C22" s="3">
        <f>'US Diabetes Data'!E21-'US Diabetes Data'!D21</f>
        <v>120</v>
      </c>
      <c r="D22" s="3">
        <f>'US Diabetes Data'!F21-'US Diabetes Data'!E21</f>
        <v>102</v>
      </c>
      <c r="E22" s="3">
        <f>AVERAGE(A22:D22)</f>
        <v>42.25</v>
      </c>
      <c r="F22" s="4">
        <f>(('US Diabetes Data'!C21-'US Diabetes Data'!B21)/'US Diabetes Data'!B21)*100</f>
        <v>2.6793431287813312</v>
      </c>
      <c r="G22" s="4">
        <f>(('US Diabetes Data'!D21-'US Diabetes Data'!C21)/'US Diabetes Data'!C21)*100</f>
        <v>-7.0707070707070701</v>
      </c>
      <c r="H22" s="4">
        <f>(('US Diabetes Data'!E21-'US Diabetes Data'!D21)/'US Diabetes Data'!D21)*100</f>
        <v>10.869565217391305</v>
      </c>
      <c r="I22" s="4">
        <f>(('US Diabetes Data'!F21-'US Diabetes Data'!E21)/'US Diabetes Data'!E21)*100</f>
        <v>8.3333333333333321</v>
      </c>
      <c r="J22" s="4">
        <f>AVERAGE(F22:I22)</f>
        <v>3.7028836521997244</v>
      </c>
    </row>
    <row r="23" spans="1:10">
      <c r="A23" s="3">
        <f>'US Diabetes Data'!C22-'US Diabetes Data'!B22</f>
        <v>265</v>
      </c>
      <c r="B23" s="3">
        <f>'US Diabetes Data'!D22-'US Diabetes Data'!C22</f>
        <v>456</v>
      </c>
      <c r="C23" s="3">
        <f>'US Diabetes Data'!E22-'US Diabetes Data'!D22</f>
        <v>230</v>
      </c>
      <c r="D23" s="3">
        <f>'US Diabetes Data'!F22-'US Diabetes Data'!E22</f>
        <v>511</v>
      </c>
      <c r="E23" s="3">
        <f>AVERAGE(A23:D23)</f>
        <v>365.5</v>
      </c>
      <c r="F23" s="4">
        <f>(('US Diabetes Data'!C22-'US Diabetes Data'!B22)/'US Diabetes Data'!B22)*100</f>
        <v>6.4839735747492053</v>
      </c>
      <c r="G23" s="4">
        <f>(('US Diabetes Data'!D22-'US Diabetes Data'!C22)/'US Diabetes Data'!C22)*100</f>
        <v>10.477941176470589</v>
      </c>
      <c r="H23" s="4">
        <f>(('US Diabetes Data'!E22-'US Diabetes Data'!D22)/'US Diabetes Data'!D22)*100</f>
        <v>4.7836938435940102</v>
      </c>
      <c r="I23" s="4">
        <f>(('US Diabetes Data'!F22-'US Diabetes Data'!E22)/'US Diabetes Data'!E22)*100</f>
        <v>10.142913854704249</v>
      </c>
      <c r="J23" s="4">
        <f>AVERAGE(F23:I23)</f>
        <v>7.9721306123795124</v>
      </c>
    </row>
    <row r="24" spans="1:10">
      <c r="A24" s="3">
        <f>'US Diabetes Data'!C23-'US Diabetes Data'!B23</f>
        <v>-92</v>
      </c>
      <c r="B24" s="3">
        <f>'US Diabetes Data'!D23-'US Diabetes Data'!C23</f>
        <v>70</v>
      </c>
      <c r="C24" s="3">
        <f>'US Diabetes Data'!E23-'US Diabetes Data'!D23</f>
        <v>146</v>
      </c>
      <c r="D24" s="3">
        <f>'US Diabetes Data'!F23-'US Diabetes Data'!E23</f>
        <v>39</v>
      </c>
      <c r="E24" s="3">
        <f>AVERAGE(A24:D24)</f>
        <v>40.75</v>
      </c>
      <c r="F24" s="4">
        <f>(('US Diabetes Data'!C23-'US Diabetes Data'!B23)/'US Diabetes Data'!B23)*100</f>
        <v>-2.3232323232323231</v>
      </c>
      <c r="G24" s="4">
        <f>(('US Diabetes Data'!D23-'US Diabetes Data'!C23)/'US Diabetes Data'!C23)*100</f>
        <v>1.8097207859358841</v>
      </c>
      <c r="H24" s="4">
        <f>(('US Diabetes Data'!E23-'US Diabetes Data'!D23)/'US Diabetes Data'!D23)*100</f>
        <v>3.7074657186389035</v>
      </c>
      <c r="I24" s="4">
        <f>(('US Diabetes Data'!F23-'US Diabetes Data'!E23)/'US Diabetes Data'!E23)*100</f>
        <v>0.9549461312438785</v>
      </c>
      <c r="J24" s="4">
        <f>AVERAGE(F24:I24)</f>
        <v>1.0372250781465857</v>
      </c>
    </row>
    <row r="25" spans="1:10">
      <c r="A25" s="3">
        <f>'US Diabetes Data'!C24-'US Diabetes Data'!B24</f>
        <v>-64</v>
      </c>
      <c r="B25" s="3">
        <f>'US Diabetes Data'!D24-'US Diabetes Data'!C24</f>
        <v>-135</v>
      </c>
      <c r="C25" s="3">
        <f>'US Diabetes Data'!E24-'US Diabetes Data'!D24</f>
        <v>168</v>
      </c>
      <c r="D25" s="3">
        <f>'US Diabetes Data'!F24-'US Diabetes Data'!E24</f>
        <v>275</v>
      </c>
      <c r="E25" s="3">
        <f>AVERAGE(A25:D25)</f>
        <v>61</v>
      </c>
      <c r="F25" s="4">
        <f>(('US Diabetes Data'!C24-'US Diabetes Data'!B24)/'US Diabetes Data'!B24)*100</f>
        <v>-0.74836295603367631</v>
      </c>
      <c r="G25" s="4">
        <f>(('US Diabetes Data'!D24-'US Diabetes Data'!C24)/'US Diabetes Data'!C24)*100</f>
        <v>-1.5904806786050896</v>
      </c>
      <c r="H25" s="4">
        <f>(('US Diabetes Data'!E24-'US Diabetes Data'!D24)/'US Diabetes Data'!D24)*100</f>
        <v>2.0112534418771699</v>
      </c>
      <c r="I25" s="4">
        <f>(('US Diabetes Data'!F24-'US Diabetes Data'!E24)/'US Diabetes Data'!E24)*100</f>
        <v>3.2273207370026995</v>
      </c>
      <c r="J25" s="4">
        <f>AVERAGE(F25:I25)</f>
        <v>0.72493263606027591</v>
      </c>
    </row>
    <row r="26" spans="1:10">
      <c r="A26" s="3">
        <f>'US Diabetes Data'!C25-'US Diabetes Data'!B25</f>
        <v>71</v>
      </c>
      <c r="B26" s="3">
        <f>'US Diabetes Data'!D25-'US Diabetes Data'!C25</f>
        <v>496</v>
      </c>
      <c r="C26" s="3">
        <f>'US Diabetes Data'!E25-'US Diabetes Data'!D25</f>
        <v>213</v>
      </c>
      <c r="D26" s="3">
        <f>'US Diabetes Data'!F25-'US Diabetes Data'!E25</f>
        <v>388</v>
      </c>
      <c r="E26" s="3">
        <f>AVERAGE(A26:D26)</f>
        <v>292</v>
      </c>
      <c r="F26" s="4">
        <f>(('US Diabetes Data'!C25-'US Diabetes Data'!B25)/'US Diabetes Data'!B25)*100</f>
        <v>1.4020537124802528</v>
      </c>
      <c r="G26" s="4">
        <f>(('US Diabetes Data'!D25-'US Diabetes Data'!C25)/'US Diabetes Data'!C25)*100</f>
        <v>9.6592015579357362</v>
      </c>
      <c r="H26" s="4">
        <f>(('US Diabetes Data'!E25-'US Diabetes Data'!D25)/'US Diabetes Data'!D25)*100</f>
        <v>3.7826318593500265</v>
      </c>
      <c r="I26" s="4">
        <f>(('US Diabetes Data'!F25-'US Diabetes Data'!E25)/'US Diabetes Data'!E25)*100</f>
        <v>6.6392881587953454</v>
      </c>
      <c r="J26" s="4">
        <f>AVERAGE(F26:I26)</f>
        <v>5.3707938221403406</v>
      </c>
    </row>
    <row r="27" spans="1:10">
      <c r="A27" s="3">
        <f>'US Diabetes Data'!C26-'US Diabetes Data'!B26</f>
        <v>190</v>
      </c>
      <c r="B27" s="3">
        <f>'US Diabetes Data'!D26-'US Diabetes Data'!C26</f>
        <v>221</v>
      </c>
      <c r="C27" s="3">
        <f>'US Diabetes Data'!E26-'US Diabetes Data'!D26</f>
        <v>-60</v>
      </c>
      <c r="D27" s="3">
        <f>'US Diabetes Data'!F26-'US Diabetes Data'!E26</f>
        <v>529</v>
      </c>
      <c r="E27" s="3">
        <f>AVERAGE(A27:D27)</f>
        <v>220</v>
      </c>
      <c r="F27" s="4">
        <f>(('US Diabetes Data'!C26-'US Diabetes Data'!B26)/'US Diabetes Data'!B26)*100</f>
        <v>5.6246299585553583</v>
      </c>
      <c r="G27" s="4">
        <f>(('US Diabetes Data'!D26-'US Diabetes Data'!C26)/'US Diabetes Data'!C26)*100</f>
        <v>6.1939461883408073</v>
      </c>
      <c r="H27" s="4">
        <f>(('US Diabetes Data'!E26-'US Diabetes Data'!D26)/'US Diabetes Data'!D26)*100</f>
        <v>-1.583531274742676</v>
      </c>
      <c r="I27" s="4">
        <f>(('US Diabetes Data'!F26-'US Diabetes Data'!E26)/'US Diabetes Data'!E26)*100</f>
        <v>14.186108876374362</v>
      </c>
      <c r="J27" s="4">
        <f>AVERAGE(F27:I27)</f>
        <v>6.1052884371319633</v>
      </c>
    </row>
    <row r="28" spans="1:10">
      <c r="A28" s="3">
        <f>'US Diabetes Data'!C27-'US Diabetes Data'!B27</f>
        <v>-19</v>
      </c>
      <c r="B28" s="3">
        <f>'US Diabetes Data'!D27-'US Diabetes Data'!C27</f>
        <v>165</v>
      </c>
      <c r="C28" s="3">
        <f>'US Diabetes Data'!E27-'US Diabetes Data'!D27</f>
        <v>42</v>
      </c>
      <c r="D28" s="3">
        <f>'US Diabetes Data'!F27-'US Diabetes Data'!E27</f>
        <v>-48</v>
      </c>
      <c r="E28" s="3">
        <f>AVERAGE(A28:D28)</f>
        <v>35</v>
      </c>
      <c r="F28" s="4">
        <f>(('US Diabetes Data'!C27-'US Diabetes Data'!B27)/'US Diabetes Data'!B27)*100</f>
        <v>-0.41466608467917937</v>
      </c>
      <c r="G28" s="4">
        <f>(('US Diabetes Data'!D27-'US Diabetes Data'!C27)/'US Diabetes Data'!C27)*100</f>
        <v>3.6160420775805391</v>
      </c>
      <c r="H28" s="4">
        <f>(('US Diabetes Data'!E27-'US Diabetes Data'!D27)/'US Diabetes Data'!D27)*100</f>
        <v>0.88832487309644681</v>
      </c>
      <c r="I28" s="4">
        <f>(('US Diabetes Data'!F27-'US Diabetes Data'!E27)/'US Diabetes Data'!E27)*100</f>
        <v>-1.0062893081761006</v>
      </c>
      <c r="J28" s="4">
        <f>AVERAGE(F28:I28)</f>
        <v>0.77085288945542652</v>
      </c>
    </row>
    <row r="29" spans="1:10">
      <c r="A29" s="3">
        <f>'US Diabetes Data'!C28-'US Diabetes Data'!B28</f>
        <v>9</v>
      </c>
      <c r="B29" s="3">
        <f>'US Diabetes Data'!D28-'US Diabetes Data'!C28</f>
        <v>34</v>
      </c>
      <c r="C29" s="3">
        <f>'US Diabetes Data'!E28-'US Diabetes Data'!D28</f>
        <v>-41</v>
      </c>
      <c r="D29" s="3">
        <f>'US Diabetes Data'!F28-'US Diabetes Data'!E28</f>
        <v>75</v>
      </c>
      <c r="E29" s="3">
        <f>AVERAGE(A29:D29)</f>
        <v>19.25</v>
      </c>
      <c r="F29" s="4">
        <f>(('US Diabetes Data'!C28-'US Diabetes Data'!B28)/'US Diabetes Data'!B28)*100</f>
        <v>0.99447513812154686</v>
      </c>
      <c r="G29" s="4">
        <f>(('US Diabetes Data'!D28-'US Diabetes Data'!C28)/'US Diabetes Data'!C28)*100</f>
        <v>3.7199124726477026</v>
      </c>
      <c r="H29" s="4">
        <f>(('US Diabetes Data'!E28-'US Diabetes Data'!D28)/'US Diabetes Data'!D28)*100</f>
        <v>-4.3248945147679327</v>
      </c>
      <c r="I29" s="4">
        <f>(('US Diabetes Data'!F28-'US Diabetes Data'!E28)/'US Diabetes Data'!E28)*100</f>
        <v>8.2690187431091502</v>
      </c>
      <c r="J29" s="4">
        <f>AVERAGE(F29:I29)</f>
        <v>2.1646279597776168</v>
      </c>
    </row>
    <row r="30" spans="1:10">
      <c r="A30" s="3">
        <f>'US Diabetes Data'!C29-'US Diabetes Data'!B29</f>
        <v>-19</v>
      </c>
      <c r="B30" s="3">
        <f>'US Diabetes Data'!D29-'US Diabetes Data'!C29</f>
        <v>139</v>
      </c>
      <c r="C30" s="3">
        <f>'US Diabetes Data'!E29-'US Diabetes Data'!D29</f>
        <v>32</v>
      </c>
      <c r="D30" s="3">
        <f>'US Diabetes Data'!F29-'US Diabetes Data'!E29</f>
        <v>40</v>
      </c>
      <c r="E30" s="3">
        <f>AVERAGE(A30:D30)</f>
        <v>48</v>
      </c>
      <c r="F30" s="4">
        <f>(('US Diabetes Data'!C29-'US Diabetes Data'!B29)/'US Diabetes Data'!B29)*100</f>
        <v>-0.99164926931106478</v>
      </c>
      <c r="G30" s="4">
        <f>(('US Diabetes Data'!D29-'US Diabetes Data'!C29)/'US Diabetes Data'!C29)*100</f>
        <v>7.3273589878755931</v>
      </c>
      <c r="H30" s="4">
        <f>(('US Diabetes Data'!E29-'US Diabetes Data'!D29)/'US Diabetes Data'!D29)*100</f>
        <v>1.5717092337917484</v>
      </c>
      <c r="I30" s="4">
        <f>(('US Diabetes Data'!F29-'US Diabetes Data'!E29)/'US Diabetes Data'!E29)*100</f>
        <v>1.9342359767891684</v>
      </c>
      <c r="J30" s="4">
        <f>AVERAGE(F30:I30)</f>
        <v>2.4604137322863613</v>
      </c>
    </row>
    <row r="31" spans="1:10">
      <c r="A31" s="3">
        <f>'US Diabetes Data'!C30-'US Diabetes Data'!B30</f>
        <v>302</v>
      </c>
      <c r="B31" s="3">
        <f>'US Diabetes Data'!D30-'US Diabetes Data'!C30</f>
        <v>244</v>
      </c>
      <c r="C31" s="3">
        <f>'US Diabetes Data'!E30-'US Diabetes Data'!D30</f>
        <v>131</v>
      </c>
      <c r="D31" s="3">
        <f>'US Diabetes Data'!F30-'US Diabetes Data'!E30</f>
        <v>278</v>
      </c>
      <c r="E31" s="3">
        <f>AVERAGE(A31:D31)</f>
        <v>238.75</v>
      </c>
      <c r="F31" s="4">
        <f>(('US Diabetes Data'!C30-'US Diabetes Data'!B30)/'US Diabetes Data'!B30)*100</f>
        <v>22.520507084265475</v>
      </c>
      <c r="G31" s="4">
        <f>(('US Diabetes Data'!D30-'US Diabetes Data'!C30)/'US Diabetes Data'!C30)*100</f>
        <v>14.850882531953744</v>
      </c>
      <c r="H31" s="4">
        <f>(('US Diabetes Data'!E30-'US Diabetes Data'!D30)/'US Diabetes Data'!D30)*100</f>
        <v>6.942236354001059</v>
      </c>
      <c r="I31" s="4">
        <f>(('US Diabetes Data'!F30-'US Diabetes Data'!E30)/'US Diabetes Data'!E30)*100</f>
        <v>13.77601585728444</v>
      </c>
      <c r="J31" s="4">
        <f>AVERAGE(F31:I31)</f>
        <v>14.52241045687618</v>
      </c>
    </row>
    <row r="32" spans="1:10">
      <c r="A32" s="3">
        <f>'US Diabetes Data'!C31-'US Diabetes Data'!B31</f>
        <v>10</v>
      </c>
      <c r="B32" s="3">
        <f>'US Diabetes Data'!D31-'US Diabetes Data'!C31</f>
        <v>55</v>
      </c>
      <c r="C32" s="3">
        <f>'US Diabetes Data'!E31-'US Diabetes Data'!D31</f>
        <v>5</v>
      </c>
      <c r="D32" s="3">
        <f>'US Diabetes Data'!F31-'US Diabetes Data'!E31</f>
        <v>27</v>
      </c>
      <c r="E32" s="3">
        <f>AVERAGE(A32:D32)</f>
        <v>24.25</v>
      </c>
      <c r="F32" s="4">
        <f>(('US Diabetes Data'!C31-'US Diabetes Data'!B31)/'US Diabetes Data'!B31)*100</f>
        <v>0.96339113680154131</v>
      </c>
      <c r="G32" s="4">
        <f>(('US Diabetes Data'!D31-'US Diabetes Data'!C31)/'US Diabetes Data'!C31)*100</f>
        <v>5.2480916030534353</v>
      </c>
      <c r="H32" s="4">
        <f>(('US Diabetes Data'!E31-'US Diabetes Data'!D31)/'US Diabetes Data'!D31)*100</f>
        <v>0.45330915684496825</v>
      </c>
      <c r="I32" s="4">
        <f>(('US Diabetes Data'!F31-'US Diabetes Data'!E31)/'US Diabetes Data'!E31)*100</f>
        <v>2.4368231046931408</v>
      </c>
      <c r="J32" s="4">
        <f>AVERAGE(F32:I32)</f>
        <v>2.2754037503482714</v>
      </c>
    </row>
    <row r="33" spans="1:10">
      <c r="A33" s="3">
        <f>'US Diabetes Data'!C32-'US Diabetes Data'!B32</f>
        <v>129</v>
      </c>
      <c r="B33" s="3">
        <f>'US Diabetes Data'!D32-'US Diabetes Data'!C32</f>
        <v>24</v>
      </c>
      <c r="C33" s="3">
        <f>'US Diabetes Data'!E32-'US Diabetes Data'!D32</f>
        <v>-85</v>
      </c>
      <c r="D33" s="3">
        <f>'US Diabetes Data'!F32-'US Diabetes Data'!E32</f>
        <v>-66</v>
      </c>
      <c r="E33" s="3">
        <f>AVERAGE(A33:D33)</f>
        <v>0.5</v>
      </c>
      <c r="F33" s="4">
        <f>(('US Diabetes Data'!C32-'US Diabetes Data'!B32)/'US Diabetes Data'!B32)*100</f>
        <v>2.2403612365404655</v>
      </c>
      <c r="G33" s="4">
        <f>(('US Diabetes Data'!D32-'US Diabetes Data'!C32)/'US Diabetes Data'!C32)*100</f>
        <v>0.40767793443179889</v>
      </c>
      <c r="H33" s="4">
        <f>(('US Diabetes Data'!E32-'US Diabetes Data'!D32)/'US Diabetes Data'!D32)*100</f>
        <v>-1.437996954829978</v>
      </c>
      <c r="I33" s="4">
        <f>(('US Diabetes Data'!F32-'US Diabetes Data'!E32)/'US Diabetes Data'!E32)*100</f>
        <v>-1.1328527291452111</v>
      </c>
      <c r="J33" s="4">
        <f>AVERAGE(F33:I33)</f>
        <v>1.9297371749268877E-2</v>
      </c>
    </row>
    <row r="34" spans="1:10">
      <c r="A34" s="3">
        <f>'US Diabetes Data'!C33-'US Diabetes Data'!B33</f>
        <v>206</v>
      </c>
      <c r="B34" s="3">
        <f>'US Diabetes Data'!D33-'US Diabetes Data'!C33</f>
        <v>39</v>
      </c>
      <c r="C34" s="3">
        <f>'US Diabetes Data'!E33-'US Diabetes Data'!D33</f>
        <v>35</v>
      </c>
      <c r="D34" s="3">
        <f>'US Diabetes Data'!F33-'US Diabetes Data'!E33</f>
        <v>134</v>
      </c>
      <c r="E34" s="3">
        <f>AVERAGE(A34:D34)</f>
        <v>103.5</v>
      </c>
      <c r="F34" s="4">
        <f>(('US Diabetes Data'!C33-'US Diabetes Data'!B33)/'US Diabetes Data'!B33)*100</f>
        <v>13.196668802049969</v>
      </c>
      <c r="G34" s="4">
        <f>(('US Diabetes Data'!D33-'US Diabetes Data'!C33)/'US Diabetes Data'!C33)*100</f>
        <v>2.2071307300509337</v>
      </c>
      <c r="H34" s="4">
        <f>(('US Diabetes Data'!E33-'US Diabetes Data'!D33)/'US Diabetes Data'!D33)*100</f>
        <v>1.9379844961240309</v>
      </c>
      <c r="I34" s="4">
        <f>(('US Diabetes Data'!F33-'US Diabetes Data'!E33)/'US Diabetes Data'!E33)*100</f>
        <v>7.2786529060293317</v>
      </c>
      <c r="J34" s="4">
        <f>AVERAGE(F34:I34)</f>
        <v>6.1551092335635662</v>
      </c>
    </row>
    <row r="35" spans="1:10">
      <c r="A35" s="3">
        <f>'US Diabetes Data'!C34-'US Diabetes Data'!B34</f>
        <v>34</v>
      </c>
      <c r="B35" s="3">
        <f>'US Diabetes Data'!D34-'US Diabetes Data'!C34</f>
        <v>544</v>
      </c>
      <c r="C35" s="3">
        <f>'US Diabetes Data'!E34-'US Diabetes Data'!D34</f>
        <v>529</v>
      </c>
      <c r="D35" s="3">
        <f>'US Diabetes Data'!F34-'US Diabetes Data'!E34</f>
        <v>183</v>
      </c>
      <c r="E35" s="3">
        <f>AVERAGE(A35:D35)</f>
        <v>322.5</v>
      </c>
      <c r="F35" s="4">
        <f>(('US Diabetes Data'!C34-'US Diabetes Data'!B34)/'US Diabetes Data'!B34)*100</f>
        <v>0.25652633167345706</v>
      </c>
      <c r="G35" s="4">
        <f>(('US Diabetes Data'!D34-'US Diabetes Data'!C34)/'US Diabetes Data'!C34)*100</f>
        <v>4.0939193257074056</v>
      </c>
      <c r="H35" s="4">
        <f>(('US Diabetes Data'!E34-'US Diabetes Data'!D34)/'US Diabetes Data'!D34)*100</f>
        <v>3.824465008675535</v>
      </c>
      <c r="I35" s="4">
        <f>(('US Diabetes Data'!F34-'US Diabetes Data'!E34)/'US Diabetes Data'!E34)*100</f>
        <v>1.2742845205765616</v>
      </c>
      <c r="J35" s="4">
        <f>AVERAGE(F35:I35)</f>
        <v>2.3622987966582398</v>
      </c>
    </row>
    <row r="36" spans="1:10">
      <c r="A36" s="3">
        <f>'US Diabetes Data'!C35-'US Diabetes Data'!B35</f>
        <v>62</v>
      </c>
      <c r="B36" s="3">
        <f>'US Diabetes Data'!D35-'US Diabetes Data'!C35</f>
        <v>102</v>
      </c>
      <c r="C36" s="3">
        <f>'US Diabetes Data'!E35-'US Diabetes Data'!D35</f>
        <v>111</v>
      </c>
      <c r="D36" s="3">
        <f>'US Diabetes Data'!F35-'US Diabetes Data'!E35</f>
        <v>145</v>
      </c>
      <c r="E36" s="3">
        <f>AVERAGE(A36:D36)</f>
        <v>105</v>
      </c>
      <c r="F36" s="4">
        <f>(('US Diabetes Data'!C35-'US Diabetes Data'!B35)/'US Diabetes Data'!B35)*100</f>
        <v>0.73844687946641263</v>
      </c>
      <c r="G36" s="4">
        <f>(('US Diabetes Data'!D35-'US Diabetes Data'!C35)/'US Diabetes Data'!C35)*100</f>
        <v>1.2059588555214</v>
      </c>
      <c r="H36" s="4">
        <f>(('US Diabetes Data'!E35-'US Diabetes Data'!D35)/'US Diabetes Data'!D35)*100</f>
        <v>1.2967289719626167</v>
      </c>
      <c r="I36" s="4">
        <f>(('US Diabetes Data'!F35-'US Diabetes Data'!E35)/'US Diabetes Data'!E35)*100</f>
        <v>1.6722408026755853</v>
      </c>
      <c r="J36" s="4">
        <f>AVERAGE(F36:I36)</f>
        <v>1.2283438774065036</v>
      </c>
    </row>
    <row r="37" spans="1:10">
      <c r="A37" s="3">
        <f>'US Diabetes Data'!C36-'US Diabetes Data'!B36</f>
        <v>-22</v>
      </c>
      <c r="B37" s="3">
        <f>'US Diabetes Data'!D36-'US Diabetes Data'!C36</f>
        <v>55</v>
      </c>
      <c r="C37" s="3">
        <f>'US Diabetes Data'!E36-'US Diabetes Data'!D36</f>
        <v>67</v>
      </c>
      <c r="D37" s="3">
        <f>'US Diabetes Data'!F36-'US Diabetes Data'!E36</f>
        <v>-32</v>
      </c>
      <c r="E37" s="3">
        <f>AVERAGE(A37:D37)</f>
        <v>17</v>
      </c>
      <c r="F37" s="4">
        <f>(('US Diabetes Data'!C36-'US Diabetes Data'!B36)/'US Diabetes Data'!B36)*100</f>
        <v>-3.6912751677852351</v>
      </c>
      <c r="G37" s="4">
        <f>(('US Diabetes Data'!D36-'US Diabetes Data'!C36)/'US Diabetes Data'!C36)*100</f>
        <v>9.5818815331010452</v>
      </c>
      <c r="H37" s="4">
        <f>(('US Diabetes Data'!E36-'US Diabetes Data'!D36)/'US Diabetes Data'!D36)*100</f>
        <v>10.651828298887123</v>
      </c>
      <c r="I37" s="4">
        <f>(('US Diabetes Data'!F36-'US Diabetes Data'!E36)/'US Diabetes Data'!E36)*100</f>
        <v>-4.5977011494252871</v>
      </c>
      <c r="J37" s="4">
        <f>AVERAGE(F37:I37)</f>
        <v>2.9861833786944114</v>
      </c>
    </row>
    <row r="38" spans="1:10">
      <c r="A38" s="3">
        <f>'US Diabetes Data'!C37-'US Diabetes Data'!B37</f>
        <v>-504</v>
      </c>
      <c r="B38" s="3">
        <f>'US Diabetes Data'!D37-'US Diabetes Data'!C37</f>
        <v>580</v>
      </c>
      <c r="C38" s="3">
        <f>'US Diabetes Data'!E37-'US Diabetes Data'!D37</f>
        <v>-76</v>
      </c>
      <c r="D38" s="3">
        <f>'US Diabetes Data'!F37-'US Diabetes Data'!E37</f>
        <v>-31</v>
      </c>
      <c r="E38" s="3">
        <f>AVERAGE(A38:D38)</f>
        <v>-7.75</v>
      </c>
      <c r="F38" s="4">
        <f>(('US Diabetes Data'!C37-'US Diabetes Data'!B37)/'US Diabetes Data'!B37)*100</f>
        <v>-4.1116005873715125</v>
      </c>
      <c r="G38" s="4">
        <f>(('US Diabetes Data'!D37-'US Diabetes Data'!C37)/'US Diabetes Data'!C37)*100</f>
        <v>4.9344903862514888</v>
      </c>
      <c r="H38" s="4">
        <f>(('US Diabetes Data'!E37-'US Diabetes Data'!D37)/'US Diabetes Data'!D37)*100</f>
        <v>-0.61618290903194417</v>
      </c>
      <c r="I38" s="4">
        <f>(('US Diabetes Data'!F37-'US Diabetes Data'!E37)/'US Diabetes Data'!E37)*100</f>
        <v>-0.25289606787404145</v>
      </c>
      <c r="J38" s="4">
        <f>AVERAGE(F38:I38)</f>
        <v>-1.1547294506502312E-2</v>
      </c>
    </row>
    <row r="39" spans="1:10">
      <c r="A39" s="3">
        <f>'US Diabetes Data'!C38-'US Diabetes Data'!B38</f>
        <v>403</v>
      </c>
      <c r="B39" s="3">
        <f>'US Diabetes Data'!D38-'US Diabetes Data'!C38</f>
        <v>388</v>
      </c>
      <c r="C39" s="3">
        <f>'US Diabetes Data'!E38-'US Diabetes Data'!D38</f>
        <v>416</v>
      </c>
      <c r="D39" s="3">
        <f>'US Diabetes Data'!F38-'US Diabetes Data'!E38</f>
        <v>123</v>
      </c>
      <c r="E39" s="3">
        <f>AVERAGE(A39:D39)</f>
        <v>332.5</v>
      </c>
      <c r="F39" s="4">
        <f>(('US Diabetes Data'!C38-'US Diabetes Data'!B38)/'US Diabetes Data'!B38)*100</f>
        <v>7.5144508670520231</v>
      </c>
      <c r="G39" s="4">
        <f>(('US Diabetes Data'!D38-'US Diabetes Data'!C38)/'US Diabetes Data'!C38)*100</f>
        <v>6.7291016302462721</v>
      </c>
      <c r="H39" s="4">
        <f>(('US Diabetes Data'!E38-'US Diabetes Data'!D38)/'US Diabetes Data'!D38)*100</f>
        <v>6.7598310042248952</v>
      </c>
      <c r="I39" s="4">
        <f>(('US Diabetes Data'!F38-'US Diabetes Data'!E38)/'US Diabetes Data'!E38)*100</f>
        <v>1.872146118721461</v>
      </c>
      <c r="J39" s="4">
        <f>AVERAGE(F39:I39)</f>
        <v>5.7188824050611631</v>
      </c>
    </row>
    <row r="40" spans="1:10">
      <c r="A40" s="3">
        <f>'US Diabetes Data'!C39-'US Diabetes Data'!B39</f>
        <v>129</v>
      </c>
      <c r="B40" s="3">
        <f>'US Diabetes Data'!D39-'US Diabetes Data'!C39</f>
        <v>263</v>
      </c>
      <c r="C40" s="3">
        <f>'US Diabetes Data'!E39-'US Diabetes Data'!D39</f>
        <v>-105</v>
      </c>
      <c r="D40" s="3">
        <f>'US Diabetes Data'!F39-'US Diabetes Data'!E39</f>
        <v>257</v>
      </c>
      <c r="E40" s="3">
        <f>AVERAGE(A40:D40)</f>
        <v>136</v>
      </c>
      <c r="F40" s="4">
        <f>(('US Diabetes Data'!C39-'US Diabetes Data'!B39)/'US Diabetes Data'!B39)*100</f>
        <v>3.0765561650369664</v>
      </c>
      <c r="G40" s="4">
        <f>(('US Diabetes Data'!D39-'US Diabetes Data'!C39)/'US Diabetes Data'!C39)*100</f>
        <v>6.0851457658491439</v>
      </c>
      <c r="H40" s="4">
        <f>(('US Diabetes Data'!E39-'US Diabetes Data'!D39)/'US Diabetes Data'!D39)*100</f>
        <v>-2.2900763358778624</v>
      </c>
      <c r="I40" s="4">
        <f>(('US Diabetes Data'!F39-'US Diabetes Data'!E39)/'US Diabetes Data'!E39)*100</f>
        <v>5.7366071428571423</v>
      </c>
      <c r="J40" s="4">
        <f>AVERAGE(F40:I40)</f>
        <v>3.1520581844663473</v>
      </c>
    </row>
    <row r="41" spans="1:10">
      <c r="A41" s="3">
        <f>'US Diabetes Data'!C40-'US Diabetes Data'!B40</f>
        <v>-413</v>
      </c>
      <c r="B41" s="3">
        <f>'US Diabetes Data'!D40-'US Diabetes Data'!C40</f>
        <v>180</v>
      </c>
      <c r="C41" s="3">
        <f>'US Diabetes Data'!E40-'US Diabetes Data'!D40</f>
        <v>133</v>
      </c>
      <c r="D41" s="3">
        <f>'US Diabetes Data'!F40-'US Diabetes Data'!E40</f>
        <v>105</v>
      </c>
      <c r="E41" s="3">
        <f>AVERAGE(A41:D41)</f>
        <v>1.25</v>
      </c>
      <c r="F41" s="4">
        <f>(('US Diabetes Data'!C40-'US Diabetes Data'!B40)/'US Diabetes Data'!B40)*100</f>
        <v>-3.613930696534827</v>
      </c>
      <c r="G41" s="4">
        <f>(('US Diabetes Data'!D40-'US Diabetes Data'!C40)/'US Diabetes Data'!C40)*100</f>
        <v>1.6341352700862462</v>
      </c>
      <c r="H41" s="4">
        <f>(('US Diabetes Data'!E40-'US Diabetes Data'!D40)/'US Diabetes Data'!D40)*100</f>
        <v>1.1880303707012059</v>
      </c>
      <c r="I41" s="4">
        <f>(('US Diabetes Data'!F40-'US Diabetes Data'!E40)/'US Diabetes Data'!E40)*100</f>
        <v>0.92690677966101687</v>
      </c>
      <c r="J41" s="4">
        <f>AVERAGE(F41:I41)</f>
        <v>3.3785430978410469E-2</v>
      </c>
    </row>
    <row r="42" spans="1:10">
      <c r="A42" s="3">
        <f>'US Diabetes Data'!C41-'US Diabetes Data'!B41</f>
        <v>-32</v>
      </c>
      <c r="B42" s="3">
        <f>'US Diabetes Data'!D41-'US Diabetes Data'!C41</f>
        <v>31</v>
      </c>
      <c r="C42" s="3">
        <f>'US Diabetes Data'!E41-'US Diabetes Data'!D41</f>
        <v>-30</v>
      </c>
      <c r="D42" s="3">
        <f>'US Diabetes Data'!F41-'US Diabetes Data'!E41</f>
        <v>-57</v>
      </c>
      <c r="E42" s="3">
        <f>AVERAGE(A42:D42)</f>
        <v>-22</v>
      </c>
      <c r="F42" s="4">
        <f>(('US Diabetes Data'!C41-'US Diabetes Data'!B41)/'US Diabetes Data'!B41)*100</f>
        <v>-3.1098153547133136</v>
      </c>
      <c r="G42" s="4">
        <f>(('US Diabetes Data'!D41-'US Diabetes Data'!C41)/'US Diabetes Data'!C41)*100</f>
        <v>3.1093279839518555</v>
      </c>
      <c r="H42" s="4">
        <f>(('US Diabetes Data'!E41-'US Diabetes Data'!D41)/'US Diabetes Data'!D41)*100</f>
        <v>-2.9182879377431905</v>
      </c>
      <c r="I42" s="4">
        <f>(('US Diabetes Data'!F41-'US Diabetes Data'!E41)/'US Diabetes Data'!E41)*100</f>
        <v>-5.7114228456913825</v>
      </c>
      <c r="J42" s="4">
        <f>AVERAGE(F42:I42)</f>
        <v>-2.1575495385490076</v>
      </c>
    </row>
    <row r="43" spans="1:10">
      <c r="A43" s="3">
        <f>'US Diabetes Data'!C42-'US Diabetes Data'!B42</f>
        <v>155</v>
      </c>
      <c r="B43" s="3">
        <f>'US Diabetes Data'!D42-'US Diabetes Data'!C42</f>
        <v>320</v>
      </c>
      <c r="C43" s="3">
        <f>'US Diabetes Data'!E42-'US Diabetes Data'!D42</f>
        <v>117</v>
      </c>
      <c r="D43" s="3">
        <f>'US Diabetes Data'!F42-'US Diabetes Data'!E42</f>
        <v>39</v>
      </c>
      <c r="E43" s="3">
        <f>AVERAGE(A43:D43)</f>
        <v>157.75</v>
      </c>
      <c r="F43" s="4">
        <f>(('US Diabetes Data'!C42-'US Diabetes Data'!B42)/'US Diabetes Data'!B42)*100</f>
        <v>3.6013011152416357</v>
      </c>
      <c r="G43" s="4">
        <f>(('US Diabetes Data'!D42-'US Diabetes Data'!C42)/'US Diabetes Data'!C42)*100</f>
        <v>7.1764969724153405</v>
      </c>
      <c r="H43" s="4">
        <f>(('US Diabetes Data'!E42-'US Diabetes Data'!D42)/'US Diabetes Data'!D42)*100</f>
        <v>2.4482109227871938</v>
      </c>
      <c r="I43" s="4">
        <f>(('US Diabetes Data'!F42-'US Diabetes Data'!E42)/'US Diabetes Data'!E42)*100</f>
        <v>0.79656862745098034</v>
      </c>
      <c r="J43" s="4">
        <f>AVERAGE(F43:I43)</f>
        <v>3.5056444094737875</v>
      </c>
    </row>
    <row r="44" spans="1:10">
      <c r="A44" s="3">
        <f>'US Diabetes Data'!C43-'US Diabetes Data'!B43</f>
        <v>-9</v>
      </c>
      <c r="B44" s="3">
        <f>'US Diabetes Data'!D43-'US Diabetes Data'!C43</f>
        <v>25</v>
      </c>
      <c r="C44" s="3">
        <f>'US Diabetes Data'!E43-'US Diabetes Data'!D43</f>
        <v>81</v>
      </c>
      <c r="D44" s="3">
        <f>'US Diabetes Data'!F43-'US Diabetes Data'!E43</f>
        <v>26</v>
      </c>
      <c r="E44" s="3">
        <f>AVERAGE(A44:D44)</f>
        <v>30.75</v>
      </c>
      <c r="F44" s="4">
        <f>(('US Diabetes Data'!C43-'US Diabetes Data'!B43)/'US Diabetes Data'!B43)*100</f>
        <v>-0.99118942731277537</v>
      </c>
      <c r="G44" s="4">
        <f>(('US Diabetes Data'!D43-'US Diabetes Data'!C43)/'US Diabetes Data'!C43)*100</f>
        <v>2.7808676307007785</v>
      </c>
      <c r="H44" s="4">
        <f>(('US Diabetes Data'!E43-'US Diabetes Data'!D43)/'US Diabetes Data'!D43)*100</f>
        <v>8.7662337662337659</v>
      </c>
      <c r="I44" s="4">
        <f>(('US Diabetes Data'!F43-'US Diabetes Data'!E43)/'US Diabetes Data'!E43)*100</f>
        <v>2.5870646766169152</v>
      </c>
      <c r="J44" s="4">
        <f>AVERAGE(F44:I44)</f>
        <v>3.2857441615596712</v>
      </c>
    </row>
    <row r="45" spans="1:10">
      <c r="A45" s="3">
        <f>'US Diabetes Data'!C44-'US Diabetes Data'!B44</f>
        <v>183</v>
      </c>
      <c r="B45" s="3">
        <f>'US Diabetes Data'!D44-'US Diabetes Data'!C44</f>
        <v>333</v>
      </c>
      <c r="C45" s="3">
        <f>'US Diabetes Data'!E44-'US Diabetes Data'!D44</f>
        <v>504</v>
      </c>
      <c r="D45" s="3">
        <f>'US Diabetes Data'!F44-'US Diabetes Data'!E44</f>
        <v>476</v>
      </c>
      <c r="E45" s="3">
        <f>AVERAGE(A45:D45)</f>
        <v>374</v>
      </c>
      <c r="F45" s="4">
        <f>(('US Diabetes Data'!C44-'US Diabetes Data'!B44)/'US Diabetes Data'!B44)*100</f>
        <v>3.1069609507640066</v>
      </c>
      <c r="G45" s="4">
        <f>(('US Diabetes Data'!D44-'US Diabetes Data'!C44)/'US Diabetes Data'!C44)*100</f>
        <v>5.4832866787419725</v>
      </c>
      <c r="H45" s="4">
        <f>(('US Diabetes Data'!E44-'US Diabetes Data'!D44)/'US Diabetes Data'!D44)*100</f>
        <v>7.8676241024039957</v>
      </c>
      <c r="I45" s="4">
        <f>(('US Diabetes Data'!F44-'US Diabetes Data'!E44)/'US Diabetes Data'!E44)*100</f>
        <v>6.8885672937771343</v>
      </c>
      <c r="J45" s="4">
        <f>AVERAGE(F45:I45)</f>
        <v>5.8366097564217778</v>
      </c>
    </row>
    <row r="46" spans="1:10">
      <c r="A46" s="3">
        <f>'US Diabetes Data'!C45-'US Diabetes Data'!B45</f>
        <v>93</v>
      </c>
      <c r="B46" s="3">
        <f>'US Diabetes Data'!D45-'US Diabetes Data'!C45</f>
        <v>1316</v>
      </c>
      <c r="C46" s="3">
        <f>'US Diabetes Data'!E45-'US Diabetes Data'!D45</f>
        <v>519</v>
      </c>
      <c r="D46" s="3">
        <f>'US Diabetes Data'!F45-'US Diabetes Data'!E45</f>
        <v>424</v>
      </c>
      <c r="E46" s="3">
        <f>AVERAGE(A46:D46)</f>
        <v>588</v>
      </c>
      <c r="F46" s="4">
        <f>(('US Diabetes Data'!C45-'US Diabetes Data'!B45)/'US Diabetes Data'!B45)*100</f>
        <v>0.43740005643871693</v>
      </c>
      <c r="G46" s="4">
        <f>(('US Diabetes Data'!D45-'US Diabetes Data'!C45)/'US Diabetes Data'!C45)*100</f>
        <v>6.1624912198548349</v>
      </c>
      <c r="H46" s="4">
        <f>(('US Diabetes Data'!E45-'US Diabetes Data'!D45)/'US Diabetes Data'!D45)*100</f>
        <v>2.2892682281328569</v>
      </c>
      <c r="I46" s="4">
        <f>(('US Diabetes Data'!F45-'US Diabetes Data'!E45)/'US Diabetes Data'!E45)*100</f>
        <v>1.8283742992669254</v>
      </c>
      <c r="J46" s="4">
        <f>AVERAGE(F46:I46)</f>
        <v>2.6793834509233339</v>
      </c>
    </row>
    <row r="47" spans="1:10">
      <c r="A47" s="3">
        <f>'US Diabetes Data'!C46-'US Diabetes Data'!B46</f>
        <v>6046</v>
      </c>
      <c r="B47" s="3">
        <f>'US Diabetes Data'!D46-'US Diabetes Data'!C46</f>
        <v>11850</v>
      </c>
      <c r="C47" s="3">
        <f>'US Diabetes Data'!E46-'US Diabetes Data'!D46</f>
        <v>5227</v>
      </c>
      <c r="D47" s="3">
        <f>'US Diabetes Data'!F46-'US Diabetes Data'!E46</f>
        <v>6872</v>
      </c>
      <c r="E47" s="3">
        <f>AVERAGE(A47:D47)</f>
        <v>7498.75</v>
      </c>
      <c r="F47" s="4">
        <f>(('US Diabetes Data'!C46-'US Diabetes Data'!B46)/'US Diabetes Data'!B46)*100</f>
        <v>2.3915571624091201</v>
      </c>
      <c r="G47" s="4">
        <f>(('US Diabetes Data'!D46-'US Diabetes Data'!C46)/'US Diabetes Data'!C46)*100</f>
        <v>4.5779055213017479</v>
      </c>
      <c r="H47" s="4">
        <f>(('US Diabetes Data'!E46-'US Diabetes Data'!D46)/'US Diabetes Data'!D46)*100</f>
        <v>1.9309055714401815</v>
      </c>
      <c r="I47" s="4">
        <f>(('US Diabetes Data'!F46-'US Diabetes Data'!E46)/'US Diabetes Data'!E46)*100</f>
        <v>2.4904957434702406</v>
      </c>
      <c r="J47" s="4">
        <f>AVERAGE(F47:I47)</f>
        <v>2.8477159996553225</v>
      </c>
    </row>
    <row r="48" spans="1:10">
      <c r="A48" s="3">
        <f>'US Diabetes Data'!C47-'US Diabetes Data'!B47</f>
        <v>74</v>
      </c>
      <c r="B48" s="3">
        <f>'US Diabetes Data'!D47-'US Diabetes Data'!C47</f>
        <v>-7</v>
      </c>
      <c r="C48" s="3">
        <f>'US Diabetes Data'!E47-'US Diabetes Data'!D47</f>
        <v>116</v>
      </c>
      <c r="D48" s="3">
        <f>'US Diabetes Data'!F47-'US Diabetes Data'!E47</f>
        <v>145</v>
      </c>
      <c r="E48" s="3">
        <f>AVERAGE(A48:D48)</f>
        <v>82</v>
      </c>
      <c r="F48" s="4">
        <f>(('US Diabetes Data'!C47-'US Diabetes Data'!B47)/'US Diabetes Data'!B47)*100</f>
        <v>4.9006622516556293</v>
      </c>
      <c r="G48" s="4">
        <f>(('US Diabetes Data'!D47-'US Diabetes Data'!C47)/'US Diabetes Data'!C47)*100</f>
        <v>-0.44191919191919188</v>
      </c>
      <c r="H48" s="4">
        <f>(('US Diabetes Data'!E47-'US Diabetes Data'!D47)/'US Diabetes Data'!D47)*100</f>
        <v>7.3557387444514895</v>
      </c>
      <c r="I48" s="4">
        <f>(('US Diabetes Data'!F47-'US Diabetes Data'!E47)/'US Diabetes Data'!E47)*100</f>
        <v>8.5646780862374481</v>
      </c>
      <c r="J48" s="4">
        <f>AVERAGE(F48:I48)</f>
        <v>5.0947899726063444</v>
      </c>
    </row>
    <row r="49" spans="1:10">
      <c r="A49" s="3">
        <f>'US Diabetes Data'!C48-'US Diabetes Data'!B48</f>
        <v>12</v>
      </c>
      <c r="B49" s="3">
        <f>'US Diabetes Data'!D48-'US Diabetes Data'!C48</f>
        <v>-36</v>
      </c>
      <c r="C49" s="3">
        <f>'US Diabetes Data'!E48-'US Diabetes Data'!D48</f>
        <v>20</v>
      </c>
      <c r="D49" s="3">
        <f>'US Diabetes Data'!F48-'US Diabetes Data'!E48</f>
        <v>-17</v>
      </c>
      <c r="E49" s="3">
        <f>AVERAGE(A49:D49)</f>
        <v>-5.25</v>
      </c>
      <c r="F49" s="4">
        <f>(('US Diabetes Data'!C48-'US Diabetes Data'!B48)/'US Diabetes Data'!B48)*100</f>
        <v>1.556420233463035</v>
      </c>
      <c r="G49" s="4">
        <f>(('US Diabetes Data'!D48-'US Diabetes Data'!C48)/'US Diabetes Data'!C48)*100</f>
        <v>-4.5977011494252871</v>
      </c>
      <c r="H49" s="4">
        <f>(('US Diabetes Data'!E48-'US Diabetes Data'!D48)/'US Diabetes Data'!D48)*100</f>
        <v>2.677376171352075</v>
      </c>
      <c r="I49" s="4">
        <f>(('US Diabetes Data'!F48-'US Diabetes Data'!E48)/'US Diabetes Data'!E48)*100</f>
        <v>-2.216427640156454</v>
      </c>
      <c r="J49" s="4">
        <f>AVERAGE(F49:I49)</f>
        <v>-0.64508309619165782</v>
      </c>
    </row>
    <row r="50" spans="1:10">
      <c r="A50" s="3">
        <f>'US Diabetes Data'!C49-'US Diabetes Data'!B49</f>
        <v>-33</v>
      </c>
      <c r="B50" s="3">
        <f>'US Diabetes Data'!D49-'US Diabetes Data'!C49</f>
        <v>-187</v>
      </c>
      <c r="C50" s="3">
        <f>'US Diabetes Data'!E49-'US Diabetes Data'!D49</f>
        <v>399</v>
      </c>
      <c r="D50" s="3">
        <f>'US Diabetes Data'!F49-'US Diabetes Data'!E49</f>
        <v>119</v>
      </c>
      <c r="E50" s="3">
        <f>AVERAGE(A50:D50)</f>
        <v>74.5</v>
      </c>
      <c r="F50" s="4">
        <f>(('US Diabetes Data'!C49-'US Diabetes Data'!B49)/'US Diabetes Data'!B49)*100</f>
        <v>-0.61418202121719712</v>
      </c>
      <c r="G50" s="4">
        <f>(('US Diabetes Data'!D49-'US Diabetes Data'!C49)/'US Diabetes Data'!C49)*100</f>
        <v>-3.5018726591760299</v>
      </c>
      <c r="H50" s="4">
        <f>(('US Diabetes Data'!E49-'US Diabetes Data'!D49)/'US Diabetes Data'!D49)*100</f>
        <v>7.7430622938094311</v>
      </c>
      <c r="I50" s="4">
        <f>(('US Diabetes Data'!F49-'US Diabetes Data'!E49)/'US Diabetes Data'!E49)*100</f>
        <v>2.1433717579250722</v>
      </c>
      <c r="J50" s="4">
        <f>AVERAGE(F50:I50)</f>
        <v>1.442594842835319</v>
      </c>
    </row>
    <row r="51" spans="1:10">
      <c r="A51" s="3">
        <f>'US Diabetes Data'!C50-'US Diabetes Data'!B50</f>
        <v>35</v>
      </c>
      <c r="B51" s="3">
        <f>'US Diabetes Data'!D50-'US Diabetes Data'!C50</f>
        <v>339</v>
      </c>
      <c r="C51" s="3">
        <f>'US Diabetes Data'!E50-'US Diabetes Data'!D50</f>
        <v>-62</v>
      </c>
      <c r="D51" s="3">
        <f>'US Diabetes Data'!F50-'US Diabetes Data'!E50</f>
        <v>316</v>
      </c>
      <c r="E51" s="3">
        <f>AVERAGE(A51:D51)</f>
        <v>157</v>
      </c>
      <c r="F51" s="4">
        <f>(('US Diabetes Data'!C50-'US Diabetes Data'!B50)/'US Diabetes Data'!B50)*100</f>
        <v>0.61381971238162047</v>
      </c>
      <c r="G51" s="4">
        <f>(('US Diabetes Data'!D50-'US Diabetes Data'!C50)/'US Diabetes Data'!C50)*100</f>
        <v>5.9090116785776541</v>
      </c>
      <c r="H51" s="4">
        <f>(('US Diabetes Data'!E50-'US Diabetes Data'!D50)/'US Diabetes Data'!D50)*100</f>
        <v>-1.0204081632653061</v>
      </c>
      <c r="I51" s="4">
        <f>(('US Diabetes Data'!F50-'US Diabetes Data'!E50)/'US Diabetes Data'!E50)*100</f>
        <v>5.2544063851014302</v>
      </c>
      <c r="J51" s="4">
        <f>AVERAGE(F51:I51)</f>
        <v>2.68920740319885</v>
      </c>
    </row>
    <row r="52" spans="1:10">
      <c r="A52" s="3">
        <f>'US Diabetes Data'!C51-'US Diabetes Data'!B51</f>
        <v>99</v>
      </c>
      <c r="B52" s="3">
        <f>'US Diabetes Data'!D51-'US Diabetes Data'!C51</f>
        <v>-31</v>
      </c>
      <c r="C52" s="3">
        <f>'US Diabetes Data'!E51-'US Diabetes Data'!D51</f>
        <v>-44</v>
      </c>
      <c r="D52" s="3">
        <f>'US Diabetes Data'!F51-'US Diabetes Data'!E51</f>
        <v>188</v>
      </c>
      <c r="E52" s="3">
        <f>AVERAGE(A52:D52)</f>
        <v>53</v>
      </c>
      <c r="F52" s="4">
        <f>(('US Diabetes Data'!C51-'US Diabetes Data'!B51)/'US Diabetes Data'!B51)*100</f>
        <v>4.1336116910229652</v>
      </c>
      <c r="G52" s="4">
        <f>(('US Diabetes Data'!D51-'US Diabetes Data'!C51)/'US Diabetes Data'!C51)*100</f>
        <v>-1.2429831595829992</v>
      </c>
      <c r="H52" s="4">
        <f>(('US Diabetes Data'!E51-'US Diabetes Data'!D51)/'US Diabetes Data'!D51)*100</f>
        <v>-1.7864393016646367</v>
      </c>
      <c r="I52" s="4">
        <f>(('US Diabetes Data'!F51-'US Diabetes Data'!E51)/'US Diabetes Data'!E51)*100</f>
        <v>7.7718065316246383</v>
      </c>
      <c r="J52" s="4">
        <f>AVERAGE(F52:I52)</f>
        <v>2.2189989403499921</v>
      </c>
    </row>
    <row r="53" spans="1:10">
      <c r="A53" s="3">
        <f>'US Diabetes Data'!C52-'US Diabetes Data'!B52</f>
        <v>267</v>
      </c>
      <c r="B53" s="3">
        <f>'US Diabetes Data'!D52-'US Diabetes Data'!C52</f>
        <v>252</v>
      </c>
      <c r="C53" s="3">
        <f>'US Diabetes Data'!E52-'US Diabetes Data'!D52</f>
        <v>181</v>
      </c>
      <c r="D53" s="3">
        <f>'US Diabetes Data'!F52-'US Diabetes Data'!E52</f>
        <v>196</v>
      </c>
      <c r="E53" s="3">
        <f>AVERAGE(A53:D53)</f>
        <v>224</v>
      </c>
      <c r="F53" s="4">
        <f>(('US Diabetes Data'!C52-'US Diabetes Data'!B52)/'US Diabetes Data'!B52)*100</f>
        <v>5.2892234548335981</v>
      </c>
      <c r="G53" s="4">
        <f>(('US Diabetes Data'!D52-'US Diabetes Data'!C52)/'US Diabetes Data'!C52)*100</f>
        <v>4.7412982126058321</v>
      </c>
      <c r="H53" s="4">
        <f>(('US Diabetes Data'!E52-'US Diabetes Data'!D52)/'US Diabetes Data'!D52)*100</f>
        <v>3.2513023172265134</v>
      </c>
      <c r="I53" s="4">
        <f>(('US Diabetes Data'!F52-'US Diabetes Data'!E52)/'US Diabetes Data'!E52)*100</f>
        <v>3.4098816979819069</v>
      </c>
      <c r="J53" s="4">
        <f>AVERAGE(F53:I53)</f>
        <v>4.1729264206619625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 Simha Muthyala</dc:creator>
  <cp:keywords/>
  <dc:description/>
  <cp:lastModifiedBy>Lakshmi Sanjana Bhupathiraju</cp:lastModifiedBy>
  <cp:revision/>
  <dcterms:created xsi:type="dcterms:W3CDTF">2022-12-03T23:58:06Z</dcterms:created>
  <dcterms:modified xsi:type="dcterms:W3CDTF">2022-12-06T01:00:20Z</dcterms:modified>
  <cp:category/>
  <cp:contentStatus/>
</cp:coreProperties>
</file>