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VC as on 30.06.2018" sheetId="5" r:id="rId1"/>
    <sheet name="Sheet2" sheetId="2" r:id="rId2"/>
    <sheet name="Sheet3" sheetId="3" r:id="rId3"/>
  </sheets>
  <definedNames>
    <definedName name="_xlnm.Print_Area" localSheetId="0">'VC as on 30.06.2018'!$A$1:$P$42</definedName>
  </definedNames>
  <calcPr calcId="125725"/>
</workbook>
</file>

<file path=xl/calcChain.xml><?xml version="1.0" encoding="utf-8"?>
<calcChain xmlns="http://schemas.openxmlformats.org/spreadsheetml/2006/main">
  <c r="J40" i="5"/>
  <c r="O5" l="1"/>
  <c r="O6"/>
  <c r="O7"/>
  <c r="O9"/>
  <c r="O10"/>
  <c r="O11"/>
  <c r="O12"/>
  <c r="O13"/>
  <c r="O14"/>
  <c r="O15"/>
  <c r="O17"/>
  <c r="O18"/>
  <c r="O19"/>
  <c r="O20"/>
  <c r="O22"/>
  <c r="O23"/>
  <c r="O24"/>
  <c r="O25"/>
  <c r="O26"/>
  <c r="O27"/>
  <c r="O28"/>
  <c r="O29"/>
  <c r="O30"/>
  <c r="O31"/>
  <c r="O32"/>
  <c r="O33"/>
  <c r="O34"/>
  <c r="O35"/>
  <c r="O37"/>
  <c r="O38"/>
  <c r="O39"/>
  <c r="L5"/>
  <c r="L6"/>
  <c r="L7"/>
  <c r="L9"/>
  <c r="L10"/>
  <c r="L11"/>
  <c r="L12"/>
  <c r="L13"/>
  <c r="L14"/>
  <c r="L15"/>
  <c r="L17"/>
  <c r="L18"/>
  <c r="L19"/>
  <c r="L20"/>
  <c r="L22"/>
  <c r="L23"/>
  <c r="L24"/>
  <c r="L25"/>
  <c r="L26"/>
  <c r="L27"/>
  <c r="L28"/>
  <c r="L29"/>
  <c r="L30"/>
  <c r="L31"/>
  <c r="L32"/>
  <c r="L33"/>
  <c r="L34"/>
  <c r="L35"/>
  <c r="L37"/>
  <c r="L38"/>
  <c r="L39"/>
  <c r="O4"/>
  <c r="L4"/>
  <c r="H5" l="1"/>
  <c r="H6"/>
  <c r="H7"/>
  <c r="H9"/>
  <c r="H10"/>
  <c r="H11"/>
  <c r="H12"/>
  <c r="H13"/>
  <c r="H14"/>
  <c r="H15"/>
  <c r="H17"/>
  <c r="H18"/>
  <c r="H19"/>
  <c r="H20"/>
  <c r="H22"/>
  <c r="H23"/>
  <c r="H24"/>
  <c r="H25"/>
  <c r="H26"/>
  <c r="H27"/>
  <c r="H28"/>
  <c r="H29"/>
  <c r="H30"/>
  <c r="H31"/>
  <c r="H32"/>
  <c r="H33"/>
  <c r="H34"/>
  <c r="H35"/>
  <c r="H37"/>
  <c r="H38"/>
  <c r="H39"/>
  <c r="P40" l="1"/>
  <c r="M40"/>
  <c r="I40"/>
  <c r="F40"/>
  <c r="K40"/>
  <c r="N40" l="1"/>
  <c r="D40" l="1"/>
  <c r="E5"/>
  <c r="E6"/>
  <c r="E7"/>
  <c r="E9"/>
  <c r="E10"/>
  <c r="E11"/>
  <c r="E12"/>
  <c r="E13"/>
  <c r="E14"/>
  <c r="E15"/>
  <c r="E17"/>
  <c r="E18"/>
  <c r="E19"/>
  <c r="E20"/>
  <c r="E22"/>
  <c r="E23"/>
  <c r="E24"/>
  <c r="E25"/>
  <c r="E26"/>
  <c r="E27"/>
  <c r="E28"/>
  <c r="E29"/>
  <c r="E30"/>
  <c r="E31"/>
  <c r="E32"/>
  <c r="E33"/>
  <c r="E34"/>
  <c r="E35"/>
  <c r="E37"/>
  <c r="E38"/>
  <c r="E39"/>
  <c r="E4"/>
  <c r="G40" l="1"/>
  <c r="C40"/>
  <c r="E40" s="1"/>
  <c r="H4"/>
  <c r="H40" l="1"/>
  <c r="O40"/>
  <c r="L40"/>
</calcChain>
</file>

<file path=xl/sharedStrings.xml><?xml version="1.0" encoding="utf-8"?>
<sst xmlns="http://schemas.openxmlformats.org/spreadsheetml/2006/main" count="61" uniqueCount="54">
  <si>
    <t>Sl.No.</t>
  </si>
  <si>
    <t>Total</t>
  </si>
  <si>
    <t>Kerala</t>
  </si>
  <si>
    <t>Telangana</t>
  </si>
  <si>
    <t>Maharashtra</t>
  </si>
  <si>
    <t>Chhattisgarh</t>
  </si>
  <si>
    <t>Uttarakhand</t>
  </si>
  <si>
    <t>Himachal Pradesh</t>
  </si>
  <si>
    <t>Jharkhand</t>
  </si>
  <si>
    <t>Manipur</t>
  </si>
  <si>
    <t>Mizoram</t>
  </si>
  <si>
    <t>Nagaland</t>
  </si>
  <si>
    <t>Puducherry</t>
  </si>
  <si>
    <t xml:space="preserve"> </t>
  </si>
  <si>
    <t>Group - I</t>
  </si>
  <si>
    <t>Group - II</t>
  </si>
  <si>
    <t>Group - III</t>
  </si>
  <si>
    <t>Group - IV</t>
  </si>
  <si>
    <t>Union Territories</t>
  </si>
  <si>
    <t xml:space="preserve">No. of Samples Collected (Cycle-I)  </t>
  </si>
  <si>
    <t>Percent Progress of Soil Samples Collected (Cycle-I)</t>
  </si>
  <si>
    <t>No. of Samples Tested (Cycle-I)</t>
  </si>
  <si>
    <t>Percent Progress of Soil Samples Tested (Cycle-I)</t>
  </si>
  <si>
    <t>No. of SHCs Printed (Cycle-I)</t>
  </si>
  <si>
    <t>Percent Progress of SHCs Printed (Cycle-I)</t>
  </si>
  <si>
    <t>No. of SHCs Distributed (Cycle-I)</t>
  </si>
  <si>
    <t>Percent Progress of SHCs Distributed (Cycle-I)</t>
  </si>
  <si>
    <t>Last week</t>
  </si>
  <si>
    <r>
      <rPr>
        <b/>
        <u/>
        <sz val="16"/>
        <color theme="1"/>
        <rFont val="Arial Black"/>
        <family val="2"/>
      </rPr>
      <t>Cumulative Target</t>
    </r>
    <r>
      <rPr>
        <b/>
        <sz val="16"/>
        <color theme="1"/>
        <rFont val="Arial Black"/>
        <family val="2"/>
      </rPr>
      <t xml:space="preserve"> for Soil Samples Collection &amp; Testing  during Cycle-I (2015-16 &amp; 2016-17)</t>
    </r>
  </si>
  <si>
    <r>
      <rPr>
        <b/>
        <u/>
        <sz val="16"/>
        <color theme="1"/>
        <rFont val="Arial Black"/>
        <family val="2"/>
      </rPr>
      <t xml:space="preserve">Cumulative Target </t>
    </r>
    <r>
      <rPr>
        <b/>
        <sz val="16"/>
        <color theme="1"/>
        <rFont val="Arial Black"/>
        <family val="2"/>
      </rPr>
      <t>for Printing &amp; Distribution of  SHCs for Cycle-I (2015-16 &amp; 2016-17)</t>
    </r>
  </si>
  <si>
    <t>Madhya Pradesh *</t>
  </si>
  <si>
    <t>Rajasthan *</t>
  </si>
  <si>
    <t>Karnataka *</t>
  </si>
  <si>
    <t>Gujarat *</t>
  </si>
  <si>
    <t>West Bengal *</t>
  </si>
  <si>
    <t>Tamil Nadu *</t>
  </si>
  <si>
    <t>Tripura *</t>
  </si>
  <si>
    <t>Andhra Pradesh</t>
  </si>
  <si>
    <t>Haryana *</t>
  </si>
  <si>
    <t>Odisha *</t>
  </si>
  <si>
    <t>J &amp; K *</t>
  </si>
  <si>
    <t>Bihar *</t>
  </si>
  <si>
    <t>Andaman &amp; Nicobar *</t>
  </si>
  <si>
    <t>Arunachal Pradesh *</t>
  </si>
  <si>
    <t>Punjab *</t>
  </si>
  <si>
    <t>Goa *</t>
  </si>
  <si>
    <t>Meghalaya *</t>
  </si>
  <si>
    <t>Sikkim *</t>
  </si>
  <si>
    <t>Uttar Pradesh * *</t>
  </si>
  <si>
    <t xml:space="preserve">*  As per change targets by States         ** State that revised target twice    </t>
  </si>
  <si>
    <t>States/UTs</t>
  </si>
  <si>
    <t>Assam *</t>
  </si>
  <si>
    <t>State-wise Status of Soil Health Card Scheme Cycle-I (2015 to 2017) as on 30.06.2018</t>
  </si>
  <si>
    <t>Dadra and Nagar Haveli *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</si>
</sst>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4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8"/>
      <color theme="1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b/>
      <u/>
      <sz val="16"/>
      <color theme="1"/>
      <name val="Arial Black"/>
      <family val="2"/>
    </font>
    <font>
      <sz val="19"/>
      <color theme="1"/>
      <name val="Arial Black"/>
      <family val="2"/>
    </font>
    <font>
      <sz val="19"/>
      <color rgb="FF006600"/>
      <name val="Arial Black"/>
      <family val="2"/>
    </font>
    <font>
      <sz val="19"/>
      <name val="Arial Black"/>
      <family val="2"/>
    </font>
    <font>
      <b/>
      <sz val="19"/>
      <color theme="1"/>
      <name val="Arial Black"/>
      <family val="2"/>
    </font>
    <font>
      <b/>
      <sz val="19"/>
      <name val="Arial Black"/>
      <family val="2"/>
    </font>
    <font>
      <b/>
      <sz val="19"/>
      <color rgb="FF0070C0"/>
      <name val="Arial Black"/>
      <family val="2"/>
    </font>
    <font>
      <sz val="16"/>
      <color theme="1"/>
      <name val="Arial Black"/>
      <family val="2"/>
    </font>
    <font>
      <b/>
      <sz val="19"/>
      <color rgb="FF006600"/>
      <name val="Arial Black"/>
      <family val="2"/>
    </font>
    <font>
      <sz val="15"/>
      <color rgb="FFFF0000"/>
      <name val="Arial Black"/>
      <family val="2"/>
    </font>
    <font>
      <b/>
      <sz val="15"/>
      <color rgb="FFFF0000"/>
      <name val="Arial Black"/>
      <family val="2"/>
    </font>
    <font>
      <b/>
      <sz val="20"/>
      <color theme="1"/>
      <name val="Arial"/>
      <family val="2"/>
    </font>
    <font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2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0" fontId="8" fillId="0" borderId="0" xfId="0" applyFont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/>
    </xf>
    <xf numFmtId="2" fontId="15" fillId="0" borderId="1" xfId="0" applyNumberFormat="1" applyFont="1" applyFill="1" applyBorder="1" applyAlignment="1">
      <alignment horizontal="right" vertical="center"/>
    </xf>
    <xf numFmtId="0" fontId="2" fillId="0" borderId="0" xfId="0" applyFont="1" applyFill="1"/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8" fillId="0" borderId="0" xfId="0" applyNumberFormat="1" applyFont="1"/>
    <xf numFmtId="0" fontId="13" fillId="0" borderId="1" xfId="0" applyFont="1" applyFill="1" applyBorder="1" applyAlignment="1">
      <alignment horizontal="right" vertical="center"/>
    </xf>
    <xf numFmtId="2" fontId="17" fillId="0" borderId="1" xfId="0" applyNumberFormat="1" applyFont="1" applyFill="1" applyBorder="1" applyAlignment="1">
      <alignment horizontal="right" vertical="center" wrapText="1"/>
    </xf>
    <xf numFmtId="2" fontId="15" fillId="0" borderId="1" xfId="0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/>
    </xf>
    <xf numFmtId="2" fontId="17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vertical="center" wrapText="1"/>
    </xf>
    <xf numFmtId="1" fontId="13" fillId="0" borderId="1" xfId="0" applyNumberFormat="1" applyFont="1" applyFill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/>
    </xf>
    <xf numFmtId="1" fontId="14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0" fillId="0" borderId="0" xfId="0" applyFont="1"/>
    <xf numFmtId="1" fontId="13" fillId="0" borderId="1" xfId="0" applyNumberFormat="1" applyFont="1" applyFill="1" applyBorder="1" applyAlignment="1">
      <alignment horizontal="right" vertical="center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00"/>
      <color rgb="FF336600"/>
      <color rgb="FF008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6"/>
  <sheetViews>
    <sheetView tabSelected="1" zoomScale="60" zoomScaleNormal="60" workbookViewId="0">
      <selection activeCell="B2" sqref="B2"/>
    </sheetView>
  </sheetViews>
  <sheetFormatPr defaultRowHeight="26.25"/>
  <cols>
    <col min="1" max="1" width="8" style="3" customWidth="1"/>
    <col min="2" max="2" width="44.5703125" style="5" customWidth="1"/>
    <col min="3" max="3" width="29" customWidth="1"/>
    <col min="4" max="4" width="23" customWidth="1"/>
    <col min="5" max="5" width="19.28515625" customWidth="1"/>
    <col min="6" max="6" width="26.42578125" hidden="1" customWidth="1"/>
    <col min="7" max="7" width="21.140625" customWidth="1"/>
    <col min="8" max="8" width="17.140625" customWidth="1"/>
    <col min="9" max="9" width="17.85546875" hidden="1" customWidth="1"/>
    <col min="10" max="10" width="25.85546875" customWidth="1"/>
    <col min="11" max="11" width="23.42578125" customWidth="1"/>
    <col min="12" max="12" width="16.85546875" customWidth="1"/>
    <col min="13" max="13" width="19.5703125" hidden="1" customWidth="1"/>
    <col min="14" max="14" width="23" customWidth="1"/>
    <col min="15" max="15" width="20.85546875" customWidth="1"/>
    <col min="16" max="16" width="17.85546875" hidden="1" customWidth="1"/>
  </cols>
  <sheetData>
    <row r="1" spans="1:19" ht="54" customHeight="1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9" s="2" customFormat="1" ht="184.5" customHeight="1">
      <c r="A2" s="42" t="s">
        <v>0</v>
      </c>
      <c r="B2" s="47" t="s">
        <v>50</v>
      </c>
      <c r="C2" s="41" t="s">
        <v>28</v>
      </c>
      <c r="D2" s="43" t="s">
        <v>19</v>
      </c>
      <c r="E2" s="44" t="s">
        <v>20</v>
      </c>
      <c r="F2" s="40" t="s">
        <v>27</v>
      </c>
      <c r="G2" s="45" t="s">
        <v>21</v>
      </c>
      <c r="H2" s="46" t="s">
        <v>22</v>
      </c>
      <c r="I2" s="40" t="s">
        <v>27</v>
      </c>
      <c r="J2" s="41" t="s">
        <v>29</v>
      </c>
      <c r="K2" s="42" t="s">
        <v>23</v>
      </c>
      <c r="L2" s="41" t="s">
        <v>24</v>
      </c>
      <c r="M2" s="39" t="s">
        <v>27</v>
      </c>
      <c r="N2" s="42" t="s">
        <v>25</v>
      </c>
      <c r="O2" s="41" t="s">
        <v>26</v>
      </c>
      <c r="P2" s="39" t="s">
        <v>27</v>
      </c>
    </row>
    <row r="3" spans="1:19" s="2" customFormat="1" ht="45" customHeight="1">
      <c r="A3" s="51" t="s">
        <v>14</v>
      </c>
      <c r="B3" s="52"/>
      <c r="C3" s="15"/>
      <c r="D3" s="17"/>
      <c r="E3" s="16"/>
      <c r="F3" s="16"/>
      <c r="G3" s="15"/>
      <c r="H3" s="16"/>
      <c r="I3" s="16"/>
      <c r="J3" s="15"/>
      <c r="K3" s="15"/>
      <c r="L3" s="15"/>
      <c r="M3" s="29"/>
      <c r="N3" s="15"/>
      <c r="O3" s="29"/>
      <c r="P3" s="29"/>
    </row>
    <row r="4" spans="1:19" s="1" customFormat="1" ht="45" customHeight="1">
      <c r="A4" s="33">
        <v>1</v>
      </c>
      <c r="B4" s="4" t="s">
        <v>48</v>
      </c>
      <c r="C4" s="19">
        <v>4770399</v>
      </c>
      <c r="D4" s="10">
        <v>4770399</v>
      </c>
      <c r="E4" s="20">
        <f>D4/C4*100</f>
        <v>100</v>
      </c>
      <c r="F4" s="22">
        <v>4770399</v>
      </c>
      <c r="G4" s="10">
        <v>4770399</v>
      </c>
      <c r="H4" s="20">
        <f>G4/C4*100</f>
        <v>100</v>
      </c>
      <c r="I4" s="22">
        <v>4770399</v>
      </c>
      <c r="J4" s="19">
        <v>16991346</v>
      </c>
      <c r="K4" s="10">
        <v>16991346</v>
      </c>
      <c r="L4" s="20">
        <f>K4/J4*100</f>
        <v>100</v>
      </c>
      <c r="M4" s="22">
        <v>16991346</v>
      </c>
      <c r="N4" s="10">
        <v>16991346</v>
      </c>
      <c r="O4" s="24">
        <f>N4/J4*100</f>
        <v>100</v>
      </c>
      <c r="P4" s="31">
        <v>16991346</v>
      </c>
      <c r="Q4" s="2"/>
      <c r="R4" s="2"/>
      <c r="S4" s="2"/>
    </row>
    <row r="5" spans="1:19" s="1" customFormat="1" ht="45" customHeight="1">
      <c r="A5" s="34">
        <v>2</v>
      </c>
      <c r="B5" s="35" t="s">
        <v>4</v>
      </c>
      <c r="C5" s="23">
        <v>2347121</v>
      </c>
      <c r="D5" s="10">
        <v>2347121</v>
      </c>
      <c r="E5" s="20">
        <f>D5/C5*100</f>
        <v>100</v>
      </c>
      <c r="F5" s="22">
        <v>2347121</v>
      </c>
      <c r="G5" s="10">
        <v>2347121</v>
      </c>
      <c r="H5" s="20">
        <f>G5/C5*100</f>
        <v>100</v>
      </c>
      <c r="I5" s="22">
        <v>2347121</v>
      </c>
      <c r="J5" s="19">
        <v>12977232</v>
      </c>
      <c r="K5" s="10">
        <v>12977232</v>
      </c>
      <c r="L5" s="20">
        <f t="shared" ref="L5:L39" si="0">K5/J5*100</f>
        <v>100</v>
      </c>
      <c r="M5" s="22">
        <v>12977232</v>
      </c>
      <c r="N5" s="10">
        <v>12977232</v>
      </c>
      <c r="O5" s="24">
        <f>N5/J5*100</f>
        <v>100</v>
      </c>
      <c r="P5" s="31">
        <v>12977232</v>
      </c>
      <c r="Q5" s="14"/>
      <c r="R5" s="2"/>
    </row>
    <row r="6" spans="1:19" s="1" customFormat="1" ht="45" customHeight="1">
      <c r="A6" s="33">
        <v>3</v>
      </c>
      <c r="B6" s="35" t="s">
        <v>30</v>
      </c>
      <c r="C6" s="23">
        <v>2313977</v>
      </c>
      <c r="D6" s="10">
        <v>2313977</v>
      </c>
      <c r="E6" s="20">
        <f>D6/C6*100</f>
        <v>100</v>
      </c>
      <c r="F6" s="22">
        <v>2313977</v>
      </c>
      <c r="G6" s="10">
        <v>2313977</v>
      </c>
      <c r="H6" s="20">
        <f>G6/C6*100</f>
        <v>100</v>
      </c>
      <c r="I6" s="22">
        <v>2313977</v>
      </c>
      <c r="J6" s="19">
        <v>8872377</v>
      </c>
      <c r="K6" s="10">
        <v>8872377</v>
      </c>
      <c r="L6" s="20">
        <f t="shared" si="0"/>
        <v>100</v>
      </c>
      <c r="M6" s="22">
        <v>8872377</v>
      </c>
      <c r="N6" s="10">
        <v>8872377</v>
      </c>
      <c r="O6" s="24">
        <f>N6/J6*100</f>
        <v>100</v>
      </c>
      <c r="P6" s="31">
        <v>8872377</v>
      </c>
    </row>
    <row r="7" spans="1:19" s="1" customFormat="1" ht="45" customHeight="1">
      <c r="A7" s="33">
        <v>4</v>
      </c>
      <c r="B7" s="35" t="s">
        <v>31</v>
      </c>
      <c r="C7" s="23">
        <v>2308013</v>
      </c>
      <c r="D7" s="10">
        <v>2308013</v>
      </c>
      <c r="E7" s="20">
        <f>D7/C7*100</f>
        <v>100</v>
      </c>
      <c r="F7" s="22">
        <v>2308013</v>
      </c>
      <c r="G7" s="10">
        <v>2308013</v>
      </c>
      <c r="H7" s="20">
        <f>G7/C7*100</f>
        <v>100</v>
      </c>
      <c r="I7" s="22">
        <v>2308013</v>
      </c>
      <c r="J7" s="19">
        <v>6886000</v>
      </c>
      <c r="K7" s="10">
        <v>6886000</v>
      </c>
      <c r="L7" s="20">
        <f t="shared" si="0"/>
        <v>100</v>
      </c>
      <c r="M7" s="22">
        <v>6886000</v>
      </c>
      <c r="N7" s="10">
        <v>6886000</v>
      </c>
      <c r="O7" s="24">
        <f>N7/J7*100</f>
        <v>100</v>
      </c>
      <c r="P7" s="31">
        <v>6886000</v>
      </c>
    </row>
    <row r="8" spans="1:19" s="1" customFormat="1" ht="45" customHeight="1">
      <c r="A8" s="51" t="s">
        <v>15</v>
      </c>
      <c r="B8" s="52"/>
      <c r="C8" s="23"/>
      <c r="D8" s="10"/>
      <c r="E8" s="20"/>
      <c r="F8" s="22"/>
      <c r="G8" s="10"/>
      <c r="H8" s="20"/>
      <c r="I8" s="22"/>
      <c r="J8" s="19"/>
      <c r="K8" s="10"/>
      <c r="L8" s="20"/>
      <c r="M8" s="22"/>
      <c r="N8" s="10"/>
      <c r="O8" s="24"/>
      <c r="P8" s="31"/>
    </row>
    <row r="9" spans="1:19" s="1" customFormat="1" ht="45" customHeight="1">
      <c r="A9" s="33">
        <v>1</v>
      </c>
      <c r="B9" s="35" t="s">
        <v>32</v>
      </c>
      <c r="C9" s="19">
        <v>1665765</v>
      </c>
      <c r="D9" s="10">
        <v>1665765</v>
      </c>
      <c r="E9" s="20">
        <f t="shared" ref="E9:E15" si="1">D9/C9*100</f>
        <v>100</v>
      </c>
      <c r="F9" s="22">
        <v>1665765</v>
      </c>
      <c r="G9" s="10">
        <v>1665765</v>
      </c>
      <c r="H9" s="20">
        <f t="shared" ref="H9:H15" si="2">G9/C9*100</f>
        <v>100</v>
      </c>
      <c r="I9" s="22">
        <v>1665765</v>
      </c>
      <c r="J9" s="10">
        <v>7832189</v>
      </c>
      <c r="K9" s="10">
        <v>7832189</v>
      </c>
      <c r="L9" s="20">
        <f t="shared" si="0"/>
        <v>100</v>
      </c>
      <c r="M9" s="22">
        <v>7832189</v>
      </c>
      <c r="N9" s="10">
        <v>7832189</v>
      </c>
      <c r="O9" s="24">
        <f t="shared" ref="O9:O15" si="3">N9/J9*100</f>
        <v>100</v>
      </c>
      <c r="P9" s="31">
        <v>7832189</v>
      </c>
    </row>
    <row r="10" spans="1:19" s="1" customFormat="1" ht="45" customHeight="1">
      <c r="A10" s="34">
        <v>2</v>
      </c>
      <c r="B10" s="35" t="s">
        <v>33</v>
      </c>
      <c r="C10" s="23">
        <v>1589236</v>
      </c>
      <c r="D10" s="10">
        <v>1589236</v>
      </c>
      <c r="E10" s="20">
        <f t="shared" si="1"/>
        <v>100</v>
      </c>
      <c r="F10" s="22">
        <v>1589236</v>
      </c>
      <c r="G10" s="10">
        <v>1589236</v>
      </c>
      <c r="H10" s="20">
        <f t="shared" si="2"/>
        <v>100</v>
      </c>
      <c r="I10" s="22">
        <v>1589236</v>
      </c>
      <c r="J10" s="19">
        <v>5108923</v>
      </c>
      <c r="K10" s="10">
        <v>5108923</v>
      </c>
      <c r="L10" s="20">
        <f t="shared" si="0"/>
        <v>100</v>
      </c>
      <c r="M10" s="22">
        <v>5108923</v>
      </c>
      <c r="N10" s="10">
        <v>5108923</v>
      </c>
      <c r="O10" s="24">
        <f t="shared" si="3"/>
        <v>100</v>
      </c>
      <c r="P10" s="31">
        <v>5108923</v>
      </c>
    </row>
    <row r="11" spans="1:19" s="1" customFormat="1" ht="45" customHeight="1">
      <c r="A11" s="34">
        <v>3</v>
      </c>
      <c r="B11" s="35" t="s">
        <v>37</v>
      </c>
      <c r="C11" s="10">
        <v>1348382</v>
      </c>
      <c r="D11" s="10">
        <v>1348382</v>
      </c>
      <c r="E11" s="20">
        <f t="shared" si="1"/>
        <v>100</v>
      </c>
      <c r="F11" s="22">
        <v>1348382</v>
      </c>
      <c r="G11" s="10">
        <v>1348382</v>
      </c>
      <c r="H11" s="20">
        <f t="shared" si="2"/>
        <v>100</v>
      </c>
      <c r="I11" s="22">
        <v>1348382</v>
      </c>
      <c r="J11" s="10">
        <v>7455204</v>
      </c>
      <c r="K11" s="10">
        <v>7455204</v>
      </c>
      <c r="L11" s="20">
        <f t="shared" si="0"/>
        <v>100</v>
      </c>
      <c r="M11" s="22">
        <v>7455204</v>
      </c>
      <c r="N11" s="10">
        <v>7455204</v>
      </c>
      <c r="O11" s="24">
        <f t="shared" si="3"/>
        <v>100</v>
      </c>
      <c r="P11" s="31">
        <v>7455204</v>
      </c>
    </row>
    <row r="12" spans="1:19" s="1" customFormat="1" ht="45" customHeight="1">
      <c r="A12" s="33">
        <v>4</v>
      </c>
      <c r="B12" s="4" t="s">
        <v>41</v>
      </c>
      <c r="C12" s="19">
        <v>1308778</v>
      </c>
      <c r="D12" s="10">
        <v>1308778</v>
      </c>
      <c r="E12" s="20">
        <f t="shared" si="1"/>
        <v>100</v>
      </c>
      <c r="F12" s="22">
        <v>1308778</v>
      </c>
      <c r="G12" s="10">
        <v>1308778</v>
      </c>
      <c r="H12" s="20">
        <f t="shared" si="2"/>
        <v>100</v>
      </c>
      <c r="I12" s="22">
        <v>1308778</v>
      </c>
      <c r="J12" s="19">
        <v>6469650</v>
      </c>
      <c r="K12" s="19">
        <v>6469650</v>
      </c>
      <c r="L12" s="20">
        <f t="shared" si="0"/>
        <v>100</v>
      </c>
      <c r="M12" s="22">
        <v>6469650</v>
      </c>
      <c r="N12" s="19">
        <v>6469650</v>
      </c>
      <c r="O12" s="24">
        <f t="shared" si="3"/>
        <v>100</v>
      </c>
      <c r="P12" s="31">
        <v>6469650</v>
      </c>
    </row>
    <row r="13" spans="1:19" s="1" customFormat="1" ht="45" customHeight="1">
      <c r="A13" s="34">
        <v>5</v>
      </c>
      <c r="B13" s="4" t="s">
        <v>34</v>
      </c>
      <c r="C13" s="19">
        <v>1300349</v>
      </c>
      <c r="D13" s="10">
        <v>1300349</v>
      </c>
      <c r="E13" s="20">
        <f t="shared" si="1"/>
        <v>100</v>
      </c>
      <c r="F13" s="22">
        <v>1300349</v>
      </c>
      <c r="G13" s="10">
        <v>1300349</v>
      </c>
      <c r="H13" s="20">
        <f t="shared" si="2"/>
        <v>100</v>
      </c>
      <c r="I13" s="22">
        <v>1300349</v>
      </c>
      <c r="J13" s="19">
        <v>5040510</v>
      </c>
      <c r="K13" s="10">
        <v>5040510</v>
      </c>
      <c r="L13" s="20">
        <f t="shared" si="0"/>
        <v>100</v>
      </c>
      <c r="M13" s="22">
        <v>5040510</v>
      </c>
      <c r="N13" s="10">
        <v>5040510</v>
      </c>
      <c r="O13" s="24">
        <f t="shared" si="3"/>
        <v>100</v>
      </c>
      <c r="P13" s="31">
        <v>5040510</v>
      </c>
    </row>
    <row r="14" spans="1:19" s="1" customFormat="1" ht="45" customHeight="1">
      <c r="A14" s="33">
        <v>6</v>
      </c>
      <c r="B14" s="4" t="s">
        <v>35</v>
      </c>
      <c r="C14" s="19">
        <v>1274536</v>
      </c>
      <c r="D14" s="10">
        <v>1274536</v>
      </c>
      <c r="E14" s="20">
        <f t="shared" si="1"/>
        <v>100</v>
      </c>
      <c r="F14" s="22">
        <v>1274536</v>
      </c>
      <c r="G14" s="10">
        <v>1274536</v>
      </c>
      <c r="H14" s="20">
        <f t="shared" si="2"/>
        <v>100</v>
      </c>
      <c r="I14" s="22">
        <v>1274536</v>
      </c>
      <c r="J14" s="10">
        <v>7000000</v>
      </c>
      <c r="K14" s="10">
        <v>7000000</v>
      </c>
      <c r="L14" s="20">
        <f t="shared" si="0"/>
        <v>100</v>
      </c>
      <c r="M14" s="22">
        <v>7000000</v>
      </c>
      <c r="N14" s="10">
        <v>7000000</v>
      </c>
      <c r="O14" s="24">
        <f t="shared" si="3"/>
        <v>100</v>
      </c>
      <c r="P14" s="31">
        <v>7000000</v>
      </c>
    </row>
    <row r="15" spans="1:19" s="1" customFormat="1" ht="45" customHeight="1">
      <c r="A15" s="34">
        <v>7</v>
      </c>
      <c r="B15" s="35" t="s">
        <v>3</v>
      </c>
      <c r="C15" s="19">
        <v>1034678</v>
      </c>
      <c r="D15" s="10">
        <v>1034678</v>
      </c>
      <c r="E15" s="20">
        <f t="shared" si="1"/>
        <v>100</v>
      </c>
      <c r="F15" s="22">
        <v>1034678</v>
      </c>
      <c r="G15" s="10">
        <v>1034678</v>
      </c>
      <c r="H15" s="20">
        <f t="shared" si="2"/>
        <v>100</v>
      </c>
      <c r="I15" s="22">
        <v>1034678</v>
      </c>
      <c r="J15" s="19">
        <v>5720737</v>
      </c>
      <c r="K15" s="10">
        <v>5720737</v>
      </c>
      <c r="L15" s="20">
        <f t="shared" si="0"/>
        <v>100</v>
      </c>
      <c r="M15" s="22">
        <v>5720737</v>
      </c>
      <c r="N15" s="10">
        <v>5720737</v>
      </c>
      <c r="O15" s="24">
        <f t="shared" si="3"/>
        <v>100</v>
      </c>
      <c r="P15" s="31">
        <v>5720737</v>
      </c>
    </row>
    <row r="16" spans="1:19" s="1" customFormat="1" ht="45" customHeight="1">
      <c r="A16" s="51" t="s">
        <v>16</v>
      </c>
      <c r="B16" s="52"/>
      <c r="C16" s="23"/>
      <c r="D16" s="10"/>
      <c r="E16" s="20"/>
      <c r="F16" s="22"/>
      <c r="G16" s="10"/>
      <c r="H16" s="20"/>
      <c r="I16" s="22"/>
      <c r="J16" s="19"/>
      <c r="K16" s="10"/>
      <c r="L16" s="21"/>
      <c r="M16" s="22"/>
      <c r="N16" s="10"/>
      <c r="O16" s="13"/>
      <c r="P16" s="31"/>
    </row>
    <row r="17" spans="1:16" s="1" customFormat="1" ht="45" customHeight="1">
      <c r="A17" s="34">
        <v>1</v>
      </c>
      <c r="B17" s="35" t="s">
        <v>44</v>
      </c>
      <c r="C17" s="19">
        <v>835526</v>
      </c>
      <c r="D17" s="10">
        <v>835526</v>
      </c>
      <c r="E17" s="20">
        <f>D17/C17*100</f>
        <v>100</v>
      </c>
      <c r="F17" s="22">
        <v>835526</v>
      </c>
      <c r="G17" s="10">
        <v>835526</v>
      </c>
      <c r="H17" s="20">
        <f>G17/C17*100</f>
        <v>100</v>
      </c>
      <c r="I17" s="22">
        <v>835526</v>
      </c>
      <c r="J17" s="19">
        <v>1251726</v>
      </c>
      <c r="K17" s="10">
        <v>1251726</v>
      </c>
      <c r="L17" s="20">
        <f t="shared" si="0"/>
        <v>100</v>
      </c>
      <c r="M17" s="22">
        <v>1251726</v>
      </c>
      <c r="N17" s="10">
        <v>1251726</v>
      </c>
      <c r="O17" s="24">
        <f>N17/J17*100</f>
        <v>100</v>
      </c>
      <c r="P17" s="31">
        <v>1251726</v>
      </c>
    </row>
    <row r="18" spans="1:16" s="1" customFormat="1" ht="45" customHeight="1">
      <c r="A18" s="33">
        <v>2</v>
      </c>
      <c r="B18" s="4" t="s">
        <v>38</v>
      </c>
      <c r="C18" s="19">
        <v>788670</v>
      </c>
      <c r="D18" s="10">
        <v>788670</v>
      </c>
      <c r="E18" s="20">
        <f>D18/C18*100</f>
        <v>100</v>
      </c>
      <c r="F18" s="22">
        <v>788670</v>
      </c>
      <c r="G18" s="10">
        <v>788670</v>
      </c>
      <c r="H18" s="20">
        <f>G18/C18*100</f>
        <v>100</v>
      </c>
      <c r="I18" s="22">
        <v>788670</v>
      </c>
      <c r="J18" s="19">
        <v>4227238</v>
      </c>
      <c r="K18" s="10">
        <v>4227238</v>
      </c>
      <c r="L18" s="20">
        <f t="shared" si="0"/>
        <v>100</v>
      </c>
      <c r="M18" s="22">
        <v>4227238</v>
      </c>
      <c r="N18" s="10">
        <v>4227238</v>
      </c>
      <c r="O18" s="24">
        <f>N18/J18*100</f>
        <v>100</v>
      </c>
      <c r="P18" s="31">
        <v>4227238</v>
      </c>
    </row>
    <row r="19" spans="1:16" s="1" customFormat="1" ht="45" customHeight="1">
      <c r="A19" s="34">
        <v>3</v>
      </c>
      <c r="B19" s="35" t="s">
        <v>5</v>
      </c>
      <c r="C19" s="23">
        <v>703691</v>
      </c>
      <c r="D19" s="10">
        <v>703691</v>
      </c>
      <c r="E19" s="20">
        <f>D19/C19*100</f>
        <v>100</v>
      </c>
      <c r="F19" s="22">
        <v>703691</v>
      </c>
      <c r="G19" s="10">
        <v>703691</v>
      </c>
      <c r="H19" s="20">
        <f>G19/C19*100</f>
        <v>100</v>
      </c>
      <c r="I19" s="22">
        <v>703691</v>
      </c>
      <c r="J19" s="19">
        <v>3890709</v>
      </c>
      <c r="K19" s="10">
        <v>3890709</v>
      </c>
      <c r="L19" s="20">
        <f t="shared" si="0"/>
        <v>100</v>
      </c>
      <c r="M19" s="22">
        <v>3890709</v>
      </c>
      <c r="N19" s="10">
        <v>3890709</v>
      </c>
      <c r="O19" s="24">
        <f>N19/J19*100</f>
        <v>100</v>
      </c>
      <c r="P19" s="31">
        <v>3890709</v>
      </c>
    </row>
    <row r="20" spans="1:16" s="1" customFormat="1" ht="45" customHeight="1">
      <c r="A20" s="33">
        <v>4</v>
      </c>
      <c r="B20" s="4" t="s">
        <v>39</v>
      </c>
      <c r="C20" s="19">
        <v>668635</v>
      </c>
      <c r="D20" s="10">
        <v>668635</v>
      </c>
      <c r="E20" s="20">
        <f>D20/C20*100</f>
        <v>100</v>
      </c>
      <c r="F20" s="22">
        <v>668635</v>
      </c>
      <c r="G20" s="10">
        <v>668635</v>
      </c>
      <c r="H20" s="20">
        <f>G20/C20*100</f>
        <v>100</v>
      </c>
      <c r="I20" s="22">
        <v>668635</v>
      </c>
      <c r="J20" s="19">
        <v>2374233</v>
      </c>
      <c r="K20" s="10">
        <v>2374233</v>
      </c>
      <c r="L20" s="20">
        <f t="shared" si="0"/>
        <v>100</v>
      </c>
      <c r="M20" s="22">
        <v>2374233</v>
      </c>
      <c r="N20" s="26">
        <v>2374233</v>
      </c>
      <c r="O20" s="24">
        <f>N20/J20*100</f>
        <v>100</v>
      </c>
      <c r="P20" s="32">
        <v>2374233</v>
      </c>
    </row>
    <row r="21" spans="1:16" s="1" customFormat="1" ht="45" customHeight="1">
      <c r="A21" s="51" t="s">
        <v>17</v>
      </c>
      <c r="B21" s="52"/>
      <c r="C21" s="23"/>
      <c r="D21" s="10"/>
      <c r="E21" s="20"/>
      <c r="F21" s="22"/>
      <c r="G21" s="10"/>
      <c r="H21" s="20"/>
      <c r="I21" s="22"/>
      <c r="J21" s="19" t="s">
        <v>13</v>
      </c>
      <c r="K21" s="26"/>
      <c r="L21" s="20"/>
      <c r="M21" s="30"/>
      <c r="N21" s="26"/>
      <c r="O21" s="13"/>
      <c r="P21" s="32"/>
    </row>
    <row r="22" spans="1:16" s="1" customFormat="1" ht="45" customHeight="1">
      <c r="A22" s="34">
        <v>1</v>
      </c>
      <c r="B22" s="35" t="s">
        <v>2</v>
      </c>
      <c r="C22" s="19">
        <v>127585</v>
      </c>
      <c r="D22" s="10">
        <v>127585</v>
      </c>
      <c r="E22" s="20">
        <f t="shared" ref="E22:E35" si="4">D22/C22*100</f>
        <v>100</v>
      </c>
      <c r="F22" s="22">
        <v>127585</v>
      </c>
      <c r="G22" s="10">
        <v>127585</v>
      </c>
      <c r="H22" s="20">
        <f t="shared" ref="H22:H35" si="5">G22/C22*100</f>
        <v>100</v>
      </c>
      <c r="I22" s="22">
        <v>127585</v>
      </c>
      <c r="J22" s="10">
        <v>763435</v>
      </c>
      <c r="K22" s="10">
        <v>763435</v>
      </c>
      <c r="L22" s="20">
        <f t="shared" si="0"/>
        <v>100</v>
      </c>
      <c r="M22" s="22">
        <v>705420</v>
      </c>
      <c r="N22" s="10">
        <v>763435</v>
      </c>
      <c r="O22" s="24">
        <f t="shared" ref="O22:O35" si="6">N22/J22*100</f>
        <v>100</v>
      </c>
      <c r="P22" s="31">
        <v>705420</v>
      </c>
    </row>
    <row r="23" spans="1:16" s="1" customFormat="1" ht="45" customHeight="1">
      <c r="A23" s="33">
        <v>2</v>
      </c>
      <c r="B23" s="4" t="s">
        <v>45</v>
      </c>
      <c r="C23" s="23">
        <v>25000</v>
      </c>
      <c r="D23" s="10">
        <v>25000</v>
      </c>
      <c r="E23" s="20">
        <f t="shared" si="4"/>
        <v>100</v>
      </c>
      <c r="F23" s="22">
        <v>25000</v>
      </c>
      <c r="G23" s="10">
        <v>25000</v>
      </c>
      <c r="H23" s="20">
        <f t="shared" si="5"/>
        <v>100</v>
      </c>
      <c r="I23" s="22">
        <v>25000</v>
      </c>
      <c r="J23" s="19">
        <v>25000</v>
      </c>
      <c r="K23" s="10">
        <v>25000</v>
      </c>
      <c r="L23" s="20">
        <f t="shared" si="0"/>
        <v>100</v>
      </c>
      <c r="M23" s="22">
        <v>25000</v>
      </c>
      <c r="N23" s="10">
        <v>25000</v>
      </c>
      <c r="O23" s="24">
        <f t="shared" si="6"/>
        <v>100</v>
      </c>
      <c r="P23" s="31">
        <v>25000</v>
      </c>
    </row>
    <row r="24" spans="1:16" s="1" customFormat="1" ht="45" customHeight="1">
      <c r="A24" s="34">
        <v>3</v>
      </c>
      <c r="B24" s="4" t="s">
        <v>6</v>
      </c>
      <c r="C24" s="19">
        <v>135738</v>
      </c>
      <c r="D24" s="10">
        <v>135738</v>
      </c>
      <c r="E24" s="20">
        <f t="shared" si="4"/>
        <v>100</v>
      </c>
      <c r="F24" s="22">
        <v>135738</v>
      </c>
      <c r="G24" s="10">
        <v>135738</v>
      </c>
      <c r="H24" s="20">
        <f t="shared" si="5"/>
        <v>100</v>
      </c>
      <c r="I24" s="22">
        <v>135738</v>
      </c>
      <c r="J24" s="19">
        <v>750494</v>
      </c>
      <c r="K24" s="10">
        <v>750494</v>
      </c>
      <c r="L24" s="20">
        <f t="shared" si="0"/>
        <v>100</v>
      </c>
      <c r="M24" s="22">
        <v>750494</v>
      </c>
      <c r="N24" s="10">
        <v>750494</v>
      </c>
      <c r="O24" s="24">
        <f t="shared" si="6"/>
        <v>100</v>
      </c>
      <c r="P24" s="31">
        <v>750494</v>
      </c>
    </row>
    <row r="25" spans="1:16" s="1" customFormat="1" ht="45" customHeight="1">
      <c r="A25" s="34">
        <v>4</v>
      </c>
      <c r="B25" s="4" t="s">
        <v>7</v>
      </c>
      <c r="C25" s="19">
        <v>69635</v>
      </c>
      <c r="D25" s="10">
        <v>69635</v>
      </c>
      <c r="E25" s="20">
        <f t="shared" si="4"/>
        <v>100</v>
      </c>
      <c r="F25" s="22">
        <v>69635</v>
      </c>
      <c r="G25" s="10">
        <v>69635</v>
      </c>
      <c r="H25" s="20">
        <f t="shared" si="5"/>
        <v>100</v>
      </c>
      <c r="I25" s="22">
        <v>69635</v>
      </c>
      <c r="J25" s="19">
        <v>385011</v>
      </c>
      <c r="K25" s="10">
        <v>385011</v>
      </c>
      <c r="L25" s="20">
        <f t="shared" si="0"/>
        <v>100</v>
      </c>
      <c r="M25" s="22">
        <v>385011</v>
      </c>
      <c r="N25" s="10">
        <v>385011</v>
      </c>
      <c r="O25" s="24">
        <f t="shared" si="6"/>
        <v>100</v>
      </c>
      <c r="P25" s="31">
        <v>385011</v>
      </c>
    </row>
    <row r="26" spans="1:16" s="1" customFormat="1" ht="45" customHeight="1">
      <c r="A26" s="33">
        <v>5</v>
      </c>
      <c r="B26" s="4" t="s">
        <v>40</v>
      </c>
      <c r="C26" s="19">
        <v>160687</v>
      </c>
      <c r="D26" s="10">
        <v>160687</v>
      </c>
      <c r="E26" s="20">
        <f t="shared" si="4"/>
        <v>100</v>
      </c>
      <c r="F26" s="22">
        <v>160687</v>
      </c>
      <c r="G26" s="10">
        <v>160687</v>
      </c>
      <c r="H26" s="20">
        <f t="shared" si="5"/>
        <v>100</v>
      </c>
      <c r="I26" s="22">
        <v>160687</v>
      </c>
      <c r="J26" s="19">
        <v>692062</v>
      </c>
      <c r="K26" s="10">
        <v>692062</v>
      </c>
      <c r="L26" s="20">
        <f t="shared" si="0"/>
        <v>100</v>
      </c>
      <c r="M26" s="22">
        <v>692062</v>
      </c>
      <c r="N26" s="10">
        <v>692062</v>
      </c>
      <c r="O26" s="24">
        <f t="shared" si="6"/>
        <v>100</v>
      </c>
      <c r="P26" s="31">
        <v>692062</v>
      </c>
    </row>
    <row r="27" spans="1:16" s="1" customFormat="1" ht="45" customHeight="1">
      <c r="A27" s="34">
        <v>6</v>
      </c>
      <c r="B27" s="35" t="s">
        <v>8</v>
      </c>
      <c r="C27" s="19">
        <v>115302</v>
      </c>
      <c r="D27" s="10">
        <v>115302</v>
      </c>
      <c r="E27" s="20">
        <f t="shared" si="4"/>
        <v>100</v>
      </c>
      <c r="F27" s="22">
        <v>115302</v>
      </c>
      <c r="G27" s="10">
        <v>115302</v>
      </c>
      <c r="H27" s="20">
        <f t="shared" si="5"/>
        <v>100</v>
      </c>
      <c r="I27" s="22">
        <v>115302</v>
      </c>
      <c r="J27" s="19">
        <v>637507</v>
      </c>
      <c r="K27" s="10">
        <v>637507</v>
      </c>
      <c r="L27" s="20">
        <f t="shared" si="0"/>
        <v>100</v>
      </c>
      <c r="M27" s="22">
        <v>637507</v>
      </c>
      <c r="N27" s="26">
        <v>637507</v>
      </c>
      <c r="O27" s="24">
        <f t="shared" si="6"/>
        <v>100</v>
      </c>
      <c r="P27" s="32">
        <v>637507</v>
      </c>
    </row>
    <row r="28" spans="1:16" s="1" customFormat="1" ht="45" customHeight="1">
      <c r="A28" s="33">
        <v>7</v>
      </c>
      <c r="B28" s="4" t="s">
        <v>43</v>
      </c>
      <c r="C28" s="19">
        <v>20532</v>
      </c>
      <c r="D28" s="10">
        <v>20532</v>
      </c>
      <c r="E28" s="20">
        <f t="shared" si="4"/>
        <v>100</v>
      </c>
      <c r="F28" s="22">
        <v>20532</v>
      </c>
      <c r="G28" s="10">
        <v>20532</v>
      </c>
      <c r="H28" s="20">
        <f t="shared" si="5"/>
        <v>100</v>
      </c>
      <c r="I28" s="22">
        <v>20532</v>
      </c>
      <c r="J28" s="19">
        <v>20532</v>
      </c>
      <c r="K28" s="10">
        <v>20532</v>
      </c>
      <c r="L28" s="20">
        <f t="shared" si="0"/>
        <v>100</v>
      </c>
      <c r="M28" s="22">
        <v>20532</v>
      </c>
      <c r="N28" s="10">
        <v>20532</v>
      </c>
      <c r="O28" s="24">
        <f t="shared" si="6"/>
        <v>100</v>
      </c>
      <c r="P28" s="31">
        <v>20532</v>
      </c>
    </row>
    <row r="29" spans="1:16" s="1" customFormat="1" ht="45" customHeight="1">
      <c r="A29" s="34">
        <v>8</v>
      </c>
      <c r="B29" s="4" t="s">
        <v>51</v>
      </c>
      <c r="C29" s="19">
        <v>278707</v>
      </c>
      <c r="D29" s="10">
        <v>278707</v>
      </c>
      <c r="E29" s="20">
        <f t="shared" si="4"/>
        <v>100</v>
      </c>
      <c r="F29" s="22">
        <v>278707</v>
      </c>
      <c r="G29" s="10">
        <v>278707</v>
      </c>
      <c r="H29" s="20">
        <f t="shared" si="5"/>
        <v>100</v>
      </c>
      <c r="I29" s="22">
        <v>278707</v>
      </c>
      <c r="J29" s="19">
        <v>1300901</v>
      </c>
      <c r="K29" s="10">
        <v>1300901</v>
      </c>
      <c r="L29" s="20">
        <f t="shared" si="0"/>
        <v>100</v>
      </c>
      <c r="M29" s="22">
        <v>799721</v>
      </c>
      <c r="N29" s="10">
        <v>1300901</v>
      </c>
      <c r="O29" s="24">
        <f t="shared" si="6"/>
        <v>100</v>
      </c>
      <c r="P29" s="31">
        <v>1300901</v>
      </c>
    </row>
    <row r="30" spans="1:16" s="1" customFormat="1" ht="45" customHeight="1">
      <c r="A30" s="33">
        <v>9</v>
      </c>
      <c r="B30" s="4" t="s">
        <v>9</v>
      </c>
      <c r="C30" s="19">
        <v>20713</v>
      </c>
      <c r="D30" s="10">
        <v>20713</v>
      </c>
      <c r="E30" s="20">
        <f t="shared" si="4"/>
        <v>100</v>
      </c>
      <c r="F30" s="22">
        <v>20713</v>
      </c>
      <c r="G30" s="10">
        <v>20713</v>
      </c>
      <c r="H30" s="20">
        <f t="shared" si="5"/>
        <v>100</v>
      </c>
      <c r="I30" s="22">
        <v>20713</v>
      </c>
      <c r="J30" s="19">
        <v>114522</v>
      </c>
      <c r="K30" s="10">
        <v>114522</v>
      </c>
      <c r="L30" s="20">
        <f t="shared" si="0"/>
        <v>100</v>
      </c>
      <c r="M30" s="22">
        <v>114522</v>
      </c>
      <c r="N30" s="10">
        <v>114522</v>
      </c>
      <c r="O30" s="24">
        <f t="shared" si="6"/>
        <v>100</v>
      </c>
      <c r="P30" s="31">
        <v>114522</v>
      </c>
    </row>
    <row r="31" spans="1:16" s="1" customFormat="1" ht="45" customHeight="1">
      <c r="A31" s="34">
        <v>10</v>
      </c>
      <c r="B31" s="4" t="s">
        <v>46</v>
      </c>
      <c r="C31" s="19">
        <v>39372</v>
      </c>
      <c r="D31" s="10">
        <v>39372</v>
      </c>
      <c r="E31" s="20">
        <f t="shared" si="4"/>
        <v>100</v>
      </c>
      <c r="F31" s="22">
        <v>39372</v>
      </c>
      <c r="G31" s="10">
        <v>39372</v>
      </c>
      <c r="H31" s="20">
        <f t="shared" si="5"/>
        <v>100</v>
      </c>
      <c r="I31" s="22">
        <v>39372</v>
      </c>
      <c r="J31" s="19">
        <v>209561</v>
      </c>
      <c r="K31" s="10">
        <v>209561</v>
      </c>
      <c r="L31" s="20">
        <f t="shared" si="0"/>
        <v>100</v>
      </c>
      <c r="M31" s="22">
        <v>209561</v>
      </c>
      <c r="N31" s="10">
        <v>209561</v>
      </c>
      <c r="O31" s="24">
        <f t="shared" si="6"/>
        <v>100</v>
      </c>
      <c r="P31" s="31">
        <v>209561</v>
      </c>
    </row>
    <row r="32" spans="1:16" s="1" customFormat="1" ht="45" customHeight="1">
      <c r="A32" s="33">
        <v>11</v>
      </c>
      <c r="B32" s="4" t="s">
        <v>10</v>
      </c>
      <c r="C32" s="19">
        <v>11986</v>
      </c>
      <c r="D32" s="10">
        <v>11986</v>
      </c>
      <c r="E32" s="20">
        <f t="shared" si="4"/>
        <v>100</v>
      </c>
      <c r="F32" s="22">
        <v>11986</v>
      </c>
      <c r="G32" s="10">
        <v>11986</v>
      </c>
      <c r="H32" s="20">
        <f t="shared" si="5"/>
        <v>100</v>
      </c>
      <c r="I32" s="22">
        <v>11986</v>
      </c>
      <c r="J32" s="19">
        <v>11986</v>
      </c>
      <c r="K32" s="10">
        <v>11986</v>
      </c>
      <c r="L32" s="20">
        <f t="shared" si="0"/>
        <v>100</v>
      </c>
      <c r="M32" s="22">
        <v>11986</v>
      </c>
      <c r="N32" s="10">
        <v>11986</v>
      </c>
      <c r="O32" s="24">
        <f t="shared" si="6"/>
        <v>100</v>
      </c>
      <c r="P32" s="31">
        <v>11986</v>
      </c>
    </row>
    <row r="33" spans="1:17" s="1" customFormat="1" ht="45" customHeight="1">
      <c r="A33" s="34">
        <v>12</v>
      </c>
      <c r="B33" s="4" t="s">
        <v>11</v>
      </c>
      <c r="C33" s="19">
        <v>33423</v>
      </c>
      <c r="D33" s="10">
        <v>33423</v>
      </c>
      <c r="E33" s="20">
        <f t="shared" si="4"/>
        <v>100</v>
      </c>
      <c r="F33" s="22">
        <v>33423</v>
      </c>
      <c r="G33" s="10">
        <v>33423</v>
      </c>
      <c r="H33" s="20">
        <f t="shared" si="5"/>
        <v>100</v>
      </c>
      <c r="I33" s="22">
        <v>33423</v>
      </c>
      <c r="J33" s="19">
        <v>184797</v>
      </c>
      <c r="K33" s="10">
        <v>184797</v>
      </c>
      <c r="L33" s="20">
        <f t="shared" si="0"/>
        <v>100</v>
      </c>
      <c r="M33" s="22">
        <v>184797</v>
      </c>
      <c r="N33" s="10">
        <v>184797</v>
      </c>
      <c r="O33" s="24">
        <f t="shared" si="6"/>
        <v>100</v>
      </c>
      <c r="P33" s="31">
        <v>184797</v>
      </c>
    </row>
    <row r="34" spans="1:17" s="1" customFormat="1" ht="45" customHeight="1">
      <c r="A34" s="34">
        <v>13</v>
      </c>
      <c r="B34" s="4" t="s">
        <v>47</v>
      </c>
      <c r="C34" s="19">
        <v>13217</v>
      </c>
      <c r="D34" s="10">
        <v>13217</v>
      </c>
      <c r="E34" s="20">
        <f t="shared" si="4"/>
        <v>100</v>
      </c>
      <c r="F34" s="22">
        <v>13217</v>
      </c>
      <c r="G34" s="10">
        <v>13217</v>
      </c>
      <c r="H34" s="20">
        <f t="shared" si="5"/>
        <v>100</v>
      </c>
      <c r="I34" s="22">
        <v>13217</v>
      </c>
      <c r="J34" s="19">
        <v>46000</v>
      </c>
      <c r="K34" s="10">
        <v>46000</v>
      </c>
      <c r="L34" s="20">
        <f t="shared" si="0"/>
        <v>100</v>
      </c>
      <c r="M34" s="22">
        <v>46000</v>
      </c>
      <c r="N34" s="10">
        <v>46000</v>
      </c>
      <c r="O34" s="24">
        <f t="shared" si="6"/>
        <v>100</v>
      </c>
      <c r="P34" s="31">
        <v>46000</v>
      </c>
    </row>
    <row r="35" spans="1:17" s="1" customFormat="1" ht="45" customHeight="1">
      <c r="A35" s="33">
        <v>14</v>
      </c>
      <c r="B35" s="4" t="s">
        <v>36</v>
      </c>
      <c r="C35" s="19">
        <v>32736</v>
      </c>
      <c r="D35" s="10">
        <v>32736</v>
      </c>
      <c r="E35" s="20">
        <f t="shared" si="4"/>
        <v>100</v>
      </c>
      <c r="F35" s="22">
        <v>32736</v>
      </c>
      <c r="G35" s="10">
        <v>32736</v>
      </c>
      <c r="H35" s="20">
        <f t="shared" si="5"/>
        <v>100</v>
      </c>
      <c r="I35" s="22">
        <v>32736</v>
      </c>
      <c r="J35" s="19">
        <v>117723</v>
      </c>
      <c r="K35" s="10">
        <v>117723</v>
      </c>
      <c r="L35" s="20">
        <f t="shared" si="0"/>
        <v>100</v>
      </c>
      <c r="M35" s="22">
        <v>117723</v>
      </c>
      <c r="N35" s="10">
        <v>117723</v>
      </c>
      <c r="O35" s="24">
        <f t="shared" si="6"/>
        <v>100</v>
      </c>
      <c r="P35" s="31">
        <v>117723</v>
      </c>
    </row>
    <row r="36" spans="1:17" s="1" customFormat="1" ht="45" customHeight="1">
      <c r="A36" s="50" t="s">
        <v>18</v>
      </c>
      <c r="B36" s="50"/>
      <c r="C36" s="38"/>
      <c r="D36" s="10"/>
      <c r="E36" s="20"/>
      <c r="F36" s="22"/>
      <c r="G36" s="10"/>
      <c r="H36" s="20"/>
      <c r="I36" s="22"/>
      <c r="J36" s="19"/>
      <c r="K36" s="10"/>
      <c r="L36" s="21"/>
      <c r="M36" s="22"/>
      <c r="N36" s="10"/>
      <c r="O36" s="13"/>
      <c r="P36" s="31"/>
    </row>
    <row r="37" spans="1:17" s="1" customFormat="1" ht="47.25" customHeight="1">
      <c r="A37" s="33">
        <v>1</v>
      </c>
      <c r="B37" s="36" t="s">
        <v>42</v>
      </c>
      <c r="C37" s="10">
        <v>1405</v>
      </c>
      <c r="D37" s="10">
        <v>1405</v>
      </c>
      <c r="E37" s="20">
        <f>D37/C37*100</f>
        <v>100</v>
      </c>
      <c r="F37" s="22">
        <v>1405</v>
      </c>
      <c r="G37" s="10">
        <v>1405</v>
      </c>
      <c r="H37" s="20">
        <f>G37/C37*100</f>
        <v>100</v>
      </c>
      <c r="I37" s="22">
        <v>1405</v>
      </c>
      <c r="J37" s="19">
        <v>10000</v>
      </c>
      <c r="K37" s="10">
        <v>10000</v>
      </c>
      <c r="L37" s="20">
        <f t="shared" si="0"/>
        <v>100</v>
      </c>
      <c r="M37" s="22">
        <v>10000</v>
      </c>
      <c r="N37" s="10">
        <v>10000</v>
      </c>
      <c r="O37" s="24">
        <f>N37/J37*100</f>
        <v>100</v>
      </c>
      <c r="P37" s="31">
        <v>10000</v>
      </c>
    </row>
    <row r="38" spans="1:17" ht="61.5" customHeight="1">
      <c r="A38" s="33">
        <v>2</v>
      </c>
      <c r="B38" s="36" t="s">
        <v>53</v>
      </c>
      <c r="C38" s="10">
        <v>2222</v>
      </c>
      <c r="D38" s="25">
        <v>2222</v>
      </c>
      <c r="E38" s="20">
        <f>D38/C38*100</f>
        <v>100</v>
      </c>
      <c r="F38" s="22">
        <v>2222</v>
      </c>
      <c r="G38" s="25">
        <v>2222</v>
      </c>
      <c r="H38" s="20">
        <f>G38/C38*100</f>
        <v>100</v>
      </c>
      <c r="I38" s="22">
        <v>2222</v>
      </c>
      <c r="J38" s="11">
        <v>2222</v>
      </c>
      <c r="K38" s="25">
        <v>2222</v>
      </c>
      <c r="L38" s="20">
        <f t="shared" si="0"/>
        <v>100</v>
      </c>
      <c r="M38" s="22">
        <v>2222</v>
      </c>
      <c r="N38" s="25">
        <v>2222</v>
      </c>
      <c r="O38" s="24">
        <f>N38/J38*100</f>
        <v>100</v>
      </c>
      <c r="P38" s="31">
        <v>2222</v>
      </c>
      <c r="Q38" t="s">
        <v>13</v>
      </c>
    </row>
    <row r="39" spans="1:17" s="1" customFormat="1" ht="45" customHeight="1">
      <c r="A39" s="33">
        <v>3</v>
      </c>
      <c r="B39" s="4" t="s">
        <v>12</v>
      </c>
      <c r="C39" s="19">
        <v>3530</v>
      </c>
      <c r="D39" s="10">
        <v>3530</v>
      </c>
      <c r="E39" s="20">
        <f>D39/C39*100</f>
        <v>100</v>
      </c>
      <c r="F39" s="22">
        <v>3530</v>
      </c>
      <c r="G39" s="10">
        <v>3530</v>
      </c>
      <c r="H39" s="20">
        <f>G39/C39*100</f>
        <v>100</v>
      </c>
      <c r="I39" s="22">
        <v>3530</v>
      </c>
      <c r="J39" s="19">
        <v>19594</v>
      </c>
      <c r="K39" s="10">
        <v>19594</v>
      </c>
      <c r="L39" s="20">
        <f t="shared" si="0"/>
        <v>100</v>
      </c>
      <c r="M39" s="22">
        <v>19594</v>
      </c>
      <c r="N39" s="10">
        <v>19594</v>
      </c>
      <c r="O39" s="24">
        <f>N39/J39*100</f>
        <v>100</v>
      </c>
      <c r="P39" s="31">
        <v>19594</v>
      </c>
    </row>
    <row r="40" spans="1:17" s="3" customFormat="1" ht="45" customHeight="1">
      <c r="A40" s="49" t="s">
        <v>1</v>
      </c>
      <c r="B40" s="49"/>
      <c r="C40" s="6">
        <f>SUM(C4:C39)</f>
        <v>25349546</v>
      </c>
      <c r="D40" s="7">
        <f>SUM(D4:D39)</f>
        <v>25349546</v>
      </c>
      <c r="E40" s="8">
        <f>D40/C40*100</f>
        <v>100</v>
      </c>
      <c r="F40" s="9">
        <f>SUM(F4:F39)</f>
        <v>25349546</v>
      </c>
      <c r="G40" s="7">
        <f>SUM(G4:G39)</f>
        <v>25349546</v>
      </c>
      <c r="H40" s="20">
        <f>G40/C40*100</f>
        <v>100</v>
      </c>
      <c r="I40" s="9">
        <f>SUM(I4:I39)</f>
        <v>25349546</v>
      </c>
      <c r="J40" s="7">
        <f>SUM(J4:J39)</f>
        <v>107389421</v>
      </c>
      <c r="K40" s="26">
        <f>SUM(K4:K39)</f>
        <v>107389421</v>
      </c>
      <c r="L40" s="28">
        <f>K40/J40*100</f>
        <v>100</v>
      </c>
      <c r="M40" s="12">
        <f>SUM(M4:M39)</f>
        <v>106830226</v>
      </c>
      <c r="N40" s="27">
        <f>SUM(N4:N39)</f>
        <v>107389421</v>
      </c>
      <c r="O40" s="24">
        <f>N40/J40*100</f>
        <v>100</v>
      </c>
      <c r="P40" s="32">
        <f>SUM(P4:P39)</f>
        <v>107331406</v>
      </c>
      <c r="Q40" s="1"/>
    </row>
    <row r="42" spans="1:17">
      <c r="B42" s="37" t="s">
        <v>49</v>
      </c>
    </row>
    <row r="43" spans="1:17">
      <c r="K43" s="18"/>
      <c r="L43" t="s">
        <v>13</v>
      </c>
    </row>
    <row r="45" spans="1:17">
      <c r="G45" t="s">
        <v>13</v>
      </c>
    </row>
    <row r="46" spans="1:17">
      <c r="G46" t="s">
        <v>13</v>
      </c>
    </row>
  </sheetData>
  <mergeCells count="7">
    <mergeCell ref="A1:P1"/>
    <mergeCell ref="A40:B40"/>
    <mergeCell ref="A36:B36"/>
    <mergeCell ref="A16:B16"/>
    <mergeCell ref="A21:B21"/>
    <mergeCell ref="A3:B3"/>
    <mergeCell ref="A8:B8"/>
  </mergeCells>
  <pageMargins left="0.39370078740157483" right="0.19685039370078741" top="0.59055118110236227" bottom="0.19685039370078741" header="0.31496062992125984" footer="0.31496062992125984"/>
  <pageSetup scale="37" orientation="portrait" horizontalDpi="4294967293" verticalDpi="4294967293" r:id="rId1"/>
  <ignoredErrors>
    <ignoredError sqref="L40 E40 O40 H40" formula="1"/>
    <ignoredError sqref="C40 G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Q14" sqref="Q13:Q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VC as on 30.06.2018</vt:lpstr>
      <vt:lpstr>Sheet2</vt:lpstr>
      <vt:lpstr>Sheet3</vt:lpstr>
      <vt:lpstr>'VC as on 30.06.2018'!Print_Area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2018-08-06T12:20:52Z</dcterms:modified>
</cp:coreProperties>
</file>