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corbus.sharepoint.com/sites/GE_Aerospace/Cloud Storage/Cloud Backup - Mohammad Shaheen/GE Fulfillment/Early Supply Report/"/>
    </mc:Choice>
  </mc:AlternateContent>
  <xr:revisionPtr revIDLastSave="162" documentId="13_ncr:1_{DFA9AF19-1A2B-4193-AF7D-C50AF5F3B534}" xr6:coauthVersionLast="47" xr6:coauthVersionMax="47" xr10:uidLastSave="{CF5774F0-C73B-4601-B628-3DB37A8A5C3D}"/>
  <bookViews>
    <workbookView xWindow="-120" yWindow="-120" windowWidth="20730" windowHeight="11040" tabRatio="813" xr2:uid="{D3A06B0D-B8D1-4E7A-B8C2-013E9C42B099}"/>
  </bookViews>
  <sheets>
    <sheet name="1 - ES - ORGs sourcing from CPL" sheetId="1" r:id="rId1"/>
    <sheet name="2A&amp;B - ES - CPL Org" sheetId="4" r:id="rId2"/>
    <sheet name="3A&amp;B - ES - Direct Buy" sheetId="8" r:id="rId3"/>
  </sheets>
  <definedNames>
    <definedName name="_xlnm._FilterDatabase" localSheetId="0" hidden="1">'1 - ES - ORGs sourcing from CPL'!$A$1:$G$68</definedName>
    <definedName name="_xlnm._FilterDatabase" localSheetId="1" hidden="1">'2A&amp;B - ES - CPL Org'!$A$1:$J$65</definedName>
    <definedName name="_xlnm._FilterDatabase" localSheetId="2" hidden="1">'3A&amp;B - ES - Direct Buy'!$A$1:$J$67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8" l="1"/>
  <c r="I64" i="4"/>
  <c r="I64" i="8"/>
  <c r="I62" i="4"/>
  <c r="I62" i="8"/>
  <c r="I61" i="4"/>
  <c r="I60" i="8"/>
  <c r="I60" i="4"/>
  <c r="I58" i="8"/>
  <c r="I58" i="4"/>
  <c r="I57" i="8"/>
  <c r="I57" i="4"/>
  <c r="I55" i="8"/>
  <c r="I55" i="4"/>
  <c r="I53" i="8"/>
  <c r="I53" i="4"/>
  <c r="I51" i="8"/>
  <c r="I51" i="4"/>
  <c r="I47" i="8"/>
  <c r="I47" i="4"/>
  <c r="I45" i="8"/>
  <c r="I45" i="4"/>
  <c r="I42" i="8"/>
  <c r="I42" i="4"/>
  <c r="I41" i="8"/>
  <c r="I41" i="4"/>
  <c r="I40" i="8"/>
  <c r="I40" i="4"/>
  <c r="I38" i="8"/>
  <c r="I38" i="4"/>
  <c r="I37" i="8"/>
  <c r="I37" i="4"/>
  <c r="I36" i="8"/>
  <c r="I36" i="4"/>
  <c r="I35" i="8"/>
  <c r="I35" i="4"/>
  <c r="I34" i="8"/>
  <c r="I34" i="4"/>
  <c r="I33" i="8"/>
  <c r="I33" i="4"/>
  <c r="I32" i="8"/>
  <c r="I32" i="4"/>
  <c r="I31" i="8"/>
  <c r="I31" i="4"/>
  <c r="I30" i="8"/>
  <c r="I30" i="4"/>
  <c r="I29" i="8"/>
  <c r="I29" i="4"/>
  <c r="I26" i="8"/>
  <c r="I26" i="4"/>
  <c r="I25" i="8"/>
  <c r="I25" i="4"/>
  <c r="I23" i="8"/>
  <c r="I23" i="4"/>
  <c r="I21" i="8"/>
  <c r="I21" i="4"/>
  <c r="I16" i="8"/>
  <c r="I16" i="4"/>
  <c r="I14" i="8"/>
  <c r="I14" i="4"/>
  <c r="I13" i="8"/>
  <c r="I13" i="4"/>
  <c r="I12" i="8"/>
  <c r="I12" i="4"/>
  <c r="I11" i="8"/>
  <c r="I11" i="4"/>
  <c r="I10" i="8"/>
  <c r="I10" i="4"/>
  <c r="H10" i="8"/>
  <c r="H10" i="4"/>
  <c r="I9" i="8"/>
  <c r="H9" i="8"/>
  <c r="I9" i="4"/>
  <c r="H9" i="4"/>
  <c r="I8" i="8"/>
  <c r="H8" i="8"/>
  <c r="I8" i="4"/>
  <c r="H8" i="4"/>
  <c r="I6" i="8"/>
  <c r="H6" i="8"/>
  <c r="I6" i="4"/>
  <c r="H6" i="4"/>
  <c r="I5" i="8"/>
  <c r="H5" i="8"/>
  <c r="I5" i="4"/>
  <c r="H5" i="4"/>
</calcChain>
</file>

<file path=xl/sharedStrings.xml><?xml version="1.0" encoding="utf-8"?>
<sst xmlns="http://schemas.openxmlformats.org/spreadsheetml/2006/main" count="375" uniqueCount="89">
  <si>
    <t>FW</t>
  </si>
  <si>
    <t>Total Parts (Unique)</t>
  </si>
  <si>
    <t>Total Early Supply ($)</t>
  </si>
  <si>
    <t>Early Supply Cleaned ($)</t>
  </si>
  <si>
    <t>Remarks</t>
  </si>
  <si>
    <t>Parts Rejected / Pending for approval (inside PTF)</t>
  </si>
  <si>
    <t>Early Supply rejected ($)</t>
  </si>
  <si>
    <t>-</t>
  </si>
  <si>
    <t>Parts Reviewed (Unique)</t>
  </si>
  <si>
    <t>No. of Lines processed (cleaned-up)</t>
  </si>
  <si>
    <t>Parts Realigned</t>
  </si>
  <si>
    <t>Early Supply Realigned ($)</t>
  </si>
  <si>
    <t>Early Supply Reviewed ($)</t>
  </si>
  <si>
    <t>Only Top 60 parts reviewed.</t>
  </si>
  <si>
    <t>FW29-23</t>
  </si>
  <si>
    <t>FW30-23</t>
  </si>
  <si>
    <t>FW31-23</t>
  </si>
  <si>
    <t>Data was not reviewed in FW31.</t>
  </si>
  <si>
    <t>FW32-23</t>
  </si>
  <si>
    <t>FW33-23</t>
  </si>
  <si>
    <t>FW34-23</t>
  </si>
  <si>
    <t>FW35-23</t>
  </si>
  <si>
    <t>FW36-23</t>
  </si>
  <si>
    <t>FW37-23</t>
  </si>
  <si>
    <t>FW38-23</t>
  </si>
  <si>
    <t>FW39-23</t>
  </si>
  <si>
    <t>FW40-23</t>
  </si>
  <si>
    <t>Data was not reviewed in FW34.</t>
  </si>
  <si>
    <t>Data was not received in FW34.</t>
  </si>
  <si>
    <t>Data was not reviewed in FW40.</t>
  </si>
  <si>
    <t>FW41-23</t>
  </si>
  <si>
    <t>FW42-23</t>
  </si>
  <si>
    <t>Data was not reviewed in FW42.</t>
  </si>
  <si>
    <t>Data was not received in FW42.</t>
  </si>
  <si>
    <t>FW43-23</t>
  </si>
  <si>
    <t>FW44-23</t>
  </si>
  <si>
    <t>Data was not received in FW44.</t>
  </si>
  <si>
    <t>FW45-23</t>
  </si>
  <si>
    <t>Data was not reviewed in FW45.</t>
  </si>
  <si>
    <t>FW46-23</t>
  </si>
  <si>
    <t>Data was received on Friday.</t>
  </si>
  <si>
    <t>FW47-23</t>
  </si>
  <si>
    <t>Data was not reviewed in FW47.</t>
  </si>
  <si>
    <t>FW48-23</t>
  </si>
  <si>
    <t>FW49-23</t>
  </si>
  <si>
    <t>FW50-23</t>
  </si>
  <si>
    <t>FW51-23</t>
  </si>
  <si>
    <t>Data was not received in FW51.</t>
  </si>
  <si>
    <t>FW52-23</t>
  </si>
  <si>
    <t>FW01-24</t>
  </si>
  <si>
    <t>FW02-24</t>
  </si>
  <si>
    <t>FW03-24</t>
  </si>
  <si>
    <t>FW04-24</t>
  </si>
  <si>
    <t>FW05-24</t>
  </si>
  <si>
    <t>FW06-24</t>
  </si>
  <si>
    <t>FW07-24</t>
  </si>
  <si>
    <t>FW08-24</t>
  </si>
  <si>
    <t>FW09-24</t>
  </si>
  <si>
    <t>FW10-24</t>
  </si>
  <si>
    <t>FW11-24</t>
  </si>
  <si>
    <t>FW12-24</t>
  </si>
  <si>
    <t>FW13-24</t>
  </si>
  <si>
    <t>FW14-24</t>
  </si>
  <si>
    <t>Received the file on Thursday</t>
  </si>
  <si>
    <t>FW15-24</t>
  </si>
  <si>
    <t>FW16-24</t>
  </si>
  <si>
    <t>FW17-24</t>
  </si>
  <si>
    <t>Data was not received in FW17.</t>
  </si>
  <si>
    <t>FW18-24</t>
  </si>
  <si>
    <t>Data was not received in FW18.</t>
  </si>
  <si>
    <t>FW19-24</t>
  </si>
  <si>
    <t>Data was not reviewed.</t>
  </si>
  <si>
    <t>FW20-24</t>
  </si>
  <si>
    <t>Data was not received.</t>
  </si>
  <si>
    <t>FW21-24</t>
  </si>
  <si>
    <t>FW22-24</t>
  </si>
  <si>
    <t>FW23-24</t>
  </si>
  <si>
    <t>Data was not received</t>
  </si>
  <si>
    <t>FW24-24</t>
  </si>
  <si>
    <t>FW25-24</t>
  </si>
  <si>
    <t>FW26-24</t>
  </si>
  <si>
    <t>FW27-24</t>
  </si>
  <si>
    <t>FW28-24</t>
  </si>
  <si>
    <t>FW29-24</t>
  </si>
  <si>
    <t>FW30-24</t>
  </si>
  <si>
    <t>FW31-24</t>
  </si>
  <si>
    <t>FW32-24</t>
  </si>
  <si>
    <t>FW33-24</t>
  </si>
  <si>
    <t>FW34-24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</si>
</sst>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164" fontId="3" fillId="4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left" vertical="center" wrapText="1"/>
    </xf>
    <xf numFmtId="6" fontId="1" fillId="5" borderId="0" xfId="0" applyNumberFormat="1" applyFont="1" applyFill="1" applyAlignment="1">
      <alignment horizontal="center" vertical="center" wrapText="1"/>
    </xf>
    <xf numFmtId="6" fontId="0" fillId="0" borderId="0" xfId="0" applyNumberFormat="1"/>
    <xf numFmtId="6" fontId="3" fillId="4" borderId="0" xfId="0" applyNumberFormat="1" applyFont="1" applyFill="1" applyAlignment="1">
      <alignment horizontal="left" vertical="center" wrapText="1"/>
    </xf>
    <xf numFmtId="6" fontId="3" fillId="2" borderId="0" xfId="0" applyNumberFormat="1" applyFont="1" applyFill="1" applyAlignment="1">
      <alignment horizontal="left" vertical="center" wrapText="1"/>
    </xf>
    <xf numFmtId="164" fontId="1" fillId="8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3">
    <dxf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font>
        <b/>
      </font>
      <numFmt numFmtId="164" formatCode="0_);[Red]\(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9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numFmt numFmtId="164" formatCode="0_);[Red]\(0\)"/>
      <alignment horizontal="left" vertical="center" textRotation="0" wrapText="0" indent="0" justifyLastLine="0" shrinkToFit="0" readingOrder="0"/>
    </dxf>
    <dxf>
      <numFmt numFmtId="10" formatCode="&quot;$&quot;#,##0_);[Red]\(&quot;$&quot;#,##0\)"/>
      <alignment horizontal="left" vertical="center" textRotation="0" wrapText="0" indent="0" justifyLastLine="0" shrinkToFit="0" readingOrder="0"/>
    </dxf>
    <dxf>
      <font>
        <b/>
      </font>
      <numFmt numFmtId="164" formatCode="0_);[Red]\(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9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0_);[Red]\(0\)"/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9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1 - ES - ORGs sourcing from CPL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'1 - ES - ORGs sourcing from CPL'!$C$1</c:f>
              <c:strCache>
                <c:ptCount val="1"/>
                <c:pt idx="0">
                  <c:v>Total Early Supply ($)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ES - ORGs sourcing from CPL'!$A$2:$A$68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'1 - ES - ORGs sourcing from CPL'!$C$2:$C$68</c:f>
              <c:numCache>
                <c:formatCode>"$"#,##0_);[Red]\("$"#,##0\)</c:formatCode>
                <c:ptCount val="10"/>
                <c:pt idx="0">
                  <c:v>1064820</c:v>
                </c:pt>
                <c:pt idx="1">
                  <c:v>1312156</c:v>
                </c:pt>
                <c:pt idx="2">
                  <c:v>520670</c:v>
                </c:pt>
                <c:pt idx="3">
                  <c:v>446569</c:v>
                </c:pt>
                <c:pt idx="4">
                  <c:v>710118</c:v>
                </c:pt>
                <c:pt idx="5">
                  <c:v>737237</c:v>
                </c:pt>
                <c:pt idx="6">
                  <c:v>780951</c:v>
                </c:pt>
                <c:pt idx="7">
                  <c:v>974793</c:v>
                </c:pt>
                <c:pt idx="8">
                  <c:v>0</c:v>
                </c:pt>
                <c:pt idx="9">
                  <c:v>1242273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4631-915E-BB6AE892803D}"/>
            </c:ext>
          </c:extLst>
        </c:ser>
        <c:ser>
          <c:idx val="2"/>
          <c:order val="2"/>
          <c:tx>
            <c:strRef>
              <c:f>'1 - ES - ORGs sourcing from CPL'!$E$1</c:f>
              <c:strCache>
                <c:ptCount val="1"/>
                <c:pt idx="0">
                  <c:v>Early Supply Cleaned ($)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ES - ORGs sourcing from CPL'!$A$2:$A$68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'1 - ES - ORGs sourcing from CPL'!$E$2:$E$68</c:f>
              <c:numCache>
                <c:formatCode>"$"#,##0_);[Red]\("$"#,##0\)</c:formatCode>
                <c:ptCount val="10"/>
                <c:pt idx="0">
                  <c:v>832458</c:v>
                </c:pt>
                <c:pt idx="1">
                  <c:v>1051319</c:v>
                </c:pt>
                <c:pt idx="2">
                  <c:v>392990</c:v>
                </c:pt>
                <c:pt idx="3">
                  <c:v>335592</c:v>
                </c:pt>
                <c:pt idx="4">
                  <c:v>555837</c:v>
                </c:pt>
                <c:pt idx="5">
                  <c:v>576868</c:v>
                </c:pt>
                <c:pt idx="6">
                  <c:v>617413</c:v>
                </c:pt>
                <c:pt idx="7">
                  <c:v>780874</c:v>
                </c:pt>
                <c:pt idx="8">
                  <c:v>0</c:v>
                </c:pt>
                <c:pt idx="9">
                  <c:v>1000302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F-4631-915E-BB6AE89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0120896"/>
        <c:axId val="800123848"/>
      </c:barChart>
      <c:lineChart>
        <c:grouping val="standard"/>
        <c:varyColors val="0"/>
        <c:ser>
          <c:idx val="1"/>
          <c:order val="1"/>
          <c:tx>
            <c:strRef>
              <c:f>'1 - ES - ORGs sourcing from CPL'!$B$1</c:f>
              <c:strCache>
                <c:ptCount val="1"/>
                <c:pt idx="0">
                  <c:v>Total Parts (Unique)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ES - ORGs sourcing from CPL'!$A$2:$A$68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'1 - ES - ORGs sourcing from CPL'!$B$2:$B$68</c:f>
              <c:numCache>
                <c:formatCode>General</c:formatCode>
                <c:ptCount val="10"/>
                <c:pt idx="0">
                  <c:v>347</c:v>
                </c:pt>
                <c:pt idx="1">
                  <c:v>400</c:v>
                </c:pt>
                <c:pt idx="2">
                  <c:v>299</c:v>
                </c:pt>
                <c:pt idx="3">
                  <c:v>282</c:v>
                </c:pt>
                <c:pt idx="4">
                  <c:v>554</c:v>
                </c:pt>
                <c:pt idx="5">
                  <c:v>560</c:v>
                </c:pt>
                <c:pt idx="6">
                  <c:v>304</c:v>
                </c:pt>
                <c:pt idx="7">
                  <c:v>268</c:v>
                </c:pt>
                <c:pt idx="8">
                  <c:v>0</c:v>
                </c:pt>
                <c:pt idx="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F-4631-915E-BB6AE892803D}"/>
            </c:ext>
          </c:extLst>
        </c:ser>
        <c:ser>
          <c:idx val="3"/>
          <c:order val="3"/>
          <c:tx>
            <c:strRef>
              <c:f>'1 - ES - ORGs sourcing from CPL'!$D$1</c:f>
              <c:strCache>
                <c:ptCount val="1"/>
                <c:pt idx="0">
                  <c:v>Parts Reviewed (Unique)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'1 - ES - ORGs sourcing from CPL'!$A$2:$A$68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'1 - ES - ORGs sourcing from CPL'!$D$2:$D$68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F-4631-915E-BB6AE892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505856"/>
        <c:axId val="811508480"/>
      </c:lineChart>
      <c:catAx>
        <c:axId val="8001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3848"/>
        <c:crosses val="autoZero"/>
        <c:auto val="1"/>
        <c:lblAlgn val="ctr"/>
        <c:lblOffset val="100"/>
        <c:noMultiLvlLbl val="0"/>
      </c:catAx>
      <c:valAx>
        <c:axId val="8001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0896"/>
        <c:crosses val="autoZero"/>
        <c:crossBetween val="between"/>
      </c:valAx>
      <c:valAx>
        <c:axId val="81150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5856"/>
        <c:crosses val="max"/>
        <c:crossBetween val="between"/>
      </c:valAx>
      <c:catAx>
        <c:axId val="8115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0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2A - ES - CPL Org (Total Early Supply vs Early Supply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Alignment)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43297088869694E-2"/>
          <c:y val="9.2392967320589631E-2"/>
          <c:w val="0.84829180400513027"/>
          <c:h val="0.74248546954095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'2A&amp;B - ES - CPL Org'!$C$1</c:f>
              <c:strCache>
                <c:ptCount val="1"/>
                <c:pt idx="0">
                  <c:v>Total Early Supply ($)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Org'!$C$2:$C$65</c:f>
              <c:numCache>
                <c:formatCode>"$"#,##0_);[Red]\("$"#,##0\)</c:formatCode>
                <c:ptCount val="10"/>
                <c:pt idx="0">
                  <c:v>19189265</c:v>
                </c:pt>
                <c:pt idx="1">
                  <c:v>21942401</c:v>
                </c:pt>
                <c:pt idx="2">
                  <c:v>17927236</c:v>
                </c:pt>
                <c:pt idx="3">
                  <c:v>18243404</c:v>
                </c:pt>
                <c:pt idx="4">
                  <c:v>21145354</c:v>
                </c:pt>
                <c:pt idx="5">
                  <c:v>26016380</c:v>
                </c:pt>
                <c:pt idx="6">
                  <c:v>25060803</c:v>
                </c:pt>
                <c:pt idx="7">
                  <c:v>24762283</c:v>
                </c:pt>
                <c:pt idx="8">
                  <c:v>0</c:v>
                </c:pt>
                <c:pt idx="9">
                  <c:v>23752146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E6A-9F5B-3BBF96281CF1}"/>
            </c:ext>
          </c:extLst>
        </c:ser>
        <c:ser>
          <c:idx val="2"/>
          <c:order val="3"/>
          <c:tx>
            <c:strRef>
              <c:f>'2A&amp;B - ES - CPL Org'!$G$1</c:f>
              <c:strCache>
                <c:ptCount val="1"/>
                <c:pt idx="0">
                  <c:v>Early Supply Realigned ($)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Org'!$G$2:$G$65</c:f>
              <c:numCache>
                <c:formatCode>"$"#,##0_);[Red]\("$"#,##0\)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134041</c:v>
                </c:pt>
                <c:pt idx="4">
                  <c:v>0</c:v>
                </c:pt>
                <c:pt idx="5">
                  <c:v>244004</c:v>
                </c:pt>
                <c:pt idx="6">
                  <c:v>76788</c:v>
                </c:pt>
                <c:pt idx="7">
                  <c:v>77262</c:v>
                </c:pt>
                <c:pt idx="8">
                  <c:v>0</c:v>
                </c:pt>
                <c:pt idx="9">
                  <c:v>263394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2-4E6A-9F5B-3BBF9628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0120896"/>
        <c:axId val="800123848"/>
      </c:barChart>
      <c:lineChart>
        <c:grouping val="standard"/>
        <c:varyColors val="0"/>
        <c:ser>
          <c:idx val="1"/>
          <c:order val="1"/>
          <c:tx>
            <c:strRef>
              <c:f>'2A&amp;B - ES - CPL Org'!$B$1</c:f>
              <c:strCache>
                <c:ptCount val="1"/>
                <c:pt idx="0">
                  <c:v>Total Parts (Unique)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Org'!$B$2:$B$65</c:f>
              <c:numCache>
                <c:formatCode>0_);[Red]\(0\)</c:formatCode>
                <c:ptCount val="10"/>
                <c:pt idx="0">
                  <c:v>4436</c:v>
                </c:pt>
                <c:pt idx="1">
                  <c:v>4869</c:v>
                </c:pt>
                <c:pt idx="2">
                  <c:v>5203</c:v>
                </c:pt>
                <c:pt idx="3">
                  <c:v>5044</c:v>
                </c:pt>
                <c:pt idx="4">
                  <c:v>7434</c:v>
                </c:pt>
                <c:pt idx="5">
                  <c:v>7181</c:v>
                </c:pt>
                <c:pt idx="6">
                  <c:v>4846</c:v>
                </c:pt>
                <c:pt idx="7">
                  <c:v>4379</c:v>
                </c:pt>
                <c:pt idx="8">
                  <c:v>0</c:v>
                </c:pt>
                <c:pt idx="9">
                  <c:v>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2-4E6A-9F5B-3BBF96281CF1}"/>
            </c:ext>
          </c:extLst>
        </c:ser>
        <c:ser>
          <c:idx val="3"/>
          <c:order val="2"/>
          <c:tx>
            <c:strRef>
              <c:f>'2A&amp;B - ES - CPL Org'!$F$1</c:f>
              <c:strCache>
                <c:ptCount val="1"/>
                <c:pt idx="0">
                  <c:v>Parts Realigned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Org'!$F$2:$F$65</c:f>
              <c:numCache>
                <c:formatCode>0_);[Red]\(0\)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2-4E6A-9F5B-3BBF9628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56328"/>
        <c:axId val="714756000"/>
      </c:lineChart>
      <c:catAx>
        <c:axId val="8001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3848"/>
        <c:crosses val="autoZero"/>
        <c:auto val="1"/>
        <c:lblAlgn val="ctr"/>
        <c:lblOffset val="100"/>
        <c:noMultiLvlLbl val="0"/>
      </c:catAx>
      <c:valAx>
        <c:axId val="8001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cross"/>
        <c:minorTickMark val="none"/>
        <c:tickLblPos val="low"/>
        <c:spPr>
          <a:noFill/>
          <a:ln>
            <a:solidFill>
              <a:schemeClr val="accent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0896"/>
        <c:crosses val="autoZero"/>
        <c:crossBetween val="between"/>
        <c:majorUnit val="1000000"/>
        <c:dispUnits>
          <c:builtInUnit val="thousands"/>
          <c:dispUnitsLbl>
            <c:layout>
              <c:manualLayout>
                <c:xMode val="edge"/>
                <c:yMode val="edge"/>
                <c:x val="1.3567370111660525E-2"/>
                <c:y val="0.3938097655355086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14756000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56328"/>
        <c:crosses val="max"/>
        <c:crossBetween val="between"/>
      </c:valAx>
      <c:catAx>
        <c:axId val="714756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75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chemeClr val="accent1">
                    <a:lumMod val="75000"/>
                  </a:schemeClr>
                </a:solidFill>
                <a:effectLst/>
              </a:rPr>
              <a:t>2B - ES - CPL Org (Early Supply Reviewed vs Early Supply Realigned / Rejected)</a:t>
            </a:r>
            <a:endParaRPr lang="en-US">
              <a:solidFill>
                <a:schemeClr val="accent1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19688382998101E-2"/>
          <c:y val="0.19149243516621367"/>
          <c:w val="0.9071497581771113"/>
          <c:h val="0.75151881309664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'2A&amp;B - ES - CPL Org'!$E$1</c:f>
              <c:strCache>
                <c:ptCount val="1"/>
                <c:pt idx="0">
                  <c:v>Early Supply Reviewed ($)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Org'!$E$2:$E$65</c:f>
              <c:numCache>
                <c:formatCode>"$"#,##0_);[Red]\("$"#,##0\)</c:formatCode>
                <c:ptCount val="10"/>
                <c:pt idx="0">
                  <c:v>6170936</c:v>
                </c:pt>
                <c:pt idx="1">
                  <c:v>8149199</c:v>
                </c:pt>
                <c:pt idx="2">
                  <c:v>4287274</c:v>
                </c:pt>
                <c:pt idx="3">
                  <c:v>6819913</c:v>
                </c:pt>
                <c:pt idx="4">
                  <c:v>7896260</c:v>
                </c:pt>
                <c:pt idx="5">
                  <c:v>12366984</c:v>
                </c:pt>
                <c:pt idx="6">
                  <c:v>6692558</c:v>
                </c:pt>
                <c:pt idx="7">
                  <c:v>7326563</c:v>
                </c:pt>
                <c:pt idx="8">
                  <c:v>0</c:v>
                </c:pt>
                <c:pt idx="9">
                  <c:v>6888393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8-46EB-8567-53A2AF251C4A}"/>
            </c:ext>
          </c:extLst>
        </c:ser>
        <c:ser>
          <c:idx val="3"/>
          <c:order val="1"/>
          <c:tx>
            <c:strRef>
              <c:f>'2A&amp;B - ES - CPL Org'!$G$1</c:f>
              <c:strCache>
                <c:ptCount val="1"/>
                <c:pt idx="0">
                  <c:v>Early Supply Realigned ($)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Org'!$G$2:$G$65</c:f>
              <c:numCache>
                <c:formatCode>"$"#,##0_);[Red]\("$"#,##0\)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134041</c:v>
                </c:pt>
                <c:pt idx="4">
                  <c:v>0</c:v>
                </c:pt>
                <c:pt idx="5">
                  <c:v>244004</c:v>
                </c:pt>
                <c:pt idx="6">
                  <c:v>76788</c:v>
                </c:pt>
                <c:pt idx="7">
                  <c:v>77262</c:v>
                </c:pt>
                <c:pt idx="8">
                  <c:v>0</c:v>
                </c:pt>
                <c:pt idx="9">
                  <c:v>263394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8-46EB-8567-53A2AF251C4A}"/>
            </c:ext>
          </c:extLst>
        </c:ser>
        <c:ser>
          <c:idx val="5"/>
          <c:order val="2"/>
          <c:tx>
            <c:strRef>
              <c:f>'2A&amp;B - ES - CPL Org'!$I$1</c:f>
              <c:strCache>
                <c:ptCount val="1"/>
                <c:pt idx="0">
                  <c:v>Early Supply rejected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'2A&amp;B - ES - CPL Org'!$A$2:$A$65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'2A&amp;B - ES - CPL Org'!$I$2:$I$65</c:f>
              <c:numCache>
                <c:formatCode>"$"#,##0_);[Red]\("$"#,##0\)</c:formatCode>
                <c:ptCount val="10"/>
                <c:pt idx="0">
                  <c:v>6170936</c:v>
                </c:pt>
                <c:pt idx="1">
                  <c:v>8149199</c:v>
                </c:pt>
                <c:pt idx="2">
                  <c:v>4287274</c:v>
                </c:pt>
                <c:pt idx="3">
                  <c:v>6685872</c:v>
                </c:pt>
                <c:pt idx="4">
                  <c:v>7896260</c:v>
                </c:pt>
                <c:pt idx="5">
                  <c:v>12122980</c:v>
                </c:pt>
                <c:pt idx="6">
                  <c:v>6615770</c:v>
                </c:pt>
                <c:pt idx="7">
                  <c:v>7249301</c:v>
                </c:pt>
                <c:pt idx="8">
                  <c:v>0</c:v>
                </c:pt>
                <c:pt idx="9">
                  <c:v>6624999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B8-46EB-8567-53A2AF25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9611296"/>
        <c:axId val="709612608"/>
      </c:barChart>
      <c:catAx>
        <c:axId val="7096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2608"/>
        <c:crosses val="autoZero"/>
        <c:auto val="1"/>
        <c:lblAlgn val="ctr"/>
        <c:lblOffset val="100"/>
        <c:noMultiLvlLbl val="0"/>
      </c:catAx>
      <c:valAx>
        <c:axId val="7096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3A - ES - Direct Buy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(Total Early Supply vs Early Supply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Alignment)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3676662323549846"/>
          <c:y val="2.0253250686603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'3A&amp;B - ES - Direct Buy'!$C$1</c:f>
              <c:strCache>
                <c:ptCount val="1"/>
                <c:pt idx="0">
                  <c:v>Total Early Supply ($)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Buy'!$C$2:$C$67</c:f>
              <c:numCache>
                <c:formatCode>"$"#,##0_);[Red]\("$"#,##0\)</c:formatCode>
                <c:ptCount val="10"/>
                <c:pt idx="0">
                  <c:v>10835255</c:v>
                </c:pt>
                <c:pt idx="1">
                  <c:v>10999491</c:v>
                </c:pt>
                <c:pt idx="2">
                  <c:v>12593027</c:v>
                </c:pt>
                <c:pt idx="3">
                  <c:v>13214323</c:v>
                </c:pt>
                <c:pt idx="4">
                  <c:v>16803134</c:v>
                </c:pt>
                <c:pt idx="5">
                  <c:v>17050999</c:v>
                </c:pt>
                <c:pt idx="6">
                  <c:v>16707140</c:v>
                </c:pt>
                <c:pt idx="7">
                  <c:v>21842203</c:v>
                </c:pt>
                <c:pt idx="8">
                  <c:v>0</c:v>
                </c:pt>
                <c:pt idx="9">
                  <c:v>25245588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34A-804F-1E0B6B7B7095}"/>
            </c:ext>
          </c:extLst>
        </c:ser>
        <c:ser>
          <c:idx val="2"/>
          <c:order val="3"/>
          <c:tx>
            <c:strRef>
              <c:f>'3A&amp;B - ES - Direct Buy'!$G$1</c:f>
              <c:strCache>
                <c:ptCount val="1"/>
                <c:pt idx="0">
                  <c:v>Early Supply Realigned ($)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Buy'!$G$2:$G$67</c:f>
              <c:numCache>
                <c:formatCode>"$"#,##0_);[Red]\("$"#,##0\)</c:formatCode>
                <c:ptCount val="10"/>
                <c:pt idx="0">
                  <c:v>0</c:v>
                </c:pt>
                <c:pt idx="1">
                  <c:v>349449</c:v>
                </c:pt>
                <c:pt idx="2">
                  <c:v>0</c:v>
                </c:pt>
                <c:pt idx="3">
                  <c:v>141946</c:v>
                </c:pt>
                <c:pt idx="4">
                  <c:v>0</c:v>
                </c:pt>
                <c:pt idx="5">
                  <c:v>619971</c:v>
                </c:pt>
                <c:pt idx="6">
                  <c:v>187137</c:v>
                </c:pt>
                <c:pt idx="7">
                  <c:v>74027</c:v>
                </c:pt>
                <c:pt idx="8">
                  <c:v>0</c:v>
                </c:pt>
                <c:pt idx="9">
                  <c:v>661663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F-434A-804F-1E0B6B7B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0120896"/>
        <c:axId val="800123848"/>
      </c:barChart>
      <c:lineChart>
        <c:grouping val="standard"/>
        <c:varyColors val="0"/>
        <c:ser>
          <c:idx val="1"/>
          <c:order val="1"/>
          <c:tx>
            <c:strRef>
              <c:f>'3A&amp;B - ES - Direct Buy'!$B$1</c:f>
              <c:strCache>
                <c:ptCount val="1"/>
                <c:pt idx="0">
                  <c:v>Total Parts (Unique)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Buy'!$B$2:$B$67</c:f>
              <c:numCache>
                <c:formatCode>0_);[Red]\(0\)</c:formatCode>
                <c:ptCount val="10"/>
                <c:pt idx="0">
                  <c:v>2688</c:v>
                </c:pt>
                <c:pt idx="1">
                  <c:v>2909</c:v>
                </c:pt>
                <c:pt idx="2">
                  <c:v>2779</c:v>
                </c:pt>
                <c:pt idx="3">
                  <c:v>2964</c:v>
                </c:pt>
                <c:pt idx="4">
                  <c:v>3438</c:v>
                </c:pt>
                <c:pt idx="5">
                  <c:v>3418</c:v>
                </c:pt>
                <c:pt idx="6">
                  <c:v>2974</c:v>
                </c:pt>
                <c:pt idx="7">
                  <c:v>2998</c:v>
                </c:pt>
                <c:pt idx="8">
                  <c:v>0</c:v>
                </c:pt>
                <c:pt idx="9">
                  <c:v>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F-434A-804F-1E0B6B7B7095}"/>
            </c:ext>
          </c:extLst>
        </c:ser>
        <c:ser>
          <c:idx val="3"/>
          <c:order val="2"/>
          <c:tx>
            <c:strRef>
              <c:f>'3A&amp;B - ES - Direct Buy'!$F$1</c:f>
              <c:strCache>
                <c:ptCount val="1"/>
                <c:pt idx="0">
                  <c:v>Parts Realigned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Buy'!$F$2:$F$67</c:f>
              <c:numCache>
                <c:formatCode>0_);[Red]\(0\)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F-434A-804F-1E0B6B7B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56328"/>
        <c:axId val="714756000"/>
      </c:lineChart>
      <c:catAx>
        <c:axId val="8001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3848"/>
        <c:crosses val="autoZero"/>
        <c:auto val="1"/>
        <c:lblAlgn val="ctr"/>
        <c:lblOffset val="100"/>
        <c:noMultiLvlLbl val="0"/>
      </c:catAx>
      <c:valAx>
        <c:axId val="8001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0896"/>
        <c:crosses val="autoZero"/>
        <c:crossBetween val="between"/>
      </c:valAx>
      <c:valAx>
        <c:axId val="714756000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56328"/>
        <c:crosses val="max"/>
        <c:crossBetween val="between"/>
      </c:valAx>
      <c:catAx>
        <c:axId val="714756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75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chemeClr val="accent1">
                    <a:lumMod val="75000"/>
                  </a:schemeClr>
                </a:solidFill>
                <a:effectLst/>
              </a:rPr>
              <a:t>3B - ES - Direct Buy (Early Supply Reviewed vs Early Supply Realigned / Rejected)</a:t>
            </a:r>
            <a:endParaRPr lang="en-US">
              <a:solidFill>
                <a:schemeClr val="accent1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24736366616736E-2"/>
          <c:y val="0.11380787728945359"/>
          <c:w val="0.90535499035582001"/>
          <c:h val="0.75151881309664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'3A&amp;B - ES - Direct Buy'!$E$1</c:f>
              <c:strCache>
                <c:ptCount val="1"/>
                <c:pt idx="0">
                  <c:v>Early Supply Reviewed ($)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Buy'!$E$2:$E$67</c:f>
              <c:numCache>
                <c:formatCode>"$"#,##0_);[Red]\("$"#,##0\)</c:formatCode>
                <c:ptCount val="10"/>
                <c:pt idx="0">
                  <c:v>1721890</c:v>
                </c:pt>
                <c:pt idx="1">
                  <c:v>2595312</c:v>
                </c:pt>
                <c:pt idx="2">
                  <c:v>1910508</c:v>
                </c:pt>
                <c:pt idx="3">
                  <c:v>3373596</c:v>
                </c:pt>
                <c:pt idx="4">
                  <c:v>4782167</c:v>
                </c:pt>
                <c:pt idx="5">
                  <c:v>4435358</c:v>
                </c:pt>
                <c:pt idx="6">
                  <c:v>3729304</c:v>
                </c:pt>
                <c:pt idx="7">
                  <c:v>4994382</c:v>
                </c:pt>
                <c:pt idx="8">
                  <c:v>0</c:v>
                </c:pt>
                <c:pt idx="9">
                  <c:v>7794258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E-4072-89ED-DADA408EA389}"/>
            </c:ext>
          </c:extLst>
        </c:ser>
        <c:ser>
          <c:idx val="3"/>
          <c:order val="1"/>
          <c:tx>
            <c:strRef>
              <c:f>'3A&amp;B - ES - Direct Buy'!$G$1</c:f>
              <c:strCache>
                <c:ptCount val="1"/>
                <c:pt idx="0">
                  <c:v>Early Supply Realigned ($)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Buy'!$G$2:$G$67</c:f>
              <c:numCache>
                <c:formatCode>"$"#,##0_);[Red]\("$"#,##0\)</c:formatCode>
                <c:ptCount val="10"/>
                <c:pt idx="0">
                  <c:v>0</c:v>
                </c:pt>
                <c:pt idx="1">
                  <c:v>349449</c:v>
                </c:pt>
                <c:pt idx="2">
                  <c:v>0</c:v>
                </c:pt>
                <c:pt idx="3">
                  <c:v>141946</c:v>
                </c:pt>
                <c:pt idx="4">
                  <c:v>0</c:v>
                </c:pt>
                <c:pt idx="5">
                  <c:v>619971</c:v>
                </c:pt>
                <c:pt idx="6">
                  <c:v>187137</c:v>
                </c:pt>
                <c:pt idx="7">
                  <c:v>74027</c:v>
                </c:pt>
                <c:pt idx="8">
                  <c:v>0</c:v>
                </c:pt>
                <c:pt idx="9">
                  <c:v>661663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E-4072-89ED-DADA408EA389}"/>
            </c:ext>
          </c:extLst>
        </c:ser>
        <c:ser>
          <c:idx val="5"/>
          <c:order val="2"/>
          <c:tx>
            <c:strRef>
              <c:f>'3A&amp;B - ES - Direct Buy'!$I$1</c:f>
              <c:strCache>
                <c:ptCount val="1"/>
                <c:pt idx="0">
                  <c:v>Early Supply rejected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'3A&amp;B - ES - Direct Buy'!$A$2:$A$67</c:f>
              <c:strCache>
                <c:ptCount val="10"/>
                <c:pt idx="0">
                  <c:v>FW25-24</c:v>
                </c:pt>
                <c:pt idx="1">
                  <c:v>FW26-24</c:v>
                </c:pt>
                <c:pt idx="2">
                  <c:v>FW27-24</c:v>
                </c:pt>
                <c:pt idx="3">
                  <c:v>FW28-24</c:v>
                </c:pt>
                <c:pt idx="4">
                  <c:v>FW29-24</c:v>
                </c:pt>
                <c:pt idx="5">
                  <c:v>FW30-24</c:v>
                </c:pt>
                <c:pt idx="6">
                  <c:v>FW31-24</c:v>
                </c:pt>
                <c:pt idx="7">
                  <c:v>FW32-24</c:v>
                </c:pt>
                <c:pt idx="8">
                  <c:v>FW33-24</c:v>
                </c:pt>
                <c:pt idx="9">
                  <c:v>FW34-24</c:v>
                </c:pt>
              </c:strCache>
            </c:strRef>
          </c:cat>
          <c:val>
            <c:numRef>
              <c:f>'3A&amp;B - ES - Direct Buy'!$I$2:$I$67</c:f>
              <c:numCache>
                <c:formatCode>"$"#,##0_);[Red]\("$"#,##0\)</c:formatCode>
                <c:ptCount val="10"/>
                <c:pt idx="0">
                  <c:v>1721890</c:v>
                </c:pt>
                <c:pt idx="1">
                  <c:v>2245863</c:v>
                </c:pt>
                <c:pt idx="2">
                  <c:v>1910508</c:v>
                </c:pt>
                <c:pt idx="3">
                  <c:v>3231650</c:v>
                </c:pt>
                <c:pt idx="4">
                  <c:v>4782167</c:v>
                </c:pt>
                <c:pt idx="5">
                  <c:v>3815387</c:v>
                </c:pt>
                <c:pt idx="6">
                  <c:v>3542167</c:v>
                </c:pt>
                <c:pt idx="7">
                  <c:v>4920355</c:v>
                </c:pt>
                <c:pt idx="8">
                  <c:v>0</c:v>
                </c:pt>
                <c:pt idx="9">
                  <c:v>7132595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E-4072-89ED-DADA408E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9611296"/>
        <c:axId val="709612608"/>
      </c:barChart>
      <c:catAx>
        <c:axId val="7096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2608"/>
        <c:crosses val="autoZero"/>
        <c:auto val="1"/>
        <c:lblAlgn val="ctr"/>
        <c:lblOffset val="100"/>
        <c:noMultiLvlLbl val="0"/>
      </c:catAx>
      <c:valAx>
        <c:axId val="7096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226216</xdr:colOff>
      <xdr:row>68</xdr:row>
      <xdr:rowOff>107156</xdr:rowOff>
    </xdr:from>
    <xdr:to>
      <xdr:col>6</xdr:col>
      <xdr:colOff>5250653</xdr:colOff>
      <xdr:row>91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6E5A5-CBEE-D623-9196-9ABA509D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833436</xdr:colOff>
      <xdr:row>65</xdr:row>
      <xdr:rowOff>71437</xdr:rowOff>
    </xdr:from>
    <xdr:to>
      <xdr:col>9</xdr:col>
      <xdr:colOff>1190624</xdr:colOff>
      <xdr:row>85</xdr:row>
      <xdr:rowOff>47617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7D343-FB6F-4102-B110-D7510DD4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666745</xdr:colOff>
      <xdr:row>86</xdr:row>
      <xdr:rowOff>71433</xdr:rowOff>
    </xdr:from>
    <xdr:to>
      <xdr:col>9</xdr:col>
      <xdr:colOff>1500182</xdr:colOff>
      <xdr:row>108</xdr:row>
      <xdr:rowOff>130956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36D78-934F-984F-D8E1-F4D2FF41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690566</xdr:colOff>
      <xdr:row>66</xdr:row>
      <xdr:rowOff>59530</xdr:rowOff>
    </xdr:from>
    <xdr:to>
      <xdr:col>9</xdr:col>
      <xdr:colOff>1353743</xdr:colOff>
      <xdr:row>86</xdr:row>
      <xdr:rowOff>11889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5769B-90C4-4E75-9E8F-C8F5409D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642935</xdr:colOff>
      <xdr:row>87</xdr:row>
      <xdr:rowOff>59534</xdr:rowOff>
    </xdr:from>
    <xdr:to>
      <xdr:col>9</xdr:col>
      <xdr:colOff>1297780</xdr:colOff>
      <xdr:row>109</xdr:row>
      <xdr:rowOff>119057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4D716-3538-4A75-9BAC-B86D812F9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43933-AF4A-40A6-9467-FC34231908A5}" name="Table1" displayName="Table1" ref="A1:G68" totalsRowShown="0" headerRowDxfId="32" dataDxfId="31">
  <autoFilter ref="A1:G68" xr:uid="{FF943933-AF4A-40A6-9467-FC34231908A5}">
    <filterColumn colId="0">
      <filters>
        <filter val="FW25-24"/>
        <filter val="FW26-24"/>
        <filter val="FW27-24"/>
        <filter val="FW28-24"/>
        <filter val="FW29-24"/>
        <filter val="FW30-24"/>
        <filter val="FW31-24"/>
        <filter val="FW32-24"/>
        <filter val="FW33-24"/>
        <filter val="FW34-24"/>
      </filters>
    </filterColumn>
  </autoFilter>
  <tableColumns count="7">
    <tableColumn id="1" xr3:uid="{DAF0930C-80EB-41AE-9823-C13C22AECAE2}" name="FW" dataDxfId="30"/>
    <tableColumn id="3" xr3:uid="{4E6E2C85-70E1-4E87-85D4-32914D0DA265}" name="Total Parts (Unique)" dataDxfId="29"/>
    <tableColumn id="2" xr3:uid="{E8A12DBE-B84A-4895-B513-1B1186CF2512}" name="Total Early Supply ($)" dataDxfId="28"/>
    <tableColumn id="5" xr3:uid="{A72235F8-D0EE-47EE-81BA-E6BA7CDDA698}" name="Parts Reviewed (Unique)" dataDxfId="27"/>
    <tableColumn id="4" xr3:uid="{49B85D86-AB11-4618-AE2A-A71FDF2FA07A}" name="Early Supply Cleaned ($)" dataDxfId="26"/>
    <tableColumn id="8" xr3:uid="{775EC297-65A6-4765-AB4B-4A9A2ABF3ABE}" name="No. of Lines processed (cleaned-up)" dataDxfId="25"/>
    <tableColumn id="6" xr3:uid="{6D636A9B-67FD-45D5-8B94-ECDC08B763D3}" name="Remarks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4DB6A-97E3-4D9A-A64A-E12C5240AF31}" name="Table13" displayName="Table13" ref="A1:J65" totalsRowShown="0" headerRowDxfId="23" dataDxfId="22">
  <autoFilter ref="A1:J65" xr:uid="{C3E4DB6A-97E3-4D9A-A64A-E12C5240AF31}">
    <filterColumn colId="0">
      <filters>
        <filter val="FW25-24"/>
        <filter val="FW26-24"/>
        <filter val="FW27-24"/>
        <filter val="FW28-24"/>
        <filter val="FW29-24"/>
        <filter val="FW30-24"/>
        <filter val="FW31-24"/>
        <filter val="FW32-24"/>
        <filter val="FW33-24"/>
        <filter val="FW34-24"/>
      </filters>
    </filterColumn>
  </autoFilter>
  <tableColumns count="10">
    <tableColumn id="1" xr3:uid="{5FE7C063-230F-441F-8BB5-1A00F96D4FDC}" name="FW" dataDxfId="21"/>
    <tableColumn id="3" xr3:uid="{C4D3A996-31FF-462F-BF83-4D222F7DCA17}" name="Total Parts (Unique)" dataDxfId="20"/>
    <tableColumn id="2" xr3:uid="{23B2D8CC-8494-4816-894F-4D7A0A15EB82}" name="Total Early Supply ($)" dataDxfId="19"/>
    <tableColumn id="5" xr3:uid="{83FBF2C9-AC84-45AC-9E19-45505E206509}" name="Parts Reviewed (Unique)" dataDxfId="18"/>
    <tableColumn id="14" xr3:uid="{0D69303E-63C2-46CE-BAED-50BA36D53060}" name="Early Supply Reviewed ($)" dataDxfId="17"/>
    <tableColumn id="13" xr3:uid="{BF810970-85F3-4D19-BB76-550B993CD8BE}" name="Parts Realigned" dataDxfId="16"/>
    <tableColumn id="4" xr3:uid="{913B11FE-70BC-41DD-9D95-8F203B2205CC}" name="Early Supply Realigned ($)" dataDxfId="15"/>
    <tableColumn id="12" xr3:uid="{94CB9EFC-1BE0-427F-829A-E1C426A0BA7A}" name="Parts Rejected / Pending for approval (inside PTF)" dataDxfId="14"/>
    <tableColumn id="11" xr3:uid="{842D2358-7AF3-4432-9598-69F38D32281A}" name="Early Supply rejected ($)" dataDxfId="13"/>
    <tableColumn id="6" xr3:uid="{108E8BD6-FACB-4AC4-ADB3-017FE8497E0D}" name="Remark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4D3D8A-A53C-46AE-9948-D5559F8D7F48}" name="Table135" displayName="Table135" ref="A1:J67" totalsRowShown="0" headerRowDxfId="11" dataDxfId="10">
  <autoFilter ref="A1:J67" xr:uid="{FC4D3D8A-A53C-46AE-9948-D5559F8D7F48}">
    <filterColumn colId="0">
      <filters>
        <filter val="FW25-24"/>
        <filter val="FW26-24"/>
        <filter val="FW27-24"/>
        <filter val="FW28-24"/>
        <filter val="FW29-24"/>
        <filter val="FW30-24"/>
        <filter val="FW31-24"/>
        <filter val="FW32-24"/>
        <filter val="FW33-24"/>
        <filter val="FW34-24"/>
      </filters>
    </filterColumn>
  </autoFilter>
  <tableColumns count="10">
    <tableColumn id="1" xr3:uid="{6ED1AC05-65EE-4DCB-93EB-0C2455C8449E}" name="FW" dataDxfId="9"/>
    <tableColumn id="3" xr3:uid="{8D0DB0B6-79F1-43CE-AF8E-2483291BDC30}" name="Total Parts (Unique)" dataDxfId="8"/>
    <tableColumn id="2" xr3:uid="{6C52F994-4F7A-471C-90BA-16891A03CA78}" name="Total Early Supply ($)" dataDxfId="7"/>
    <tableColumn id="5" xr3:uid="{3D8A7881-5CA9-4A85-A786-880FF58A67E1}" name="Parts Reviewed (Unique)" dataDxfId="6"/>
    <tableColumn id="14" xr3:uid="{3FE77CDD-7895-4721-9880-CFC103784A33}" name="Early Supply Reviewed ($)" dataDxfId="5"/>
    <tableColumn id="13" xr3:uid="{EE97D3B0-9922-4FD8-B2CE-51EE14366682}" name="Parts Realigned" dataDxfId="4"/>
    <tableColumn id="4" xr3:uid="{EDCEFF63-C33F-4621-B92F-F9A22F3A2D12}" name="Early Supply Realigned ($)" dataDxfId="3"/>
    <tableColumn id="12" xr3:uid="{1E188DFC-7987-49C3-BA1D-881DABA25A74}" name="Parts Rejected / Pending for approval (inside PTF)" dataDxfId="2"/>
    <tableColumn id="11" xr3:uid="{1BDF00FA-1462-4016-800C-EE88F0D12789}" name="Early Supply rejected ($)" dataDxfId="1"/>
    <tableColumn id="6" xr3:uid="{B8770431-82BA-4A36-87CC-957877A5D66F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CBC-DEEA-45D8-9B34-F0D48A3C6343}">
  <sheetPr codeName="Sheet1">
    <tabColor rgb="FFFF0000"/>
  </sheetPr>
  <dimension ref="A1:G68"/>
  <sheetViews>
    <sheetView tabSelected="1" zoomScale="80" zoomScaleNormal="80" workbookViewId="0">
      <pane ySplit="1" topLeftCell="A55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12.42578125" customWidth="1"/>
    <col min="3" max="3" width="12.28515625" customWidth="1"/>
    <col min="4" max="4" width="15.85546875" customWidth="1"/>
    <col min="5" max="5" width="16.5703125" customWidth="1"/>
    <col min="6" max="6" width="20.28515625" customWidth="1"/>
    <col min="7" max="7" width="92.85546875" customWidth="1"/>
  </cols>
  <sheetData>
    <row r="1" spans="1:7" ht="27.75" customHeight="1" x14ac:dyDescent="0.25">
      <c r="A1" s="4" t="s">
        <v>0</v>
      </c>
      <c r="B1" s="12" t="s">
        <v>1</v>
      </c>
      <c r="C1" s="6" t="s">
        <v>2</v>
      </c>
      <c r="D1" s="7" t="s">
        <v>8</v>
      </c>
      <c r="E1" s="8" t="s">
        <v>3</v>
      </c>
      <c r="F1" s="13" t="s">
        <v>9</v>
      </c>
      <c r="G1" s="5" t="s">
        <v>4</v>
      </c>
    </row>
    <row r="2" spans="1:7" hidden="1" x14ac:dyDescent="0.25">
      <c r="A2" s="1" t="s">
        <v>14</v>
      </c>
      <c r="B2" s="10">
        <v>725</v>
      </c>
      <c r="C2" s="9">
        <v>514415</v>
      </c>
      <c r="D2" s="10">
        <v>60</v>
      </c>
      <c r="E2" s="9">
        <v>154631</v>
      </c>
      <c r="F2" s="11">
        <v>295</v>
      </c>
      <c r="G2" s="2" t="s">
        <v>13</v>
      </c>
    </row>
    <row r="3" spans="1:7" hidden="1" x14ac:dyDescent="0.25">
      <c r="A3" s="1" t="s">
        <v>15</v>
      </c>
      <c r="B3" s="10">
        <v>720</v>
      </c>
      <c r="C3" s="9">
        <v>516476</v>
      </c>
      <c r="D3" s="10">
        <v>60</v>
      </c>
      <c r="E3" s="9">
        <v>62411</v>
      </c>
      <c r="F3" s="11">
        <v>449</v>
      </c>
      <c r="G3" s="2" t="s">
        <v>13</v>
      </c>
    </row>
    <row r="4" spans="1:7" hidden="1" x14ac:dyDescent="0.25">
      <c r="A4" s="1" t="s">
        <v>16</v>
      </c>
      <c r="B4" s="10">
        <v>0</v>
      </c>
      <c r="C4" s="9">
        <v>0</v>
      </c>
      <c r="D4" s="10">
        <v>0</v>
      </c>
      <c r="E4" s="9">
        <v>0</v>
      </c>
      <c r="F4" s="11">
        <v>0</v>
      </c>
      <c r="G4" s="2" t="s">
        <v>17</v>
      </c>
    </row>
    <row r="5" spans="1:7" hidden="1" x14ac:dyDescent="0.25">
      <c r="A5" s="1" t="s">
        <v>18</v>
      </c>
      <c r="B5" s="10">
        <v>786</v>
      </c>
      <c r="C5" s="9">
        <v>818978</v>
      </c>
      <c r="D5" s="10">
        <v>60</v>
      </c>
      <c r="E5" s="9">
        <v>367456</v>
      </c>
      <c r="F5" s="11">
        <v>474</v>
      </c>
      <c r="G5" s="2" t="s">
        <v>13</v>
      </c>
    </row>
    <row r="6" spans="1:7" hidden="1" x14ac:dyDescent="0.25">
      <c r="A6" s="1" t="s">
        <v>19</v>
      </c>
      <c r="B6" s="10">
        <v>684</v>
      </c>
      <c r="C6" s="9">
        <v>567562</v>
      </c>
      <c r="D6" s="10">
        <v>60</v>
      </c>
      <c r="E6" s="9">
        <v>0</v>
      </c>
      <c r="F6" s="11">
        <v>0</v>
      </c>
      <c r="G6" s="2" t="s">
        <v>13</v>
      </c>
    </row>
    <row r="7" spans="1:7" hidden="1" x14ac:dyDescent="0.25">
      <c r="A7" s="1" t="s">
        <v>20</v>
      </c>
      <c r="B7" s="10">
        <v>0</v>
      </c>
      <c r="C7" s="9">
        <v>0</v>
      </c>
      <c r="D7" s="10">
        <v>0</v>
      </c>
      <c r="E7" s="9">
        <v>0</v>
      </c>
      <c r="F7" s="11">
        <v>0</v>
      </c>
      <c r="G7" s="2" t="s">
        <v>28</v>
      </c>
    </row>
    <row r="8" spans="1:7" hidden="1" x14ac:dyDescent="0.25">
      <c r="A8" s="1" t="s">
        <v>21</v>
      </c>
      <c r="B8" s="10">
        <v>665</v>
      </c>
      <c r="C8" s="9">
        <v>852897</v>
      </c>
      <c r="D8" s="10">
        <v>60</v>
      </c>
      <c r="E8" s="9">
        <v>478472</v>
      </c>
      <c r="F8" s="11">
        <v>260</v>
      </c>
      <c r="G8" s="2" t="s">
        <v>13</v>
      </c>
    </row>
    <row r="9" spans="1:7" hidden="1" x14ac:dyDescent="0.25">
      <c r="A9" s="1" t="s">
        <v>22</v>
      </c>
      <c r="B9" s="10">
        <v>684</v>
      </c>
      <c r="C9" s="9">
        <v>966849</v>
      </c>
      <c r="D9" s="10">
        <v>60</v>
      </c>
      <c r="E9" s="9">
        <v>316447</v>
      </c>
      <c r="F9" s="11">
        <v>162</v>
      </c>
      <c r="G9" s="2" t="s">
        <v>13</v>
      </c>
    </row>
    <row r="10" spans="1:7" hidden="1" x14ac:dyDescent="0.25">
      <c r="A10" s="1" t="s">
        <v>23</v>
      </c>
      <c r="B10" s="10">
        <v>620</v>
      </c>
      <c r="C10" s="9">
        <v>962042</v>
      </c>
      <c r="D10" s="10">
        <v>60</v>
      </c>
      <c r="E10" s="9">
        <v>648511</v>
      </c>
      <c r="F10" s="11">
        <v>49</v>
      </c>
      <c r="G10" s="2" t="s">
        <v>13</v>
      </c>
    </row>
    <row r="11" spans="1:7" hidden="1" x14ac:dyDescent="0.25">
      <c r="A11" s="1" t="s">
        <v>24</v>
      </c>
      <c r="B11" s="10">
        <v>611</v>
      </c>
      <c r="C11" s="9">
        <v>1118314</v>
      </c>
      <c r="D11" s="10">
        <v>60</v>
      </c>
      <c r="E11" s="9">
        <v>796644</v>
      </c>
      <c r="F11" s="11">
        <v>103</v>
      </c>
      <c r="G11" s="2" t="s">
        <v>13</v>
      </c>
    </row>
    <row r="12" spans="1:7" hidden="1" x14ac:dyDescent="0.25">
      <c r="A12" s="1" t="s">
        <v>25</v>
      </c>
      <c r="B12" s="10">
        <v>666</v>
      </c>
      <c r="C12" s="9">
        <v>1463717</v>
      </c>
      <c r="D12" s="10">
        <v>60</v>
      </c>
      <c r="E12" s="9">
        <v>906218</v>
      </c>
      <c r="F12" s="11">
        <v>97</v>
      </c>
      <c r="G12" s="2" t="s">
        <v>13</v>
      </c>
    </row>
    <row r="13" spans="1:7" hidden="1" x14ac:dyDescent="0.25">
      <c r="A13" s="1" t="s">
        <v>26</v>
      </c>
      <c r="B13" s="10">
        <v>0</v>
      </c>
      <c r="C13" s="9">
        <v>0</v>
      </c>
      <c r="D13" s="10">
        <v>0</v>
      </c>
      <c r="E13" s="9">
        <v>0</v>
      </c>
      <c r="F13" s="11">
        <v>0</v>
      </c>
      <c r="G13" s="2" t="s">
        <v>29</v>
      </c>
    </row>
    <row r="14" spans="1:7" hidden="1" x14ac:dyDescent="0.25">
      <c r="A14" s="1" t="s">
        <v>30</v>
      </c>
      <c r="B14" s="10">
        <v>459</v>
      </c>
      <c r="C14" s="9">
        <v>564497</v>
      </c>
      <c r="D14" s="10">
        <v>60</v>
      </c>
      <c r="E14" s="9">
        <v>372559</v>
      </c>
      <c r="F14" s="11">
        <v>254</v>
      </c>
      <c r="G14" s="2" t="s">
        <v>13</v>
      </c>
    </row>
    <row r="15" spans="1:7" hidden="1" x14ac:dyDescent="0.25">
      <c r="A15" s="1" t="s">
        <v>31</v>
      </c>
      <c r="B15" s="10">
        <v>0</v>
      </c>
      <c r="C15" s="9">
        <v>0</v>
      </c>
      <c r="D15" s="10">
        <v>0</v>
      </c>
      <c r="E15" s="9">
        <v>0</v>
      </c>
      <c r="F15" s="11">
        <v>0</v>
      </c>
      <c r="G15" s="2" t="s">
        <v>33</v>
      </c>
    </row>
    <row r="16" spans="1:7" hidden="1" x14ac:dyDescent="0.25">
      <c r="A16" s="1" t="s">
        <v>34</v>
      </c>
      <c r="B16" s="10">
        <v>426</v>
      </c>
      <c r="C16" s="9">
        <v>494364</v>
      </c>
      <c r="D16" s="10">
        <v>60</v>
      </c>
      <c r="E16" s="9">
        <v>387415</v>
      </c>
      <c r="F16" s="11">
        <v>148</v>
      </c>
      <c r="G16" s="2" t="s">
        <v>13</v>
      </c>
    </row>
    <row r="17" spans="1:7" hidden="1" x14ac:dyDescent="0.25">
      <c r="A17" s="1" t="s">
        <v>35</v>
      </c>
      <c r="B17" s="10">
        <v>0</v>
      </c>
      <c r="C17" s="9">
        <v>0</v>
      </c>
      <c r="D17" s="10">
        <v>0</v>
      </c>
      <c r="E17" s="9">
        <v>0</v>
      </c>
      <c r="F17" s="11">
        <v>0</v>
      </c>
      <c r="G17" s="2" t="s">
        <v>36</v>
      </c>
    </row>
    <row r="18" spans="1:7" hidden="1" x14ac:dyDescent="0.25">
      <c r="A18" s="1" t="s">
        <v>37</v>
      </c>
      <c r="B18" s="10">
        <v>0</v>
      </c>
      <c r="C18" s="9">
        <v>0</v>
      </c>
      <c r="D18" s="10">
        <v>0</v>
      </c>
      <c r="E18" s="9">
        <v>0</v>
      </c>
      <c r="F18" s="11">
        <v>0</v>
      </c>
      <c r="G18" s="2" t="s">
        <v>38</v>
      </c>
    </row>
    <row r="19" spans="1:7" hidden="1" x14ac:dyDescent="0.25">
      <c r="A19" s="1" t="s">
        <v>39</v>
      </c>
      <c r="B19" s="10">
        <v>0</v>
      </c>
      <c r="C19" s="9">
        <v>0</v>
      </c>
      <c r="D19" s="10">
        <v>0</v>
      </c>
      <c r="E19" s="9">
        <v>0</v>
      </c>
      <c r="F19" s="11">
        <v>0</v>
      </c>
      <c r="G19" s="2" t="s">
        <v>40</v>
      </c>
    </row>
    <row r="20" spans="1:7" hidden="1" x14ac:dyDescent="0.25">
      <c r="A20" s="1" t="s">
        <v>41</v>
      </c>
      <c r="B20" s="10">
        <v>0</v>
      </c>
      <c r="C20" s="9">
        <v>0</v>
      </c>
      <c r="D20" s="10">
        <v>0</v>
      </c>
      <c r="E20" s="9">
        <v>0</v>
      </c>
      <c r="F20" s="11">
        <v>0</v>
      </c>
      <c r="G20" s="2" t="s">
        <v>42</v>
      </c>
    </row>
    <row r="21" spans="1:7" hidden="1" x14ac:dyDescent="0.25">
      <c r="A21" s="1" t="s">
        <v>43</v>
      </c>
      <c r="B21" s="10">
        <v>450</v>
      </c>
      <c r="C21" s="9">
        <v>1472915</v>
      </c>
      <c r="D21" s="10">
        <v>60</v>
      </c>
      <c r="E21" s="9">
        <v>1272141</v>
      </c>
      <c r="F21" s="11">
        <v>140</v>
      </c>
      <c r="G21" s="2" t="s">
        <v>13</v>
      </c>
    </row>
    <row r="22" spans="1:7" hidden="1" x14ac:dyDescent="0.25">
      <c r="A22" s="1" t="s">
        <v>44</v>
      </c>
      <c r="B22" s="10">
        <v>0</v>
      </c>
      <c r="C22" s="9">
        <v>0</v>
      </c>
      <c r="D22" s="10">
        <v>0</v>
      </c>
      <c r="E22" s="9">
        <v>0</v>
      </c>
      <c r="F22" s="11">
        <v>0</v>
      </c>
      <c r="G22" s="2" t="s">
        <v>40</v>
      </c>
    </row>
    <row r="23" spans="1:7" hidden="1" x14ac:dyDescent="0.25">
      <c r="A23" s="1" t="s">
        <v>45</v>
      </c>
      <c r="B23" s="10">
        <v>267</v>
      </c>
      <c r="C23" s="9">
        <v>829465</v>
      </c>
      <c r="D23" s="10">
        <v>60</v>
      </c>
      <c r="E23" s="9">
        <v>804792</v>
      </c>
      <c r="F23" s="11">
        <v>165</v>
      </c>
      <c r="G23" s="2" t="s">
        <v>13</v>
      </c>
    </row>
    <row r="24" spans="1:7" hidden="1" x14ac:dyDescent="0.25">
      <c r="A24" s="1" t="s">
        <v>46</v>
      </c>
      <c r="B24" s="10">
        <v>0</v>
      </c>
      <c r="C24" s="9">
        <v>0</v>
      </c>
      <c r="D24" s="10">
        <v>0</v>
      </c>
      <c r="E24" s="9">
        <v>0</v>
      </c>
      <c r="F24" s="11">
        <v>0</v>
      </c>
      <c r="G24" s="2" t="s">
        <v>47</v>
      </c>
    </row>
    <row r="25" spans="1:7" hidden="1" x14ac:dyDescent="0.25">
      <c r="A25" s="1" t="s">
        <v>48</v>
      </c>
      <c r="B25" s="10">
        <v>692</v>
      </c>
      <c r="C25" s="9">
        <v>861206</v>
      </c>
      <c r="D25" s="10">
        <v>60</v>
      </c>
      <c r="E25" s="9">
        <v>389468</v>
      </c>
      <c r="F25" s="11">
        <v>110</v>
      </c>
      <c r="G25" s="2" t="s">
        <v>13</v>
      </c>
    </row>
    <row r="26" spans="1:7" hidden="1" x14ac:dyDescent="0.25">
      <c r="A26" s="1" t="s">
        <v>49</v>
      </c>
      <c r="B26" s="10">
        <v>397</v>
      </c>
      <c r="C26" s="9">
        <v>317977</v>
      </c>
      <c r="D26" s="10">
        <v>60</v>
      </c>
      <c r="E26" s="9">
        <v>189469</v>
      </c>
      <c r="F26" s="11">
        <v>197</v>
      </c>
      <c r="G26" s="2" t="s">
        <v>13</v>
      </c>
    </row>
    <row r="27" spans="1:7" hidden="1" x14ac:dyDescent="0.25">
      <c r="A27" s="1" t="s">
        <v>50</v>
      </c>
      <c r="B27" s="10">
        <v>0</v>
      </c>
      <c r="C27" s="9">
        <v>0</v>
      </c>
      <c r="D27" s="10">
        <v>0</v>
      </c>
      <c r="E27" s="9">
        <v>0</v>
      </c>
      <c r="F27" s="11">
        <v>0</v>
      </c>
      <c r="G27" s="2" t="s">
        <v>40</v>
      </c>
    </row>
    <row r="28" spans="1:7" hidden="1" x14ac:dyDescent="0.25">
      <c r="A28" s="1" t="s">
        <v>51</v>
      </c>
      <c r="B28" s="10">
        <v>0</v>
      </c>
      <c r="C28" s="9">
        <v>0</v>
      </c>
      <c r="D28" s="10">
        <v>0</v>
      </c>
      <c r="E28" s="9">
        <v>0</v>
      </c>
      <c r="F28" s="11">
        <v>0</v>
      </c>
      <c r="G28" s="2" t="s">
        <v>40</v>
      </c>
    </row>
    <row r="29" spans="1:7" hidden="1" x14ac:dyDescent="0.25">
      <c r="A29" s="1" t="s">
        <v>52</v>
      </c>
      <c r="B29" s="10">
        <v>417</v>
      </c>
      <c r="C29" s="9">
        <v>573736</v>
      </c>
      <c r="D29" s="10">
        <v>60</v>
      </c>
      <c r="E29" s="9">
        <v>457346</v>
      </c>
      <c r="F29" s="11">
        <v>48</v>
      </c>
      <c r="G29" s="2" t="s">
        <v>13</v>
      </c>
    </row>
    <row r="30" spans="1:7" hidden="1" x14ac:dyDescent="0.25">
      <c r="A30" s="1" t="s">
        <v>53</v>
      </c>
      <c r="B30" s="10">
        <v>406</v>
      </c>
      <c r="C30" s="9">
        <v>571137</v>
      </c>
      <c r="D30" s="10">
        <v>60</v>
      </c>
      <c r="E30" s="9">
        <v>455880</v>
      </c>
      <c r="F30" s="11">
        <v>22</v>
      </c>
      <c r="G30" s="2" t="s">
        <v>13</v>
      </c>
    </row>
    <row r="31" spans="1:7" hidden="1" x14ac:dyDescent="0.25">
      <c r="A31" s="1"/>
      <c r="B31" s="10"/>
      <c r="C31" s="9"/>
      <c r="D31" s="10"/>
      <c r="E31" s="9"/>
      <c r="F31" s="11"/>
      <c r="G31" s="2"/>
    </row>
    <row r="32" spans="1:7" hidden="1" x14ac:dyDescent="0.25">
      <c r="A32" s="1" t="s">
        <v>54</v>
      </c>
      <c r="B32" s="10">
        <v>367</v>
      </c>
      <c r="C32" s="9">
        <v>621888</v>
      </c>
      <c r="D32" s="10">
        <v>60</v>
      </c>
      <c r="E32" s="9">
        <v>516316</v>
      </c>
      <c r="F32" s="11">
        <v>41</v>
      </c>
      <c r="G32" s="2" t="s">
        <v>13</v>
      </c>
    </row>
    <row r="33" spans="1:7" hidden="1" x14ac:dyDescent="0.25">
      <c r="A33" s="1"/>
      <c r="B33" s="10"/>
      <c r="C33" s="9"/>
      <c r="D33" s="10"/>
      <c r="E33" s="9"/>
      <c r="F33" s="11"/>
      <c r="G33" s="2"/>
    </row>
    <row r="34" spans="1:7" hidden="1" x14ac:dyDescent="0.25">
      <c r="A34" s="1" t="s">
        <v>55</v>
      </c>
      <c r="B34" s="10">
        <v>324</v>
      </c>
      <c r="C34" s="9">
        <v>437156</v>
      </c>
      <c r="D34" s="10">
        <v>60</v>
      </c>
      <c r="E34" s="9">
        <v>356157</v>
      </c>
      <c r="F34" s="11">
        <v>68</v>
      </c>
      <c r="G34" s="2" t="s">
        <v>13</v>
      </c>
    </row>
    <row r="35" spans="1:7" hidden="1" x14ac:dyDescent="0.25">
      <c r="A35" s="1"/>
      <c r="B35" s="10"/>
      <c r="C35" s="9"/>
      <c r="D35" s="10"/>
      <c r="E35" s="9"/>
      <c r="F35" s="11"/>
      <c r="G35" s="2"/>
    </row>
    <row r="36" spans="1:7" hidden="1" x14ac:dyDescent="0.25">
      <c r="A36" s="1" t="s">
        <v>56</v>
      </c>
      <c r="B36" s="10">
        <v>335</v>
      </c>
      <c r="C36" s="9">
        <v>527814</v>
      </c>
      <c r="D36" s="10">
        <v>60</v>
      </c>
      <c r="E36" s="9">
        <v>441705</v>
      </c>
      <c r="F36" s="11">
        <v>52</v>
      </c>
      <c r="G36" s="2" t="s">
        <v>13</v>
      </c>
    </row>
    <row r="37" spans="1:7" hidden="1" x14ac:dyDescent="0.25">
      <c r="A37" s="1"/>
      <c r="B37" s="10"/>
      <c r="C37" s="9"/>
      <c r="D37" s="10"/>
      <c r="E37" s="9"/>
      <c r="F37" s="11"/>
      <c r="G37" s="2"/>
    </row>
    <row r="38" spans="1:7" hidden="1" x14ac:dyDescent="0.25">
      <c r="A38" s="1" t="s">
        <v>57</v>
      </c>
      <c r="B38" s="10">
        <v>386</v>
      </c>
      <c r="C38" s="9">
        <v>669660</v>
      </c>
      <c r="D38" s="10">
        <v>60</v>
      </c>
      <c r="E38" s="9">
        <v>539857</v>
      </c>
      <c r="F38" s="11">
        <v>115</v>
      </c>
      <c r="G38" s="2" t="s">
        <v>13</v>
      </c>
    </row>
    <row r="39" spans="1:7" hidden="1" x14ac:dyDescent="0.25">
      <c r="A39" s="1"/>
      <c r="B39" s="10"/>
      <c r="C39" s="9"/>
      <c r="D39" s="10"/>
      <c r="E39" s="9"/>
      <c r="F39" s="11"/>
      <c r="G39" s="2"/>
    </row>
    <row r="40" spans="1:7" hidden="1" x14ac:dyDescent="0.25">
      <c r="A40" s="1" t="s">
        <v>58</v>
      </c>
      <c r="B40" s="10">
        <v>425</v>
      </c>
      <c r="C40" s="9">
        <v>793960</v>
      </c>
      <c r="D40" s="10">
        <v>60</v>
      </c>
      <c r="E40" s="9">
        <v>612648</v>
      </c>
      <c r="F40" s="11">
        <v>73</v>
      </c>
      <c r="G40" s="2" t="s">
        <v>13</v>
      </c>
    </row>
    <row r="41" spans="1:7" hidden="1" x14ac:dyDescent="0.25">
      <c r="A41" s="1"/>
      <c r="B41" s="10"/>
      <c r="C41" s="9"/>
      <c r="D41" s="10"/>
      <c r="E41" s="9"/>
      <c r="F41" s="11"/>
      <c r="G41" s="2"/>
    </row>
    <row r="42" spans="1:7" hidden="1" x14ac:dyDescent="0.25">
      <c r="A42" s="1" t="s">
        <v>59</v>
      </c>
      <c r="B42" s="10">
        <v>424</v>
      </c>
      <c r="C42" s="9">
        <v>1013935</v>
      </c>
      <c r="D42" s="10">
        <v>60</v>
      </c>
      <c r="E42" s="9">
        <v>822472</v>
      </c>
      <c r="F42" s="11">
        <v>31</v>
      </c>
      <c r="G42" s="2" t="s">
        <v>13</v>
      </c>
    </row>
    <row r="43" spans="1:7" hidden="1" x14ac:dyDescent="0.25">
      <c r="A43" s="1" t="s">
        <v>60</v>
      </c>
      <c r="B43" s="10">
        <v>400</v>
      </c>
      <c r="C43" s="9">
        <v>1031700</v>
      </c>
      <c r="D43" s="10">
        <v>60</v>
      </c>
      <c r="E43" s="9">
        <v>833934</v>
      </c>
      <c r="F43" s="11">
        <v>84</v>
      </c>
      <c r="G43" s="2" t="s">
        <v>13</v>
      </c>
    </row>
    <row r="44" spans="1:7" hidden="1" x14ac:dyDescent="0.25">
      <c r="A44" s="1" t="s">
        <v>61</v>
      </c>
      <c r="B44" s="10">
        <v>517</v>
      </c>
      <c r="C44" s="9">
        <v>1314592</v>
      </c>
      <c r="D44" s="10">
        <v>60</v>
      </c>
      <c r="E44" s="9">
        <v>951335</v>
      </c>
      <c r="F44" s="11">
        <v>109</v>
      </c>
      <c r="G44" s="2" t="s">
        <v>13</v>
      </c>
    </row>
    <row r="45" spans="1:7" hidden="1" x14ac:dyDescent="0.25">
      <c r="A45" s="1" t="s">
        <v>62</v>
      </c>
      <c r="B45" s="10">
        <v>0</v>
      </c>
      <c r="C45" s="9">
        <v>0</v>
      </c>
      <c r="D45" s="10">
        <v>0</v>
      </c>
      <c r="E45" s="9">
        <v>0</v>
      </c>
      <c r="F45" s="11">
        <v>0</v>
      </c>
      <c r="G45" s="2" t="s">
        <v>63</v>
      </c>
    </row>
    <row r="46" spans="1:7" hidden="1" x14ac:dyDescent="0.25">
      <c r="A46" s="1" t="s">
        <v>64</v>
      </c>
      <c r="B46" s="10">
        <v>353</v>
      </c>
      <c r="C46" s="9">
        <v>538993</v>
      </c>
      <c r="D46" s="10">
        <v>60</v>
      </c>
      <c r="E46" s="9">
        <v>446284</v>
      </c>
      <c r="F46" s="11">
        <v>75</v>
      </c>
      <c r="G46" s="2" t="s">
        <v>13</v>
      </c>
    </row>
    <row r="47" spans="1:7" hidden="1" x14ac:dyDescent="0.25">
      <c r="A47" s="1" t="s">
        <v>65</v>
      </c>
      <c r="B47" s="10">
        <v>297</v>
      </c>
      <c r="C47" s="9">
        <v>423514</v>
      </c>
      <c r="D47" s="10">
        <v>60</v>
      </c>
      <c r="E47" s="9">
        <v>356997</v>
      </c>
      <c r="F47" s="11">
        <v>64</v>
      </c>
      <c r="G47" s="2" t="s">
        <v>13</v>
      </c>
    </row>
    <row r="48" spans="1:7" hidden="1" x14ac:dyDescent="0.25">
      <c r="A48" s="1" t="s">
        <v>66</v>
      </c>
      <c r="B48" s="10">
        <v>302</v>
      </c>
      <c r="C48" s="9">
        <v>446192</v>
      </c>
      <c r="D48" s="10">
        <v>60</v>
      </c>
      <c r="E48" s="9">
        <v>0</v>
      </c>
      <c r="F48" s="11">
        <v>0</v>
      </c>
      <c r="G48" s="2" t="s">
        <v>67</v>
      </c>
    </row>
    <row r="49" spans="1:7" hidden="1" x14ac:dyDescent="0.25">
      <c r="A49" s="1" t="s">
        <v>68</v>
      </c>
      <c r="B49" s="10">
        <v>0</v>
      </c>
      <c r="C49" s="9">
        <v>0</v>
      </c>
      <c r="D49" s="10">
        <v>0</v>
      </c>
      <c r="E49" s="9">
        <v>0</v>
      </c>
      <c r="F49" s="11">
        <v>0</v>
      </c>
      <c r="G49" s="2" t="s">
        <v>69</v>
      </c>
    </row>
    <row r="50" spans="1:7" hidden="1" x14ac:dyDescent="0.25">
      <c r="A50" s="1" t="s">
        <v>70</v>
      </c>
      <c r="B50" s="10">
        <v>0</v>
      </c>
      <c r="C50" s="9">
        <v>0</v>
      </c>
      <c r="D50" s="10">
        <v>0</v>
      </c>
      <c r="E50" s="9">
        <v>0</v>
      </c>
      <c r="F50" s="11">
        <v>0</v>
      </c>
      <c r="G50" s="2" t="s">
        <v>71</v>
      </c>
    </row>
    <row r="51" spans="1:7" hidden="1" x14ac:dyDescent="0.25">
      <c r="A51" s="1" t="s">
        <v>72</v>
      </c>
      <c r="B51" s="10">
        <v>249</v>
      </c>
      <c r="C51" s="9">
        <v>619809</v>
      </c>
      <c r="D51" s="10">
        <v>60</v>
      </c>
      <c r="E51" s="9">
        <v>533617</v>
      </c>
      <c r="F51" s="11">
        <v>229</v>
      </c>
      <c r="G51" s="2" t="s">
        <v>13</v>
      </c>
    </row>
    <row r="52" spans="1:7" hidden="1" x14ac:dyDescent="0.25">
      <c r="A52" s="1"/>
      <c r="B52" s="10"/>
      <c r="C52" s="9"/>
      <c r="D52" s="10"/>
      <c r="E52" s="9"/>
      <c r="F52" s="11"/>
      <c r="G52" s="2"/>
    </row>
    <row r="53" spans="1:7" hidden="1" x14ac:dyDescent="0.25">
      <c r="A53" s="1" t="s">
        <v>74</v>
      </c>
      <c r="B53" s="10">
        <v>287</v>
      </c>
      <c r="C53" s="9">
        <v>636879</v>
      </c>
      <c r="D53" s="10">
        <v>60</v>
      </c>
      <c r="E53" s="9">
        <v>538384</v>
      </c>
      <c r="F53" s="11">
        <v>75</v>
      </c>
      <c r="G53" s="2" t="s">
        <v>13</v>
      </c>
    </row>
    <row r="54" spans="1:7" hidden="1" x14ac:dyDescent="0.25">
      <c r="A54" s="1" t="s">
        <v>75</v>
      </c>
      <c r="B54" s="10">
        <v>0</v>
      </c>
      <c r="C54" s="9">
        <v>0</v>
      </c>
      <c r="D54" s="10">
        <v>0</v>
      </c>
      <c r="E54" s="9">
        <v>0</v>
      </c>
      <c r="F54" s="11">
        <v>0</v>
      </c>
      <c r="G54" s="2" t="s">
        <v>63</v>
      </c>
    </row>
    <row r="55" spans="1:7" hidden="1" x14ac:dyDescent="0.25">
      <c r="A55" s="1" t="s">
        <v>76</v>
      </c>
      <c r="B55" s="10">
        <v>0</v>
      </c>
      <c r="C55" s="9">
        <v>0</v>
      </c>
      <c r="D55" s="10">
        <v>0</v>
      </c>
      <c r="E55" s="9">
        <v>0</v>
      </c>
      <c r="F55" s="11">
        <v>0</v>
      </c>
      <c r="G55" s="2" t="s">
        <v>77</v>
      </c>
    </row>
    <row r="56" spans="1:7" hidden="1" x14ac:dyDescent="0.25">
      <c r="A56" s="1" t="s">
        <v>78</v>
      </c>
      <c r="B56" s="10">
        <v>0</v>
      </c>
      <c r="C56" s="9">
        <v>0</v>
      </c>
      <c r="D56" s="10">
        <v>0</v>
      </c>
      <c r="E56" s="9">
        <v>0</v>
      </c>
      <c r="F56" s="11">
        <v>0</v>
      </c>
      <c r="G56" s="2" t="s">
        <v>63</v>
      </c>
    </row>
    <row r="57" spans="1:7" x14ac:dyDescent="0.25">
      <c r="A57" s="1" t="s">
        <v>79</v>
      </c>
      <c r="B57" s="10">
        <v>347</v>
      </c>
      <c r="C57" s="9">
        <v>1064820</v>
      </c>
      <c r="D57" s="10">
        <v>60</v>
      </c>
      <c r="E57" s="9">
        <v>832458</v>
      </c>
      <c r="F57" s="11">
        <v>182</v>
      </c>
      <c r="G57" s="2" t="s">
        <v>13</v>
      </c>
    </row>
    <row r="58" spans="1:7" hidden="1" x14ac:dyDescent="0.25">
      <c r="A58" s="1"/>
      <c r="B58" s="10"/>
      <c r="C58" s="9"/>
      <c r="D58" s="10"/>
      <c r="E58" s="9"/>
      <c r="F58" s="11"/>
      <c r="G58" s="2"/>
    </row>
    <row r="59" spans="1:7" x14ac:dyDescent="0.25">
      <c r="A59" s="1" t="s">
        <v>80</v>
      </c>
      <c r="B59" s="10">
        <v>400</v>
      </c>
      <c r="C59" s="9">
        <v>1312156</v>
      </c>
      <c r="D59" s="10">
        <v>60</v>
      </c>
      <c r="E59" s="9">
        <v>1051319</v>
      </c>
      <c r="F59" s="11">
        <v>97</v>
      </c>
      <c r="G59" s="2" t="s">
        <v>13</v>
      </c>
    </row>
    <row r="60" spans="1:7" x14ac:dyDescent="0.25">
      <c r="A60" s="1" t="s">
        <v>81</v>
      </c>
      <c r="B60" s="10">
        <v>299</v>
      </c>
      <c r="C60" s="9">
        <v>520670</v>
      </c>
      <c r="D60" s="10">
        <v>60</v>
      </c>
      <c r="E60" s="9">
        <v>392990</v>
      </c>
      <c r="F60" s="11">
        <v>99</v>
      </c>
      <c r="G60" s="2" t="s">
        <v>13</v>
      </c>
    </row>
    <row r="61" spans="1:7" x14ac:dyDescent="0.25">
      <c r="A61" s="1" t="s">
        <v>82</v>
      </c>
      <c r="B61" s="10">
        <v>282</v>
      </c>
      <c r="C61" s="9">
        <v>446569</v>
      </c>
      <c r="D61" s="10">
        <v>60</v>
      </c>
      <c r="E61" s="9">
        <v>335592</v>
      </c>
      <c r="F61" s="11">
        <v>42</v>
      </c>
      <c r="G61" s="2" t="s">
        <v>13</v>
      </c>
    </row>
    <row r="62" spans="1:7" x14ac:dyDescent="0.25">
      <c r="A62" s="1" t="s">
        <v>83</v>
      </c>
      <c r="B62" s="10">
        <v>554</v>
      </c>
      <c r="C62" s="9">
        <v>710118</v>
      </c>
      <c r="D62" s="10">
        <v>60</v>
      </c>
      <c r="E62" s="9">
        <v>555837</v>
      </c>
      <c r="F62" s="11">
        <v>46</v>
      </c>
      <c r="G62" s="2" t="s">
        <v>13</v>
      </c>
    </row>
    <row r="63" spans="1:7" x14ac:dyDescent="0.25">
      <c r="A63" s="1" t="s">
        <v>84</v>
      </c>
      <c r="B63" s="10">
        <v>560</v>
      </c>
      <c r="C63" s="9">
        <v>737237</v>
      </c>
      <c r="D63" s="10">
        <v>60</v>
      </c>
      <c r="E63" s="9">
        <v>576868</v>
      </c>
      <c r="F63" s="11">
        <v>43</v>
      </c>
      <c r="G63" s="2" t="s">
        <v>13</v>
      </c>
    </row>
    <row r="64" spans="1:7" x14ac:dyDescent="0.25">
      <c r="A64" s="1" t="s">
        <v>85</v>
      </c>
      <c r="B64" s="10">
        <v>304</v>
      </c>
      <c r="C64" s="9">
        <v>780951</v>
      </c>
      <c r="D64" s="10">
        <v>60</v>
      </c>
      <c r="E64" s="9">
        <v>617413</v>
      </c>
      <c r="F64" s="11">
        <v>60</v>
      </c>
      <c r="G64" s="2" t="s">
        <v>13</v>
      </c>
    </row>
    <row r="65" spans="1:7" x14ac:dyDescent="0.25">
      <c r="A65" s="1" t="s">
        <v>86</v>
      </c>
      <c r="B65" s="10">
        <v>268</v>
      </c>
      <c r="C65" s="9">
        <v>974793</v>
      </c>
      <c r="D65" s="10">
        <v>60</v>
      </c>
      <c r="E65" s="9">
        <v>780874</v>
      </c>
      <c r="F65" s="11">
        <v>53</v>
      </c>
      <c r="G65" s="2" t="s">
        <v>13</v>
      </c>
    </row>
    <row r="66" spans="1:7" x14ac:dyDescent="0.25">
      <c r="A66" s="1" t="s">
        <v>87</v>
      </c>
      <c r="B66" s="10">
        <v>0</v>
      </c>
      <c r="C66" s="9">
        <v>0</v>
      </c>
      <c r="D66" s="10">
        <v>0</v>
      </c>
      <c r="E66" s="9">
        <v>0</v>
      </c>
      <c r="F66" s="11">
        <v>0</v>
      </c>
      <c r="G66" s="2" t="s">
        <v>73</v>
      </c>
    </row>
    <row r="67" spans="1:7" x14ac:dyDescent="0.25">
      <c r="A67" s="1" t="s">
        <v>88</v>
      </c>
      <c r="B67" s="10">
        <v>319</v>
      </c>
      <c r="C67" s="9">
        <v>1242273</v>
      </c>
      <c r="D67" s="10">
        <v>60</v>
      </c>
      <c r="E67" s="9">
        <v>1000302</v>
      </c>
      <c r="F67" s="11">
        <v>80</v>
      </c>
      <c r="G67" s="2" t="s">
        <v>13</v>
      </c>
    </row>
    <row r="68" spans="1:7" hidden="1" x14ac:dyDescent="0.25">
      <c r="A68" s="1"/>
      <c r="B68" s="10"/>
      <c r="C68" s="9"/>
      <c r="D68" s="10"/>
      <c r="E68" s="9"/>
      <c r="F68" s="11"/>
      <c r="G68" s="2"/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21C9-B230-4681-9129-9CCF7F18135B}">
  <sheetPr codeName="Sheet2">
    <tabColor theme="0"/>
  </sheetPr>
  <dimension ref="A1:J65"/>
  <sheetViews>
    <sheetView zoomScale="80" zoomScaleNormal="80" workbookViewId="0">
      <pane ySplit="1" topLeftCell="A51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13.85546875" style="16" customWidth="1"/>
    <col min="3" max="3" width="13.28515625" style="20" customWidth="1"/>
    <col min="4" max="4" width="16.7109375" style="16" customWidth="1"/>
    <col min="5" max="5" width="13.28515625" style="20" customWidth="1"/>
    <col min="6" max="6" width="13.28515625" style="16" customWidth="1"/>
    <col min="7" max="7" width="13.28515625" style="20" customWidth="1"/>
    <col min="8" max="8" width="25.140625" style="16" customWidth="1"/>
    <col min="9" max="9" width="20" style="20" customWidth="1"/>
    <col min="10" max="10" width="54.28515625" customWidth="1"/>
  </cols>
  <sheetData>
    <row r="1" spans="1:10" ht="37.5" customHeight="1" x14ac:dyDescent="0.25">
      <c r="A1" s="4" t="s">
        <v>0</v>
      </c>
      <c r="B1" s="23" t="s">
        <v>1</v>
      </c>
      <c r="C1" s="19" t="s">
        <v>2</v>
      </c>
      <c r="D1" s="17" t="s">
        <v>8</v>
      </c>
      <c r="E1" s="21" t="s">
        <v>12</v>
      </c>
      <c r="F1" s="18" t="s">
        <v>10</v>
      </c>
      <c r="G1" s="22" t="s">
        <v>11</v>
      </c>
      <c r="H1" s="18" t="s">
        <v>5</v>
      </c>
      <c r="I1" s="21" t="s">
        <v>6</v>
      </c>
      <c r="J1" s="5" t="s">
        <v>4</v>
      </c>
    </row>
    <row r="2" spans="1:10" hidden="1" x14ac:dyDescent="0.25">
      <c r="A2" s="1" t="s">
        <v>14</v>
      </c>
      <c r="B2" s="24">
        <v>6066</v>
      </c>
      <c r="C2" s="3">
        <v>9410620</v>
      </c>
      <c r="D2" s="15">
        <v>80</v>
      </c>
      <c r="E2" s="3">
        <v>2522344</v>
      </c>
      <c r="F2" s="15">
        <v>27</v>
      </c>
      <c r="G2" s="3">
        <v>937902</v>
      </c>
      <c r="H2" s="15">
        <v>53</v>
      </c>
      <c r="I2" s="3">
        <v>1584442</v>
      </c>
      <c r="J2" s="2" t="s">
        <v>7</v>
      </c>
    </row>
    <row r="3" spans="1:10" hidden="1" x14ac:dyDescent="0.25">
      <c r="A3" s="1" t="s">
        <v>15</v>
      </c>
      <c r="B3" s="24">
        <v>6504</v>
      </c>
      <c r="C3" s="3">
        <v>10394717</v>
      </c>
      <c r="D3" s="15">
        <v>48</v>
      </c>
      <c r="E3" s="3">
        <v>1907738</v>
      </c>
      <c r="F3" s="15">
        <v>22</v>
      </c>
      <c r="G3" s="3">
        <v>684378</v>
      </c>
      <c r="H3" s="15">
        <v>26</v>
      </c>
      <c r="I3" s="3">
        <v>1223360</v>
      </c>
      <c r="J3" s="2" t="s">
        <v>7</v>
      </c>
    </row>
    <row r="4" spans="1:10" hidden="1" x14ac:dyDescent="0.25">
      <c r="A4" s="1" t="s">
        <v>16</v>
      </c>
      <c r="B4" s="24">
        <v>0</v>
      </c>
      <c r="C4" s="3">
        <v>0</v>
      </c>
      <c r="D4" s="15">
        <v>0</v>
      </c>
      <c r="E4" s="3">
        <v>0</v>
      </c>
      <c r="F4" s="15">
        <v>0</v>
      </c>
      <c r="G4" s="3">
        <v>0</v>
      </c>
      <c r="H4" s="15">
        <v>0</v>
      </c>
      <c r="I4" s="3">
        <v>0</v>
      </c>
      <c r="J4" s="2" t="s">
        <v>17</v>
      </c>
    </row>
    <row r="5" spans="1:10" hidden="1" x14ac:dyDescent="0.25">
      <c r="A5" s="1" t="s">
        <v>18</v>
      </c>
      <c r="B5" s="24">
        <v>6250</v>
      </c>
      <c r="C5" s="3">
        <v>11991993</v>
      </c>
      <c r="D5" s="15">
        <v>80</v>
      </c>
      <c r="E5" s="3">
        <v>4727126</v>
      </c>
      <c r="F5" s="15">
        <v>7</v>
      </c>
      <c r="G5" s="3">
        <v>701708</v>
      </c>
      <c r="H5" s="15">
        <f>Table13[[#This Row],[Parts Reviewed (Unique)]]-Table13[[#This Row],[Parts Realigned]]</f>
        <v>73</v>
      </c>
      <c r="I5" s="3">
        <f>Table13[[#This Row],[Early Supply Reviewed ($)]]-Table13[[#This Row],[Early Supply Realigned ($)]]</f>
        <v>4025418</v>
      </c>
      <c r="J5" s="2" t="s">
        <v>7</v>
      </c>
    </row>
    <row r="6" spans="1:10" hidden="1" x14ac:dyDescent="0.25">
      <c r="A6" s="1" t="s">
        <v>19</v>
      </c>
      <c r="B6" s="24">
        <v>6297</v>
      </c>
      <c r="C6" s="3">
        <v>13589996</v>
      </c>
      <c r="D6" s="15">
        <v>80</v>
      </c>
      <c r="E6" s="3">
        <v>4473152</v>
      </c>
      <c r="F6" s="15">
        <v>15</v>
      </c>
      <c r="G6" s="3">
        <v>629218</v>
      </c>
      <c r="H6" s="15">
        <f>Table13[[#This Row],[Parts Reviewed (Unique)]]-Table13[[#This Row],[Parts Realigned]]</f>
        <v>65</v>
      </c>
      <c r="I6" s="3">
        <f>Table13[[#This Row],[Early Supply Reviewed ($)]]-Table13[[#This Row],[Early Supply Realigned ($)]]</f>
        <v>3843934</v>
      </c>
      <c r="J6" s="2" t="s">
        <v>7</v>
      </c>
    </row>
    <row r="7" spans="1:10" hidden="1" x14ac:dyDescent="0.25">
      <c r="A7" s="1" t="s">
        <v>20</v>
      </c>
      <c r="B7" s="24">
        <v>0</v>
      </c>
      <c r="C7" s="3">
        <v>0</v>
      </c>
      <c r="D7" s="15">
        <v>0</v>
      </c>
      <c r="E7" s="3">
        <v>0</v>
      </c>
      <c r="F7" s="15">
        <v>0</v>
      </c>
      <c r="G7" s="3">
        <v>0</v>
      </c>
      <c r="H7" s="15">
        <v>0</v>
      </c>
      <c r="I7" s="3">
        <v>0</v>
      </c>
      <c r="J7" s="2" t="s">
        <v>27</v>
      </c>
    </row>
    <row r="8" spans="1:10" hidden="1" x14ac:dyDescent="0.25">
      <c r="A8" s="1" t="s">
        <v>21</v>
      </c>
      <c r="B8" s="24">
        <v>6178</v>
      </c>
      <c r="C8" s="3">
        <v>14023634</v>
      </c>
      <c r="D8" s="15">
        <v>80</v>
      </c>
      <c r="E8" s="3">
        <v>4395009</v>
      </c>
      <c r="F8" s="15">
        <v>5</v>
      </c>
      <c r="G8" s="3">
        <v>565252</v>
      </c>
      <c r="H8" s="15">
        <f>Table13[[#This Row],[Parts Reviewed (Unique)]]-Table13[[#This Row],[Parts Realigned]]</f>
        <v>75</v>
      </c>
      <c r="I8" s="3">
        <f>Table13[[#This Row],[Early Supply Reviewed ($)]]-Table13[[#This Row],[Early Supply Realigned ($)]]</f>
        <v>3829757</v>
      </c>
      <c r="J8" s="2" t="s">
        <v>7</v>
      </c>
    </row>
    <row r="9" spans="1:10" hidden="1" x14ac:dyDescent="0.25">
      <c r="A9" s="1" t="s">
        <v>22</v>
      </c>
      <c r="B9" s="24">
        <v>6189</v>
      </c>
      <c r="C9" s="3">
        <v>13838415</v>
      </c>
      <c r="D9" s="15">
        <v>90</v>
      </c>
      <c r="E9" s="3">
        <v>4337399</v>
      </c>
      <c r="F9" s="15">
        <v>7</v>
      </c>
      <c r="G9" s="3">
        <v>410001</v>
      </c>
      <c r="H9" s="15">
        <f>Table13[[#This Row],[Parts Reviewed (Unique)]]-Table13[[#This Row],[Parts Realigned]]</f>
        <v>83</v>
      </c>
      <c r="I9" s="3">
        <f>Table13[[#This Row],[Early Supply Reviewed ($)]]-Table13[[#This Row],[Early Supply Realigned ($)]]</f>
        <v>3927398</v>
      </c>
      <c r="J9" s="2" t="s">
        <v>7</v>
      </c>
    </row>
    <row r="10" spans="1:10" hidden="1" x14ac:dyDescent="0.25">
      <c r="A10" s="1" t="s">
        <v>23</v>
      </c>
      <c r="B10" s="24">
        <v>6042</v>
      </c>
      <c r="C10" s="3">
        <v>14542701</v>
      </c>
      <c r="D10" s="15">
        <v>80</v>
      </c>
      <c r="E10" s="3">
        <v>3303403</v>
      </c>
      <c r="F10" s="15">
        <v>6</v>
      </c>
      <c r="G10" s="3">
        <v>180034</v>
      </c>
      <c r="H10" s="15">
        <f>Table13[[#This Row],[Parts Reviewed (Unique)]]-Table13[[#This Row],[Parts Realigned]]</f>
        <v>74</v>
      </c>
      <c r="I10" s="3">
        <f>Table13[[#This Row],[Early Supply Reviewed ($)]]-Table13[[#This Row],[Early Supply Realigned ($)]]</f>
        <v>3123369</v>
      </c>
      <c r="J10" s="2" t="s">
        <v>7</v>
      </c>
    </row>
    <row r="11" spans="1:10" hidden="1" x14ac:dyDescent="0.25">
      <c r="A11" s="1" t="s">
        <v>24</v>
      </c>
      <c r="B11" s="24">
        <v>6250</v>
      </c>
      <c r="C11" s="3">
        <v>15608633</v>
      </c>
      <c r="D11" s="15">
        <v>50</v>
      </c>
      <c r="E11" s="3">
        <v>3545796</v>
      </c>
      <c r="F11" s="15">
        <v>3</v>
      </c>
      <c r="G11" s="3">
        <v>506319</v>
      </c>
      <c r="H11" s="15">
        <v>17</v>
      </c>
      <c r="I11" s="3">
        <f>Table13[[#This Row],[Early Supply Reviewed ($)]]-Table13[[#This Row],[Early Supply Realigned ($)]]</f>
        <v>3039477</v>
      </c>
      <c r="J11" s="2" t="s">
        <v>7</v>
      </c>
    </row>
    <row r="12" spans="1:10" hidden="1" x14ac:dyDescent="0.25">
      <c r="A12" s="1" t="s">
        <v>25</v>
      </c>
      <c r="B12" s="24">
        <v>6620</v>
      </c>
      <c r="C12" s="3">
        <v>16523931</v>
      </c>
      <c r="D12" s="15">
        <v>61</v>
      </c>
      <c r="E12" s="3">
        <v>3506436</v>
      </c>
      <c r="F12" s="15">
        <v>4</v>
      </c>
      <c r="G12" s="3">
        <v>245687</v>
      </c>
      <c r="H12" s="15">
        <v>26</v>
      </c>
      <c r="I12" s="3">
        <f>Table13[[#This Row],[Early Supply Reviewed ($)]]-Table13[[#This Row],[Early Supply Realigned ($)]]</f>
        <v>3260749</v>
      </c>
      <c r="J12" s="2" t="s">
        <v>7</v>
      </c>
    </row>
    <row r="13" spans="1:10" hidden="1" x14ac:dyDescent="0.25">
      <c r="A13" s="1" t="s">
        <v>26</v>
      </c>
      <c r="B13" s="24">
        <v>6616</v>
      </c>
      <c r="C13" s="3">
        <v>10083733</v>
      </c>
      <c r="D13" s="15">
        <v>80</v>
      </c>
      <c r="E13" s="3">
        <v>3393124</v>
      </c>
      <c r="F13" s="15">
        <v>7</v>
      </c>
      <c r="G13" s="3">
        <v>218255</v>
      </c>
      <c r="H13" s="15">
        <v>36</v>
      </c>
      <c r="I13" s="3">
        <f>Table13[[#This Row],[Early Supply Reviewed ($)]]-Table13[[#This Row],[Early Supply Realigned ($)]]</f>
        <v>3174869</v>
      </c>
      <c r="J13" s="2" t="s">
        <v>7</v>
      </c>
    </row>
    <row r="14" spans="1:10" hidden="1" x14ac:dyDescent="0.25">
      <c r="A14" s="1" t="s">
        <v>30</v>
      </c>
      <c r="B14" s="24">
        <v>6754</v>
      </c>
      <c r="C14" s="3">
        <v>11689999</v>
      </c>
      <c r="D14" s="15">
        <v>80</v>
      </c>
      <c r="E14" s="3">
        <v>4015685</v>
      </c>
      <c r="F14" s="15">
        <v>11</v>
      </c>
      <c r="G14" s="3">
        <v>289021</v>
      </c>
      <c r="H14" s="15">
        <v>42</v>
      </c>
      <c r="I14" s="3">
        <f>Table13[[#This Row],[Early Supply Reviewed ($)]]-Table13[[#This Row],[Early Supply Realigned ($)]]</f>
        <v>3726664</v>
      </c>
      <c r="J14" s="2" t="s">
        <v>7</v>
      </c>
    </row>
    <row r="15" spans="1:10" hidden="1" x14ac:dyDescent="0.25">
      <c r="A15" s="1" t="s">
        <v>31</v>
      </c>
      <c r="B15" s="24">
        <v>0</v>
      </c>
      <c r="C15" s="3">
        <v>0</v>
      </c>
      <c r="D15" s="15">
        <v>0</v>
      </c>
      <c r="E15" s="3">
        <v>0</v>
      </c>
      <c r="F15" s="15">
        <v>0</v>
      </c>
      <c r="G15" s="3">
        <v>0</v>
      </c>
      <c r="H15" s="15">
        <v>0</v>
      </c>
      <c r="I15" s="3">
        <v>0</v>
      </c>
      <c r="J15" s="2" t="s">
        <v>32</v>
      </c>
    </row>
    <row r="16" spans="1:10" hidden="1" x14ac:dyDescent="0.25">
      <c r="A16" s="1" t="s">
        <v>34</v>
      </c>
      <c r="B16" s="24">
        <v>6433</v>
      </c>
      <c r="C16" s="3">
        <v>9635097</v>
      </c>
      <c r="D16" s="15">
        <v>60</v>
      </c>
      <c r="E16" s="3">
        <v>3015672</v>
      </c>
      <c r="F16" s="15">
        <v>6</v>
      </c>
      <c r="G16" s="3">
        <v>188180</v>
      </c>
      <c r="H16" s="15">
        <v>23</v>
      </c>
      <c r="I16" s="3">
        <f>Table13[[#This Row],[Early Supply Reviewed ($)]]-Table13[[#This Row],[Early Supply Realigned ($)]]</f>
        <v>2827492</v>
      </c>
      <c r="J16" s="2" t="s">
        <v>7</v>
      </c>
    </row>
    <row r="17" spans="1:10" hidden="1" x14ac:dyDescent="0.25">
      <c r="A17" s="1" t="s">
        <v>35</v>
      </c>
      <c r="B17" s="24">
        <v>0</v>
      </c>
      <c r="C17" s="3">
        <v>0</v>
      </c>
      <c r="D17" s="15">
        <v>0</v>
      </c>
      <c r="E17" s="3">
        <v>0</v>
      </c>
      <c r="F17" s="15">
        <v>0</v>
      </c>
      <c r="G17" s="3">
        <v>0</v>
      </c>
      <c r="H17" s="15">
        <v>0</v>
      </c>
      <c r="I17" s="3">
        <v>0</v>
      </c>
      <c r="J17" s="2" t="s">
        <v>36</v>
      </c>
    </row>
    <row r="18" spans="1:10" hidden="1" x14ac:dyDescent="0.25">
      <c r="A18" s="1" t="s">
        <v>37</v>
      </c>
      <c r="B18" s="24">
        <v>0</v>
      </c>
      <c r="C18" s="3">
        <v>0</v>
      </c>
      <c r="D18" s="15">
        <v>0</v>
      </c>
      <c r="E18" s="3">
        <v>0</v>
      </c>
      <c r="F18" s="15">
        <v>0</v>
      </c>
      <c r="G18" s="3">
        <v>0</v>
      </c>
      <c r="H18" s="15">
        <v>0</v>
      </c>
      <c r="I18" s="3">
        <v>0</v>
      </c>
      <c r="J18" s="2" t="s">
        <v>38</v>
      </c>
    </row>
    <row r="19" spans="1:10" hidden="1" x14ac:dyDescent="0.25">
      <c r="A19" s="1" t="s">
        <v>39</v>
      </c>
      <c r="B19" s="24">
        <v>0</v>
      </c>
      <c r="C19" s="3">
        <v>0</v>
      </c>
      <c r="D19" s="15">
        <v>0</v>
      </c>
      <c r="E19" s="3">
        <v>0</v>
      </c>
      <c r="F19" s="15">
        <v>0</v>
      </c>
      <c r="G19" s="3">
        <v>0</v>
      </c>
      <c r="H19" s="15">
        <v>0</v>
      </c>
      <c r="I19" s="3">
        <v>0</v>
      </c>
      <c r="J19" s="2" t="s">
        <v>40</v>
      </c>
    </row>
    <row r="20" spans="1:10" hidden="1" x14ac:dyDescent="0.25">
      <c r="A20" s="1" t="s">
        <v>41</v>
      </c>
      <c r="B20" s="24">
        <v>0</v>
      </c>
      <c r="C20" s="3">
        <v>0</v>
      </c>
      <c r="D20" s="15">
        <v>0</v>
      </c>
      <c r="E20" s="3">
        <v>0</v>
      </c>
      <c r="F20" s="15">
        <v>0</v>
      </c>
      <c r="G20" s="3">
        <v>0</v>
      </c>
      <c r="H20" s="15">
        <v>0</v>
      </c>
      <c r="I20" s="3">
        <v>0</v>
      </c>
      <c r="J20" s="2" t="s">
        <v>42</v>
      </c>
    </row>
    <row r="21" spans="1:10" hidden="1" x14ac:dyDescent="0.25">
      <c r="A21" s="1" t="s">
        <v>43</v>
      </c>
      <c r="B21" s="24">
        <v>6402</v>
      </c>
      <c r="C21" s="3">
        <v>13118564</v>
      </c>
      <c r="D21" s="15">
        <v>77</v>
      </c>
      <c r="E21" s="3">
        <v>4960255</v>
      </c>
      <c r="F21" s="15">
        <v>4</v>
      </c>
      <c r="G21" s="3">
        <v>251864</v>
      </c>
      <c r="H21" s="15">
        <v>35</v>
      </c>
      <c r="I21" s="3">
        <f>Table13[[#This Row],[Early Supply Reviewed ($)]]-Table13[[#This Row],[Early Supply Realigned ($)]]</f>
        <v>4708391</v>
      </c>
      <c r="J21" s="2" t="s">
        <v>7</v>
      </c>
    </row>
    <row r="22" spans="1:10" hidden="1" x14ac:dyDescent="0.25">
      <c r="A22" s="1" t="s">
        <v>44</v>
      </c>
      <c r="B22" s="24">
        <v>0</v>
      </c>
      <c r="C22" s="3">
        <v>0</v>
      </c>
      <c r="D22" s="15">
        <v>0</v>
      </c>
      <c r="E22" s="3">
        <v>0</v>
      </c>
      <c r="F22" s="15">
        <v>0</v>
      </c>
      <c r="G22" s="3">
        <v>0</v>
      </c>
      <c r="H22" s="15">
        <v>0</v>
      </c>
      <c r="I22" s="3">
        <v>0</v>
      </c>
      <c r="J22" s="2" t="s">
        <v>40</v>
      </c>
    </row>
    <row r="23" spans="1:10" hidden="1" x14ac:dyDescent="0.25">
      <c r="A23" s="1" t="s">
        <v>45</v>
      </c>
      <c r="B23" s="24">
        <v>3666</v>
      </c>
      <c r="C23" s="3">
        <v>11357667</v>
      </c>
      <c r="D23" s="15">
        <v>92</v>
      </c>
      <c r="E23" s="3">
        <v>5344087</v>
      </c>
      <c r="F23" s="15">
        <v>5</v>
      </c>
      <c r="G23" s="3">
        <v>154973</v>
      </c>
      <c r="H23" s="15">
        <v>43</v>
      </c>
      <c r="I23" s="3">
        <f>Table13[[#This Row],[Early Supply Reviewed ($)]]-Table13[[#This Row],[Early Supply Realigned ($)]]</f>
        <v>5189114</v>
      </c>
      <c r="J23" s="2" t="s">
        <v>7</v>
      </c>
    </row>
    <row r="24" spans="1:10" hidden="1" x14ac:dyDescent="0.25">
      <c r="A24" s="1" t="s">
        <v>46</v>
      </c>
      <c r="B24" s="24">
        <v>0</v>
      </c>
      <c r="C24" s="3">
        <v>0</v>
      </c>
      <c r="D24" s="15">
        <v>0</v>
      </c>
      <c r="E24" s="3">
        <v>0</v>
      </c>
      <c r="F24" s="15">
        <v>0</v>
      </c>
      <c r="G24" s="3">
        <v>0</v>
      </c>
      <c r="H24" s="15">
        <v>0</v>
      </c>
      <c r="I24" s="3">
        <v>0</v>
      </c>
      <c r="J24" s="2" t="s">
        <v>47</v>
      </c>
    </row>
    <row r="25" spans="1:10" hidden="1" x14ac:dyDescent="0.25">
      <c r="A25" s="1" t="s">
        <v>48</v>
      </c>
      <c r="B25" s="24">
        <v>5343</v>
      </c>
      <c r="C25" s="3">
        <v>15892349</v>
      </c>
      <c r="D25" s="15">
        <v>95</v>
      </c>
      <c r="E25" s="3">
        <v>6993071</v>
      </c>
      <c r="F25" s="15">
        <v>2</v>
      </c>
      <c r="G25" s="3">
        <v>127710</v>
      </c>
      <c r="H25" s="15">
        <v>63</v>
      </c>
      <c r="I25" s="3">
        <f>Table13[[#This Row],[Early Supply Reviewed ($)]]-Table13[[#This Row],[Early Supply Realigned ($)]]</f>
        <v>6865361</v>
      </c>
      <c r="J25" s="2" t="s">
        <v>7</v>
      </c>
    </row>
    <row r="26" spans="1:10" hidden="1" x14ac:dyDescent="0.25">
      <c r="A26" s="1" t="s">
        <v>49</v>
      </c>
      <c r="B26" s="24">
        <v>5691</v>
      </c>
      <c r="C26" s="3">
        <v>11712684</v>
      </c>
      <c r="D26" s="15">
        <v>95</v>
      </c>
      <c r="E26" s="3">
        <v>4095172</v>
      </c>
      <c r="F26" s="15">
        <v>19</v>
      </c>
      <c r="G26" s="3">
        <v>890127</v>
      </c>
      <c r="H26" s="15">
        <v>51</v>
      </c>
      <c r="I26" s="3">
        <f>Table13[[#This Row],[Early Supply Reviewed ($)]]-Table13[[#This Row],[Early Supply Realigned ($)]]</f>
        <v>3205045</v>
      </c>
      <c r="J26" s="2" t="s">
        <v>7</v>
      </c>
    </row>
    <row r="27" spans="1:10" hidden="1" x14ac:dyDescent="0.25">
      <c r="A27" s="1" t="s">
        <v>50</v>
      </c>
      <c r="B27" s="24">
        <v>0</v>
      </c>
      <c r="C27" s="3">
        <v>0</v>
      </c>
      <c r="D27" s="15">
        <v>0</v>
      </c>
      <c r="E27" s="3">
        <v>0</v>
      </c>
      <c r="F27" s="15">
        <v>0</v>
      </c>
      <c r="G27" s="3">
        <v>0</v>
      </c>
      <c r="H27" s="15">
        <v>0</v>
      </c>
      <c r="I27" s="3">
        <v>0</v>
      </c>
      <c r="J27" s="2" t="s">
        <v>40</v>
      </c>
    </row>
    <row r="28" spans="1:10" hidden="1" x14ac:dyDescent="0.25">
      <c r="A28" s="1" t="s">
        <v>51</v>
      </c>
      <c r="B28" s="24">
        <v>0</v>
      </c>
      <c r="C28" s="3">
        <v>0</v>
      </c>
      <c r="D28" s="15">
        <v>0</v>
      </c>
      <c r="E28" s="3">
        <v>0</v>
      </c>
      <c r="F28" s="15">
        <v>0</v>
      </c>
      <c r="G28" s="3">
        <v>0</v>
      </c>
      <c r="H28" s="15">
        <v>0</v>
      </c>
      <c r="I28" s="3">
        <v>0</v>
      </c>
      <c r="J28" s="2" t="s">
        <v>40</v>
      </c>
    </row>
    <row r="29" spans="1:10" hidden="1" x14ac:dyDescent="0.25">
      <c r="A29" s="1" t="s">
        <v>52</v>
      </c>
      <c r="B29" s="24">
        <v>5652</v>
      </c>
      <c r="C29" s="3">
        <v>12013218</v>
      </c>
      <c r="D29" s="15">
        <v>75</v>
      </c>
      <c r="E29" s="3">
        <v>3644165</v>
      </c>
      <c r="F29" s="15">
        <v>4</v>
      </c>
      <c r="G29" s="3">
        <v>138829</v>
      </c>
      <c r="H29" s="15">
        <v>51</v>
      </c>
      <c r="I29" s="3">
        <f>Table13[[#This Row],[Early Supply Reviewed ($)]]-Table13[[#This Row],[Early Supply Realigned ($)]]</f>
        <v>3505336</v>
      </c>
      <c r="J29" s="2" t="s">
        <v>7</v>
      </c>
    </row>
    <row r="30" spans="1:10" hidden="1" x14ac:dyDescent="0.25">
      <c r="A30" s="1" t="s">
        <v>53</v>
      </c>
      <c r="B30" s="24">
        <v>5525</v>
      </c>
      <c r="C30" s="3">
        <v>11950079</v>
      </c>
      <c r="D30" s="15">
        <v>75</v>
      </c>
      <c r="E30" s="3">
        <v>3669032</v>
      </c>
      <c r="F30" s="15">
        <v>6</v>
      </c>
      <c r="G30" s="3">
        <v>334286</v>
      </c>
      <c r="H30" s="15">
        <v>43</v>
      </c>
      <c r="I30" s="3">
        <f>Table13[[#This Row],[Early Supply Reviewed ($)]]-Table13[[#This Row],[Early Supply Realigned ($)]]</f>
        <v>3334746</v>
      </c>
      <c r="J30" s="2" t="s">
        <v>7</v>
      </c>
    </row>
    <row r="31" spans="1:10" hidden="1" x14ac:dyDescent="0.25">
      <c r="A31" s="1" t="s">
        <v>54</v>
      </c>
      <c r="B31" s="24">
        <v>5549</v>
      </c>
      <c r="C31" s="3">
        <v>13116349</v>
      </c>
      <c r="D31" s="15">
        <v>90</v>
      </c>
      <c r="E31" s="3">
        <v>3863031</v>
      </c>
      <c r="F31" s="15">
        <v>0</v>
      </c>
      <c r="G31" s="3">
        <v>0</v>
      </c>
      <c r="H31" s="15">
        <v>52</v>
      </c>
      <c r="I31" s="3">
        <f>Table13[[#This Row],[Early Supply Reviewed ($)]]-Table13[[#This Row],[Early Supply Realigned ($)]]</f>
        <v>3863031</v>
      </c>
      <c r="J31" s="2" t="s">
        <v>7</v>
      </c>
    </row>
    <row r="32" spans="1:10" hidden="1" x14ac:dyDescent="0.25">
      <c r="A32" s="1" t="s">
        <v>55</v>
      </c>
      <c r="B32" s="24">
        <v>5335</v>
      </c>
      <c r="C32" s="3">
        <v>14006318</v>
      </c>
      <c r="D32" s="15">
        <v>70</v>
      </c>
      <c r="E32" s="3">
        <v>3686138</v>
      </c>
      <c r="F32" s="15">
        <v>2</v>
      </c>
      <c r="G32" s="3">
        <v>80118</v>
      </c>
      <c r="H32" s="15">
        <v>40</v>
      </c>
      <c r="I32" s="3">
        <f>Table13[[#This Row],[Early Supply Reviewed ($)]]-Table13[[#This Row],[Early Supply Realigned ($)]]</f>
        <v>3606020</v>
      </c>
      <c r="J32" s="2" t="s">
        <v>7</v>
      </c>
    </row>
    <row r="33" spans="1:10" hidden="1" x14ac:dyDescent="0.25">
      <c r="A33" s="1" t="s">
        <v>56</v>
      </c>
      <c r="B33" s="24">
        <v>5327</v>
      </c>
      <c r="C33" s="3">
        <v>15793960</v>
      </c>
      <c r="D33" s="15">
        <v>85</v>
      </c>
      <c r="E33" s="3">
        <v>4913442</v>
      </c>
      <c r="F33" s="15">
        <v>1</v>
      </c>
      <c r="G33" s="3">
        <v>58166</v>
      </c>
      <c r="H33" s="15">
        <v>55</v>
      </c>
      <c r="I33" s="3">
        <f>Table13[[#This Row],[Early Supply Reviewed ($)]]-Table13[[#This Row],[Early Supply Realigned ($)]]</f>
        <v>4855276</v>
      </c>
      <c r="J33" s="2" t="s">
        <v>7</v>
      </c>
    </row>
    <row r="34" spans="1:10" hidden="1" x14ac:dyDescent="0.25">
      <c r="A34" s="1" t="s">
        <v>57</v>
      </c>
      <c r="B34" s="24">
        <v>5385</v>
      </c>
      <c r="C34" s="3">
        <v>15933645</v>
      </c>
      <c r="D34" s="15">
        <v>85</v>
      </c>
      <c r="E34" s="3">
        <v>4912989</v>
      </c>
      <c r="F34" s="15">
        <v>16</v>
      </c>
      <c r="G34" s="3">
        <v>530301</v>
      </c>
      <c r="H34" s="15">
        <v>39</v>
      </c>
      <c r="I34" s="3">
        <f>Table13[[#This Row],[Early Supply Reviewed ($)]]-Table13[[#This Row],[Early Supply Realigned ($)]]</f>
        <v>4382688</v>
      </c>
      <c r="J34" s="2" t="s">
        <v>7</v>
      </c>
    </row>
    <row r="35" spans="1:10" hidden="1" x14ac:dyDescent="0.25">
      <c r="A35" s="1" t="s">
        <v>58</v>
      </c>
      <c r="B35" s="24">
        <v>5211</v>
      </c>
      <c r="C35" s="3">
        <v>16769439</v>
      </c>
      <c r="D35" s="15">
        <v>85</v>
      </c>
      <c r="E35" s="3">
        <v>6211147</v>
      </c>
      <c r="F35" s="15">
        <v>0</v>
      </c>
      <c r="G35" s="3">
        <v>0</v>
      </c>
      <c r="H35" s="15">
        <v>61</v>
      </c>
      <c r="I35" s="3">
        <f>Table13[[#This Row],[Early Supply Reviewed ($)]]-Table13[[#This Row],[Early Supply Realigned ($)]]</f>
        <v>6211147</v>
      </c>
      <c r="J35" s="2" t="s">
        <v>7</v>
      </c>
    </row>
    <row r="36" spans="1:10" hidden="1" x14ac:dyDescent="0.25">
      <c r="A36" s="1" t="s">
        <v>59</v>
      </c>
      <c r="B36" s="24">
        <v>5024</v>
      </c>
      <c r="C36" s="3">
        <v>16162415</v>
      </c>
      <c r="D36" s="15">
        <v>85</v>
      </c>
      <c r="E36" s="3">
        <v>6014190</v>
      </c>
      <c r="F36" s="15">
        <v>1</v>
      </c>
      <c r="G36" s="3">
        <v>29192</v>
      </c>
      <c r="H36" s="15">
        <v>52</v>
      </c>
      <c r="I36" s="3">
        <f>Table13[[#This Row],[Early Supply Reviewed ($)]]-Table13[[#This Row],[Early Supply Realigned ($)]]</f>
        <v>5984998</v>
      </c>
      <c r="J36" s="2" t="s">
        <v>7</v>
      </c>
    </row>
    <row r="37" spans="1:10" hidden="1" x14ac:dyDescent="0.25">
      <c r="A37" s="1" t="s">
        <v>60</v>
      </c>
      <c r="B37" s="24">
        <v>4947</v>
      </c>
      <c r="C37" s="3">
        <v>18431681</v>
      </c>
      <c r="D37" s="15">
        <v>85</v>
      </c>
      <c r="E37" s="3">
        <v>6517233</v>
      </c>
      <c r="F37" s="15">
        <v>3</v>
      </c>
      <c r="G37" s="3">
        <v>239463</v>
      </c>
      <c r="H37" s="15">
        <v>54</v>
      </c>
      <c r="I37" s="3">
        <f>Table13[[#This Row],[Early Supply Reviewed ($)]]-Table13[[#This Row],[Early Supply Realigned ($)]]</f>
        <v>6277770</v>
      </c>
      <c r="J37" s="2" t="s">
        <v>7</v>
      </c>
    </row>
    <row r="38" spans="1:10" hidden="1" x14ac:dyDescent="0.25">
      <c r="A38" s="1" t="s">
        <v>61</v>
      </c>
      <c r="B38" s="24">
        <v>4875</v>
      </c>
      <c r="C38" s="3">
        <v>18851657</v>
      </c>
      <c r="D38" s="15">
        <v>40</v>
      </c>
      <c r="E38" s="3">
        <v>3485575</v>
      </c>
      <c r="F38" s="15">
        <v>3</v>
      </c>
      <c r="G38" s="3">
        <v>133580</v>
      </c>
      <c r="H38" s="15">
        <v>25</v>
      </c>
      <c r="I38" s="3">
        <f>Table13[[#This Row],[Early Supply Reviewed ($)]]-Table13[[#This Row],[Early Supply Realigned ($)]]</f>
        <v>3351995</v>
      </c>
      <c r="J38" s="2" t="s">
        <v>7</v>
      </c>
    </row>
    <row r="39" spans="1:10" hidden="1" x14ac:dyDescent="0.25">
      <c r="A39" s="1" t="s">
        <v>62</v>
      </c>
      <c r="B39" s="24">
        <v>0</v>
      </c>
      <c r="C39" s="3">
        <v>0</v>
      </c>
      <c r="D39" s="15">
        <v>0</v>
      </c>
      <c r="E39" s="3">
        <v>0</v>
      </c>
      <c r="F39" s="15">
        <v>0</v>
      </c>
      <c r="G39" s="3">
        <v>0</v>
      </c>
      <c r="H39" s="15">
        <v>0</v>
      </c>
      <c r="I39" s="3">
        <v>0</v>
      </c>
      <c r="J39" s="2" t="s">
        <v>63</v>
      </c>
    </row>
    <row r="40" spans="1:10" hidden="1" x14ac:dyDescent="0.25">
      <c r="A40" s="1" t="s">
        <v>64</v>
      </c>
      <c r="B40" s="24">
        <v>6553</v>
      </c>
      <c r="C40" s="3">
        <v>13517006</v>
      </c>
      <c r="D40" s="15">
        <v>60</v>
      </c>
      <c r="E40" s="3">
        <v>3778044</v>
      </c>
      <c r="F40" s="15">
        <v>0</v>
      </c>
      <c r="G40" s="3">
        <v>0</v>
      </c>
      <c r="H40" s="15">
        <v>34</v>
      </c>
      <c r="I40" s="3">
        <f>Table13[[#This Row],[Early Supply Reviewed ($)]]-Table13[[#This Row],[Early Supply Realigned ($)]]</f>
        <v>3778044</v>
      </c>
      <c r="J40" s="2" t="s">
        <v>7</v>
      </c>
    </row>
    <row r="41" spans="1:10" hidden="1" x14ac:dyDescent="0.25">
      <c r="A41" s="1" t="s">
        <v>65</v>
      </c>
      <c r="B41" s="24">
        <v>6348</v>
      </c>
      <c r="C41" s="3">
        <v>14922034</v>
      </c>
      <c r="D41" s="15">
        <v>45</v>
      </c>
      <c r="E41" s="3">
        <v>4556317</v>
      </c>
      <c r="F41" s="15">
        <v>0</v>
      </c>
      <c r="G41" s="3">
        <v>0</v>
      </c>
      <c r="H41" s="15">
        <v>27</v>
      </c>
      <c r="I41" s="3">
        <f>Table13[[#This Row],[Early Supply Reviewed ($)]]-Table13[[#This Row],[Early Supply Realigned ($)]]</f>
        <v>4556317</v>
      </c>
      <c r="J41" s="2" t="s">
        <v>7</v>
      </c>
    </row>
    <row r="42" spans="1:10" hidden="1" x14ac:dyDescent="0.25">
      <c r="A42" s="1" t="s">
        <v>66</v>
      </c>
      <c r="B42" s="24">
        <v>6328</v>
      </c>
      <c r="C42" s="3">
        <v>15360691</v>
      </c>
      <c r="D42" s="15">
        <v>60</v>
      </c>
      <c r="E42" s="3">
        <v>3458152</v>
      </c>
      <c r="F42" s="15">
        <v>0</v>
      </c>
      <c r="G42" s="3">
        <v>0</v>
      </c>
      <c r="H42" s="15">
        <v>41</v>
      </c>
      <c r="I42" s="3">
        <f>Table13[[#This Row],[Early Supply Reviewed ($)]]-Table13[[#This Row],[Early Supply Realigned ($)]]</f>
        <v>3458152</v>
      </c>
      <c r="J42" s="2" t="s">
        <v>7</v>
      </c>
    </row>
    <row r="43" spans="1:10" hidden="1" x14ac:dyDescent="0.25">
      <c r="A43" s="1" t="s">
        <v>68</v>
      </c>
      <c r="B43" s="24">
        <v>0</v>
      </c>
      <c r="C43" s="3">
        <v>0</v>
      </c>
      <c r="D43" s="15">
        <v>0</v>
      </c>
      <c r="E43" s="3">
        <v>0</v>
      </c>
      <c r="F43" s="15">
        <v>0</v>
      </c>
      <c r="G43" s="3">
        <v>0</v>
      </c>
      <c r="H43" s="15">
        <v>0</v>
      </c>
      <c r="I43" s="3">
        <v>0</v>
      </c>
      <c r="J43" s="2" t="s">
        <v>73</v>
      </c>
    </row>
    <row r="44" spans="1:10" hidden="1" x14ac:dyDescent="0.25">
      <c r="A44" s="1" t="s">
        <v>70</v>
      </c>
      <c r="B44" s="24">
        <v>0</v>
      </c>
      <c r="C44" s="3">
        <v>0</v>
      </c>
      <c r="D44" s="15">
        <v>0</v>
      </c>
      <c r="E44" s="3">
        <v>0</v>
      </c>
      <c r="F44" s="15">
        <v>0</v>
      </c>
      <c r="G44" s="3">
        <v>0</v>
      </c>
      <c r="H44" s="15">
        <v>0</v>
      </c>
      <c r="I44" s="3">
        <v>0</v>
      </c>
      <c r="J44" s="2" t="s">
        <v>71</v>
      </c>
    </row>
    <row r="45" spans="1:10" hidden="1" x14ac:dyDescent="0.25">
      <c r="A45" s="1" t="s">
        <v>72</v>
      </c>
      <c r="B45" s="24">
        <v>4432</v>
      </c>
      <c r="C45" s="3">
        <v>15921347</v>
      </c>
      <c r="D45" s="15">
        <v>60</v>
      </c>
      <c r="E45" s="3">
        <v>2065095</v>
      </c>
      <c r="F45" s="15">
        <v>0</v>
      </c>
      <c r="G45" s="3">
        <v>0</v>
      </c>
      <c r="H45" s="15">
        <v>40</v>
      </c>
      <c r="I45" s="3">
        <f>Table13[[#This Row],[Early Supply Reviewed ($)]]-Table13[[#This Row],[Early Supply Realigned ($)]]</f>
        <v>2065095</v>
      </c>
      <c r="J45" s="2" t="s">
        <v>7</v>
      </c>
    </row>
    <row r="46" spans="1:10" hidden="1" x14ac:dyDescent="0.25">
      <c r="A46" s="1"/>
      <c r="B46" s="24"/>
      <c r="C46" s="3"/>
      <c r="D46" s="15"/>
      <c r="E46" s="3"/>
      <c r="F46" s="15"/>
      <c r="G46" s="3"/>
      <c r="H46" s="15"/>
      <c r="I46" s="3"/>
      <c r="J46" s="2"/>
    </row>
    <row r="47" spans="1:10" hidden="1" x14ac:dyDescent="0.25">
      <c r="A47" s="1" t="s">
        <v>74</v>
      </c>
      <c r="B47" s="24">
        <v>4784</v>
      </c>
      <c r="C47" s="3">
        <v>20048981</v>
      </c>
      <c r="D47" s="15">
        <v>60</v>
      </c>
      <c r="E47" s="3">
        <v>7983868</v>
      </c>
      <c r="F47" s="15">
        <v>0</v>
      </c>
      <c r="G47" s="3">
        <v>0</v>
      </c>
      <c r="H47" s="15">
        <v>39</v>
      </c>
      <c r="I47" s="3">
        <f>Table13[[#This Row],[Early Supply Reviewed ($)]]-Table13[[#This Row],[Early Supply Realigned ($)]]</f>
        <v>7983868</v>
      </c>
      <c r="J47" s="2" t="s">
        <v>7</v>
      </c>
    </row>
    <row r="48" spans="1:10" hidden="1" x14ac:dyDescent="0.25">
      <c r="A48" s="1" t="s">
        <v>75</v>
      </c>
      <c r="B48" s="24">
        <v>0</v>
      </c>
      <c r="C48" s="3">
        <v>0</v>
      </c>
      <c r="D48" s="15">
        <v>0</v>
      </c>
      <c r="E48" s="3">
        <v>0</v>
      </c>
      <c r="F48" s="15">
        <v>0</v>
      </c>
      <c r="G48" s="3">
        <v>0</v>
      </c>
      <c r="H48" s="15">
        <v>0</v>
      </c>
      <c r="I48" s="3">
        <v>0</v>
      </c>
      <c r="J48" s="2" t="s">
        <v>63</v>
      </c>
    </row>
    <row r="49" spans="1:10" hidden="1" x14ac:dyDescent="0.25">
      <c r="A49" s="1" t="s">
        <v>76</v>
      </c>
      <c r="B49" s="24">
        <v>0</v>
      </c>
      <c r="C49" s="3">
        <v>0</v>
      </c>
      <c r="D49" s="15">
        <v>0</v>
      </c>
      <c r="E49" s="3">
        <v>0</v>
      </c>
      <c r="F49" s="15">
        <v>0</v>
      </c>
      <c r="G49" s="3">
        <v>0</v>
      </c>
      <c r="H49" s="15">
        <v>0</v>
      </c>
      <c r="I49" s="3">
        <v>0</v>
      </c>
      <c r="J49" s="2" t="s">
        <v>77</v>
      </c>
    </row>
    <row r="50" spans="1:10" hidden="1" x14ac:dyDescent="0.25">
      <c r="A50" s="1" t="s">
        <v>78</v>
      </c>
      <c r="B50" s="24">
        <v>0</v>
      </c>
      <c r="C50" s="3">
        <v>0</v>
      </c>
      <c r="D50" s="15">
        <v>0</v>
      </c>
      <c r="E50" s="3">
        <v>0</v>
      </c>
      <c r="F50" s="15">
        <v>0</v>
      </c>
      <c r="G50" s="3">
        <v>0</v>
      </c>
      <c r="H50" s="15">
        <v>0</v>
      </c>
      <c r="I50" s="3">
        <v>0</v>
      </c>
      <c r="J50" s="2" t="s">
        <v>63</v>
      </c>
    </row>
    <row r="51" spans="1:10" x14ac:dyDescent="0.25">
      <c r="A51" s="1" t="s">
        <v>79</v>
      </c>
      <c r="B51" s="24">
        <v>4436</v>
      </c>
      <c r="C51" s="3">
        <v>19189265</v>
      </c>
      <c r="D51" s="15">
        <v>41</v>
      </c>
      <c r="E51" s="3">
        <v>6170936</v>
      </c>
      <c r="F51" s="15">
        <v>0</v>
      </c>
      <c r="G51" s="3">
        <v>0</v>
      </c>
      <c r="H51" s="15">
        <v>6</v>
      </c>
      <c r="I51" s="3">
        <f>Table13[[#This Row],[Early Supply Reviewed ($)]]-Table13[[#This Row],[Early Supply Realigned ($)]]</f>
        <v>6170936</v>
      </c>
      <c r="J51" s="2" t="s">
        <v>7</v>
      </c>
    </row>
    <row r="52" spans="1:10" hidden="1" x14ac:dyDescent="0.25">
      <c r="A52" s="1"/>
      <c r="B52" s="24"/>
      <c r="C52" s="3"/>
      <c r="D52" s="15"/>
      <c r="E52" s="3"/>
      <c r="F52" s="15"/>
      <c r="G52" s="3"/>
      <c r="H52" s="15"/>
      <c r="I52" s="3"/>
      <c r="J52" s="2"/>
    </row>
    <row r="53" spans="1:10" x14ac:dyDescent="0.25">
      <c r="A53" s="1" t="s">
        <v>80</v>
      </c>
      <c r="B53" s="24">
        <v>4869</v>
      </c>
      <c r="C53" s="3">
        <v>21942401</v>
      </c>
      <c r="D53" s="15">
        <v>57</v>
      </c>
      <c r="E53" s="3">
        <v>8149199</v>
      </c>
      <c r="F53" s="15">
        <v>0</v>
      </c>
      <c r="G53" s="3">
        <v>0</v>
      </c>
      <c r="H53" s="15">
        <v>11</v>
      </c>
      <c r="I53" s="3">
        <f>Table13[[#This Row],[Early Supply Reviewed ($)]]-Table13[[#This Row],[Early Supply Realigned ($)]]</f>
        <v>8149199</v>
      </c>
      <c r="J53" s="2" t="s">
        <v>7</v>
      </c>
    </row>
    <row r="54" spans="1:10" hidden="1" x14ac:dyDescent="0.25">
      <c r="A54" s="1"/>
      <c r="B54" s="24"/>
      <c r="C54" s="3"/>
      <c r="D54" s="15"/>
      <c r="E54" s="3"/>
      <c r="F54" s="15"/>
      <c r="G54" s="3"/>
      <c r="H54" s="15"/>
      <c r="I54" s="3"/>
      <c r="J54" s="2"/>
    </row>
    <row r="55" spans="1:10" x14ac:dyDescent="0.25">
      <c r="A55" s="1" t="s">
        <v>81</v>
      </c>
      <c r="B55" s="24">
        <v>5203</v>
      </c>
      <c r="C55" s="3">
        <v>17927236</v>
      </c>
      <c r="D55" s="15">
        <v>30</v>
      </c>
      <c r="E55" s="3">
        <v>4287274</v>
      </c>
      <c r="F55" s="15">
        <v>0</v>
      </c>
      <c r="G55" s="3">
        <v>0</v>
      </c>
      <c r="H55" s="15">
        <v>12</v>
      </c>
      <c r="I55" s="3">
        <f>Table13[[#This Row],[Early Supply Reviewed ($)]]-Table13[[#This Row],[Early Supply Realigned ($)]]</f>
        <v>4287274</v>
      </c>
      <c r="J55" s="2" t="s">
        <v>7</v>
      </c>
    </row>
    <row r="56" spans="1:10" hidden="1" x14ac:dyDescent="0.25">
      <c r="A56" s="1"/>
      <c r="B56" s="24"/>
      <c r="C56" s="3"/>
      <c r="D56" s="15"/>
      <c r="E56" s="3"/>
      <c r="F56" s="15"/>
      <c r="G56" s="3"/>
      <c r="H56" s="15"/>
      <c r="I56" s="3"/>
      <c r="J56" s="2"/>
    </row>
    <row r="57" spans="1:10" x14ac:dyDescent="0.25">
      <c r="A57" s="1" t="s">
        <v>82</v>
      </c>
      <c r="B57" s="24">
        <v>5044</v>
      </c>
      <c r="C57" s="3">
        <v>18243404</v>
      </c>
      <c r="D57" s="15">
        <v>80</v>
      </c>
      <c r="E57" s="3">
        <v>6819913</v>
      </c>
      <c r="F57" s="15">
        <v>2</v>
      </c>
      <c r="G57" s="3">
        <v>134041</v>
      </c>
      <c r="H57" s="15">
        <v>31</v>
      </c>
      <c r="I57" s="3">
        <f>Table13[[#This Row],[Early Supply Reviewed ($)]]-Table13[[#This Row],[Early Supply Realigned ($)]]</f>
        <v>6685872</v>
      </c>
      <c r="J57" s="2" t="s">
        <v>7</v>
      </c>
    </row>
    <row r="58" spans="1:10" x14ac:dyDescent="0.25">
      <c r="A58" s="1" t="s">
        <v>83</v>
      </c>
      <c r="B58" s="24">
        <v>7434</v>
      </c>
      <c r="C58" s="3">
        <v>21145354</v>
      </c>
      <c r="D58" s="15">
        <v>80</v>
      </c>
      <c r="E58" s="3">
        <v>7896260</v>
      </c>
      <c r="F58" s="15">
        <v>0</v>
      </c>
      <c r="G58" s="3">
        <v>0</v>
      </c>
      <c r="H58" s="15">
        <v>30</v>
      </c>
      <c r="I58" s="3">
        <f>Table13[[#This Row],[Early Supply Reviewed ($)]]-Table13[[#This Row],[Early Supply Realigned ($)]]</f>
        <v>7896260</v>
      </c>
      <c r="J58" s="2" t="s">
        <v>7</v>
      </c>
    </row>
    <row r="59" spans="1:10" hidden="1" x14ac:dyDescent="0.25">
      <c r="A59" s="1"/>
      <c r="B59" s="24"/>
      <c r="C59" s="3"/>
      <c r="D59" s="15"/>
      <c r="E59" s="3"/>
      <c r="F59" s="15"/>
      <c r="G59" s="3"/>
      <c r="H59" s="15"/>
      <c r="I59" s="3"/>
      <c r="J59" s="2"/>
    </row>
    <row r="60" spans="1:10" x14ac:dyDescent="0.25">
      <c r="A60" s="1" t="s">
        <v>84</v>
      </c>
      <c r="B60" s="24">
        <v>7181</v>
      </c>
      <c r="C60" s="3">
        <v>26016380</v>
      </c>
      <c r="D60" s="15">
        <v>75</v>
      </c>
      <c r="E60" s="3">
        <v>12366984</v>
      </c>
      <c r="F60" s="15">
        <v>3</v>
      </c>
      <c r="G60" s="3">
        <v>244004</v>
      </c>
      <c r="H60" s="15">
        <v>27</v>
      </c>
      <c r="I60" s="3">
        <f>Table13[[#This Row],[Early Supply Reviewed ($)]]-Table13[[#This Row],[Early Supply Realigned ($)]]</f>
        <v>12122980</v>
      </c>
      <c r="J60" s="2" t="s">
        <v>7</v>
      </c>
    </row>
    <row r="61" spans="1:10" x14ac:dyDescent="0.25">
      <c r="A61" s="1" t="s">
        <v>85</v>
      </c>
      <c r="B61" s="24">
        <v>4846</v>
      </c>
      <c r="C61" s="3">
        <v>25060803</v>
      </c>
      <c r="D61" s="15">
        <v>80</v>
      </c>
      <c r="E61" s="3">
        <v>6692558</v>
      </c>
      <c r="F61" s="15">
        <v>1</v>
      </c>
      <c r="G61" s="3">
        <v>76788</v>
      </c>
      <c r="H61" s="15">
        <v>30</v>
      </c>
      <c r="I61" s="3">
        <f>Table13[[#This Row],[Early Supply Reviewed ($)]]-Table13[[#This Row],[Early Supply Realigned ($)]]</f>
        <v>6615770</v>
      </c>
      <c r="J61" s="2" t="s">
        <v>7</v>
      </c>
    </row>
    <row r="62" spans="1:10" x14ac:dyDescent="0.25">
      <c r="A62" s="1" t="s">
        <v>86</v>
      </c>
      <c r="B62" s="24">
        <v>4379</v>
      </c>
      <c r="C62" s="3">
        <v>24762283</v>
      </c>
      <c r="D62" s="15">
        <v>80</v>
      </c>
      <c r="E62" s="3">
        <v>7326563</v>
      </c>
      <c r="F62" s="15">
        <v>1</v>
      </c>
      <c r="G62" s="3">
        <v>77262</v>
      </c>
      <c r="H62" s="15">
        <v>28</v>
      </c>
      <c r="I62" s="3">
        <f>Table13[[#This Row],[Early Supply Reviewed ($)]]-Table13[[#This Row],[Early Supply Realigned ($)]]</f>
        <v>7249301</v>
      </c>
      <c r="J62" s="2" t="s">
        <v>7</v>
      </c>
    </row>
    <row r="63" spans="1:10" x14ac:dyDescent="0.25">
      <c r="A63" s="1" t="s">
        <v>87</v>
      </c>
      <c r="B63" s="24">
        <v>0</v>
      </c>
      <c r="C63" s="3">
        <v>0</v>
      </c>
      <c r="D63" s="15">
        <v>0</v>
      </c>
      <c r="E63" s="3">
        <v>0</v>
      </c>
      <c r="F63" s="15">
        <v>0</v>
      </c>
      <c r="G63" s="3">
        <v>0</v>
      </c>
      <c r="H63" s="15">
        <v>0</v>
      </c>
      <c r="I63" s="3">
        <v>0</v>
      </c>
      <c r="J63" s="2" t="s">
        <v>77</v>
      </c>
    </row>
    <row r="64" spans="1:10" x14ac:dyDescent="0.25">
      <c r="A64" s="1" t="s">
        <v>88</v>
      </c>
      <c r="B64" s="24">
        <v>4141</v>
      </c>
      <c r="C64" s="3">
        <v>23752146</v>
      </c>
      <c r="D64" s="15">
        <v>80</v>
      </c>
      <c r="E64" s="3">
        <v>6888393</v>
      </c>
      <c r="F64" s="15">
        <v>3</v>
      </c>
      <c r="G64" s="3">
        <v>263394</v>
      </c>
      <c r="H64" s="15">
        <v>18</v>
      </c>
      <c r="I64" s="3">
        <f>Table13[[#This Row],[Early Supply Reviewed ($)]]-Table13[[#This Row],[Early Supply Realigned ($)]]</f>
        <v>6624999</v>
      </c>
      <c r="J64" s="2" t="s">
        <v>7</v>
      </c>
    </row>
    <row r="65" spans="1:10" hidden="1" x14ac:dyDescent="0.25">
      <c r="A65" s="1"/>
      <c r="B65" s="24"/>
      <c r="C65" s="3"/>
      <c r="D65" s="15"/>
      <c r="E65" s="3"/>
      <c r="F65" s="15"/>
      <c r="G65" s="3"/>
      <c r="H65" s="15"/>
      <c r="I65" s="3"/>
      <c r="J65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B120-EDD4-4E69-AD13-E1CD00FF5F7D}">
  <sheetPr codeName="Sheet3">
    <tabColor rgb="FF00B050"/>
  </sheetPr>
  <dimension ref="A1:J67"/>
  <sheetViews>
    <sheetView zoomScale="80" zoomScaleNormal="80" workbookViewId="0">
      <pane ySplit="1" topLeftCell="A51" activePane="bottomLeft" state="frozen"/>
      <selection pane="bottomLeft"/>
    </sheetView>
  </sheetViews>
  <sheetFormatPr defaultRowHeight="15" x14ac:dyDescent="0.25"/>
  <cols>
    <col min="1" max="1" width="10.5703125" customWidth="1"/>
    <col min="2" max="2" width="13.85546875" style="16" customWidth="1"/>
    <col min="3" max="3" width="13.28515625" style="20" customWidth="1"/>
    <col min="4" max="4" width="16.7109375" style="16" customWidth="1"/>
    <col min="5" max="5" width="13.28515625" style="20" customWidth="1"/>
    <col min="6" max="6" width="13.28515625" style="16" customWidth="1"/>
    <col min="7" max="7" width="13.28515625" style="20" customWidth="1"/>
    <col min="8" max="8" width="25.140625" style="16" customWidth="1"/>
    <col min="9" max="9" width="20" style="20" customWidth="1"/>
    <col min="10" max="10" width="54.28515625" customWidth="1"/>
  </cols>
  <sheetData>
    <row r="1" spans="1:10" ht="37.5" customHeight="1" x14ac:dyDescent="0.25">
      <c r="A1" s="4" t="s">
        <v>0</v>
      </c>
      <c r="B1" s="14" t="s">
        <v>1</v>
      </c>
      <c r="C1" s="19" t="s">
        <v>2</v>
      </c>
      <c r="D1" s="17" t="s">
        <v>8</v>
      </c>
      <c r="E1" s="21" t="s">
        <v>12</v>
      </c>
      <c r="F1" s="18" t="s">
        <v>10</v>
      </c>
      <c r="G1" s="22" t="s">
        <v>11</v>
      </c>
      <c r="H1" s="18" t="s">
        <v>5</v>
      </c>
      <c r="I1" s="21" t="s">
        <v>6</v>
      </c>
      <c r="J1" s="5" t="s">
        <v>4</v>
      </c>
    </row>
    <row r="2" spans="1:10" hidden="1" x14ac:dyDescent="0.25">
      <c r="A2" s="1" t="s">
        <v>14</v>
      </c>
      <c r="B2" s="24">
        <v>2237</v>
      </c>
      <c r="C2" s="3">
        <v>4336741</v>
      </c>
      <c r="D2" s="15">
        <v>40</v>
      </c>
      <c r="E2" s="3">
        <v>1599735</v>
      </c>
      <c r="F2" s="15">
        <v>11</v>
      </c>
      <c r="G2" s="3">
        <v>271523</v>
      </c>
      <c r="H2" s="15">
        <v>29</v>
      </c>
      <c r="I2" s="3">
        <v>1328212</v>
      </c>
      <c r="J2" s="2" t="s">
        <v>7</v>
      </c>
    </row>
    <row r="3" spans="1:10" hidden="1" x14ac:dyDescent="0.25">
      <c r="A3" s="1" t="s">
        <v>15</v>
      </c>
      <c r="B3" s="24">
        <v>2218</v>
      </c>
      <c r="C3" s="3">
        <v>4344230</v>
      </c>
      <c r="D3" s="15">
        <v>26</v>
      </c>
      <c r="E3" s="3">
        <v>1347299</v>
      </c>
      <c r="F3" s="15">
        <v>8</v>
      </c>
      <c r="G3" s="3">
        <v>250812</v>
      </c>
      <c r="H3" s="15">
        <v>18</v>
      </c>
      <c r="I3" s="3">
        <v>1096487</v>
      </c>
      <c r="J3" s="2" t="s">
        <v>7</v>
      </c>
    </row>
    <row r="4" spans="1:10" hidden="1" x14ac:dyDescent="0.25">
      <c r="A4" s="1" t="s">
        <v>16</v>
      </c>
      <c r="B4" s="24">
        <v>0</v>
      </c>
      <c r="C4" s="3">
        <v>0</v>
      </c>
      <c r="D4" s="15">
        <v>0</v>
      </c>
      <c r="E4" s="3">
        <v>0</v>
      </c>
      <c r="F4" s="15">
        <v>0</v>
      </c>
      <c r="G4" s="3">
        <v>0</v>
      </c>
      <c r="H4" s="15">
        <v>0</v>
      </c>
      <c r="I4" s="3">
        <v>0</v>
      </c>
      <c r="J4" s="2" t="s">
        <v>17</v>
      </c>
    </row>
    <row r="5" spans="1:10" hidden="1" x14ac:dyDescent="0.25">
      <c r="A5" s="1" t="s">
        <v>18</v>
      </c>
      <c r="B5" s="24">
        <v>2506</v>
      </c>
      <c r="C5" s="3">
        <v>5333021</v>
      </c>
      <c r="D5" s="15">
        <v>40</v>
      </c>
      <c r="E5" s="3">
        <v>2042044</v>
      </c>
      <c r="F5" s="15">
        <v>9</v>
      </c>
      <c r="G5" s="3">
        <v>329012</v>
      </c>
      <c r="H5" s="15">
        <f>Table135[[#This Row],[Parts Reviewed (Unique)]]-Table135[[#This Row],[Parts Realigned]]</f>
        <v>31</v>
      </c>
      <c r="I5" s="3">
        <f>Table135[[#This Row],[Early Supply Reviewed ($)]]-Table135[[#This Row],[Early Supply Realigned ($)]]</f>
        <v>1713032</v>
      </c>
      <c r="J5" s="2" t="s">
        <v>7</v>
      </c>
    </row>
    <row r="6" spans="1:10" hidden="1" x14ac:dyDescent="0.25">
      <c r="A6" s="1" t="s">
        <v>19</v>
      </c>
      <c r="B6" s="24">
        <v>2330</v>
      </c>
      <c r="C6" s="3">
        <v>5809268</v>
      </c>
      <c r="D6" s="15">
        <v>40</v>
      </c>
      <c r="E6" s="3">
        <v>2230242</v>
      </c>
      <c r="F6" s="15">
        <v>11</v>
      </c>
      <c r="G6" s="3">
        <v>503842</v>
      </c>
      <c r="H6" s="15">
        <f>Table135[[#This Row],[Parts Reviewed (Unique)]]-Table135[[#This Row],[Parts Realigned]]</f>
        <v>29</v>
      </c>
      <c r="I6" s="3">
        <f>Table135[[#This Row],[Early Supply Reviewed ($)]]-Table135[[#This Row],[Early Supply Realigned ($)]]</f>
        <v>1726400</v>
      </c>
      <c r="J6" s="2" t="s">
        <v>7</v>
      </c>
    </row>
    <row r="7" spans="1:10" hidden="1" x14ac:dyDescent="0.25">
      <c r="A7" s="1" t="s">
        <v>20</v>
      </c>
      <c r="B7" s="24">
        <v>0</v>
      </c>
      <c r="C7" s="3">
        <v>0</v>
      </c>
      <c r="D7" s="15">
        <v>0</v>
      </c>
      <c r="E7" s="3">
        <v>0</v>
      </c>
      <c r="F7" s="15">
        <v>0</v>
      </c>
      <c r="G7" s="3">
        <v>0</v>
      </c>
      <c r="H7" s="15">
        <v>0</v>
      </c>
      <c r="I7" s="3">
        <v>0</v>
      </c>
      <c r="J7" s="2" t="s">
        <v>27</v>
      </c>
    </row>
    <row r="8" spans="1:10" hidden="1" x14ac:dyDescent="0.25">
      <c r="A8" s="1" t="s">
        <v>21</v>
      </c>
      <c r="B8" s="24">
        <v>2420</v>
      </c>
      <c r="C8" s="3">
        <v>6947511</v>
      </c>
      <c r="D8" s="15">
        <v>40</v>
      </c>
      <c r="E8" s="3">
        <v>1840945</v>
      </c>
      <c r="F8" s="15">
        <v>7</v>
      </c>
      <c r="G8" s="3">
        <v>339498</v>
      </c>
      <c r="H8" s="15">
        <f>Table135[[#This Row],[Parts Reviewed (Unique)]]-Table135[[#This Row],[Parts Realigned]]</f>
        <v>33</v>
      </c>
      <c r="I8" s="3">
        <f>Table135[[#This Row],[Early Supply Reviewed ($)]]-Table135[[#This Row],[Early Supply Realigned ($)]]</f>
        <v>1501447</v>
      </c>
      <c r="J8" s="2" t="s">
        <v>7</v>
      </c>
    </row>
    <row r="9" spans="1:10" hidden="1" x14ac:dyDescent="0.25">
      <c r="A9" s="1" t="s">
        <v>22</v>
      </c>
      <c r="B9" s="24">
        <v>2475</v>
      </c>
      <c r="C9" s="3">
        <v>6837688</v>
      </c>
      <c r="D9" s="15">
        <v>50</v>
      </c>
      <c r="E9" s="3">
        <v>1798439</v>
      </c>
      <c r="F9" s="15">
        <v>16</v>
      </c>
      <c r="G9" s="3">
        <v>418990</v>
      </c>
      <c r="H9" s="15">
        <f>Table135[[#This Row],[Parts Reviewed (Unique)]]-Table135[[#This Row],[Parts Realigned]]</f>
        <v>34</v>
      </c>
      <c r="I9" s="3">
        <f>Table135[[#This Row],[Early Supply Reviewed ($)]]-Table135[[#This Row],[Early Supply Realigned ($)]]</f>
        <v>1379449</v>
      </c>
      <c r="J9" s="2" t="s">
        <v>7</v>
      </c>
    </row>
    <row r="10" spans="1:10" hidden="1" x14ac:dyDescent="0.25">
      <c r="A10" s="1" t="s">
        <v>23</v>
      </c>
      <c r="B10" s="24">
        <v>2389</v>
      </c>
      <c r="C10" s="3">
        <v>7725836</v>
      </c>
      <c r="D10" s="15">
        <v>40</v>
      </c>
      <c r="E10" s="3">
        <v>2030481</v>
      </c>
      <c r="F10" s="15">
        <v>1</v>
      </c>
      <c r="G10" s="3">
        <v>93542</v>
      </c>
      <c r="H10" s="15">
        <f>Table135[[#This Row],[Parts Reviewed (Unique)]]-Table135[[#This Row],[Parts Realigned]]</f>
        <v>39</v>
      </c>
      <c r="I10" s="3">
        <f>Table135[[#This Row],[Early Supply Reviewed ($)]]-Table135[[#This Row],[Early Supply Realigned ($)]]</f>
        <v>1936939</v>
      </c>
      <c r="J10" s="2" t="s">
        <v>7</v>
      </c>
    </row>
    <row r="11" spans="1:10" hidden="1" x14ac:dyDescent="0.25">
      <c r="A11" s="1" t="s">
        <v>24</v>
      </c>
      <c r="B11" s="24">
        <v>2288</v>
      </c>
      <c r="C11" s="3">
        <v>7058289</v>
      </c>
      <c r="D11" s="15">
        <v>14</v>
      </c>
      <c r="E11" s="3">
        <v>1338921</v>
      </c>
      <c r="F11" s="15">
        <v>3</v>
      </c>
      <c r="G11" s="3">
        <v>299254</v>
      </c>
      <c r="H11" s="15">
        <v>6</v>
      </c>
      <c r="I11" s="3">
        <f>Table135[[#This Row],[Early Supply Reviewed ($)]]-Table135[[#This Row],[Early Supply Realigned ($)]]</f>
        <v>1039667</v>
      </c>
      <c r="J11" s="2" t="s">
        <v>7</v>
      </c>
    </row>
    <row r="12" spans="1:10" hidden="1" x14ac:dyDescent="0.25">
      <c r="A12" s="1" t="s">
        <v>25</v>
      </c>
      <c r="B12" s="24">
        <v>2338</v>
      </c>
      <c r="C12" s="3">
        <v>5996274</v>
      </c>
      <c r="D12" s="15">
        <v>30</v>
      </c>
      <c r="E12" s="3">
        <v>1023787</v>
      </c>
      <c r="F12" s="15">
        <v>2</v>
      </c>
      <c r="G12" s="3">
        <v>82901</v>
      </c>
      <c r="H12" s="15">
        <v>17</v>
      </c>
      <c r="I12" s="3">
        <f>Table135[[#This Row],[Early Supply Reviewed ($)]]-Table135[[#This Row],[Early Supply Realigned ($)]]</f>
        <v>940886</v>
      </c>
      <c r="J12" s="2" t="s">
        <v>7</v>
      </c>
    </row>
    <row r="13" spans="1:10" hidden="1" x14ac:dyDescent="0.25">
      <c r="A13" s="1" t="s">
        <v>26</v>
      </c>
      <c r="B13" s="24">
        <v>2617</v>
      </c>
      <c r="C13" s="3">
        <v>5297394</v>
      </c>
      <c r="D13" s="15">
        <v>40</v>
      </c>
      <c r="E13" s="3">
        <v>1428176</v>
      </c>
      <c r="F13" s="15">
        <v>5</v>
      </c>
      <c r="G13" s="3">
        <v>127006</v>
      </c>
      <c r="H13" s="15">
        <v>18</v>
      </c>
      <c r="I13" s="3">
        <f>Table135[[#This Row],[Early Supply Reviewed ($)]]-Table135[[#This Row],[Early Supply Realigned ($)]]</f>
        <v>1301170</v>
      </c>
      <c r="J13" s="2" t="s">
        <v>7</v>
      </c>
    </row>
    <row r="14" spans="1:10" hidden="1" x14ac:dyDescent="0.25">
      <c r="A14" s="1" t="s">
        <v>30</v>
      </c>
      <c r="B14" s="24">
        <v>2694</v>
      </c>
      <c r="C14" s="3">
        <v>6113872</v>
      </c>
      <c r="D14" s="15">
        <v>40</v>
      </c>
      <c r="E14" s="3">
        <v>1660991</v>
      </c>
      <c r="F14" s="15">
        <v>9</v>
      </c>
      <c r="G14" s="3">
        <v>396395</v>
      </c>
      <c r="H14" s="15">
        <v>18</v>
      </c>
      <c r="I14" s="3">
        <f>Table135[[#This Row],[Early Supply Reviewed ($)]]-Table135[[#This Row],[Early Supply Realigned ($)]]</f>
        <v>1264596</v>
      </c>
      <c r="J14" s="2" t="s">
        <v>7</v>
      </c>
    </row>
    <row r="15" spans="1:10" hidden="1" x14ac:dyDescent="0.25">
      <c r="A15" s="1" t="s">
        <v>31</v>
      </c>
      <c r="B15" s="24">
        <v>0</v>
      </c>
      <c r="C15" s="3">
        <v>0</v>
      </c>
      <c r="D15" s="15">
        <v>0</v>
      </c>
      <c r="E15" s="3">
        <v>0</v>
      </c>
      <c r="F15" s="15">
        <v>0</v>
      </c>
      <c r="G15" s="3">
        <v>0</v>
      </c>
      <c r="H15" s="15">
        <v>0</v>
      </c>
      <c r="I15" s="3">
        <v>0</v>
      </c>
      <c r="J15" s="2" t="s">
        <v>32</v>
      </c>
    </row>
    <row r="16" spans="1:10" hidden="1" x14ac:dyDescent="0.25">
      <c r="A16" s="1" t="s">
        <v>34</v>
      </c>
      <c r="B16" s="24">
        <v>2389</v>
      </c>
      <c r="C16" s="3">
        <v>4577111</v>
      </c>
      <c r="D16" s="15">
        <v>30</v>
      </c>
      <c r="E16" s="3">
        <v>934488</v>
      </c>
      <c r="F16" s="15">
        <v>1</v>
      </c>
      <c r="G16" s="3">
        <v>26885</v>
      </c>
      <c r="H16" s="15">
        <v>17</v>
      </c>
      <c r="I16" s="3">
        <f>Table135[[#This Row],[Early Supply Reviewed ($)]]-Table135[[#This Row],[Early Supply Realigned ($)]]</f>
        <v>907603</v>
      </c>
      <c r="J16" s="2" t="s">
        <v>7</v>
      </c>
    </row>
    <row r="17" spans="1:10" hidden="1" x14ac:dyDescent="0.25">
      <c r="A17" s="1" t="s">
        <v>35</v>
      </c>
      <c r="B17" s="24">
        <v>0</v>
      </c>
      <c r="C17" s="3">
        <v>0</v>
      </c>
      <c r="D17" s="15">
        <v>0</v>
      </c>
      <c r="E17" s="3">
        <v>0</v>
      </c>
      <c r="F17" s="15">
        <v>0</v>
      </c>
      <c r="G17" s="3">
        <v>0</v>
      </c>
      <c r="H17" s="15">
        <v>0</v>
      </c>
      <c r="I17" s="3">
        <v>0</v>
      </c>
      <c r="J17" s="2" t="s">
        <v>36</v>
      </c>
    </row>
    <row r="18" spans="1:10" hidden="1" x14ac:dyDescent="0.25">
      <c r="A18" s="1" t="s">
        <v>37</v>
      </c>
      <c r="B18" s="24">
        <v>0</v>
      </c>
      <c r="C18" s="3">
        <v>0</v>
      </c>
      <c r="D18" s="15">
        <v>0</v>
      </c>
      <c r="E18" s="3">
        <v>0</v>
      </c>
      <c r="F18" s="15">
        <v>0</v>
      </c>
      <c r="G18" s="3">
        <v>0</v>
      </c>
      <c r="H18" s="15">
        <v>0</v>
      </c>
      <c r="I18" s="3">
        <v>0</v>
      </c>
      <c r="J18" s="2" t="s">
        <v>38</v>
      </c>
    </row>
    <row r="19" spans="1:10" hidden="1" x14ac:dyDescent="0.25">
      <c r="A19" s="1" t="s">
        <v>39</v>
      </c>
      <c r="B19" s="24">
        <v>0</v>
      </c>
      <c r="C19" s="3">
        <v>0</v>
      </c>
      <c r="D19" s="15">
        <v>0</v>
      </c>
      <c r="E19" s="3">
        <v>0</v>
      </c>
      <c r="F19" s="15">
        <v>0</v>
      </c>
      <c r="G19" s="3">
        <v>0</v>
      </c>
      <c r="H19" s="15">
        <v>0</v>
      </c>
      <c r="I19" s="3">
        <v>0</v>
      </c>
      <c r="J19" s="2" t="s">
        <v>40</v>
      </c>
    </row>
    <row r="20" spans="1:10" hidden="1" x14ac:dyDescent="0.25">
      <c r="A20" s="1" t="s">
        <v>41</v>
      </c>
      <c r="B20" s="24">
        <v>0</v>
      </c>
      <c r="C20" s="3">
        <v>0</v>
      </c>
      <c r="D20" s="15">
        <v>0</v>
      </c>
      <c r="E20" s="3">
        <v>0</v>
      </c>
      <c r="F20" s="15">
        <v>0</v>
      </c>
      <c r="G20" s="3">
        <v>0</v>
      </c>
      <c r="H20" s="15">
        <v>0</v>
      </c>
      <c r="I20" s="3">
        <v>0</v>
      </c>
      <c r="J20" s="2" t="s">
        <v>42</v>
      </c>
    </row>
    <row r="21" spans="1:10" hidden="1" x14ac:dyDescent="0.25">
      <c r="A21" s="1" t="s">
        <v>43</v>
      </c>
      <c r="B21" s="24">
        <v>2478</v>
      </c>
      <c r="C21" s="3">
        <v>5954741</v>
      </c>
      <c r="D21" s="15">
        <v>40</v>
      </c>
      <c r="E21" s="3">
        <v>1654528</v>
      </c>
      <c r="F21" s="15">
        <v>4</v>
      </c>
      <c r="G21" s="3">
        <v>169751</v>
      </c>
      <c r="H21" s="15">
        <v>21</v>
      </c>
      <c r="I21" s="3">
        <f>Table135[[#This Row],[Early Supply Reviewed ($)]]-Table135[[#This Row],[Early Supply Realigned ($)]]</f>
        <v>1484777</v>
      </c>
      <c r="J21" s="2" t="s">
        <v>7</v>
      </c>
    </row>
    <row r="22" spans="1:10" hidden="1" x14ac:dyDescent="0.25">
      <c r="A22" s="1" t="s">
        <v>44</v>
      </c>
      <c r="B22" s="24">
        <v>0</v>
      </c>
      <c r="C22" s="3">
        <v>0</v>
      </c>
      <c r="D22" s="15">
        <v>0</v>
      </c>
      <c r="E22" s="3">
        <v>0</v>
      </c>
      <c r="F22" s="15">
        <v>0</v>
      </c>
      <c r="G22" s="3">
        <v>0</v>
      </c>
      <c r="H22" s="15">
        <v>0</v>
      </c>
      <c r="I22" s="3">
        <v>0</v>
      </c>
      <c r="J22" s="2" t="s">
        <v>40</v>
      </c>
    </row>
    <row r="23" spans="1:10" hidden="1" x14ac:dyDescent="0.25">
      <c r="A23" s="1" t="s">
        <v>45</v>
      </c>
      <c r="B23" s="24">
        <v>1702</v>
      </c>
      <c r="C23" s="3">
        <v>5809191</v>
      </c>
      <c r="D23" s="15">
        <v>46</v>
      </c>
      <c r="E23" s="3">
        <v>2223471</v>
      </c>
      <c r="F23" s="15">
        <v>7</v>
      </c>
      <c r="G23" s="3">
        <v>444808</v>
      </c>
      <c r="H23" s="15">
        <v>28</v>
      </c>
      <c r="I23" s="3">
        <f>Table135[[#This Row],[Early Supply Reviewed ($)]]-Table135[[#This Row],[Early Supply Realigned ($)]]</f>
        <v>1778663</v>
      </c>
      <c r="J23" s="2" t="s">
        <v>7</v>
      </c>
    </row>
    <row r="24" spans="1:10" hidden="1" x14ac:dyDescent="0.25">
      <c r="A24" s="1" t="s">
        <v>46</v>
      </c>
      <c r="B24" s="24">
        <v>0</v>
      </c>
      <c r="C24" s="3">
        <v>0</v>
      </c>
      <c r="D24" s="15">
        <v>0</v>
      </c>
      <c r="E24" s="3">
        <v>0</v>
      </c>
      <c r="F24" s="15">
        <v>0</v>
      </c>
      <c r="G24" s="3">
        <v>0</v>
      </c>
      <c r="H24" s="15">
        <v>0</v>
      </c>
      <c r="I24" s="3">
        <v>0</v>
      </c>
      <c r="J24" s="2" t="s">
        <v>47</v>
      </c>
    </row>
    <row r="25" spans="1:10" hidden="1" x14ac:dyDescent="0.25">
      <c r="A25" s="1" t="s">
        <v>48</v>
      </c>
      <c r="B25" s="24">
        <v>2087</v>
      </c>
      <c r="C25" s="3">
        <v>5552280</v>
      </c>
      <c r="D25" s="15">
        <v>50</v>
      </c>
      <c r="E25" s="3">
        <v>1776672</v>
      </c>
      <c r="F25" s="15">
        <v>2</v>
      </c>
      <c r="G25" s="3">
        <v>47788</v>
      </c>
      <c r="H25" s="15">
        <v>37</v>
      </c>
      <c r="I25" s="3">
        <f>Table135[[#This Row],[Early Supply Reviewed ($)]]-Table135[[#This Row],[Early Supply Realigned ($)]]</f>
        <v>1728884</v>
      </c>
      <c r="J25" s="2" t="s">
        <v>7</v>
      </c>
    </row>
    <row r="26" spans="1:10" hidden="1" x14ac:dyDescent="0.25">
      <c r="A26" s="1" t="s">
        <v>49</v>
      </c>
      <c r="B26" s="24">
        <v>2713</v>
      </c>
      <c r="C26" s="3">
        <v>6638201</v>
      </c>
      <c r="D26" s="15">
        <v>50</v>
      </c>
      <c r="E26" s="3">
        <v>2135557</v>
      </c>
      <c r="F26" s="15">
        <v>6</v>
      </c>
      <c r="G26" s="3">
        <v>245173</v>
      </c>
      <c r="H26" s="15">
        <v>30</v>
      </c>
      <c r="I26" s="3">
        <f>Table135[[#This Row],[Early Supply Reviewed ($)]]-Table135[[#This Row],[Early Supply Realigned ($)]]</f>
        <v>1890384</v>
      </c>
      <c r="J26" s="2" t="s">
        <v>7</v>
      </c>
    </row>
    <row r="27" spans="1:10" hidden="1" x14ac:dyDescent="0.25">
      <c r="A27" s="1" t="s">
        <v>50</v>
      </c>
      <c r="B27" s="24">
        <v>0</v>
      </c>
      <c r="C27" s="3">
        <v>0</v>
      </c>
      <c r="D27" s="15">
        <v>0</v>
      </c>
      <c r="E27" s="3">
        <v>0</v>
      </c>
      <c r="F27" s="15">
        <v>0</v>
      </c>
      <c r="G27" s="3">
        <v>0</v>
      </c>
      <c r="H27" s="15">
        <v>0</v>
      </c>
      <c r="I27" s="3">
        <v>0</v>
      </c>
      <c r="J27" s="2" t="s">
        <v>40</v>
      </c>
    </row>
    <row r="28" spans="1:10" hidden="1" x14ac:dyDescent="0.25">
      <c r="A28" s="1" t="s">
        <v>51</v>
      </c>
      <c r="B28" s="24">
        <v>0</v>
      </c>
      <c r="C28" s="3">
        <v>0</v>
      </c>
      <c r="D28" s="15">
        <v>0</v>
      </c>
      <c r="E28" s="3">
        <v>0</v>
      </c>
      <c r="F28" s="15">
        <v>0</v>
      </c>
      <c r="G28" s="3">
        <v>0</v>
      </c>
      <c r="H28" s="15">
        <v>0</v>
      </c>
      <c r="I28" s="3">
        <v>0</v>
      </c>
      <c r="J28" s="2" t="s">
        <v>40</v>
      </c>
    </row>
    <row r="29" spans="1:10" hidden="1" x14ac:dyDescent="0.25">
      <c r="A29" s="1" t="s">
        <v>52</v>
      </c>
      <c r="B29" s="24">
        <v>2899</v>
      </c>
      <c r="C29" s="3">
        <v>8122873</v>
      </c>
      <c r="D29" s="15">
        <v>50</v>
      </c>
      <c r="E29" s="3">
        <v>2388476</v>
      </c>
      <c r="F29" s="15">
        <v>3</v>
      </c>
      <c r="G29" s="3">
        <v>67705</v>
      </c>
      <c r="H29" s="15">
        <v>36</v>
      </c>
      <c r="I29" s="3">
        <f>Table135[[#This Row],[Early Supply Reviewed ($)]]-Table135[[#This Row],[Early Supply Realigned ($)]]</f>
        <v>2320771</v>
      </c>
      <c r="J29" s="2" t="s">
        <v>7</v>
      </c>
    </row>
    <row r="30" spans="1:10" hidden="1" x14ac:dyDescent="0.25">
      <c r="A30" s="1" t="s">
        <v>53</v>
      </c>
      <c r="B30" s="24">
        <v>2945</v>
      </c>
      <c r="C30" s="3">
        <v>8278832</v>
      </c>
      <c r="D30" s="15">
        <v>50</v>
      </c>
      <c r="E30" s="3">
        <v>2199807</v>
      </c>
      <c r="F30" s="15">
        <v>1</v>
      </c>
      <c r="G30" s="3">
        <v>77467</v>
      </c>
      <c r="H30" s="15">
        <v>38</v>
      </c>
      <c r="I30" s="3">
        <f>Table135[[#This Row],[Early Supply Reviewed ($)]]-Table135[[#This Row],[Early Supply Realigned ($)]]</f>
        <v>2122340</v>
      </c>
      <c r="J30" s="2" t="s">
        <v>7</v>
      </c>
    </row>
    <row r="31" spans="1:10" hidden="1" x14ac:dyDescent="0.25">
      <c r="A31" s="1" t="s">
        <v>54</v>
      </c>
      <c r="B31" s="24">
        <v>2890</v>
      </c>
      <c r="C31" s="3">
        <v>8335649</v>
      </c>
      <c r="D31" s="15">
        <v>51</v>
      </c>
      <c r="E31" s="3">
        <v>2751669</v>
      </c>
      <c r="F31" s="15">
        <v>2</v>
      </c>
      <c r="G31" s="3">
        <v>144908</v>
      </c>
      <c r="H31" s="15">
        <v>37</v>
      </c>
      <c r="I31" s="3">
        <f>Table135[[#This Row],[Early Supply Reviewed ($)]]-Table135[[#This Row],[Early Supply Realigned ($)]]</f>
        <v>2606761</v>
      </c>
      <c r="J31" s="2" t="s">
        <v>7</v>
      </c>
    </row>
    <row r="32" spans="1:10" hidden="1" x14ac:dyDescent="0.25">
      <c r="A32" s="1" t="s">
        <v>55</v>
      </c>
      <c r="B32" s="24">
        <v>2778</v>
      </c>
      <c r="C32" s="3">
        <v>8760399</v>
      </c>
      <c r="D32" s="15">
        <v>28</v>
      </c>
      <c r="E32" s="3">
        <v>1845718</v>
      </c>
      <c r="F32" s="15">
        <v>1</v>
      </c>
      <c r="G32" s="3">
        <v>133755</v>
      </c>
      <c r="H32" s="15">
        <v>21</v>
      </c>
      <c r="I32" s="3">
        <f>Table135[[#This Row],[Early Supply Reviewed ($)]]-Table135[[#This Row],[Early Supply Realigned ($)]]</f>
        <v>1711963</v>
      </c>
      <c r="J32" s="2" t="s">
        <v>7</v>
      </c>
    </row>
    <row r="33" spans="1:10" hidden="1" x14ac:dyDescent="0.25">
      <c r="A33" s="1" t="s">
        <v>56</v>
      </c>
      <c r="B33" s="24">
        <v>2825</v>
      </c>
      <c r="C33" s="3">
        <v>9569264</v>
      </c>
      <c r="D33" s="15">
        <v>35</v>
      </c>
      <c r="E33" s="3">
        <v>2812599</v>
      </c>
      <c r="F33" s="15">
        <v>2</v>
      </c>
      <c r="G33" s="3">
        <v>201314</v>
      </c>
      <c r="H33" s="15">
        <v>25</v>
      </c>
      <c r="I33" s="3">
        <f>Table135[[#This Row],[Early Supply Reviewed ($)]]-Table135[[#This Row],[Early Supply Realigned ($)]]</f>
        <v>2611285</v>
      </c>
      <c r="J33" s="2" t="s">
        <v>7</v>
      </c>
    </row>
    <row r="34" spans="1:10" hidden="1" x14ac:dyDescent="0.25">
      <c r="A34" s="1" t="s">
        <v>57</v>
      </c>
      <c r="B34" s="24">
        <v>2792</v>
      </c>
      <c r="C34" s="3">
        <v>9332301</v>
      </c>
      <c r="D34" s="15">
        <v>35</v>
      </c>
      <c r="E34" s="3">
        <v>2729579</v>
      </c>
      <c r="F34" s="15">
        <v>4</v>
      </c>
      <c r="G34" s="3">
        <v>133799</v>
      </c>
      <c r="H34" s="15">
        <v>22</v>
      </c>
      <c r="I34" s="3">
        <f>Table135[[#This Row],[Early Supply Reviewed ($)]]-Table135[[#This Row],[Early Supply Realigned ($)]]</f>
        <v>2595780</v>
      </c>
      <c r="J34" s="2" t="s">
        <v>7</v>
      </c>
    </row>
    <row r="35" spans="1:10" hidden="1" x14ac:dyDescent="0.25">
      <c r="A35" s="1" t="s">
        <v>58</v>
      </c>
      <c r="B35" s="24">
        <v>2866</v>
      </c>
      <c r="C35" s="3">
        <v>8777333</v>
      </c>
      <c r="D35" s="15">
        <v>35</v>
      </c>
      <c r="E35" s="3">
        <v>2364634</v>
      </c>
      <c r="F35" s="15">
        <v>0</v>
      </c>
      <c r="G35" s="3">
        <v>0</v>
      </c>
      <c r="H35" s="15">
        <v>28</v>
      </c>
      <c r="I35" s="3">
        <f>Table135[[#This Row],[Early Supply Reviewed ($)]]-Table135[[#This Row],[Early Supply Realigned ($)]]</f>
        <v>2364634</v>
      </c>
      <c r="J35" s="2" t="s">
        <v>7</v>
      </c>
    </row>
    <row r="36" spans="1:10" hidden="1" x14ac:dyDescent="0.25">
      <c r="A36" s="1" t="s">
        <v>59</v>
      </c>
      <c r="B36" s="24">
        <v>2897</v>
      </c>
      <c r="C36" s="3">
        <v>9952842</v>
      </c>
      <c r="D36" s="15">
        <v>35</v>
      </c>
      <c r="E36" s="3">
        <v>3000192</v>
      </c>
      <c r="F36" s="15">
        <v>4</v>
      </c>
      <c r="G36" s="3">
        <v>199242</v>
      </c>
      <c r="H36" s="15">
        <v>22</v>
      </c>
      <c r="I36" s="3">
        <f>Table135[[#This Row],[Early Supply Reviewed ($)]]-Table135[[#This Row],[Early Supply Realigned ($)]]</f>
        <v>2800950</v>
      </c>
      <c r="J36" s="2" t="s">
        <v>7</v>
      </c>
    </row>
    <row r="37" spans="1:10" hidden="1" x14ac:dyDescent="0.25">
      <c r="A37" s="1" t="s">
        <v>60</v>
      </c>
      <c r="B37" s="24">
        <v>2859</v>
      </c>
      <c r="C37" s="3">
        <v>11231065</v>
      </c>
      <c r="D37" s="15">
        <v>35</v>
      </c>
      <c r="E37" s="3">
        <v>3524061</v>
      </c>
      <c r="F37" s="15">
        <v>2</v>
      </c>
      <c r="G37" s="3">
        <v>144259</v>
      </c>
      <c r="H37" s="15">
        <v>19</v>
      </c>
      <c r="I37" s="3">
        <f>Table135[[#This Row],[Early Supply Reviewed ($)]]-Table135[[#This Row],[Early Supply Realigned ($)]]</f>
        <v>3379802</v>
      </c>
      <c r="J37" s="2" t="s">
        <v>7</v>
      </c>
    </row>
    <row r="38" spans="1:10" hidden="1" x14ac:dyDescent="0.25">
      <c r="A38" s="1" t="s">
        <v>61</v>
      </c>
      <c r="B38" s="24">
        <v>2768</v>
      </c>
      <c r="C38" s="3">
        <v>11175484</v>
      </c>
      <c r="D38" s="15">
        <v>14</v>
      </c>
      <c r="E38" s="3">
        <v>1196730</v>
      </c>
      <c r="F38" s="15">
        <v>1</v>
      </c>
      <c r="G38" s="3">
        <v>164497</v>
      </c>
      <c r="H38" s="15">
        <v>12</v>
      </c>
      <c r="I38" s="3">
        <f>Table135[[#This Row],[Early Supply Reviewed ($)]]-Table135[[#This Row],[Early Supply Realigned ($)]]</f>
        <v>1032233</v>
      </c>
      <c r="J38" s="2" t="s">
        <v>7</v>
      </c>
    </row>
    <row r="39" spans="1:10" hidden="1" x14ac:dyDescent="0.25">
      <c r="A39" s="1" t="s">
        <v>62</v>
      </c>
      <c r="B39" s="24">
        <v>0</v>
      </c>
      <c r="C39" s="3">
        <v>0</v>
      </c>
      <c r="D39" s="15">
        <v>0</v>
      </c>
      <c r="E39" s="3">
        <v>0</v>
      </c>
      <c r="F39" s="15">
        <v>0</v>
      </c>
      <c r="G39" s="3">
        <v>0</v>
      </c>
      <c r="H39" s="15">
        <v>0</v>
      </c>
      <c r="I39" s="3">
        <v>0</v>
      </c>
      <c r="J39" s="2" t="s">
        <v>63</v>
      </c>
    </row>
    <row r="40" spans="1:10" hidden="1" x14ac:dyDescent="0.25">
      <c r="A40" s="1" t="s">
        <v>64</v>
      </c>
      <c r="B40" s="24">
        <v>2904</v>
      </c>
      <c r="C40" s="3">
        <v>10018341</v>
      </c>
      <c r="D40" s="15">
        <v>30</v>
      </c>
      <c r="E40" s="3">
        <v>1945055</v>
      </c>
      <c r="F40" s="15">
        <v>1</v>
      </c>
      <c r="G40" s="3">
        <v>71594</v>
      </c>
      <c r="H40" s="15">
        <v>24</v>
      </c>
      <c r="I40" s="3">
        <f>Table135[[#This Row],[Early Supply Reviewed ($)]]-Table135[[#This Row],[Early Supply Realigned ($)]]</f>
        <v>1873461</v>
      </c>
      <c r="J40" s="2" t="s">
        <v>7</v>
      </c>
    </row>
    <row r="41" spans="1:10" hidden="1" x14ac:dyDescent="0.25">
      <c r="A41" s="1" t="s">
        <v>65</v>
      </c>
      <c r="B41" s="24">
        <v>2987</v>
      </c>
      <c r="C41" s="3">
        <v>11132724</v>
      </c>
      <c r="D41" s="15">
        <v>23</v>
      </c>
      <c r="E41" s="3">
        <v>1896065</v>
      </c>
      <c r="F41" s="15">
        <v>1</v>
      </c>
      <c r="G41" s="3">
        <v>46578</v>
      </c>
      <c r="H41" s="15">
        <v>19</v>
      </c>
      <c r="I41" s="3">
        <f>Table135[[#This Row],[Early Supply Reviewed ($)]]-Table135[[#This Row],[Early Supply Realigned ($)]]</f>
        <v>1849487</v>
      </c>
      <c r="J41" s="2" t="s">
        <v>7</v>
      </c>
    </row>
    <row r="42" spans="1:10" hidden="1" x14ac:dyDescent="0.25">
      <c r="A42" s="1" t="s">
        <v>66</v>
      </c>
      <c r="B42" s="24">
        <v>2919</v>
      </c>
      <c r="C42" s="3">
        <v>11027346</v>
      </c>
      <c r="D42" s="15">
        <v>30</v>
      </c>
      <c r="E42" s="3">
        <v>2451832</v>
      </c>
      <c r="F42" s="15">
        <v>0</v>
      </c>
      <c r="G42" s="3">
        <v>0</v>
      </c>
      <c r="H42" s="15">
        <v>28</v>
      </c>
      <c r="I42" s="3">
        <f>Table135[[#This Row],[Early Supply Reviewed ($)]]-Table135[[#This Row],[Early Supply Realigned ($)]]</f>
        <v>2451832</v>
      </c>
      <c r="J42" s="2" t="s">
        <v>7</v>
      </c>
    </row>
    <row r="43" spans="1:10" hidden="1" x14ac:dyDescent="0.25">
      <c r="A43" s="1" t="s">
        <v>68</v>
      </c>
      <c r="B43" s="24">
        <v>0</v>
      </c>
      <c r="C43" s="3">
        <v>0</v>
      </c>
      <c r="D43" s="15">
        <v>0</v>
      </c>
      <c r="E43" s="3">
        <v>0</v>
      </c>
      <c r="F43" s="15">
        <v>0</v>
      </c>
      <c r="G43" s="3">
        <v>0</v>
      </c>
      <c r="H43" s="15">
        <v>0</v>
      </c>
      <c r="I43" s="3">
        <v>0</v>
      </c>
      <c r="J43" s="2" t="s">
        <v>73</v>
      </c>
    </row>
    <row r="44" spans="1:10" hidden="1" x14ac:dyDescent="0.25">
      <c r="A44" s="1" t="s">
        <v>70</v>
      </c>
      <c r="B44" s="24">
        <v>0</v>
      </c>
      <c r="C44" s="3">
        <v>0</v>
      </c>
      <c r="D44" s="15">
        <v>0</v>
      </c>
      <c r="E44" s="3">
        <v>0</v>
      </c>
      <c r="F44" s="15">
        <v>0</v>
      </c>
      <c r="G44" s="3">
        <v>0</v>
      </c>
      <c r="H44" s="15">
        <v>0</v>
      </c>
      <c r="I44" s="3">
        <v>0</v>
      </c>
      <c r="J44" s="2" t="s">
        <v>71</v>
      </c>
    </row>
    <row r="45" spans="1:10" hidden="1" x14ac:dyDescent="0.25">
      <c r="A45" s="1" t="s">
        <v>72</v>
      </c>
      <c r="B45" s="24">
        <v>2619</v>
      </c>
      <c r="C45" s="3">
        <v>11838741</v>
      </c>
      <c r="D45" s="15">
        <v>41</v>
      </c>
      <c r="E45" s="3">
        <v>1861661</v>
      </c>
      <c r="F45" s="15">
        <v>1</v>
      </c>
      <c r="G45" s="3">
        <v>44224</v>
      </c>
      <c r="H45" s="15">
        <v>36</v>
      </c>
      <c r="I45" s="3">
        <f>Table135[[#This Row],[Early Supply Reviewed ($)]]-Table135[[#This Row],[Early Supply Realigned ($)]]</f>
        <v>1817437</v>
      </c>
      <c r="J45" s="2" t="s">
        <v>7</v>
      </c>
    </row>
    <row r="46" spans="1:10" hidden="1" x14ac:dyDescent="0.25">
      <c r="A46" s="1"/>
      <c r="B46" s="24"/>
      <c r="C46" s="3"/>
      <c r="D46" s="15"/>
      <c r="E46" s="3"/>
      <c r="F46" s="15"/>
      <c r="G46" s="3"/>
      <c r="H46" s="15"/>
      <c r="I46" s="3"/>
      <c r="J46" s="2"/>
    </row>
    <row r="47" spans="1:10" hidden="1" x14ac:dyDescent="0.25">
      <c r="A47" s="1" t="s">
        <v>74</v>
      </c>
      <c r="B47" s="24">
        <v>2683</v>
      </c>
      <c r="C47" s="3">
        <v>11946775</v>
      </c>
      <c r="D47" s="15">
        <v>41</v>
      </c>
      <c r="E47" s="3">
        <v>3663835</v>
      </c>
      <c r="F47" s="15">
        <v>0</v>
      </c>
      <c r="G47" s="3">
        <v>0</v>
      </c>
      <c r="H47" s="15">
        <v>37</v>
      </c>
      <c r="I47" s="3">
        <f>Table135[[#This Row],[Early Supply Reviewed ($)]]-Table135[[#This Row],[Early Supply Realigned ($)]]</f>
        <v>3663835</v>
      </c>
      <c r="J47" s="2" t="s">
        <v>7</v>
      </c>
    </row>
    <row r="48" spans="1:10" hidden="1" x14ac:dyDescent="0.25">
      <c r="A48" s="1" t="s">
        <v>75</v>
      </c>
      <c r="B48" s="24">
        <v>0</v>
      </c>
      <c r="C48" s="3">
        <v>0</v>
      </c>
      <c r="D48" s="15">
        <v>0</v>
      </c>
      <c r="E48" s="3">
        <v>0</v>
      </c>
      <c r="F48" s="15">
        <v>0</v>
      </c>
      <c r="G48" s="3">
        <v>0</v>
      </c>
      <c r="H48" s="15">
        <v>0</v>
      </c>
      <c r="I48" s="3">
        <v>0</v>
      </c>
      <c r="J48" s="2" t="s">
        <v>63</v>
      </c>
    </row>
    <row r="49" spans="1:10" hidden="1" x14ac:dyDescent="0.25">
      <c r="A49" s="1" t="s">
        <v>76</v>
      </c>
      <c r="B49" s="24">
        <v>0</v>
      </c>
      <c r="C49" s="3">
        <v>0</v>
      </c>
      <c r="D49" s="15">
        <v>0</v>
      </c>
      <c r="E49" s="3">
        <v>0</v>
      </c>
      <c r="F49" s="15">
        <v>0</v>
      </c>
      <c r="G49" s="3">
        <v>0</v>
      </c>
      <c r="H49" s="15">
        <v>0</v>
      </c>
      <c r="I49" s="3">
        <v>0</v>
      </c>
      <c r="J49" s="2" t="s">
        <v>77</v>
      </c>
    </row>
    <row r="50" spans="1:10" hidden="1" x14ac:dyDescent="0.25">
      <c r="A50" s="1" t="s">
        <v>78</v>
      </c>
      <c r="B50" s="24">
        <v>0</v>
      </c>
      <c r="C50" s="3">
        <v>0</v>
      </c>
      <c r="D50" s="15">
        <v>0</v>
      </c>
      <c r="E50" s="3">
        <v>0</v>
      </c>
      <c r="F50" s="15">
        <v>0</v>
      </c>
      <c r="G50" s="3">
        <v>0</v>
      </c>
      <c r="H50" s="15">
        <v>0</v>
      </c>
      <c r="I50" s="3">
        <v>0</v>
      </c>
      <c r="J50" s="2" t="s">
        <v>63</v>
      </c>
    </row>
    <row r="51" spans="1:10" x14ac:dyDescent="0.25">
      <c r="A51" s="1" t="s">
        <v>79</v>
      </c>
      <c r="B51" s="24">
        <v>2688</v>
      </c>
      <c r="C51" s="3">
        <v>10835255</v>
      </c>
      <c r="D51" s="15">
        <v>19</v>
      </c>
      <c r="E51" s="3">
        <v>1721890</v>
      </c>
      <c r="F51" s="15">
        <v>0</v>
      </c>
      <c r="G51" s="3">
        <v>0</v>
      </c>
      <c r="H51" s="15">
        <v>14</v>
      </c>
      <c r="I51" s="3">
        <f>Table135[[#This Row],[Early Supply Reviewed ($)]]-Table135[[#This Row],[Early Supply Realigned ($)]]</f>
        <v>1721890</v>
      </c>
      <c r="J51" s="2" t="s">
        <v>7</v>
      </c>
    </row>
    <row r="52" spans="1:10" hidden="1" x14ac:dyDescent="0.25">
      <c r="A52" s="1"/>
      <c r="B52" s="24"/>
      <c r="C52" s="3"/>
      <c r="D52" s="15"/>
      <c r="E52" s="3"/>
      <c r="F52" s="15"/>
      <c r="G52" s="3"/>
      <c r="H52" s="15"/>
      <c r="I52" s="3"/>
      <c r="J52" s="2"/>
    </row>
    <row r="53" spans="1:10" x14ac:dyDescent="0.25">
      <c r="A53" s="1" t="s">
        <v>80</v>
      </c>
      <c r="B53" s="24">
        <v>2909</v>
      </c>
      <c r="C53" s="3">
        <v>10999491</v>
      </c>
      <c r="D53" s="15">
        <v>20</v>
      </c>
      <c r="E53" s="3">
        <v>2595312</v>
      </c>
      <c r="F53" s="15">
        <v>2</v>
      </c>
      <c r="G53" s="3">
        <v>349449</v>
      </c>
      <c r="H53" s="15">
        <v>15</v>
      </c>
      <c r="I53" s="3">
        <f>Table135[[#This Row],[Early Supply Reviewed ($)]]-Table135[[#This Row],[Early Supply Realigned ($)]]</f>
        <v>2245863</v>
      </c>
      <c r="J53" s="2" t="s">
        <v>7</v>
      </c>
    </row>
    <row r="54" spans="1:10" hidden="1" x14ac:dyDescent="0.25">
      <c r="A54" s="1"/>
      <c r="B54" s="24"/>
      <c r="C54" s="3"/>
      <c r="D54" s="15"/>
      <c r="E54" s="3"/>
      <c r="F54" s="15"/>
      <c r="G54" s="3"/>
      <c r="H54" s="15"/>
      <c r="I54" s="3"/>
      <c r="J54" s="2"/>
    </row>
    <row r="55" spans="1:10" x14ac:dyDescent="0.25">
      <c r="A55" s="1" t="s">
        <v>81</v>
      </c>
      <c r="B55" s="24">
        <v>2779</v>
      </c>
      <c r="C55" s="3">
        <v>12593027</v>
      </c>
      <c r="D55" s="15">
        <v>15</v>
      </c>
      <c r="E55" s="3">
        <v>1910508</v>
      </c>
      <c r="F55" s="15">
        <v>0</v>
      </c>
      <c r="G55" s="3">
        <v>0</v>
      </c>
      <c r="H55" s="15">
        <v>10</v>
      </c>
      <c r="I55" s="3">
        <f>Table135[[#This Row],[Early Supply Reviewed ($)]]-Table135[[#This Row],[Early Supply Realigned ($)]]</f>
        <v>1910508</v>
      </c>
      <c r="J55" s="2" t="s">
        <v>7</v>
      </c>
    </row>
    <row r="56" spans="1:10" hidden="1" x14ac:dyDescent="0.25">
      <c r="A56" s="1"/>
      <c r="B56" s="24"/>
      <c r="C56" s="3"/>
      <c r="D56" s="15"/>
      <c r="E56" s="3"/>
      <c r="F56" s="15"/>
      <c r="G56" s="3"/>
      <c r="H56" s="15"/>
      <c r="I56" s="3"/>
      <c r="J56" s="2"/>
    </row>
    <row r="57" spans="1:10" x14ac:dyDescent="0.25">
      <c r="A57" s="1" t="s">
        <v>82</v>
      </c>
      <c r="B57" s="24">
        <v>2964</v>
      </c>
      <c r="C57" s="3">
        <v>13214323</v>
      </c>
      <c r="D57" s="15">
        <v>40</v>
      </c>
      <c r="E57" s="3">
        <v>3373596</v>
      </c>
      <c r="F57" s="15">
        <v>2</v>
      </c>
      <c r="G57" s="3">
        <v>141946</v>
      </c>
      <c r="H57" s="15">
        <v>29</v>
      </c>
      <c r="I57" s="3">
        <f>Table135[[#This Row],[Early Supply Reviewed ($)]]-Table135[[#This Row],[Early Supply Realigned ($)]]</f>
        <v>3231650</v>
      </c>
      <c r="J57" s="2" t="s">
        <v>7</v>
      </c>
    </row>
    <row r="58" spans="1:10" x14ac:dyDescent="0.25">
      <c r="A58" s="1" t="s">
        <v>83</v>
      </c>
      <c r="B58" s="24">
        <v>3438</v>
      </c>
      <c r="C58" s="3">
        <v>16803134</v>
      </c>
      <c r="D58" s="15">
        <v>40</v>
      </c>
      <c r="E58" s="3">
        <v>4782167</v>
      </c>
      <c r="F58" s="15">
        <v>0</v>
      </c>
      <c r="G58" s="3">
        <v>0</v>
      </c>
      <c r="H58" s="15">
        <v>32</v>
      </c>
      <c r="I58" s="3">
        <f>Table135[[#This Row],[Early Supply Reviewed ($)]]-Table135[[#This Row],[Early Supply Realigned ($)]]</f>
        <v>4782167</v>
      </c>
      <c r="J58" s="2" t="s">
        <v>7</v>
      </c>
    </row>
    <row r="59" spans="1:10" hidden="1" x14ac:dyDescent="0.25">
      <c r="A59" s="1"/>
      <c r="B59" s="24"/>
      <c r="C59" s="3"/>
      <c r="D59" s="15"/>
      <c r="E59" s="3"/>
      <c r="F59" s="15"/>
      <c r="G59" s="3"/>
      <c r="H59" s="15"/>
      <c r="I59" s="3"/>
      <c r="J59" s="2"/>
    </row>
    <row r="60" spans="1:10" x14ac:dyDescent="0.25">
      <c r="A60" s="1" t="s">
        <v>84</v>
      </c>
      <c r="B60" s="24">
        <v>3418</v>
      </c>
      <c r="C60" s="3">
        <v>17050999</v>
      </c>
      <c r="D60" s="15">
        <v>31</v>
      </c>
      <c r="E60" s="3">
        <v>4435358</v>
      </c>
      <c r="F60" s="15">
        <v>3</v>
      </c>
      <c r="G60" s="3">
        <v>619971</v>
      </c>
      <c r="H60" s="15">
        <v>25</v>
      </c>
      <c r="I60" s="3">
        <f>Table135[[#This Row],[Early Supply Reviewed ($)]]-Table135[[#This Row],[Early Supply Realigned ($)]]</f>
        <v>3815387</v>
      </c>
      <c r="J60" s="2" t="s">
        <v>7</v>
      </c>
    </row>
    <row r="61" spans="1:10" hidden="1" x14ac:dyDescent="0.25">
      <c r="A61" s="1"/>
      <c r="B61" s="24"/>
      <c r="C61" s="3"/>
      <c r="D61" s="15"/>
      <c r="E61" s="3"/>
      <c r="F61" s="15"/>
      <c r="G61" s="3"/>
      <c r="H61" s="15"/>
      <c r="I61" s="3"/>
      <c r="J61" s="2"/>
    </row>
    <row r="62" spans="1:10" x14ac:dyDescent="0.25">
      <c r="A62" s="1" t="s">
        <v>85</v>
      </c>
      <c r="B62" s="24">
        <v>2974</v>
      </c>
      <c r="C62" s="3">
        <v>16707140</v>
      </c>
      <c r="D62" s="15">
        <v>40</v>
      </c>
      <c r="E62" s="3">
        <v>3729304</v>
      </c>
      <c r="F62" s="15">
        <v>1</v>
      </c>
      <c r="G62" s="3">
        <v>187137</v>
      </c>
      <c r="H62" s="15">
        <v>34</v>
      </c>
      <c r="I62" s="3">
        <f>Table135[[#This Row],[Early Supply Reviewed ($)]]-Table135[[#This Row],[Early Supply Realigned ($)]]</f>
        <v>3542167</v>
      </c>
      <c r="J62" s="2" t="s">
        <v>7</v>
      </c>
    </row>
    <row r="63" spans="1:10" hidden="1" x14ac:dyDescent="0.25">
      <c r="A63" s="1"/>
      <c r="B63" s="24"/>
      <c r="C63" s="3"/>
      <c r="D63" s="15"/>
      <c r="E63" s="3"/>
      <c r="F63" s="15"/>
      <c r="G63" s="3"/>
      <c r="H63" s="15"/>
      <c r="I63" s="3"/>
      <c r="J63" s="2"/>
    </row>
    <row r="64" spans="1:10" x14ac:dyDescent="0.25">
      <c r="A64" s="1" t="s">
        <v>86</v>
      </c>
      <c r="B64" s="24">
        <v>2998</v>
      </c>
      <c r="C64" s="3">
        <v>21842203</v>
      </c>
      <c r="D64" s="15">
        <v>40</v>
      </c>
      <c r="E64" s="3">
        <v>4994382</v>
      </c>
      <c r="F64" s="15">
        <v>1</v>
      </c>
      <c r="G64" s="3">
        <v>74027</v>
      </c>
      <c r="H64" s="15">
        <v>28</v>
      </c>
      <c r="I64" s="3">
        <f>Table135[[#This Row],[Early Supply Reviewed ($)]]-Table135[[#This Row],[Early Supply Realigned ($)]]</f>
        <v>4920355</v>
      </c>
      <c r="J64" s="2" t="s">
        <v>7</v>
      </c>
    </row>
    <row r="65" spans="1:10" x14ac:dyDescent="0.25">
      <c r="A65" s="1" t="s">
        <v>87</v>
      </c>
      <c r="B65" s="24">
        <v>0</v>
      </c>
      <c r="C65" s="3">
        <v>0</v>
      </c>
      <c r="D65" s="15">
        <v>0</v>
      </c>
      <c r="E65" s="3">
        <v>0</v>
      </c>
      <c r="F65" s="15">
        <v>0</v>
      </c>
      <c r="G65" s="3">
        <v>0</v>
      </c>
      <c r="H65" s="15">
        <v>0</v>
      </c>
      <c r="I65" s="3">
        <v>0</v>
      </c>
      <c r="J65" s="2" t="s">
        <v>73</v>
      </c>
    </row>
    <row r="66" spans="1:10" x14ac:dyDescent="0.25">
      <c r="A66" s="1" t="s">
        <v>88</v>
      </c>
      <c r="B66" s="24">
        <v>2582</v>
      </c>
      <c r="C66" s="3">
        <v>25245588</v>
      </c>
      <c r="D66" s="15">
        <v>40</v>
      </c>
      <c r="E66" s="3">
        <v>7794258</v>
      </c>
      <c r="F66" s="15">
        <v>5</v>
      </c>
      <c r="G66" s="3">
        <v>661663</v>
      </c>
      <c r="H66" s="15">
        <v>25</v>
      </c>
      <c r="I66" s="3">
        <f>Table135[[#This Row],[Early Supply Reviewed ($)]]-Table135[[#This Row],[Early Supply Realigned ($)]]</f>
        <v>7132595</v>
      </c>
      <c r="J66" s="2" t="s">
        <v>7</v>
      </c>
    </row>
    <row r="67" spans="1:10" hidden="1" x14ac:dyDescent="0.25">
      <c r="A67" s="1"/>
      <c r="B67" s="24"/>
      <c r="C67" s="3"/>
      <c r="D67" s="15"/>
      <c r="E67" s="3"/>
      <c r="F67" s="15"/>
      <c r="G67" s="3"/>
      <c r="H67" s="15"/>
      <c r="I67" s="3"/>
      <c r="J67" s="2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229E222803A47B1CA981AC8B8BE3C" ma:contentTypeVersion="15" ma:contentTypeDescription="Create a new document." ma:contentTypeScope="" ma:versionID="ee6a0a90de9041e6dea7f773f2382276">
  <xsd:schema xmlns:xsd="http://www.w3.org/2001/XMLSchema" xmlns:xs="http://www.w3.org/2001/XMLSchema" xmlns:p="http://schemas.microsoft.com/office/2006/metadata/properties" xmlns:ns2="491b7fb0-3efe-4c12-ba3b-4b0fd751a46f" xmlns:ns3="485c27ca-d83d-4bc4-a1d3-e7c140aaa632" targetNamespace="http://schemas.microsoft.com/office/2006/metadata/properties" ma:root="true" ma:fieldsID="e2d5ccd1da2f9b8f95b76614dd763eb7" ns2:_="" ns3:_="">
    <xsd:import namespace="491b7fb0-3efe-4c12-ba3b-4b0fd751a46f"/>
    <xsd:import namespace="485c27ca-d83d-4bc4-a1d3-e7c140aaa63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b7fb0-3efe-4c12-ba3b-4b0fd751a4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7c7028a-04f1-40e2-98ef-cc17eff2b1d5}" ma:internalName="TaxCatchAll" ma:showField="CatchAllData" ma:web="491b7fb0-3efe-4c12-ba3b-4b0fd751a4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c27ca-d83d-4bc4-a1d3-e7c140aaa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c6efd5f-3923-4ddb-a95a-2b307d66c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5c27ca-d83d-4bc4-a1d3-e7c140aaa632">
      <Terms xmlns="http://schemas.microsoft.com/office/infopath/2007/PartnerControls"/>
    </lcf76f155ced4ddcb4097134ff3c332f>
    <TaxCatchAll xmlns="491b7fb0-3efe-4c12-ba3b-4b0fd751a46f" xsi:nil="true"/>
  </documentManagement>
</p:properties>
</file>

<file path=customXml/itemProps1.xml><?xml version="1.0" encoding="utf-8"?>
<ds:datastoreItem xmlns:ds="http://schemas.openxmlformats.org/officeDocument/2006/customXml" ds:itemID="{9B796AB3-DE95-438B-A87B-9843AA488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FAFE5E-52DD-480C-B63C-F0DF65466C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1b7fb0-3efe-4c12-ba3b-4b0fd751a46f"/>
    <ds:schemaRef ds:uri="485c27ca-d83d-4bc4-a1d3-e7c140aaa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E16258-5BB8-4797-826D-51460068D14F}">
  <ds:schemaRefs>
    <ds:schemaRef ds:uri="http://schemas.microsoft.com/office/2006/metadata/properties"/>
    <ds:schemaRef ds:uri="http://schemas.microsoft.com/office/infopath/2007/PartnerControls"/>
    <ds:schemaRef ds:uri="1700d8e5-a802-4199-b3ca-58502bfb8c4c"/>
    <ds:schemaRef ds:uri="f9479927-1148-4406-a45b-07b196a0d54d"/>
    <ds:schemaRef ds:uri="485c27ca-d83d-4bc4-a1d3-e7c140aaa632"/>
    <ds:schemaRef ds:uri="491b7fb0-3efe-4c12-ba3b-4b0fd751a4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ES - ORGs sourcing from CPL</vt:lpstr>
      <vt:lpstr>2A&amp;B - ES - CPL Org</vt:lpstr>
      <vt:lpstr>3A&amp;B - ES - Direct Buy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Saxena, Ritesh</dc:creator>
  <cp:keywords/>
  <dc:description/>
  <cp:lastModifiedBy>Mohammad Shaheen</cp:lastModifiedBy>
  <cp:revision/>
  <cp:lastPrinted>2023-09-15T19:06:31Z</cp:lastPrinted>
  <dcterms:created xsi:type="dcterms:W3CDTF">2022-11-23T16:56:29Z</dcterms:created>
  <dcterms:modified xsi:type="dcterms:W3CDTF">2024-08-23T20:32:04Z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0x01010095D697DF19DB1448AEC79FD31C7F875F</vt:lpwstr>
  </property>
  <property fmtid="{D5CDD505-2E9C-101B-9397-08002B2CF9AE}" pid="3" name="MediaServiceImageTags">
    <vt:lpwstr/>
  </property>
</Properties>
</file>