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815" windowHeight="7815" tabRatio="681" activeTab="3"/>
  </bookViews>
  <sheets>
    <sheet name="HR Database" sheetId="6" r:id="rId1"/>
    <sheet name="Copy _Data" sheetId="13" r:id="rId2"/>
    <sheet name="QuestionSet1" sheetId="7" r:id="rId3"/>
    <sheet name="QuestionSet2" sheetId="8" r:id="rId4"/>
    <sheet name="QuestionSet3" sheetId="9" r:id="rId5"/>
    <sheet name="QuestionSet4" sheetId="10" r:id="rId6"/>
    <sheet name="QuestionSet5" sheetId="11" r:id="rId7"/>
    <sheet name="QuestionSet6" sheetId="12" r:id="rId8"/>
  </sheets>
  <definedNames>
    <definedName name="_xlnm._FilterDatabase" localSheetId="5" hidden="1">QuestionSet4!$A$2:$C$551</definedName>
    <definedName name="Slicer_Job_Title">#N/A</definedName>
    <definedName name="Slicer_Country">#N/A</definedName>
    <definedName name="_xlnm._FilterDatabase" localSheetId="0" hidden="1">'HR Database'!$A$1:$T$516</definedName>
    <definedName name="Job_Statuses">QuestionSet2!$S$1:$S$4</definedName>
    <definedName name="Employee_Id">QuestionSet3!$K:$K</definedName>
    <definedName name="Full_Time">QuestionSet2!$R$2</definedName>
    <definedName name="Part_Time">QuestionSet2!$R$3</definedName>
    <definedName name="Home_Office">QuestionSet2!$R$4</definedName>
    <definedName name="_xlnm.Print_Titles" localSheetId="0">'HR Database'!$1:$1</definedName>
    <definedName name="_xlnm._FilterDatabase" localSheetId="1" hidden="1">'Copy _Data'!$A$1:$T$516</definedName>
  </definedNames>
  <calcPr calcId="144525"/>
  <pivotCaches>
    <pivotCache cacheId="0" r:id="rId13"/>
    <pivotCache cacheId="1" r:id="rId14"/>
  </pivotCaches>
  <extLst>
    <ext xmlns:x14="http://schemas.microsoft.com/office/spreadsheetml/2009/9/main" uri="{BBE1A952-AA13-448e-AADC-164F8A28A991}">
      <x14:slicerCaches>
        <x14:slicerCache r:id="rId16"/>
        <x14:slicerCache r:id="rId15"/>
      </x14:slicerCaches>
    </ext>
  </extLst>
</workbook>
</file>

<file path=xl/sharedStrings.xml><?xml version="1.0" encoding="utf-8"?>
<sst xmlns="http://schemas.openxmlformats.org/spreadsheetml/2006/main" count="22301" uniqueCount="3247">
  <si>
    <t>Employee Id</t>
  </si>
  <si>
    <t>Name</t>
  </si>
  <si>
    <t>Hiring Date</t>
  </si>
  <si>
    <t>Hiring Source</t>
  </si>
  <si>
    <t>Department</t>
  </si>
  <si>
    <t>Job Status</t>
  </si>
  <si>
    <t>Job Title</t>
  </si>
  <si>
    <t>Gender</t>
  </si>
  <si>
    <t>Education</t>
  </si>
  <si>
    <t>Date of Birth</t>
  </si>
  <si>
    <t>Nationality</t>
  </si>
  <si>
    <t>Marital Status</t>
  </si>
  <si>
    <t>Email</t>
  </si>
  <si>
    <t>Cell Phone</t>
  </si>
  <si>
    <t>Address</t>
  </si>
  <si>
    <t>City</t>
  </si>
  <si>
    <t>Country</t>
  </si>
  <si>
    <t>Blood Type</t>
  </si>
  <si>
    <t>Current Salary</t>
  </si>
  <si>
    <t>Active</t>
  </si>
  <si>
    <t>Salary Cut</t>
  </si>
  <si>
    <t>Code Number</t>
  </si>
  <si>
    <t>New employee ID</t>
  </si>
  <si>
    <t>KYMC3089</t>
  </si>
  <si>
    <t>Kyoko Mcmillian</t>
  </si>
  <si>
    <t>LinkedIn</t>
  </si>
  <si>
    <t>Purchase</t>
  </si>
  <si>
    <t>Full Time</t>
  </si>
  <si>
    <t>Expert</t>
  </si>
  <si>
    <t>Male</t>
  </si>
  <si>
    <t>Bachelor's Degree</t>
  </si>
  <si>
    <t>USA</t>
  </si>
  <si>
    <t>Married</t>
  </si>
  <si>
    <t>kyoko_mcmillian@gmail.com</t>
  </si>
  <si>
    <t>77 Reading St #8</t>
  </si>
  <si>
    <t>North Tawton</t>
  </si>
  <si>
    <t>A+</t>
  </si>
  <si>
    <t>No</t>
  </si>
  <si>
    <t>LASM3467</t>
  </si>
  <si>
    <t>Lanie Smalarz</t>
  </si>
  <si>
    <t>Operations</t>
  </si>
  <si>
    <t>Associate</t>
  </si>
  <si>
    <t>Female</t>
  </si>
  <si>
    <t>Postgraduate Degree</t>
  </si>
  <si>
    <t>lanie.smalarz@yahoo.com</t>
  </si>
  <si>
    <t>5149 Maria Rd</t>
  </si>
  <si>
    <t>Peterlee</t>
  </si>
  <si>
    <t>B+</t>
  </si>
  <si>
    <t>BRBR3208</t>
  </si>
  <si>
    <t>Bronwyn Bridgford</t>
  </si>
  <si>
    <t>Reference</t>
  </si>
  <si>
    <t>Sales</t>
  </si>
  <si>
    <t>Part Time</t>
  </si>
  <si>
    <t>bronwyn.bridgford@yahoo.com</t>
  </si>
  <si>
    <t>826 Rumney Rd West #7</t>
  </si>
  <si>
    <t>Dingwall and Seaforth Ward</t>
  </si>
  <si>
    <t>Yes</t>
  </si>
  <si>
    <t>MASI2935</t>
  </si>
  <si>
    <t>Maryanne Siske</t>
  </si>
  <si>
    <t>Headhunter</t>
  </si>
  <si>
    <t>Accounting</t>
  </si>
  <si>
    <t>Vice-Director</t>
  </si>
  <si>
    <t>Unmarried</t>
  </si>
  <si>
    <t>maryanne@hotmail.com</t>
  </si>
  <si>
    <t>256 Vesuvius St #159</t>
  </si>
  <si>
    <t>Stutton with Hazlewood</t>
  </si>
  <si>
    <t>B-</t>
  </si>
  <si>
    <t>PEGU2855</t>
  </si>
  <si>
    <t>Peter Gutierres</t>
  </si>
  <si>
    <t>Divorced</t>
  </si>
  <si>
    <t>peter_gutierres@yahoo.com</t>
  </si>
  <si>
    <t>4410 Tarlton St</t>
  </si>
  <si>
    <t>Prestatyn Community</t>
  </si>
  <si>
    <t>PEFL2754</t>
  </si>
  <si>
    <t>Pearlie Flori</t>
  </si>
  <si>
    <t>Director</t>
  </si>
  <si>
    <t>pearlie_flori@gmail.com</t>
  </si>
  <si>
    <t>4 Cochrane St</t>
  </si>
  <si>
    <t>Iwade</t>
  </si>
  <si>
    <t>JAPO2751</t>
  </si>
  <si>
    <t>Jaleesa Polintan</t>
  </si>
  <si>
    <t>HR</t>
  </si>
  <si>
    <t>jpolintan@polintan.co.uk</t>
  </si>
  <si>
    <t>8 Taylor St</t>
  </si>
  <si>
    <t>Shrub End Ward</t>
  </si>
  <si>
    <t>WERU3453</t>
  </si>
  <si>
    <t>Wendell Rubano</t>
  </si>
  <si>
    <t>Website</t>
  </si>
  <si>
    <t>wendell_rubano@hotmail.com</t>
  </si>
  <si>
    <t>1 Back Canning St</t>
  </si>
  <si>
    <t>Dunblane and Bridge of Allan W</t>
  </si>
  <si>
    <t>SESC2783</t>
  </si>
  <si>
    <t>Sean Schurman</t>
  </si>
  <si>
    <t>sean.schurman@schurman.co.uk</t>
  </si>
  <si>
    <t>2877 Grain St</t>
  </si>
  <si>
    <t>Caversham Ward</t>
  </si>
  <si>
    <t>CHSP3675</t>
  </si>
  <si>
    <t>Charisse Spinello</t>
  </si>
  <si>
    <t>charisse_spinello@spinello.co.uk</t>
  </si>
  <si>
    <t>9165 Primrose St</t>
  </si>
  <si>
    <t>Darnall Ward</t>
  </si>
  <si>
    <t>CEPI3621</t>
  </si>
  <si>
    <t>Celestina Pince</t>
  </si>
  <si>
    <t>China</t>
  </si>
  <si>
    <t>cpince@pince.co.uk</t>
  </si>
  <si>
    <t>13 Stockdale St #779</t>
  </si>
  <si>
    <t>Abingdon on Thames</t>
  </si>
  <si>
    <t>AB-</t>
  </si>
  <si>
    <t>DUDI2956</t>
  </si>
  <si>
    <t>Dudley Dibartolo</t>
  </si>
  <si>
    <t>Marketing</t>
  </si>
  <si>
    <t>dudley_dibartolo@yahoo.com</t>
  </si>
  <si>
    <t>91 Ludlow St</t>
  </si>
  <si>
    <t>Woodhouse Ward</t>
  </si>
  <si>
    <t>AB+</t>
  </si>
  <si>
    <t>STST2972</t>
  </si>
  <si>
    <t>Stevie Stifflemire</t>
  </si>
  <si>
    <t>Home Office</t>
  </si>
  <si>
    <t>Colombia</t>
  </si>
  <si>
    <t>stevie_stifflemire@stifflemire.co.uk</t>
  </si>
  <si>
    <t>9 Gradwell St</t>
  </si>
  <si>
    <t>Kempshott Ward</t>
  </si>
  <si>
    <t>JAPR2844</t>
  </si>
  <si>
    <t>Janna Przybyl</t>
  </si>
  <si>
    <t>High School</t>
  </si>
  <si>
    <t>jprzybyl@przybyl.co.uk</t>
  </si>
  <si>
    <t>5 April Rd #13</t>
  </si>
  <si>
    <t>Wheatley Ward</t>
  </si>
  <si>
    <t>TAFL2887</t>
  </si>
  <si>
    <t>Tamekia Flotow</t>
  </si>
  <si>
    <t>tamekia.flotow@hotmail.com</t>
  </si>
  <si>
    <t>588 Venmore St</t>
  </si>
  <si>
    <t>Twickenham Riverside Ward</t>
  </si>
  <si>
    <t>ELDR3206</t>
  </si>
  <si>
    <t>Elbert Drawe</t>
  </si>
  <si>
    <t>In-House</t>
  </si>
  <si>
    <t>edrawe@drawe.co.uk</t>
  </si>
  <si>
    <t>9 Cypress St</t>
  </si>
  <si>
    <t>Washington East Ward</t>
  </si>
  <si>
    <t>JUHI2974</t>
  </si>
  <si>
    <t>Jules Hiltner</t>
  </si>
  <si>
    <t>jules@yahoo.com</t>
  </si>
  <si>
    <t>5 Howe St</t>
  </si>
  <si>
    <t>Broxburn, Uphall and Winchburg</t>
  </si>
  <si>
    <t>JECO3543</t>
  </si>
  <si>
    <t>Jeannetta Coolidge</t>
  </si>
  <si>
    <t>jeannetta_coolidge@gmail.com</t>
  </si>
  <si>
    <t>761 Cockerell St #1</t>
  </si>
  <si>
    <t>Midway Ward</t>
  </si>
  <si>
    <t>BREL3608</t>
  </si>
  <si>
    <t>Brynn Elkan</t>
  </si>
  <si>
    <t>brynn@yahoo.com</t>
  </si>
  <si>
    <t>67 Pulford St</t>
  </si>
  <si>
    <t>Prittlewell Ward</t>
  </si>
  <si>
    <t>LEFL2743</t>
  </si>
  <si>
    <t>Leeann Flory</t>
  </si>
  <si>
    <t>leeann@gmail.com</t>
  </si>
  <si>
    <t>1761 Johnstone St</t>
  </si>
  <si>
    <t>Church Langley Ward</t>
  </si>
  <si>
    <t>ISKO3628</t>
  </si>
  <si>
    <t>Isabelle Kono</t>
  </si>
  <si>
    <t>isabelle.kono@yahoo.com</t>
  </si>
  <si>
    <t>4920 Fazakerley Rd</t>
  </si>
  <si>
    <t>Plymstock Dunstone Ward</t>
  </si>
  <si>
    <t>KISA2988</t>
  </si>
  <si>
    <t>Kina Saltman</t>
  </si>
  <si>
    <t>kina_saltman@gmail.com</t>
  </si>
  <si>
    <t>29 Oregon St</t>
  </si>
  <si>
    <t>Ruddington</t>
  </si>
  <si>
    <t>JACO3364</t>
  </si>
  <si>
    <t>Jamika Conoly</t>
  </si>
  <si>
    <t>jamika_conoly@conoly.co.uk</t>
  </si>
  <si>
    <t>19 Soho St</t>
  </si>
  <si>
    <t>Whitley Ward</t>
  </si>
  <si>
    <t>VITO3539</t>
  </si>
  <si>
    <t>Vivienne Torrain</t>
  </si>
  <si>
    <t>vivienne@hotmail.com</t>
  </si>
  <si>
    <t>45 Ledward St</t>
  </si>
  <si>
    <t>Wilsden</t>
  </si>
  <si>
    <t>KADI2979</t>
  </si>
  <si>
    <t>Kanisha Difiora</t>
  </si>
  <si>
    <t>Primary School</t>
  </si>
  <si>
    <t>kanisha@gmail.com</t>
  </si>
  <si>
    <t>513 Bailey St</t>
  </si>
  <si>
    <t>Bontnewydd Community</t>
  </si>
  <si>
    <t>CHKA2937</t>
  </si>
  <si>
    <t>Chantay Kamens</t>
  </si>
  <si>
    <t>ckamens@hotmail.com</t>
  </si>
  <si>
    <t>763 Parkfield Rd</t>
  </si>
  <si>
    <t>Norton Canes</t>
  </si>
  <si>
    <t>SHMC3059</t>
  </si>
  <si>
    <t>Sheridan Mckenize</t>
  </si>
  <si>
    <t>sheridan.mckenize@hotmail.com</t>
  </si>
  <si>
    <t>31 Davy St</t>
  </si>
  <si>
    <t>Aveton Gifford</t>
  </si>
  <si>
    <t>CAGI3242</t>
  </si>
  <si>
    <t>Carmen Gillham</t>
  </si>
  <si>
    <t>carmen@hotmail.com</t>
  </si>
  <si>
    <t>11 Denison St #7</t>
  </si>
  <si>
    <t>Orford Ward</t>
  </si>
  <si>
    <t>BRTH3241</t>
  </si>
  <si>
    <t>Brittani Thurm</t>
  </si>
  <si>
    <t>bthurm@yahoo.com</t>
  </si>
  <si>
    <t>9 Horatio St</t>
  </si>
  <si>
    <t>Ruckinge</t>
  </si>
  <si>
    <t>EVZI3374</t>
  </si>
  <si>
    <t>Evan Zigomalas</t>
  </si>
  <si>
    <t>Finance</t>
  </si>
  <si>
    <t>evan.zigomalas@gmail.com</t>
  </si>
  <si>
    <t>5 Binney St</t>
  </si>
  <si>
    <t>Abbey Ward</t>
  </si>
  <si>
    <t>DOWH3330</t>
  </si>
  <si>
    <t>Dominga Whitrock</t>
  </si>
  <si>
    <t>dominga@whitrock.co.uk</t>
  </si>
  <si>
    <t>763 Roscoe St</t>
  </si>
  <si>
    <t>Lobley Hill and Bensham Ward</t>
  </si>
  <si>
    <t>JORE2830</t>
  </si>
  <si>
    <t>Joana Reinecke</t>
  </si>
  <si>
    <t>jreinecke@reinecke.co.uk</t>
  </si>
  <si>
    <t>2427 Olney St #7</t>
  </si>
  <si>
    <t>Amersham</t>
  </si>
  <si>
    <t>MECO3697</t>
  </si>
  <si>
    <t>Melda Colamarino</t>
  </si>
  <si>
    <t>Intern</t>
  </si>
  <si>
    <t>melda.colamarino@colamarino.co.uk</t>
  </si>
  <si>
    <t>150 Margaret Rd</t>
  </si>
  <si>
    <t>Kings Hill</t>
  </si>
  <si>
    <t>0-</t>
  </si>
  <si>
    <t>MOWE3597</t>
  </si>
  <si>
    <t>Mozell Westad</t>
  </si>
  <si>
    <t>mozell.westad@westad.co.uk</t>
  </si>
  <si>
    <t>8 Gertrude St</t>
  </si>
  <si>
    <t>Mossley</t>
  </si>
  <si>
    <t>GEOK2731</t>
  </si>
  <si>
    <t>Geraldo Okoren</t>
  </si>
  <si>
    <t>gokoren@okoren.co.uk</t>
  </si>
  <si>
    <t>68 Carno St</t>
  </si>
  <si>
    <t>City and Hunslet Ward</t>
  </si>
  <si>
    <t>DAPA3775</t>
  </si>
  <si>
    <t>Dana Paluszynski</t>
  </si>
  <si>
    <t>dpaluszynski@paluszynski.co.uk</t>
  </si>
  <si>
    <t>6378 Lyell St #48</t>
  </si>
  <si>
    <t>Trossachs and Teith Ward</t>
  </si>
  <si>
    <t>VAVI3214</t>
  </si>
  <si>
    <t>Val Villot</t>
  </si>
  <si>
    <t>val@yahoo.com</t>
  </si>
  <si>
    <t>1980 Tynemouth St</t>
  </si>
  <si>
    <t>Almond Ward</t>
  </si>
  <si>
    <t>VIRA2503</t>
  </si>
  <si>
    <t>Vicente Rawicki</t>
  </si>
  <si>
    <t>vicente_rawicki@hotmail.com</t>
  </si>
  <si>
    <t>3060 St Ambrose Grove #261</t>
  </si>
  <si>
    <t>Aldridge Central and South War</t>
  </si>
  <si>
    <t>SHKN3649</t>
  </si>
  <si>
    <t>Sherron Knodel</t>
  </si>
  <si>
    <t>sherron@knodel.co.uk</t>
  </si>
  <si>
    <t>159 Carlton St</t>
  </si>
  <si>
    <t>Windle Ward</t>
  </si>
  <si>
    <t>PEKH3231</t>
  </si>
  <si>
    <t>Peggy Khov</t>
  </si>
  <si>
    <t>peggy.khov@gmail.com</t>
  </si>
  <si>
    <t>328 Pallas St</t>
  </si>
  <si>
    <t>Longford Ward</t>
  </si>
  <si>
    <t>SOCO3601</t>
  </si>
  <si>
    <t>Sol Cowser</t>
  </si>
  <si>
    <t>sol@gmail.com</t>
  </si>
  <si>
    <t>6448 Tillard St</t>
  </si>
  <si>
    <t>Conisbrough and Denaby Ward</t>
  </si>
  <si>
    <t>MACO3705</t>
  </si>
  <si>
    <t>Marylin Cornelison</t>
  </si>
  <si>
    <t>marylin_cornelison@yahoo.com</t>
  </si>
  <si>
    <t>39 Wye St</t>
  </si>
  <si>
    <t>Wakefield North Ward</t>
  </si>
  <si>
    <t>ROAU3761</t>
  </si>
  <si>
    <t>Rosita Ausdemore</t>
  </si>
  <si>
    <t>rausdemore@hotmail.com</t>
  </si>
  <si>
    <t>8 Heathfield St #657</t>
  </si>
  <si>
    <t>Hailsham</t>
  </si>
  <si>
    <t>ANTR3449</t>
  </si>
  <si>
    <t>Anglea Tritten</t>
  </si>
  <si>
    <t>anglea_tritten@hotmail.com</t>
  </si>
  <si>
    <t>8 Thomaston St</t>
  </si>
  <si>
    <t>Astley Bridge Ward</t>
  </si>
  <si>
    <t>KRDY3175</t>
  </si>
  <si>
    <t>Kristofer Dyer</t>
  </si>
  <si>
    <t>kristofer@mail.com</t>
  </si>
  <si>
    <t>7823 Wild Rose Court
Poughkeepsie 12601</t>
  </si>
  <si>
    <t>New York</t>
  </si>
  <si>
    <t>ELKI3083</t>
  </si>
  <si>
    <t>Elliott Kins</t>
  </si>
  <si>
    <t>elliott@gmail.com</t>
  </si>
  <si>
    <t>32 High Park St #44</t>
  </si>
  <si>
    <t>St. Margarets with St. Nichola</t>
  </si>
  <si>
    <t>VIJE3551</t>
  </si>
  <si>
    <t>Vivan Jenious</t>
  </si>
  <si>
    <t>vjenious@yahoo.com</t>
  </si>
  <si>
    <t>8 Carolina St</t>
  </si>
  <si>
    <t>Northgate Ward</t>
  </si>
  <si>
    <t>KEMA3395</t>
  </si>
  <si>
    <t>Kerrie Makuch</t>
  </si>
  <si>
    <t>kmakuch@gmail.com</t>
  </si>
  <si>
    <t>7855 Sir Thomas St #7499</t>
  </si>
  <si>
    <t>Calstock</t>
  </si>
  <si>
    <t>INMU3478</t>
  </si>
  <si>
    <t>In Muns</t>
  </si>
  <si>
    <t>in_muns@muns.co.uk</t>
  </si>
  <si>
    <t>7 Haddock St #34</t>
  </si>
  <si>
    <t>Saint Annes on the Sea</t>
  </si>
  <si>
    <t>CADE3744</t>
  </si>
  <si>
    <t>Carisa Degenhardt</t>
  </si>
  <si>
    <t>carisa.degenhardt@degenhardt.co.uk</t>
  </si>
  <si>
    <t>7 Britannia Ave #875</t>
  </si>
  <si>
    <t>Newton-with-Clifton</t>
  </si>
  <si>
    <t>KEST2967</t>
  </si>
  <si>
    <t>Keneth Stpierrie</t>
  </si>
  <si>
    <t>keneth_stpierrie@hotmail.com</t>
  </si>
  <si>
    <t>2 Seacombe St</t>
  </si>
  <si>
    <t>Littleborough Lakeside Ward</t>
  </si>
  <si>
    <t>DOME3461</t>
  </si>
  <si>
    <t>Donell Merrill</t>
  </si>
  <si>
    <t>donell@mail.com</t>
  </si>
  <si>
    <t>79 Shadow Brook Drive
Brooklyn 11228</t>
  </si>
  <si>
    <t>ISHU3417</t>
  </si>
  <si>
    <t>Isobelle Hurley</t>
  </si>
  <si>
    <t>ısobelle@mail.com</t>
  </si>
  <si>
    <t>147 Silver Spear Ave.
Suite 454 10034</t>
  </si>
  <si>
    <t>JABE3787</t>
  </si>
  <si>
    <t>Jane Best</t>
  </si>
  <si>
    <t>jane@mail.com</t>
  </si>
  <si>
    <t>1 South Devonshire Ave.
Forest Hills 11375</t>
  </si>
  <si>
    <t>TILI3744</t>
  </si>
  <si>
    <t>Timmy Lintner</t>
  </si>
  <si>
    <t>tlintner@hotmail.com</t>
  </si>
  <si>
    <t>9112 Hardwick St</t>
  </si>
  <si>
    <t>Bowes</t>
  </si>
  <si>
    <t>MILU3322</t>
  </si>
  <si>
    <t>Mignon Luger</t>
  </si>
  <si>
    <t>mignon@gmail.com</t>
  </si>
  <si>
    <t>80 Talbot St</t>
  </si>
  <si>
    <t>Edgeley and Cheadle Heath Ward</t>
  </si>
  <si>
    <t>PARE2801</t>
  </si>
  <si>
    <t>Patti Rempel</t>
  </si>
  <si>
    <t>patti@rempel.co.uk</t>
  </si>
  <si>
    <t>1346 Vandyke St</t>
  </si>
  <si>
    <t>Hove Park Ward</t>
  </si>
  <si>
    <t>AMGO3322</t>
  </si>
  <si>
    <t>Amina Goulbourne</t>
  </si>
  <si>
    <t>amina@yahoo.com</t>
  </si>
  <si>
    <t>684 Cotswold St</t>
  </si>
  <si>
    <t>Victoria Ward</t>
  </si>
  <si>
    <t>DOPO3145</t>
  </si>
  <si>
    <t>Doris Power</t>
  </si>
  <si>
    <t>doris@mail.com</t>
  </si>
  <si>
    <t>216 Pine Street
Auburn 13021</t>
  </si>
  <si>
    <t>TEGE3303</t>
  </si>
  <si>
    <t>Teresita Gesell</t>
  </si>
  <si>
    <t>teresita_gesell@hotmail.com</t>
  </si>
  <si>
    <t>2015 Suburban Rd</t>
  </si>
  <si>
    <t>Springfield Ward</t>
  </si>
  <si>
    <t>DUKL2661</t>
  </si>
  <si>
    <t>Dustin Klingaman</t>
  </si>
  <si>
    <t>dklingaman@gmail.com</t>
  </si>
  <si>
    <t>67 Micawber St</t>
  </si>
  <si>
    <t>Brockley Ward</t>
  </si>
  <si>
    <t>LAOC3679</t>
  </si>
  <si>
    <t>Larue Ocacio</t>
  </si>
  <si>
    <t>larue@yahoo.com</t>
  </si>
  <si>
    <t>8 Jacob St</t>
  </si>
  <si>
    <t>Daybrook Ward</t>
  </si>
  <si>
    <t>MIRI3812</t>
  </si>
  <si>
    <t>Mi Richan</t>
  </si>
  <si>
    <t>mi@hotmail.com</t>
  </si>
  <si>
    <t>6 Norwood Grove</t>
  </si>
  <si>
    <t>Tanworth-in-Arden</t>
  </si>
  <si>
    <t>MERI2940</t>
  </si>
  <si>
    <t>Meghan Riherd</t>
  </si>
  <si>
    <t>meghan@riherd.co.uk</t>
  </si>
  <si>
    <t>83 Denbigh St Bootle</t>
  </si>
  <si>
    <t>St. Gluvias</t>
  </si>
  <si>
    <t>TEMA3219</t>
  </si>
  <si>
    <t>Telma Maraia</t>
  </si>
  <si>
    <t>telma@maraia.co.uk</t>
  </si>
  <si>
    <t>25 Village St</t>
  </si>
  <si>
    <t>Elgin City South Ward</t>
  </si>
  <si>
    <t>COJA3065</t>
  </si>
  <si>
    <t>Corrinne Jaret</t>
  </si>
  <si>
    <t>corrinne_jaret@gmail.com</t>
  </si>
  <si>
    <t>2150 Morley St</t>
  </si>
  <si>
    <t>Dee Ward</t>
  </si>
  <si>
    <t>AVKE3169</t>
  </si>
  <si>
    <t>Aviana Kenny</t>
  </si>
  <si>
    <t>aviana@mail.com</t>
  </si>
  <si>
    <t>151 Euclid Dr.
Bronx 10472</t>
  </si>
  <si>
    <t>HAMO2939</t>
  </si>
  <si>
    <t>Harris Montes</t>
  </si>
  <si>
    <t>harris@mail.com</t>
  </si>
  <si>
    <t>60 rue Nationale 75003</t>
  </si>
  <si>
    <t>Paris</t>
  </si>
  <si>
    <t>France</t>
  </si>
  <si>
    <t>OLAI2815</t>
  </si>
  <si>
    <t>Olen Ailey</t>
  </si>
  <si>
    <t>olen@gmail.com</t>
  </si>
  <si>
    <t>9 Fielding St</t>
  </si>
  <si>
    <t>Wombourne</t>
  </si>
  <si>
    <t>COHO3667</t>
  </si>
  <si>
    <t>Corinne Holman</t>
  </si>
  <si>
    <t>corinne@holman.co.uk</t>
  </si>
  <si>
    <t>1831 Richards St #8</t>
  </si>
  <si>
    <t>Berkhamsted</t>
  </si>
  <si>
    <t>KEKO3316</t>
  </si>
  <si>
    <t>Kenda Koza</t>
  </si>
  <si>
    <t>kkoza@koza.co.uk</t>
  </si>
  <si>
    <t>7 Netley St</t>
  </si>
  <si>
    <t>Custom House Ward</t>
  </si>
  <si>
    <t>ADCU2668</t>
  </si>
  <si>
    <t>Adolph Cunningham</t>
  </si>
  <si>
    <t>adolph_cunningham@hotmail.com</t>
  </si>
  <si>
    <t>9874 Oakfield Rd</t>
  </si>
  <si>
    <t>Redhill Ward</t>
  </si>
  <si>
    <t>PUMA3152</t>
  </si>
  <si>
    <t>Pura Manciel</t>
  </si>
  <si>
    <t>pura.manciel@yahoo.com</t>
  </si>
  <si>
    <t>7 Water St</t>
  </si>
  <si>
    <t>Priory Heath Ward</t>
  </si>
  <si>
    <t>LIRO3665</t>
  </si>
  <si>
    <t>Linwood Rosenlof</t>
  </si>
  <si>
    <t>linwood.rosenlof@yahoo.com</t>
  </si>
  <si>
    <t>3 Pyramid St</t>
  </si>
  <si>
    <t>Eccleston Ward</t>
  </si>
  <si>
    <t>FRMA3441</t>
  </si>
  <si>
    <t>Frankie Marruffo</t>
  </si>
  <si>
    <t>fmarruffo@gmail.com</t>
  </si>
  <si>
    <t>52 Morningside Rd #1</t>
  </si>
  <si>
    <t>Cilybebyll Community</t>
  </si>
  <si>
    <t>EDLO3388</t>
  </si>
  <si>
    <t>Edwin Logghe</t>
  </si>
  <si>
    <t>edwin_logghe@hotmail.com</t>
  </si>
  <si>
    <t>950 Gordon St</t>
  </si>
  <si>
    <t>Heanor and Loscoe</t>
  </si>
  <si>
    <t>LUAL3737</t>
  </si>
  <si>
    <t>Luther Alsman</t>
  </si>
  <si>
    <t>luther@gmail.com</t>
  </si>
  <si>
    <t>227 Albert Terrace</t>
  </si>
  <si>
    <t>Belvedere Ward</t>
  </si>
  <si>
    <t>GACA2914</t>
  </si>
  <si>
    <t>Gail Carris</t>
  </si>
  <si>
    <t>gcarris@hotmail.com</t>
  </si>
  <si>
    <t>6 Conyers St #3346</t>
  </si>
  <si>
    <t>Hamilton South Ward</t>
  </si>
  <si>
    <t>ELVE3301</t>
  </si>
  <si>
    <t>Eleonora Ventry</t>
  </si>
  <si>
    <t>eleonora@gmail.com</t>
  </si>
  <si>
    <t>758 Woodhouse St</t>
  </si>
  <si>
    <t>Soho Ward</t>
  </si>
  <si>
    <t>MESL3402</t>
  </si>
  <si>
    <t>Melissia Slotemaker</t>
  </si>
  <si>
    <t>mslotemaker@gmail.com</t>
  </si>
  <si>
    <t>83 St Johns Lane #43</t>
  </si>
  <si>
    <t>Linlithgow Ward</t>
  </si>
  <si>
    <t>HUST3473</t>
  </si>
  <si>
    <t>Huey Stancil</t>
  </si>
  <si>
    <t>hstancil@hotmail.com</t>
  </si>
  <si>
    <t>275 Peel Sq</t>
  </si>
  <si>
    <t>Park Ward</t>
  </si>
  <si>
    <t>STFE3143</t>
  </si>
  <si>
    <t>Stefany Ferenz</t>
  </si>
  <si>
    <t>stefany@hotmail.com</t>
  </si>
  <si>
    <t>636 Portland Place</t>
  </si>
  <si>
    <t>Gresham Ward</t>
  </si>
  <si>
    <t>SHRO3712</t>
  </si>
  <si>
    <t>Shaunna Rodamis</t>
  </si>
  <si>
    <t>shaunna.rodamis@yahoo.com</t>
  </si>
  <si>
    <t>5 Gainsborough Rd</t>
  </si>
  <si>
    <t>Newington Ward</t>
  </si>
  <si>
    <t>SHLU2718</t>
  </si>
  <si>
    <t>Shanda Lunger</t>
  </si>
  <si>
    <t>slunger@gmail.com</t>
  </si>
  <si>
    <t>2476 Marsh St</t>
  </si>
  <si>
    <t>Markhouse Ward</t>
  </si>
  <si>
    <t>CHPE3501</t>
  </si>
  <si>
    <t>Chana Perera</t>
  </si>
  <si>
    <t>chana.perera@hotmail.com</t>
  </si>
  <si>
    <t>9 Ogwen St</t>
  </si>
  <si>
    <t>Murdostoun Ward</t>
  </si>
  <si>
    <t>LOKI3340</t>
  </si>
  <si>
    <t>Louvenia Kincannon</t>
  </si>
  <si>
    <t>lkincannon@kincannon.co.uk</t>
  </si>
  <si>
    <t>87 Eldon Place</t>
  </si>
  <si>
    <t>Read</t>
  </si>
  <si>
    <t>AVVE2624</t>
  </si>
  <si>
    <t>Avery Veit</t>
  </si>
  <si>
    <t>avery@veit.co.uk</t>
  </si>
  <si>
    <t>9166 Devon St #905</t>
  </si>
  <si>
    <t>Knightsbridge and Belgravia Wa</t>
  </si>
  <si>
    <t>FAKE3418</t>
  </si>
  <si>
    <t>Fallon Kerfoot</t>
  </si>
  <si>
    <t>fallon.kerfoot@gmail.com</t>
  </si>
  <si>
    <t>3186 Naylor St</t>
  </si>
  <si>
    <t>Manor Castle Ward</t>
  </si>
  <si>
    <t>TURI3522</t>
  </si>
  <si>
    <t>Tu Rivet</t>
  </si>
  <si>
    <t>tu_rivet@gmail.com</t>
  </si>
  <si>
    <t>31 Buckingham Ave #3785</t>
  </si>
  <si>
    <t>Cotham Ward</t>
  </si>
  <si>
    <t>VIHU3262</t>
  </si>
  <si>
    <t>Viki Humeniuk</t>
  </si>
  <si>
    <t>vhumeniuk@gmail.com</t>
  </si>
  <si>
    <t>8822 Trafalgar St</t>
  </si>
  <si>
    <t>Yalding</t>
  </si>
  <si>
    <t>MOPO3057</t>
  </si>
  <si>
    <t>Mohammad Poitra</t>
  </si>
  <si>
    <t>mpoitra@yahoo.com</t>
  </si>
  <si>
    <t>363 Vandries St</t>
  </si>
  <si>
    <t>Milton Ward</t>
  </si>
  <si>
    <t>ANBU2752</t>
  </si>
  <si>
    <t>Annett Bunselmeyer</t>
  </si>
  <si>
    <t>abunselmeyer@hotmail.com</t>
  </si>
  <si>
    <t>5562 Fairfield St #847</t>
  </si>
  <si>
    <t>Ryde</t>
  </si>
  <si>
    <t>MESZ3576</t>
  </si>
  <si>
    <t>Melita Szpak</t>
  </si>
  <si>
    <t>melita.szpak@szpak.co.uk</t>
  </si>
  <si>
    <t>1 Sussex St</t>
  </si>
  <si>
    <t>Cyfarthfa Community</t>
  </si>
  <si>
    <t>ELFU3782</t>
  </si>
  <si>
    <t>Elinore Fulda</t>
  </si>
  <si>
    <t>elinore.fulda@fulda.co.uk</t>
  </si>
  <si>
    <t>123 Sussex St</t>
  </si>
  <si>
    <t>JAAL3247</t>
  </si>
  <si>
    <t>Janella Altobell</t>
  </si>
  <si>
    <t>jaltobell@hotmail.com</t>
  </si>
  <si>
    <t>3768 Hey Green Rd</t>
  </si>
  <si>
    <t>Hartshill</t>
  </si>
  <si>
    <t>CAKU3514</t>
  </si>
  <si>
    <t>Carrol Kunimitsu</t>
  </si>
  <si>
    <t>carrol_kunimitsu@yahoo.com</t>
  </si>
  <si>
    <t>1 Askew St</t>
  </si>
  <si>
    <t>Farnham</t>
  </si>
  <si>
    <t>DEJU3133</t>
  </si>
  <si>
    <t>Dewitt Julio</t>
  </si>
  <si>
    <t>dewitt.julio@hotmail.com</t>
  </si>
  <si>
    <t>7 Richmond St</t>
  </si>
  <si>
    <t>Parkham</t>
  </si>
  <si>
    <t>ARDO3539</t>
  </si>
  <si>
    <t>Aracelis Donham</t>
  </si>
  <si>
    <t>aracelis.donham@hotmail.com</t>
  </si>
  <si>
    <t>593 Kinglake St</t>
  </si>
  <si>
    <t>Fowlmere</t>
  </si>
  <si>
    <t>FRAN3131</t>
  </si>
  <si>
    <t>France Andrade</t>
  </si>
  <si>
    <t>france.andrade@hotmail.com</t>
  </si>
  <si>
    <t>8 Moor Place</t>
  </si>
  <si>
    <t>East Southbourne and Tuckton W</t>
  </si>
  <si>
    <t>DEBA3595</t>
  </si>
  <si>
    <t>Desire Barresi</t>
  </si>
  <si>
    <t>desire@gmail.com</t>
  </si>
  <si>
    <t>428 Kearsley St</t>
  </si>
  <si>
    <t>Hatton</t>
  </si>
  <si>
    <t>TAPA2562</t>
  </si>
  <si>
    <t>Tatum Parks</t>
  </si>
  <si>
    <t>tparks@parks.co.uk</t>
  </si>
  <si>
    <t>6061 Back Nile St</t>
  </si>
  <si>
    <t>Rhos-on-Sea Community</t>
  </si>
  <si>
    <t>OWJE2426</t>
  </si>
  <si>
    <t>Owen Jentzen</t>
  </si>
  <si>
    <t>owen_jentzen@jentzen.co.uk</t>
  </si>
  <si>
    <t>5 Hampden St</t>
  </si>
  <si>
    <t>Liscard Ward</t>
  </si>
  <si>
    <t>VENU3305</t>
  </si>
  <si>
    <t>Veronique Nuckolls</t>
  </si>
  <si>
    <t>vnuckolls@gmail.com</t>
  </si>
  <si>
    <t>198 Ranelagh Place</t>
  </si>
  <si>
    <t>Central Buchan Ward</t>
  </si>
  <si>
    <t>IVLO3141</t>
  </si>
  <si>
    <t>Ivory Lohrenz</t>
  </si>
  <si>
    <t>ivory@hotmail.com</t>
  </si>
  <si>
    <t>9 Jackson St</t>
  </si>
  <si>
    <t>Parr Ward</t>
  </si>
  <si>
    <t>EUSY3758</t>
  </si>
  <si>
    <t>Eulah Syrop</t>
  </si>
  <si>
    <t>eulah@syrop.co.uk</t>
  </si>
  <si>
    <t>62 Euston St</t>
  </si>
  <si>
    <t>Bunhill Ward</t>
  </si>
  <si>
    <t>NIBR3119</t>
  </si>
  <si>
    <t>Niesha Bruch</t>
  </si>
  <si>
    <t>niesha.bruch@yahoo.com</t>
  </si>
  <si>
    <t>24 Bolton St</t>
  </si>
  <si>
    <t>CABL3735</t>
  </si>
  <si>
    <t>Cassandra Bludworth</t>
  </si>
  <si>
    <t>cbludworth@yahoo.com</t>
  </si>
  <si>
    <t>9 Sydney Place</t>
  </si>
  <si>
    <t>Henllan Community</t>
  </si>
  <si>
    <t>KACH3442</t>
  </si>
  <si>
    <t>Katie Choinski</t>
  </si>
  <si>
    <t>katie@choinski.co.uk</t>
  </si>
  <si>
    <t>1267 Alderson Rd</t>
  </si>
  <si>
    <t>Churchdown</t>
  </si>
  <si>
    <t>NIWA3381</t>
  </si>
  <si>
    <t>Nikita Walka</t>
  </si>
  <si>
    <t>nwalka@hotmail.com</t>
  </si>
  <si>
    <t>3612 Bixteth St</t>
  </si>
  <si>
    <t>Hucknall North Ward</t>
  </si>
  <si>
    <t>MAMO3086</t>
  </si>
  <si>
    <t>Maryln Mortenson</t>
  </si>
  <si>
    <t>maryln@gmail.com</t>
  </si>
  <si>
    <t>76 Paulton St</t>
  </si>
  <si>
    <t>Lancaster Gate Ward</t>
  </si>
  <si>
    <t>CLPE3556</t>
  </si>
  <si>
    <t>Clarinda Pelayo</t>
  </si>
  <si>
    <t>cpelayo@pelayo.co.uk</t>
  </si>
  <si>
    <t>714 Moored St</t>
  </si>
  <si>
    <t>Trelawnyd and Gwaenysgor Commu</t>
  </si>
  <si>
    <t>MIAL3218</t>
  </si>
  <si>
    <t>Mira Alpheaus</t>
  </si>
  <si>
    <t>mira.alpheaus@yahoo.com</t>
  </si>
  <si>
    <t>51 St Anne St #12</t>
  </si>
  <si>
    <t>Stratfield Mortimer</t>
  </si>
  <si>
    <t>ANLA3753</t>
  </si>
  <si>
    <t>Angelo Lavista</t>
  </si>
  <si>
    <t>angelo.lavista@gmail.com</t>
  </si>
  <si>
    <t>97 Newlands St</t>
  </si>
  <si>
    <t>Kensington and Fairfield Ward</t>
  </si>
  <si>
    <t>ALMI3422</t>
  </si>
  <si>
    <t>Alyce Milner</t>
  </si>
  <si>
    <t>alyce@mail.com</t>
  </si>
  <si>
    <t>75 Windsor Dr.
Brooklyn 11219</t>
  </si>
  <si>
    <t>CHJI3297</t>
  </si>
  <si>
    <t>Chantay Jirsa</t>
  </si>
  <si>
    <t>chantay_jirsa@jirsa.co.uk</t>
  </si>
  <si>
    <t>966 Bower St</t>
  </si>
  <si>
    <t>Frimley Green Ward</t>
  </si>
  <si>
    <t>LISU3052</t>
  </si>
  <si>
    <t>Lino Sutulovich</t>
  </si>
  <si>
    <t>lino.sutulovich@gmail.com</t>
  </si>
  <si>
    <t>55 Margaret Rd</t>
  </si>
  <si>
    <t>Heaton Ward</t>
  </si>
  <si>
    <t>CRVI3735</t>
  </si>
  <si>
    <t>Crista Viengxay</t>
  </si>
  <si>
    <t>crista@yahoo.com</t>
  </si>
  <si>
    <t>1554 Christopher St</t>
  </si>
  <si>
    <t>Everton Ward</t>
  </si>
  <si>
    <t>DOXI3706</t>
  </si>
  <si>
    <t>Dominykas Xiong</t>
  </si>
  <si>
    <t>dominykas@mail.com</t>
  </si>
  <si>
    <t>8205 Sherman St.
Brooklyn 11223</t>
  </si>
  <si>
    <t>ASTR3076</t>
  </si>
  <si>
    <t>Ashley Tropp</t>
  </si>
  <si>
    <t>ashley.tropp@gmail.com</t>
  </si>
  <si>
    <t>3 Greenleaf St #5644</t>
  </si>
  <si>
    <t>Blyth</t>
  </si>
  <si>
    <t>WAYU3764</t>
  </si>
  <si>
    <t>Walton Yuki</t>
  </si>
  <si>
    <t>wyuki@gmail.com</t>
  </si>
  <si>
    <t>9 Waltham Rd</t>
  </si>
  <si>
    <t>Yealmpton</t>
  </si>
  <si>
    <t>ISPI3721</t>
  </si>
  <si>
    <t>Isabella Piatkowski</t>
  </si>
  <si>
    <t>isabella_piatkowski@piatkowski.co.uk</t>
  </si>
  <si>
    <t>9283 Ruth St #81</t>
  </si>
  <si>
    <t>Dormers Wells Ward</t>
  </si>
  <si>
    <t>SAMO3784</t>
  </si>
  <si>
    <t>Sarah-Jayne Morrison</t>
  </si>
  <si>
    <t>sarah-jayne@mail.com</t>
  </si>
  <si>
    <t>56 La Sierra Dr.
Bronx10467</t>
  </si>
  <si>
    <t>LEKU3504</t>
  </si>
  <si>
    <t>Leonard Kufner</t>
  </si>
  <si>
    <t>lkufner@kufner.co.uk</t>
  </si>
  <si>
    <t>41 Canning St</t>
  </si>
  <si>
    <t>Steornabhagh a Deas Ward</t>
  </si>
  <si>
    <t>COMC3158</t>
  </si>
  <si>
    <t>Cornell Mccrossin</t>
  </si>
  <si>
    <t>cornell.mccrossin@mccrossin.co.uk</t>
  </si>
  <si>
    <t>623 Cornhill</t>
  </si>
  <si>
    <t>Stretton</t>
  </si>
  <si>
    <t>MELA3743</t>
  </si>
  <si>
    <t>Mee Lapinski</t>
  </si>
  <si>
    <t>mee.lapinski@yahoo.com</t>
  </si>
  <si>
    <t>9 Pengwern St</t>
  </si>
  <si>
    <t>Marldon</t>
  </si>
  <si>
    <t>ELST3743</t>
  </si>
  <si>
    <t>Eliz Strimple</t>
  </si>
  <si>
    <t>eliz@gmail.com</t>
  </si>
  <si>
    <t>82 Denison St #2642</t>
  </si>
  <si>
    <t>Holyrood Ward</t>
  </si>
  <si>
    <t>MARO3238</t>
  </si>
  <si>
    <t>Margery Rohrs</t>
  </si>
  <si>
    <t>margery@hotmail.com</t>
  </si>
  <si>
    <t>40 Peters Lane</t>
  </si>
  <si>
    <t>Long Preston</t>
  </si>
  <si>
    <t>AUGR2764</t>
  </si>
  <si>
    <t>Augustine Growcock</t>
  </si>
  <si>
    <t>augustine.growcock@growcock.co.uk</t>
  </si>
  <si>
    <t>114 Falkland St #8845</t>
  </si>
  <si>
    <t>Brimpton</t>
  </si>
  <si>
    <t>SUSE2584</t>
  </si>
  <si>
    <t>Sunshine Senechal</t>
  </si>
  <si>
    <t>sunshine.senechal@hotmail.com</t>
  </si>
  <si>
    <t>40 Cairo St</t>
  </si>
  <si>
    <t>Warwick</t>
  </si>
  <si>
    <t>DASW3515</t>
  </si>
  <si>
    <t>Dacia Swaisgood</t>
  </si>
  <si>
    <t>dacia.swaisgood@swaisgood.co.uk</t>
  </si>
  <si>
    <t>36 Cranmer St #4697</t>
  </si>
  <si>
    <t>Little Hereford</t>
  </si>
  <si>
    <t>LUMA3387</t>
  </si>
  <si>
    <t>Lura Manzella</t>
  </si>
  <si>
    <t>lura@hotmail.com</t>
  </si>
  <si>
    <t>929 Augustine St</t>
  </si>
  <si>
    <t>Staple Hill Ward</t>
  </si>
  <si>
    <t>REVA3202</t>
  </si>
  <si>
    <t>Reynalda Vanhooser</t>
  </si>
  <si>
    <t>reynalda@vanhooser.co.uk</t>
  </si>
  <si>
    <t>891 Crocus St</t>
  </si>
  <si>
    <t>Rowley Ward</t>
  </si>
  <si>
    <t>CABE3689</t>
  </si>
  <si>
    <t>Carmel Beltran</t>
  </si>
  <si>
    <t>carmel@mail.com</t>
  </si>
  <si>
    <t>74 Trusel Rd.
Troy 12180</t>
  </si>
  <si>
    <t>HASH3318</t>
  </si>
  <si>
    <t>Hannah Shaw</t>
  </si>
  <si>
    <t>hannah@mail.com</t>
  </si>
  <si>
    <t>975 Edgewood St.
Brooklyn 11214</t>
  </si>
  <si>
    <t>JOHA3772</t>
  </si>
  <si>
    <t>Jordan Handsaker</t>
  </si>
  <si>
    <t>jordan_handsaker@gmail.com</t>
  </si>
  <si>
    <t>2 Cherry Lane</t>
  </si>
  <si>
    <t>Strood South Ward</t>
  </si>
  <si>
    <t>EVMA3325</t>
  </si>
  <si>
    <t>Evette Mazierski</t>
  </si>
  <si>
    <t>emazierski@mazierski.co.uk</t>
  </si>
  <si>
    <t>8092 Firdale Rd</t>
  </si>
  <si>
    <t>Stoneygate Ward</t>
  </si>
  <si>
    <t>ODMO2755</t>
  </si>
  <si>
    <t>Odette Moussette</t>
  </si>
  <si>
    <t>odette_moussette@gmail.com</t>
  </si>
  <si>
    <t>216 Lissant St #8</t>
  </si>
  <si>
    <t>Great Dunmow</t>
  </si>
  <si>
    <t>VAYA3415</t>
  </si>
  <si>
    <t>Vallie Yafaie</t>
  </si>
  <si>
    <t>vyafaie@hotmail.com</t>
  </si>
  <si>
    <t>352 Strathmore Rd</t>
  </si>
  <si>
    <t>Shiphay-with-the-Willows Ward</t>
  </si>
  <si>
    <t>STLE2555</t>
  </si>
  <si>
    <t>Stefania Leadbeater</t>
  </si>
  <si>
    <t>stefania_leadbeater@hotmail.com</t>
  </si>
  <si>
    <t>10 Carisbrooke St</t>
  </si>
  <si>
    <t>Shorne</t>
  </si>
  <si>
    <t>MADO3761</t>
  </si>
  <si>
    <t>Mammie Dormanen</t>
  </si>
  <si>
    <t>mammie_dormanen@hotmail.com</t>
  </si>
  <si>
    <t>2577 Toxteth St #5</t>
  </si>
  <si>
    <t>Overton Ward</t>
  </si>
  <si>
    <t>LAGU2880</t>
  </si>
  <si>
    <t>Laura Gumaer</t>
  </si>
  <si>
    <t>laura_gumaer@gmail.com</t>
  </si>
  <si>
    <t>1779 Bird St</t>
  </si>
  <si>
    <t>East Sheen Ward</t>
  </si>
  <si>
    <t>EMRI3611</t>
  </si>
  <si>
    <t>Emogene Ritthaler</t>
  </si>
  <si>
    <t>emogene.ritthaler@yahoo.com</t>
  </si>
  <si>
    <t>1257 Stone St</t>
  </si>
  <si>
    <t>Northwood Ward</t>
  </si>
  <si>
    <t>CAGR3407</t>
  </si>
  <si>
    <t>Carolann Gross</t>
  </si>
  <si>
    <t>carolann@gross.co.uk</t>
  </si>
  <si>
    <t>6352 Grosvenor St</t>
  </si>
  <si>
    <t>MAHA3530</t>
  </si>
  <si>
    <t>Malika Hanton</t>
  </si>
  <si>
    <t>malika@gmail.com</t>
  </si>
  <si>
    <t>1175 Greig St</t>
  </si>
  <si>
    <t>St. Marys Ward</t>
  </si>
  <si>
    <t>CRFA3306</t>
  </si>
  <si>
    <t>Cruz Fanelli</t>
  </si>
  <si>
    <t>cruz@hotmail.com</t>
  </si>
  <si>
    <t>4565 Blackstock St</t>
  </si>
  <si>
    <t>Springfields and Trent Vale Wa</t>
  </si>
  <si>
    <t>JAST3774</t>
  </si>
  <si>
    <t>Janet Steimer</t>
  </si>
  <si>
    <t>janet_steimer@hotmail.com</t>
  </si>
  <si>
    <t>8899 Mere Lane</t>
  </si>
  <si>
    <t>Midlothian West Ward</t>
  </si>
  <si>
    <t>FRCH3228</t>
  </si>
  <si>
    <t>Franchesca Charry</t>
  </si>
  <si>
    <t>franchesca@gmail.com</t>
  </si>
  <si>
    <t>59 Westminster Rd</t>
  </si>
  <si>
    <t>Empress Ward</t>
  </si>
  <si>
    <t>TAMI3329</t>
  </si>
  <si>
    <t>Tanja Milne</t>
  </si>
  <si>
    <t>tanja.milne@yahoo.com</t>
  </si>
  <si>
    <t>9772 Teilo St</t>
  </si>
  <si>
    <t>Hetton</t>
  </si>
  <si>
    <t>PEER2623</t>
  </si>
  <si>
    <t>Pearly Ero</t>
  </si>
  <si>
    <t>pero@hotmail.com</t>
  </si>
  <si>
    <t>9960 Gilroy Rd</t>
  </si>
  <si>
    <t>JAST3800</t>
  </si>
  <si>
    <t>Jacki Sterback</t>
  </si>
  <si>
    <t>jacki.sterback@gmail.com</t>
  </si>
  <si>
    <t>15 East Albert Rd</t>
  </si>
  <si>
    <t>Kingston Bagpuize with Southmo</t>
  </si>
  <si>
    <t>TAYU3078</t>
  </si>
  <si>
    <t>Tamra Yu</t>
  </si>
  <si>
    <t>tamra.yu@hotmail.com</t>
  </si>
  <si>
    <t>2 Park Rd Walton #4338</t>
  </si>
  <si>
    <t>Lansdown Ward</t>
  </si>
  <si>
    <t>CABL3771</t>
  </si>
  <si>
    <t>Carlton Blyler</t>
  </si>
  <si>
    <t>carlton@blyler.co.uk</t>
  </si>
  <si>
    <t>8 Pim Hill St</t>
  </si>
  <si>
    <t>Portobello</t>
  </si>
  <si>
    <t>EMPO3471</t>
  </si>
  <si>
    <t>Emily Pogorelc</t>
  </si>
  <si>
    <t>emily.pogorelc@yahoo.com</t>
  </si>
  <si>
    <t>5196 York St</t>
  </si>
  <si>
    <t>Orsett Ward</t>
  </si>
  <si>
    <t>ALTO2604</t>
  </si>
  <si>
    <t>Aleshia Tomkiewicz</t>
  </si>
  <si>
    <t>atomkiewicz@hotmail.com</t>
  </si>
  <si>
    <t>14 Taylor St</t>
  </si>
  <si>
    <t>St. Stephens Ward</t>
  </si>
  <si>
    <t>CRCU3472</t>
  </si>
  <si>
    <t>Craig Cua</t>
  </si>
  <si>
    <t>craig@hotmail.com</t>
  </si>
  <si>
    <t>8388 Bessemer St #5</t>
  </si>
  <si>
    <t>East Putney Ward</t>
  </si>
  <si>
    <t>MEPI3787</t>
  </si>
  <si>
    <t>Mel Picciuto</t>
  </si>
  <si>
    <t>mel.picciuto@gmail.com</t>
  </si>
  <si>
    <t>8598 Rumney Rd</t>
  </si>
  <si>
    <t>Hylands Ward</t>
  </si>
  <si>
    <t>ZISP3211</t>
  </si>
  <si>
    <t>Zita Speltz</t>
  </si>
  <si>
    <t>zita_speltz@yahoo.com</t>
  </si>
  <si>
    <t>2395 Gloucester Pl</t>
  </si>
  <si>
    <t>Halliwell Ward</t>
  </si>
  <si>
    <t>DIAU3351</t>
  </si>
  <si>
    <t>Diego Augle</t>
  </si>
  <si>
    <t>diego.augle@gmail.com</t>
  </si>
  <si>
    <t>4 Peover St</t>
  </si>
  <si>
    <t>Walcot Ward</t>
  </si>
  <si>
    <t>SELA3626</t>
  </si>
  <si>
    <t>Sena Langenbach</t>
  </si>
  <si>
    <t>sena.langenbach@hotmail.com</t>
  </si>
  <si>
    <t>38 Avondale Rd #79</t>
  </si>
  <si>
    <t>Kilmersdon</t>
  </si>
  <si>
    <t>RONE3569</t>
  </si>
  <si>
    <t>Rory Neufville</t>
  </si>
  <si>
    <t>rory_neufville@neufville.co.uk</t>
  </si>
  <si>
    <t>5 Chadwick St #7</t>
  </si>
  <si>
    <t>Llangeler Community</t>
  </si>
  <si>
    <t>CRNE2787</t>
  </si>
  <si>
    <t>Cristen Nesset</t>
  </si>
  <si>
    <t>cnesset@nesset.co.uk</t>
  </si>
  <si>
    <t>4679 Curzon St</t>
  </si>
  <si>
    <t>Central Ward</t>
  </si>
  <si>
    <t>OLSK3351</t>
  </si>
  <si>
    <t>Olene Skubis</t>
  </si>
  <si>
    <t>olene_skubis@yahoo.com</t>
  </si>
  <si>
    <t>180 Frodsham St</t>
  </si>
  <si>
    <t>Grovehill Ward</t>
  </si>
  <si>
    <t>ULOT3326</t>
  </si>
  <si>
    <t>Ula Otey</t>
  </si>
  <si>
    <t>ula@hotmail.com</t>
  </si>
  <si>
    <t>1 Newby St</t>
  </si>
  <si>
    <t>Coleshill</t>
  </si>
  <si>
    <t>ELGO3090</t>
  </si>
  <si>
    <t>Elenore Gomoran</t>
  </si>
  <si>
    <t>elenore_gomoran@yahoo.com</t>
  </si>
  <si>
    <t>7 Great Orford St</t>
  </si>
  <si>
    <t>Callington</t>
  </si>
  <si>
    <t>MESC3100</t>
  </si>
  <si>
    <t>Merilyn Scurci</t>
  </si>
  <si>
    <t>merilyn_scurci@hotmail.com</t>
  </si>
  <si>
    <t>4041 Virgil St</t>
  </si>
  <si>
    <t>Headley</t>
  </si>
  <si>
    <t>FRNE3722</t>
  </si>
  <si>
    <t>Freida Newyear</t>
  </si>
  <si>
    <t>freida_newyear@yahoo.com</t>
  </si>
  <si>
    <t>675 Falstaff St #170</t>
  </si>
  <si>
    <t>Chapel-en-le-Frith</t>
  </si>
  <si>
    <t>NARO3014</t>
  </si>
  <si>
    <t>Nakita Rodrigues</t>
  </si>
  <si>
    <t>nakita_rodrigues@gmail.com</t>
  </si>
  <si>
    <t>4 Northbrook St #600</t>
  </si>
  <si>
    <t>Edmonton Green Ward</t>
  </si>
  <si>
    <t>YUKL3436</t>
  </si>
  <si>
    <t>Yuette Klapec</t>
  </si>
  <si>
    <t>yuette.klapec@klapec.co.uk</t>
  </si>
  <si>
    <t>45 Bradfield St #166</t>
  </si>
  <si>
    <t>Parwich</t>
  </si>
  <si>
    <t>TATY2855</t>
  </si>
  <si>
    <t>Tamesha Tyburski</t>
  </si>
  <si>
    <t>tamesha.tyburski@gmail.com</t>
  </si>
  <si>
    <t>1054 Gladys St</t>
  </si>
  <si>
    <t>Bellshill Ward</t>
  </si>
  <si>
    <t>DEMA3557</t>
  </si>
  <si>
    <t>Destiny Madlem</t>
  </si>
  <si>
    <t>destiny@yahoo.com</t>
  </si>
  <si>
    <t>421 Monument Place #44</t>
  </si>
  <si>
    <t>Hartburn Ward</t>
  </si>
  <si>
    <t>ULMC3188</t>
  </si>
  <si>
    <t>Ulysses Mcwalters</t>
  </si>
  <si>
    <t>ulysses@hotmail.com</t>
  </si>
  <si>
    <t>505 Exeter Rd</t>
  </si>
  <si>
    <t>Hawerby cum Beesby</t>
  </si>
  <si>
    <t>ALLE3144</t>
  </si>
  <si>
    <t>Aleisha Lemm</t>
  </si>
  <si>
    <t>aleisha.lemm@gmail.com</t>
  </si>
  <si>
    <t>341 Birchfield St</t>
  </si>
  <si>
    <t>Wareham St. Martin</t>
  </si>
  <si>
    <t>MAPE2783</t>
  </si>
  <si>
    <t>Macauley Peck</t>
  </si>
  <si>
    <t>macauley@mail.com</t>
  </si>
  <si>
    <t>369 Cambridge St.
Ridgewood 1138</t>
  </si>
  <si>
    <t>SVTA3428</t>
  </si>
  <si>
    <t>Svetlana Tauras</t>
  </si>
  <si>
    <t>svetlana_tauras@tauras.co.uk</t>
  </si>
  <si>
    <t>8289 Cadogan St</t>
  </si>
  <si>
    <t>South Ward</t>
  </si>
  <si>
    <t>RERU3815</t>
  </si>
  <si>
    <t>Rebbeca Rubinstein</t>
  </si>
  <si>
    <t>rebbeca_rubinstein@hotmail.com</t>
  </si>
  <si>
    <t>4 Sherwood St</t>
  </si>
  <si>
    <t>Speke-Garston Ward</t>
  </si>
  <si>
    <t>GRST3676</t>
  </si>
  <si>
    <t>Graham Stanwick</t>
  </si>
  <si>
    <t>gstanwick@gmail.com</t>
  </si>
  <si>
    <t>73 Hawkstone St</t>
  </si>
  <si>
    <t>Renfrew South &amp; Gallowhill War</t>
  </si>
  <si>
    <t>CERE2943</t>
  </si>
  <si>
    <t>Celia Reisling</t>
  </si>
  <si>
    <t>celia.reisling@hotmail.com</t>
  </si>
  <si>
    <t>8362 Whithorn St</t>
  </si>
  <si>
    <t>Leatherhead South Ward</t>
  </si>
  <si>
    <t>PRBR3397</t>
  </si>
  <si>
    <t>Precious Brabble</t>
  </si>
  <si>
    <t>precious_brabble@brabble.co.uk</t>
  </si>
  <si>
    <t>9 Herbert St #77</t>
  </si>
  <si>
    <t>Shenley</t>
  </si>
  <si>
    <t>LAAL2921</t>
  </si>
  <si>
    <t>Latosha Alexy</t>
  </si>
  <si>
    <t>latosha@yahoo.com</t>
  </si>
  <si>
    <t>37 Langham St #948</t>
  </si>
  <si>
    <t>St. Georges Hill Ward</t>
  </si>
  <si>
    <t>SOGA2803</t>
  </si>
  <si>
    <t>Sophia Gaucher</t>
  </si>
  <si>
    <t>sophia.gaucher@hotmail.com</t>
  </si>
  <si>
    <t>88 Upper Harrington St</t>
  </si>
  <si>
    <t>North East Ward</t>
  </si>
  <si>
    <t>ANHE2747</t>
  </si>
  <si>
    <t>Antonio Heilig</t>
  </si>
  <si>
    <t>antonio.heilig@gmail.com</t>
  </si>
  <si>
    <t>35 Elton St #3</t>
  </si>
  <si>
    <t>Ipplepen</t>
  </si>
  <si>
    <t>RAVE2959</t>
  </si>
  <si>
    <t>Rashida Vera</t>
  </si>
  <si>
    <t>rashida@hotmail.com</t>
  </si>
  <si>
    <t>8451 Bengel St</t>
  </si>
  <si>
    <t>Brixham</t>
  </si>
  <si>
    <t>SAPR3494</t>
  </si>
  <si>
    <t>Sabina Prok</t>
  </si>
  <si>
    <t>sabina.prok@prok.co.uk</t>
  </si>
  <si>
    <t>954 Birchdale Rd</t>
  </si>
  <si>
    <t>Aspley Ward</t>
  </si>
  <si>
    <t>CHNI3597</t>
  </si>
  <si>
    <t>Cherrie Nitschke</t>
  </si>
  <si>
    <t>cherrie_nitschke@yahoo.com</t>
  </si>
  <si>
    <t>3 Burnall St</t>
  </si>
  <si>
    <t>Keighley</t>
  </si>
  <si>
    <t>LICR2887</t>
  </si>
  <si>
    <t>Lisbeth Creecy</t>
  </si>
  <si>
    <t>lcreecy@gmail.com</t>
  </si>
  <si>
    <t>484 Barry St</t>
  </si>
  <si>
    <t>Shiney Row Ward</t>
  </si>
  <si>
    <t>MASH3610</t>
  </si>
  <si>
    <t>Maia Shadd</t>
  </si>
  <si>
    <t>maia_shadd@gmail.com</t>
  </si>
  <si>
    <t>8 Bigham Rd</t>
  </si>
  <si>
    <t>Deal</t>
  </si>
  <si>
    <t>DOWE2954</t>
  </si>
  <si>
    <t>Domitila Weissmann</t>
  </si>
  <si>
    <t>domitila@gmail.com</t>
  </si>
  <si>
    <t>28 Berwick St</t>
  </si>
  <si>
    <t>Moordown Ward</t>
  </si>
  <si>
    <t>CHBR3623</t>
  </si>
  <si>
    <t>Charlette Brenning</t>
  </si>
  <si>
    <t>cbrenning@brenning.co.uk</t>
  </si>
  <si>
    <t>714 Fonthill Rd</t>
  </si>
  <si>
    <t>Darton West Ward</t>
  </si>
  <si>
    <t>BRCA3419</t>
  </si>
  <si>
    <t>Brynn Capra</t>
  </si>
  <si>
    <t>brynn_capra@yahoo.com</t>
  </si>
  <si>
    <t>488 Mulberry St</t>
  </si>
  <si>
    <t>Ravenshead</t>
  </si>
  <si>
    <t>BEBA3717</t>
  </si>
  <si>
    <t>Beth Barbone</t>
  </si>
  <si>
    <t>bbarbone@barbone.co.uk</t>
  </si>
  <si>
    <t>3 Gaskell St</t>
  </si>
  <si>
    <t>Tynemouth Ward</t>
  </si>
  <si>
    <t>GASZ3310</t>
  </si>
  <si>
    <t>Gaston Szumski</t>
  </si>
  <si>
    <t>gaston.szumski@hotmail.com</t>
  </si>
  <si>
    <t>8 Gullett St</t>
  </si>
  <si>
    <t>West Garioch Ward</t>
  </si>
  <si>
    <t>SARI3269</t>
  </si>
  <si>
    <t>Salley Rieger</t>
  </si>
  <si>
    <t>salley.rieger@gmail.com</t>
  </si>
  <si>
    <t>1 Segrave St</t>
  </si>
  <si>
    <t>Sutton Trinity Ward</t>
  </si>
  <si>
    <t>DECA3669</t>
  </si>
  <si>
    <t>Denny Casalenda</t>
  </si>
  <si>
    <t>dcasalenda@gmail.com</t>
  </si>
  <si>
    <t>75 Brewster St #453</t>
  </si>
  <si>
    <t>Redlands Ward</t>
  </si>
  <si>
    <t>MEBA3077</t>
  </si>
  <si>
    <t>Mercedes Banks</t>
  </si>
  <si>
    <t>mercedes@mail.com</t>
  </si>
  <si>
    <t>320 Wentworth Lane
Hempstead 11550</t>
  </si>
  <si>
    <t>VEMC3050</t>
  </si>
  <si>
    <t>Veronica Mcclodden</t>
  </si>
  <si>
    <t>veronica@hotmail.com</t>
  </si>
  <si>
    <t>8 Cookson St</t>
  </si>
  <si>
    <t>Temple Newsam Ward</t>
  </si>
  <si>
    <t>ORZU3643</t>
  </si>
  <si>
    <t>Orville Zuehl</t>
  </si>
  <si>
    <t>orville_zuehl@zuehl.co.uk</t>
  </si>
  <si>
    <t>907 Denman St</t>
  </si>
  <si>
    <t>Crowle and Ealand</t>
  </si>
  <si>
    <t>JEBE2499</t>
  </si>
  <si>
    <t>Jemima Begum</t>
  </si>
  <si>
    <t>jemima@mail.com</t>
  </si>
  <si>
    <t>8724 Smith Drive Buffalo 14221</t>
  </si>
  <si>
    <t>CHIS3607</t>
  </si>
  <si>
    <t>Charlie Isita</t>
  </si>
  <si>
    <t>charlie@isita.co.uk</t>
  </si>
  <si>
    <t>39 Hooton Place</t>
  </si>
  <si>
    <t>Neilston, Uplawmoor and Newton</t>
  </si>
  <si>
    <t>PISE3724</t>
  </si>
  <si>
    <t>Pilar Seelig</t>
  </si>
  <si>
    <t>pilar@yahoo.com</t>
  </si>
  <si>
    <t>4 Ogwen St</t>
  </si>
  <si>
    <t>Chichester</t>
  </si>
  <si>
    <t>REWE2662</t>
  </si>
  <si>
    <t>Reed Weisinger</t>
  </si>
  <si>
    <t>reed_weisinger@yahoo.com</t>
  </si>
  <si>
    <t>5147 Blackstone St</t>
  </si>
  <si>
    <t>Letchworth South West Ward</t>
  </si>
  <si>
    <t>AYMO2732</t>
  </si>
  <si>
    <t>Ayesha Moeder</t>
  </si>
  <si>
    <t>ayesha@gmail.com</t>
  </si>
  <si>
    <t>620 Old Leeds St</t>
  </si>
  <si>
    <t>Sheviock</t>
  </si>
  <si>
    <t>CAAR2758</t>
  </si>
  <si>
    <t>Casie Arzilli</t>
  </si>
  <si>
    <t>casie@gmail.com</t>
  </si>
  <si>
    <t>5 Noon St</t>
  </si>
  <si>
    <t>Melton Dorian Ward</t>
  </si>
  <si>
    <t>MESE2749</t>
  </si>
  <si>
    <t>Melvin Setter</t>
  </si>
  <si>
    <t>melvin_setter@setter.co.uk</t>
  </si>
  <si>
    <t>87 Pickup St</t>
  </si>
  <si>
    <t>Franche Ward</t>
  </si>
  <si>
    <t>LEFL3063</t>
  </si>
  <si>
    <t>Leota Fletchen</t>
  </si>
  <si>
    <t>lfletchen@gmail.com</t>
  </si>
  <si>
    <t>8880 Great Howard St #7750</t>
  </si>
  <si>
    <t>Sefton</t>
  </si>
  <si>
    <t>EVFR3431</t>
  </si>
  <si>
    <t>Evelynn Frede</t>
  </si>
  <si>
    <t>evelynn.frede@gmail.com</t>
  </si>
  <si>
    <t>8 Breckfield Road North</t>
  </si>
  <si>
    <t>Seaham</t>
  </si>
  <si>
    <t>RORA3496</t>
  </si>
  <si>
    <t>Rosendo Ratel</t>
  </si>
  <si>
    <t>rratel@yahoo.com</t>
  </si>
  <si>
    <t>5588 Lake St #903</t>
  </si>
  <si>
    <t>Crystal Palace Ward</t>
  </si>
  <si>
    <t>VECH3742</t>
  </si>
  <si>
    <t>Verda Chiphe</t>
  </si>
  <si>
    <t>vchiphe@chiphe.co.uk</t>
  </si>
  <si>
    <t>999 Upper Harrington St #61</t>
  </si>
  <si>
    <t>Earlestown Ward</t>
  </si>
  <si>
    <t>ANSH3067</t>
  </si>
  <si>
    <t>Anisha Shulick</t>
  </si>
  <si>
    <t>ashulick@yahoo.com</t>
  </si>
  <si>
    <t>3 Alder St</t>
  </si>
  <si>
    <t>Eaton Park Ward</t>
  </si>
  <si>
    <t>LYBR3264</t>
  </si>
  <si>
    <t>Lynna Breheny</t>
  </si>
  <si>
    <t>lynna@yahoo.com</t>
  </si>
  <si>
    <t>1 James St #4</t>
  </si>
  <si>
    <t>St. Andrews Ward</t>
  </si>
  <si>
    <t>MASM3640</t>
  </si>
  <si>
    <t>Mari Smeby</t>
  </si>
  <si>
    <t>msmeby@gmail.com</t>
  </si>
  <si>
    <t>4309 Chisenhale St</t>
  </si>
  <si>
    <t>Rock</t>
  </si>
  <si>
    <t>MATA3676</t>
  </si>
  <si>
    <t>Marsha Tarry</t>
  </si>
  <si>
    <t>marsha.tarry@yahoo.com</t>
  </si>
  <si>
    <t>74 Medlock St</t>
  </si>
  <si>
    <t>Chorlton Park Ward</t>
  </si>
  <si>
    <t>KACA3655</t>
  </si>
  <si>
    <t>Kaycee Carsten</t>
  </si>
  <si>
    <t>kaycee.carsten@gmail.com</t>
  </si>
  <si>
    <t>35 Dublin St</t>
  </si>
  <si>
    <t>Cirencester</t>
  </si>
  <si>
    <t>MAWI3555</t>
  </si>
  <si>
    <t>Marisha Wilcoxon</t>
  </si>
  <si>
    <t>marisha.wilcoxon@gmail.com</t>
  </si>
  <si>
    <t>52 Trowbridge St</t>
  </si>
  <si>
    <t>MIFI3554</t>
  </si>
  <si>
    <t>Mila Figuera</t>
  </si>
  <si>
    <t>mila_figuera@yahoo.com</t>
  </si>
  <si>
    <t>72 Lime Place</t>
  </si>
  <si>
    <t>Old Newton with Dagworth</t>
  </si>
  <si>
    <t>ALTI2943</t>
  </si>
  <si>
    <t>Altha Tischner</t>
  </si>
  <si>
    <t>altha@hotmail.com</t>
  </si>
  <si>
    <t>650 Goring St</t>
  </si>
  <si>
    <t>Rainham South Ward</t>
  </si>
  <si>
    <t>LATO3531</t>
  </si>
  <si>
    <t>Launa Torez</t>
  </si>
  <si>
    <t>launa.torez@yahoo.com</t>
  </si>
  <si>
    <t>12 Gelling St</t>
  </si>
  <si>
    <t>GAGE3143</t>
  </si>
  <si>
    <t>Gabriele Geschke</t>
  </si>
  <si>
    <t>gabriele@geschke.co.uk</t>
  </si>
  <si>
    <t>5 Garfield St #9</t>
  </si>
  <si>
    <t>Milton Regis Ward</t>
  </si>
  <si>
    <t>LOST3295</t>
  </si>
  <si>
    <t>Lovetta Study</t>
  </si>
  <si>
    <t>lovetta@study.co.uk</t>
  </si>
  <si>
    <t>1 Jervis St</t>
  </si>
  <si>
    <t>High Barnet Ward</t>
  </si>
  <si>
    <t>SHCA3435</t>
  </si>
  <si>
    <t>Shawana Cantua</t>
  </si>
  <si>
    <t>shawana@yahoo.com</t>
  </si>
  <si>
    <t>33 Vipond St</t>
  </si>
  <si>
    <t>Woodhall Farm Ward</t>
  </si>
  <si>
    <t>ROMI2759</t>
  </si>
  <si>
    <t>Ronna Mittler</t>
  </si>
  <si>
    <t>ronna_mittler@hotmail.com</t>
  </si>
  <si>
    <t>2767 Pembroke St #979</t>
  </si>
  <si>
    <t>Roundway</t>
  </si>
  <si>
    <t>ALMO3223</t>
  </si>
  <si>
    <t>Alba Mosseri</t>
  </si>
  <si>
    <t>alba@gmail.com</t>
  </si>
  <si>
    <t>4 Burnall St</t>
  </si>
  <si>
    <t>Beeston West Ward</t>
  </si>
  <si>
    <t>TEGA3570</t>
  </si>
  <si>
    <t>Terry Gauthier</t>
  </si>
  <si>
    <t>tgauthier@yahoo.com</t>
  </si>
  <si>
    <t>274 Altcar Ave</t>
  </si>
  <si>
    <t>Catterick</t>
  </si>
  <si>
    <t>ALRA3810</t>
  </si>
  <si>
    <t>Alaine Raterman</t>
  </si>
  <si>
    <t>alaine@hotmail.com</t>
  </si>
  <si>
    <t>1 Milton St</t>
  </si>
  <si>
    <t>Little Missenden</t>
  </si>
  <si>
    <t>FRSH3693</t>
  </si>
  <si>
    <t>Francisca Shuhi</t>
  </si>
  <si>
    <t>fshuhi@shuhi.co.uk</t>
  </si>
  <si>
    <t>7 Carolina St</t>
  </si>
  <si>
    <t>Bodmin</t>
  </si>
  <si>
    <t>DAHI3191</t>
  </si>
  <si>
    <t>Daryl Hilcher</t>
  </si>
  <si>
    <t>dhilcher@hotmail.com</t>
  </si>
  <si>
    <t>6267 Greenland St</t>
  </si>
  <si>
    <t>Wakefield East Ward</t>
  </si>
  <si>
    <t>LUCR3753</t>
  </si>
  <si>
    <t>Luke Crete</t>
  </si>
  <si>
    <t>luke.crete@crete.co.uk</t>
  </si>
  <si>
    <t>4 Peach St #5112</t>
  </si>
  <si>
    <t>Halstead</t>
  </si>
  <si>
    <t>QULE2452</t>
  </si>
  <si>
    <t>Queen Leader</t>
  </si>
  <si>
    <t>queen_leader@gmail.com</t>
  </si>
  <si>
    <t>6 Princes St</t>
  </si>
  <si>
    <t>East Kilbride West Ward</t>
  </si>
  <si>
    <t>ROZI3582</t>
  </si>
  <si>
    <t>Rosalia Ziv</t>
  </si>
  <si>
    <t>rosalia.ziv@ziv.co.uk</t>
  </si>
  <si>
    <t>9362 Solomon St #97</t>
  </si>
  <si>
    <t>Castle Ward</t>
  </si>
  <si>
    <t>GEKE3765</t>
  </si>
  <si>
    <t>Gerald Kernagis</t>
  </si>
  <si>
    <t>gerald_kernagis@kernagis.co.uk</t>
  </si>
  <si>
    <t>8 Hinton St #8241</t>
  </si>
  <si>
    <t>Stowting</t>
  </si>
  <si>
    <t>HYER3457</t>
  </si>
  <si>
    <t>Hyun Erdman</t>
  </si>
  <si>
    <t>hyun@gmail.com</t>
  </si>
  <si>
    <t>1432 Rutland Ave</t>
  </si>
  <si>
    <t>Uckfield</t>
  </si>
  <si>
    <t>MATR3046</t>
  </si>
  <si>
    <t>Marlon Tromblay</t>
  </si>
  <si>
    <t>mtromblay@yahoo.com</t>
  </si>
  <si>
    <t>46 Stevenson St</t>
  </si>
  <si>
    <t>West End Ward</t>
  </si>
  <si>
    <t>MATE2645</t>
  </si>
  <si>
    <t>Martha Teplica</t>
  </si>
  <si>
    <t>mteplica@teplica.co.uk</t>
  </si>
  <si>
    <t>148 Rembrandt St</t>
  </si>
  <si>
    <t>Warlingham</t>
  </si>
  <si>
    <t>ALFL3552</t>
  </si>
  <si>
    <t>Alyce Flamino</t>
  </si>
  <si>
    <t>alyce@yahoo.com</t>
  </si>
  <si>
    <t>4 Mather St</t>
  </si>
  <si>
    <t>Holbrook Ward</t>
  </si>
  <si>
    <t>GIRO3687</t>
  </si>
  <si>
    <t>Giuseppe Rohaley</t>
  </si>
  <si>
    <t>giuseppe@yahoo.com</t>
  </si>
  <si>
    <t>62 Margaret St</t>
  </si>
  <si>
    <t>Royal Hospital Ward</t>
  </si>
  <si>
    <t>EUPE3669</t>
  </si>
  <si>
    <t>Eugene Pelzer</t>
  </si>
  <si>
    <t>eugene_pelzer@gmail.com</t>
  </si>
  <si>
    <t>622 Holmes St</t>
  </si>
  <si>
    <t>Heath Town Ward</t>
  </si>
  <si>
    <t>TYVE2760</t>
  </si>
  <si>
    <t>Tyisha Veness</t>
  </si>
  <si>
    <t>tyisha.veness@hotmail.com</t>
  </si>
  <si>
    <t>5396 Forth Street</t>
  </si>
  <si>
    <t>Greets Green and Lyng Ward</t>
  </si>
  <si>
    <t>ELME3760</t>
  </si>
  <si>
    <t>Elden Mercik</t>
  </si>
  <si>
    <t>elden_mercik@mercik.co.uk</t>
  </si>
  <si>
    <t>7 St Edmonds Rd</t>
  </si>
  <si>
    <t>Nonington</t>
  </si>
  <si>
    <t>CHSO3229</t>
  </si>
  <si>
    <t>Cherelle Sorrel</t>
  </si>
  <si>
    <t>cherelle_sorrel@gmail.com</t>
  </si>
  <si>
    <t>794 Hook St</t>
  </si>
  <si>
    <t>Benwell and Scotswood Ward</t>
  </si>
  <si>
    <t>PAFL2951</t>
  </si>
  <si>
    <t>Pauline Fling</t>
  </si>
  <si>
    <t>pfling@fling.co.uk</t>
  </si>
  <si>
    <t>6452 Pilgrim St #5</t>
  </si>
  <si>
    <t>Seven Sisters Ward</t>
  </si>
  <si>
    <t>LIIM3428</t>
  </si>
  <si>
    <t>Lili Imondi</t>
  </si>
  <si>
    <t>lili_imondi@hotmail.com</t>
  </si>
  <si>
    <t>9 Herbert St</t>
  </si>
  <si>
    <t>KRSC3051</t>
  </si>
  <si>
    <t>Krystina Schlabaugh</t>
  </si>
  <si>
    <t>kschlabaugh@schlabaugh.co.uk</t>
  </si>
  <si>
    <t>7316 Friar St</t>
  </si>
  <si>
    <t>Salvington Ward</t>
  </si>
  <si>
    <t>EIMO3157</t>
  </si>
  <si>
    <t>Eileen Montecalvo</t>
  </si>
  <si>
    <t>eileen@yahoo.com</t>
  </si>
  <si>
    <t>9986 Cantsfield St</t>
  </si>
  <si>
    <t>St. Peters Ward</t>
  </si>
  <si>
    <t>COMO3140</t>
  </si>
  <si>
    <t>Cora Mossing</t>
  </si>
  <si>
    <t>cora@yahoo.com</t>
  </si>
  <si>
    <t>38 Raffles St</t>
  </si>
  <si>
    <t>Newmarket</t>
  </si>
  <si>
    <t>HADZ3774</t>
  </si>
  <si>
    <t>Han Dzledzic</t>
  </si>
  <si>
    <t>han_dzledzic@hotmail.com</t>
  </si>
  <si>
    <t>1592 Price St</t>
  </si>
  <si>
    <t>Ponteland</t>
  </si>
  <si>
    <t>ADSC2909</t>
  </si>
  <si>
    <t>Adelle Schantini</t>
  </si>
  <si>
    <t>adelle_schantini@yahoo.com</t>
  </si>
  <si>
    <t>162 Grayson St</t>
  </si>
  <si>
    <t>Greenlands Ward</t>
  </si>
  <si>
    <t>MITH3687</t>
  </si>
  <si>
    <t>Michell Throssell</t>
  </si>
  <si>
    <t>mthrossell@throssell.co.uk</t>
  </si>
  <si>
    <t>89 Noon St</t>
  </si>
  <si>
    <t>Carbrooke</t>
  </si>
  <si>
    <t>ROSC2835</t>
  </si>
  <si>
    <t>Rodolfo Scavuzzo</t>
  </si>
  <si>
    <t>rodolfo_scavuzzo@yahoo.com</t>
  </si>
  <si>
    <t>5 Ruskin St</t>
  </si>
  <si>
    <t>Irvine East Ward</t>
  </si>
  <si>
    <t>CHER3266</t>
  </si>
  <si>
    <t>Charlesetta Erm</t>
  </si>
  <si>
    <t>charlesetta_erm@gmail.com</t>
  </si>
  <si>
    <t>5 Hygeia St</t>
  </si>
  <si>
    <t>Loundsley Green Ward</t>
  </si>
  <si>
    <t>POMO2767</t>
  </si>
  <si>
    <t>Pok Molaison</t>
  </si>
  <si>
    <t>pok@yahoo.com</t>
  </si>
  <si>
    <t>211 Hobart St</t>
  </si>
  <si>
    <t>Newquay</t>
  </si>
  <si>
    <t>MACO3694</t>
  </si>
  <si>
    <t>Magdalene Cocherell</t>
  </si>
  <si>
    <t>magdalene_cocherell@yahoo.com</t>
  </si>
  <si>
    <t>510 Belvidere Rd</t>
  </si>
  <si>
    <t>Patching Hall Ward</t>
  </si>
  <si>
    <t>RORU3624</t>
  </si>
  <si>
    <t>Royal Rush</t>
  </si>
  <si>
    <t>royal.rush@yahoo.com</t>
  </si>
  <si>
    <t>1 Argyle St</t>
  </si>
  <si>
    <t>Hyde Werneth Ward</t>
  </si>
  <si>
    <t>SEZE3063</t>
  </si>
  <si>
    <t>Selene Zeng</t>
  </si>
  <si>
    <t>selene@yahoo.com</t>
  </si>
  <si>
    <t>2 Prince Rupert St</t>
  </si>
  <si>
    <t>West Wickham Ward</t>
  </si>
  <si>
    <t>CHBE3024</t>
  </si>
  <si>
    <t>Chantell Besong</t>
  </si>
  <si>
    <t>chantell_besong@gmail.com</t>
  </si>
  <si>
    <t>11 Tetlow St</t>
  </si>
  <si>
    <t>Parsons Green and Walham Ward</t>
  </si>
  <si>
    <t>EMGU3046</t>
  </si>
  <si>
    <t>Emilio Guitierrez</t>
  </si>
  <si>
    <t>emilio_guitierrez@guitierrez.co.uk</t>
  </si>
  <si>
    <t>2 Weller St</t>
  </si>
  <si>
    <t>Appleton Wiske</t>
  </si>
  <si>
    <t>EVGI3704</t>
  </si>
  <si>
    <t>Evangelina Gius</t>
  </si>
  <si>
    <t>evangelina.gius@yahoo.com</t>
  </si>
  <si>
    <t>769 Euston St</t>
  </si>
  <si>
    <t>Glastonbury</t>
  </si>
  <si>
    <t>NEAL3114</t>
  </si>
  <si>
    <t>Nettie Aldaco</t>
  </si>
  <si>
    <t>nettie.aldaco@yahoo.com</t>
  </si>
  <si>
    <t>51 Freehold St #224</t>
  </si>
  <si>
    <t>REBO2776</t>
  </si>
  <si>
    <t>Ressie Bontemps</t>
  </si>
  <si>
    <t>ressie_bontemps@bontemps.co.uk</t>
  </si>
  <si>
    <t>42 Eastwood St</t>
  </si>
  <si>
    <t>Walton Ward</t>
  </si>
  <si>
    <t>FEGO3059</t>
  </si>
  <si>
    <t>Felice Gone</t>
  </si>
  <si>
    <t>felice.gone@hotmail.com</t>
  </si>
  <si>
    <t>7602 Grantham St</t>
  </si>
  <si>
    <t>Hexham</t>
  </si>
  <si>
    <t>ASBE3232</t>
  </si>
  <si>
    <t>Ashlee Beyl</t>
  </si>
  <si>
    <t>ashlee.beyl@hotmail.com</t>
  </si>
  <si>
    <t>30 Daulby St</t>
  </si>
  <si>
    <t>Brympton</t>
  </si>
  <si>
    <t>DERA3418</t>
  </si>
  <si>
    <t>Deangelo Rardon</t>
  </si>
  <si>
    <t>deangelo_rardon@yahoo.com</t>
  </si>
  <si>
    <t>9970 Clyde Rd</t>
  </si>
  <si>
    <t>Woodham Ward</t>
  </si>
  <si>
    <t>NIYA3339</t>
  </si>
  <si>
    <t>Nina Yaklin</t>
  </si>
  <si>
    <t>nyaklin@hotmail.com</t>
  </si>
  <si>
    <t>5679 Gloucester Pl</t>
  </si>
  <si>
    <t>Calton Ward</t>
  </si>
  <si>
    <t>ELFI3761</t>
  </si>
  <si>
    <t>Elbert Fiorino</t>
  </si>
  <si>
    <t>elbert@hotmail.com</t>
  </si>
  <si>
    <t>726 Westmoreland Place</t>
  </si>
  <si>
    <t>Ballochmyle Ward</t>
  </si>
  <si>
    <t>LERE3697</t>
  </si>
  <si>
    <t>Leanora Respicio</t>
  </si>
  <si>
    <t>lrespicio@respicio.co.uk</t>
  </si>
  <si>
    <t>99 College St South #1</t>
  </si>
  <si>
    <t>Byker Ward</t>
  </si>
  <si>
    <t>MEWA2646</t>
  </si>
  <si>
    <t>Mendy Wassmann</t>
  </si>
  <si>
    <t>mendy.wassmann@wassmann.co.uk</t>
  </si>
  <si>
    <t>3833 Sidney Rd</t>
  </si>
  <si>
    <t>Cherryfield Ward</t>
  </si>
  <si>
    <t>ISSE3340</t>
  </si>
  <si>
    <t>Isaac Semrad</t>
  </si>
  <si>
    <t>isaac.semrad@semrad.co.uk</t>
  </si>
  <si>
    <t>76 Dawber St #6</t>
  </si>
  <si>
    <t>Blackheath Westcombe Ward</t>
  </si>
  <si>
    <t>ERGA3448</t>
  </si>
  <si>
    <t>Erasmo Gath</t>
  </si>
  <si>
    <t>egath@hotmail.com</t>
  </si>
  <si>
    <t>860 Rokeby St</t>
  </si>
  <si>
    <t>Sunningdale</t>
  </si>
  <si>
    <t>TIMA3694</t>
  </si>
  <si>
    <t>Tijuana Machalek</t>
  </si>
  <si>
    <t>tijuana.machalek@gmail.com</t>
  </si>
  <si>
    <t>1149 Highfield Rd #996</t>
  </si>
  <si>
    <t>Fareham South Ward</t>
  </si>
  <si>
    <t>SHPL3584</t>
  </si>
  <si>
    <t>Shelia Plues</t>
  </si>
  <si>
    <t>shelia@gmail.com</t>
  </si>
  <si>
    <t>9730 Dunnet St</t>
  </si>
  <si>
    <t>Silloth-on-Solway</t>
  </si>
  <si>
    <t>TICL3401</t>
  </si>
  <si>
    <t>Tina Clapham</t>
  </si>
  <si>
    <t>tclapham@gmail.com</t>
  </si>
  <si>
    <t>5662 William Moult St</t>
  </si>
  <si>
    <t>Aylesbury</t>
  </si>
  <si>
    <t>ANMA2862</t>
  </si>
  <si>
    <t>Anika Marse</t>
  </si>
  <si>
    <t>anika@marse.co.uk</t>
  </si>
  <si>
    <t>231 Wordsworth St</t>
  </si>
  <si>
    <t>Harrow Weald Ward</t>
  </si>
  <si>
    <t>EMSA3584</t>
  </si>
  <si>
    <t>Emiko Sayre</t>
  </si>
  <si>
    <t>emiko.sayre@yahoo.com</t>
  </si>
  <si>
    <t>8 Village St</t>
  </si>
  <si>
    <t>Windlesham</t>
  </si>
  <si>
    <t>ERTA3729</t>
  </si>
  <si>
    <t>Erasmo Talentino</t>
  </si>
  <si>
    <t>erasmo.talentino@hotmail.com</t>
  </si>
  <si>
    <t>3 Garden Lane</t>
  </si>
  <si>
    <t>MAHO3738</t>
  </si>
  <si>
    <t>Man Homer</t>
  </si>
  <si>
    <t>man.homer@gmail.com</t>
  </si>
  <si>
    <t>7 Canton St</t>
  </si>
  <si>
    <t>Mildmay Ward</t>
  </si>
  <si>
    <t>KAQU3234</t>
  </si>
  <si>
    <t>Karma Quarto</t>
  </si>
  <si>
    <t>kquarto@gmail.com</t>
  </si>
  <si>
    <t>1 Birkett St</t>
  </si>
  <si>
    <t>Shard End Ward</t>
  </si>
  <si>
    <t>KRKL3242</t>
  </si>
  <si>
    <t>Kristine Klipfel</t>
  </si>
  <si>
    <t>kristine.klipfel@yahoo.com</t>
  </si>
  <si>
    <t>3380 Alexander St</t>
  </si>
  <si>
    <t>Moulsham and Central Ward</t>
  </si>
  <si>
    <t>RERU2942</t>
  </si>
  <si>
    <t>Rebbecca Rufenacht</t>
  </si>
  <si>
    <t>rrufenacht@yahoo.com</t>
  </si>
  <si>
    <t>4190 Seacombe St</t>
  </si>
  <si>
    <t>Tiffield</t>
  </si>
  <si>
    <t>SHPO3297</t>
  </si>
  <si>
    <t>Sherell Pomarico</t>
  </si>
  <si>
    <t>spomarico@hotmail.com</t>
  </si>
  <si>
    <t>29 Greenleaf St</t>
  </si>
  <si>
    <t>Llangristiolus Community</t>
  </si>
  <si>
    <t>GIER3337</t>
  </si>
  <si>
    <t>Gilberto Erixon</t>
  </si>
  <si>
    <t>gerixon@gmail.com</t>
  </si>
  <si>
    <t>2258 Benedict St</t>
  </si>
  <si>
    <t>Penryn</t>
  </si>
  <si>
    <t>ERRH2724</t>
  </si>
  <si>
    <t>Erasmo Rhea</t>
  </si>
  <si>
    <t>erasmo_rhea@hotmail.com</t>
  </si>
  <si>
    <t>5544 Sutherland St</t>
  </si>
  <si>
    <t>Mortehoe</t>
  </si>
  <si>
    <t>LAHI2788</t>
  </si>
  <si>
    <t>Laquita Hisaw</t>
  </si>
  <si>
    <t>laquita@yahoo.com</t>
  </si>
  <si>
    <t>20 Gloucester Pl #96</t>
  </si>
  <si>
    <t>Chirton Ward</t>
  </si>
  <si>
    <t>STWE3035</t>
  </si>
  <si>
    <t>Stefania Weatherwax</t>
  </si>
  <si>
    <t>sweatherwax@yahoo.com</t>
  </si>
  <si>
    <t>25 Dale St #2</t>
  </si>
  <si>
    <t>Kirkintilloch East and Twechar</t>
  </si>
  <si>
    <t>BRCU3035</t>
  </si>
  <si>
    <t>Brande Cutlip</t>
  </si>
  <si>
    <t>bcutlip@yahoo.com</t>
  </si>
  <si>
    <t>921 Douro St #1520</t>
  </si>
  <si>
    <t>Rhoose Community</t>
  </si>
  <si>
    <t>JAKI3133</t>
  </si>
  <si>
    <t>Jacob Kippel</t>
  </si>
  <si>
    <t>jacob.kippel@yahoo.com</t>
  </si>
  <si>
    <t>4 Monmouth Rd</t>
  </si>
  <si>
    <t>Llwyn-y-Pia Community</t>
  </si>
  <si>
    <t>WHTI2628</t>
  </si>
  <si>
    <t>Whitney Tishler</t>
  </si>
  <si>
    <t>whitney@gmail.com</t>
  </si>
  <si>
    <t>77 Mason St #650</t>
  </si>
  <si>
    <t>Smallbridge and Firgrove Ward</t>
  </si>
  <si>
    <t>SHMO3185</t>
  </si>
  <si>
    <t>Shayne Mordhorst</t>
  </si>
  <si>
    <t>smordhorst@mordhorst.co.uk</t>
  </si>
  <si>
    <t>1 Bousfield St</t>
  </si>
  <si>
    <t>Shrewsbury</t>
  </si>
  <si>
    <t>JOHY3746</t>
  </si>
  <si>
    <t>Joaquin Hysom</t>
  </si>
  <si>
    <t>jhysom@gmail.com</t>
  </si>
  <si>
    <t>115 Lister Rd</t>
  </si>
  <si>
    <t>Barnfield Ward</t>
  </si>
  <si>
    <t>FEWR2997</t>
  </si>
  <si>
    <t>Fernanda Writer</t>
  </si>
  <si>
    <t>fernanda@writer.co.uk</t>
  </si>
  <si>
    <t>620 Northampton St</t>
  </si>
  <si>
    <t>Wilmington</t>
  </si>
  <si>
    <t>LIYA3712</t>
  </si>
  <si>
    <t>Lindsay Yadao</t>
  </si>
  <si>
    <t>lindsay_yadao@yadao.co.uk</t>
  </si>
  <si>
    <t>7 Jolliffe St</t>
  </si>
  <si>
    <t>Middlewich</t>
  </si>
  <si>
    <t>WENO3662</t>
  </si>
  <si>
    <t>Wei Nobel</t>
  </si>
  <si>
    <t>wei_nobel@hotmail.com</t>
  </si>
  <si>
    <t>5221 Royston St</t>
  </si>
  <si>
    <t>Eccleshall</t>
  </si>
  <si>
    <t>JUVA2828</t>
  </si>
  <si>
    <t>Juan Vanwyhe</t>
  </si>
  <si>
    <t>juan_vanwyhe@gmail.com</t>
  </si>
  <si>
    <t>5382 Redfern St</t>
  </si>
  <si>
    <t>AUDA3567</t>
  </si>
  <si>
    <t>Audrie Danaher</t>
  </si>
  <si>
    <t>adanaher@yahoo.com</t>
  </si>
  <si>
    <t>63 Brunswick Sq</t>
  </si>
  <si>
    <t>Llanelli Rural Community</t>
  </si>
  <si>
    <t>DOLU3551</t>
  </si>
  <si>
    <t>Doug Lucore</t>
  </si>
  <si>
    <t>dlucore@yahoo.com</t>
  </si>
  <si>
    <t>65 Rankin St</t>
  </si>
  <si>
    <t>Woodford cum Membris</t>
  </si>
  <si>
    <t>LUEA2736</t>
  </si>
  <si>
    <t>Luis Ear</t>
  </si>
  <si>
    <t>luis@hotmail.com</t>
  </si>
  <si>
    <t>2 Birchfield Rd</t>
  </si>
  <si>
    <t>Whittington</t>
  </si>
  <si>
    <t>ANPO3596</t>
  </si>
  <si>
    <t>Angelica Poisso</t>
  </si>
  <si>
    <t>apoisso@gmail.com</t>
  </si>
  <si>
    <t>47 Orry St #8243</t>
  </si>
  <si>
    <t>Castleford Central and Glassho</t>
  </si>
  <si>
    <t>LUDE3212</t>
  </si>
  <si>
    <t>Luisa Devereux</t>
  </si>
  <si>
    <t>ldevereux@gmail.com</t>
  </si>
  <si>
    <t>3 North View #35</t>
  </si>
  <si>
    <t xml:space="preserve">Burmantofts and Richmond Hill </t>
  </si>
  <si>
    <t>DOYA3667</t>
  </si>
  <si>
    <t>Dortha Yaccarino</t>
  </si>
  <si>
    <t>dortha@hotmail.com</t>
  </si>
  <si>
    <t>6 Chestnut St</t>
  </si>
  <si>
    <t>Gwersyllt Community</t>
  </si>
  <si>
    <t>ALMO2650</t>
  </si>
  <si>
    <t>Alethea Mould</t>
  </si>
  <si>
    <t>alethea@hotmail.com</t>
  </si>
  <si>
    <t>6305 Elstow St</t>
  </si>
  <si>
    <t>WASE3615</t>
  </si>
  <si>
    <t>Walker Seeger</t>
  </si>
  <si>
    <t>walker.seeger@yahoo.com</t>
  </si>
  <si>
    <t>69 Chantrey St #90</t>
  </si>
  <si>
    <t>Hickling</t>
  </si>
  <si>
    <t>JUSA3450</t>
  </si>
  <si>
    <t>Julie Sakshaug</t>
  </si>
  <si>
    <t>julie@gmail.com</t>
  </si>
  <si>
    <t>5 Shakspeare St #66</t>
  </si>
  <si>
    <t>St. Johns Ward</t>
  </si>
  <si>
    <t>ARGO3139</t>
  </si>
  <si>
    <t>Ardella Goldrup</t>
  </si>
  <si>
    <t>ardella.goldrup@goldrup.co.uk</t>
  </si>
  <si>
    <t>3145 Rhyl St</t>
  </si>
  <si>
    <t>Londesborough</t>
  </si>
  <si>
    <t>DOFO3203</t>
  </si>
  <si>
    <t>Douglass Fonnesbeck</t>
  </si>
  <si>
    <t>douglass@fonnesbeck.co.uk</t>
  </si>
  <si>
    <t>5 Webb St #8</t>
  </si>
  <si>
    <t>Boothen and Oak Hill Ward</t>
  </si>
  <si>
    <t>VEHA3067</t>
  </si>
  <si>
    <t>Vesta Havely</t>
  </si>
  <si>
    <t>vhavely@havely.co.uk</t>
  </si>
  <si>
    <t>493 Wellington Rd</t>
  </si>
  <si>
    <t>Upper Rawcliffe-with-Tarnacre</t>
  </si>
  <si>
    <t>REHE3634</t>
  </si>
  <si>
    <t>Remona Heier</t>
  </si>
  <si>
    <t>remona.heier@heier.co.uk</t>
  </si>
  <si>
    <t>7199 St Clare Rd</t>
  </si>
  <si>
    <t>Inverclyde South Ward</t>
  </si>
  <si>
    <t>MIMA3442</t>
  </si>
  <si>
    <t>Micheline Mathieson</t>
  </si>
  <si>
    <t>micheline.mathieson@yahoo.com</t>
  </si>
  <si>
    <t>3 Copenhagen Rd</t>
  </si>
  <si>
    <t>George St</t>
  </si>
  <si>
    <t>QUSC3770</t>
  </si>
  <si>
    <t>Quiana Scarsella</t>
  </si>
  <si>
    <t>quiana_scarsella@hotmail.com</t>
  </si>
  <si>
    <t>1400 Ash St</t>
  </si>
  <si>
    <t>Thorpe Hamlet Ward</t>
  </si>
  <si>
    <t>EDST3750</t>
  </si>
  <si>
    <t>Edward Strejan</t>
  </si>
  <si>
    <t>edward_strejan@gmail.com</t>
  </si>
  <si>
    <t>1267 Audley St</t>
  </si>
  <si>
    <t>Ise Lodge Ward</t>
  </si>
  <si>
    <t>LYCR2970</t>
  </si>
  <si>
    <t>Lyda Cronholm</t>
  </si>
  <si>
    <t>lyda.cronholm@cronholm.co.uk</t>
  </si>
  <si>
    <t>916 Strand St #4753</t>
  </si>
  <si>
    <t>Leek</t>
  </si>
  <si>
    <t>TECH3665</t>
  </si>
  <si>
    <t>Tequila Chisum</t>
  </si>
  <si>
    <t>tequila.chisum@chisum.co.uk</t>
  </si>
  <si>
    <t>662 Grove Park</t>
  </si>
  <si>
    <t>Bulwell Ward</t>
  </si>
  <si>
    <t>ALKA3421</t>
  </si>
  <si>
    <t>Alesia Katie</t>
  </si>
  <si>
    <t>alesia_katie@gmail.com</t>
  </si>
  <si>
    <t>4 Covent Garden</t>
  </si>
  <si>
    <t>Farnworth Ward</t>
  </si>
  <si>
    <t>DAMI2748</t>
  </si>
  <si>
    <t>Dallas Miyashiro</t>
  </si>
  <si>
    <t>dallas_miyashiro@miyashiro.co.uk</t>
  </si>
  <si>
    <t>4919 Lime Grove</t>
  </si>
  <si>
    <t>Whitchurch Urban</t>
  </si>
  <si>
    <t>WHGO3712</t>
  </si>
  <si>
    <t>Whitney Goossen</t>
  </si>
  <si>
    <t>whitney.goossen@hotmail.com</t>
  </si>
  <si>
    <t>7568 Atlas St</t>
  </si>
  <si>
    <t>Butterwick</t>
  </si>
  <si>
    <t>JEDU2757</t>
  </si>
  <si>
    <t>Jenise Dulle</t>
  </si>
  <si>
    <t>jenise.dulle@hotmail.com</t>
  </si>
  <si>
    <t>87 Pownall Sq</t>
  </si>
  <si>
    <t>Sawston</t>
  </si>
  <si>
    <t>KIVA3572</t>
  </si>
  <si>
    <t>King Vanacore</t>
  </si>
  <si>
    <t>king_vanacore@yahoo.com</t>
  </si>
  <si>
    <t>30 Seville St</t>
  </si>
  <si>
    <t>Meads Ward</t>
  </si>
  <si>
    <t>LAKE3648</t>
  </si>
  <si>
    <t>Lashawn Ker</t>
  </si>
  <si>
    <t>lashawn.ker@gmail.com</t>
  </si>
  <si>
    <t>13 Nelson Rd</t>
  </si>
  <si>
    <t>Filwood Ward</t>
  </si>
  <si>
    <t>HOPA3461</t>
  </si>
  <si>
    <t>Hobert Panfilov</t>
  </si>
  <si>
    <t>hobert@gmail.com</t>
  </si>
  <si>
    <t>92 Phythian St #614</t>
  </si>
  <si>
    <t>Gweek</t>
  </si>
  <si>
    <t>LIST2877</t>
  </si>
  <si>
    <t>Lisandra Stueber</t>
  </si>
  <si>
    <t>lisandra_stueber@hotmail.com</t>
  </si>
  <si>
    <t>5 Bentinck St</t>
  </si>
  <si>
    <t>Churchill Ward</t>
  </si>
  <si>
    <t>ARNA3428</t>
  </si>
  <si>
    <t>Arletta Naomi</t>
  </si>
  <si>
    <t>arletta_naomi@naomi.co.uk</t>
  </si>
  <si>
    <t>9 Lodwick St</t>
  </si>
  <si>
    <t>PAFA3603</t>
  </si>
  <si>
    <t>Paul Farrin</t>
  </si>
  <si>
    <t>paul.farrin@farrin.co.uk</t>
  </si>
  <si>
    <t>7 Varthen St</t>
  </si>
  <si>
    <t>Town Ward</t>
  </si>
  <si>
    <t>KAJA2680</t>
  </si>
  <si>
    <t>Kara Jaquish</t>
  </si>
  <si>
    <t>kara@yahoo.com</t>
  </si>
  <si>
    <t>345 Feltwell Rd</t>
  </si>
  <si>
    <t>St. Michaels and Wicksteed War</t>
  </si>
  <si>
    <t>PADE3755</t>
  </si>
  <si>
    <t>Paola Dease</t>
  </si>
  <si>
    <t>pdease@gmail.com</t>
  </si>
  <si>
    <t>94 Enid St</t>
  </si>
  <si>
    <t>Birchington</t>
  </si>
  <si>
    <t>ALRA3108</t>
  </si>
  <si>
    <t>Alton Rampy</t>
  </si>
  <si>
    <t>alton_rampy@gmail.com</t>
  </si>
  <si>
    <t>83 Battenburg St</t>
  </si>
  <si>
    <t>Girvan and South Carrick Ward</t>
  </si>
  <si>
    <t>ROST3603</t>
  </si>
  <si>
    <t>Rosalind Stamps</t>
  </si>
  <si>
    <t>rosalind.stamps@stamps.co.uk</t>
  </si>
  <si>
    <t>8 Chestnut St</t>
  </si>
  <si>
    <t>Barrowford</t>
  </si>
  <si>
    <t>LEAK3039</t>
  </si>
  <si>
    <t>Letha Akey</t>
  </si>
  <si>
    <t>letha_akey@akey.co.uk</t>
  </si>
  <si>
    <t>603 Pall Mall</t>
  </si>
  <si>
    <t>Layton Ward</t>
  </si>
  <si>
    <t>CAMA2744</t>
  </si>
  <si>
    <t>Carey Marchetta</t>
  </si>
  <si>
    <t>cmarchetta@hotmail.com</t>
  </si>
  <si>
    <t>7217 Edge Grove</t>
  </si>
  <si>
    <t>Sharston Ward</t>
  </si>
  <si>
    <t>CAUN2995</t>
  </si>
  <si>
    <t>Cathern Ungar</t>
  </si>
  <si>
    <t>cathern.ungar@ungar.co.uk</t>
  </si>
  <si>
    <t>823 Idris St</t>
  </si>
  <si>
    <t>Selston</t>
  </si>
  <si>
    <t>CHSH3758</t>
  </si>
  <si>
    <t>Christoper Sheneman</t>
  </si>
  <si>
    <t>christoper@gmail.com</t>
  </si>
  <si>
    <t>845 Atherton St</t>
  </si>
  <si>
    <t>Tatsfield</t>
  </si>
  <si>
    <t>ALPA2951</t>
  </si>
  <si>
    <t>Alise Packebush</t>
  </si>
  <si>
    <t>alise.packebush@gmail.com</t>
  </si>
  <si>
    <t>22 Delamore St</t>
  </si>
  <si>
    <t>Hereford</t>
  </si>
  <si>
    <t>GEHA2830</t>
  </si>
  <si>
    <t>Germaine Hascall</t>
  </si>
  <si>
    <t>ghascall@hotmail.com</t>
  </si>
  <si>
    <t>1616 Menzies St #453</t>
  </si>
  <si>
    <t>Tadworth and Walton Ward</t>
  </si>
  <si>
    <t>TODR3436</t>
  </si>
  <si>
    <t>Tonja Driesenga</t>
  </si>
  <si>
    <t>tdriesenga@driesenga.co.uk</t>
  </si>
  <si>
    <t>8 South John St</t>
  </si>
  <si>
    <t>Lamport</t>
  </si>
  <si>
    <t>ANBA2829</t>
  </si>
  <si>
    <t>Anabel Baldock</t>
  </si>
  <si>
    <t>anabel_baldock@hotmail.com</t>
  </si>
  <si>
    <t>30 Marine Parade #1</t>
  </si>
  <si>
    <t>Staina Ward</t>
  </si>
  <si>
    <t>ROBR3305</t>
  </si>
  <si>
    <t>Ronnie Brigman</t>
  </si>
  <si>
    <t>ronnie@brigman.co.uk</t>
  </si>
  <si>
    <t>6 Morley St</t>
  </si>
  <si>
    <t>Batchwood Ward</t>
  </si>
  <si>
    <t>LAKH2504</t>
  </si>
  <si>
    <t>Laquanda Kho</t>
  </si>
  <si>
    <t>laquanda.kho@yahoo.com</t>
  </si>
  <si>
    <t>7 Lockhart St</t>
  </si>
  <si>
    <t>Billesley Ward</t>
  </si>
  <si>
    <t>EMWI3695</t>
  </si>
  <si>
    <t>Emilio Withers</t>
  </si>
  <si>
    <t>emilio_withers@yahoo.com</t>
  </si>
  <si>
    <t>597 Threlfall St #72</t>
  </si>
  <si>
    <t>Stokenham</t>
  </si>
  <si>
    <t>DABR3084</t>
  </si>
  <si>
    <t>Dannie Brau</t>
  </si>
  <si>
    <t>dbrau@brau.co.uk</t>
  </si>
  <si>
    <t>2 Gay St #3702</t>
  </si>
  <si>
    <t>Werrington South Ward</t>
  </si>
  <si>
    <t>BEGU3671</t>
  </si>
  <si>
    <t>Berry Gutoski</t>
  </si>
  <si>
    <t>berry@gmail.com</t>
  </si>
  <si>
    <t>9 Oakleigh</t>
  </si>
  <si>
    <t>Lancing</t>
  </si>
  <si>
    <t>WIBR3237</t>
  </si>
  <si>
    <t>Wilda Brigham</t>
  </si>
  <si>
    <t>wilda@brigham.co.uk</t>
  </si>
  <si>
    <t>501 Sandon Terrace #200</t>
  </si>
  <si>
    <t>Little Clacton</t>
  </si>
  <si>
    <t>ALBU3771</t>
  </si>
  <si>
    <t>Allene Burau</t>
  </si>
  <si>
    <t>allene.burau@hotmail.com</t>
  </si>
  <si>
    <t>8 Barlow St #6</t>
  </si>
  <si>
    <t>Barlow</t>
  </si>
  <si>
    <t>COLA3731</t>
  </si>
  <si>
    <t>Coleen Langer</t>
  </si>
  <si>
    <t>coleen.langer@hotmail.com</t>
  </si>
  <si>
    <t>745 Goodall St #9309</t>
  </si>
  <si>
    <t>Much Wenlock</t>
  </si>
  <si>
    <t>PAKO3471</t>
  </si>
  <si>
    <t>Pansy Kopan</t>
  </si>
  <si>
    <t>pansy@kopan.co.uk</t>
  </si>
  <si>
    <t>1 Northampton St</t>
  </si>
  <si>
    <t>Madeley</t>
  </si>
  <si>
    <t>EDKA2736</t>
  </si>
  <si>
    <t>Edgar Kanne</t>
  </si>
  <si>
    <t>edgar.kanne@yahoo.com</t>
  </si>
  <si>
    <t>99 Guthrie St</t>
  </si>
  <si>
    <t>New Milton</t>
  </si>
  <si>
    <t>LEST3209</t>
  </si>
  <si>
    <t>Leana Stackpole</t>
  </si>
  <si>
    <t>lstackpole@yahoo.com</t>
  </si>
  <si>
    <t>690 Copenhagen Rd</t>
  </si>
  <si>
    <t>Warham</t>
  </si>
  <si>
    <t>CABU3415</t>
  </si>
  <si>
    <t>Carline Bulcao</t>
  </si>
  <si>
    <t>carline@yahoo.com</t>
  </si>
  <si>
    <t>7 Hey Green Rd #4</t>
  </si>
  <si>
    <t>Rothwell Ward</t>
  </si>
  <si>
    <t>MASH3190</t>
  </si>
  <si>
    <t>Marylyn Shonerd</t>
  </si>
  <si>
    <t>marylyn_shonerd@yahoo.com</t>
  </si>
  <si>
    <t>7252 Dansie St</t>
  </si>
  <si>
    <t>East Finchley Ward</t>
  </si>
  <si>
    <t>JEDR3664</t>
  </si>
  <si>
    <t>Jestine Driscol</t>
  </si>
  <si>
    <t>jestine_driscol@driscol.co.uk</t>
  </si>
  <si>
    <t>2725 Underley St #6452</t>
  </si>
  <si>
    <t>Grangemouth Ward</t>
  </si>
  <si>
    <t>PEAS3568</t>
  </si>
  <si>
    <t>Pedro Aschoff</t>
  </si>
  <si>
    <t>paschoff@yahoo.com</t>
  </si>
  <si>
    <t>135 Opie St</t>
  </si>
  <si>
    <t>Howard Town Ward</t>
  </si>
  <si>
    <t>IVAR3720</t>
  </si>
  <si>
    <t>Ivan Aronov</t>
  </si>
  <si>
    <t>ivan@gmail.com</t>
  </si>
  <si>
    <t>94 Regent St</t>
  </si>
  <si>
    <t>Over Kellet</t>
  </si>
  <si>
    <t>LEME2685</t>
  </si>
  <si>
    <t>Lewis Mellom</t>
  </si>
  <si>
    <t>lewis@yahoo.com</t>
  </si>
  <si>
    <t>6 St Hilda St</t>
  </si>
  <si>
    <t>MAKO2605</t>
  </si>
  <si>
    <t>Marshall Kozikowski</t>
  </si>
  <si>
    <t>marshall@hotmail.com</t>
  </si>
  <si>
    <t>47 Elwy St</t>
  </si>
  <si>
    <t>Kilpatrick Ward</t>
  </si>
  <si>
    <t>ASDO3302</t>
  </si>
  <si>
    <t>Ashanti Donn</t>
  </si>
  <si>
    <t>adonn@yahoo.com</t>
  </si>
  <si>
    <t>3409 Benns Gardens</t>
  </si>
  <si>
    <t>Hollington Ward</t>
  </si>
  <si>
    <t>MAKA3440</t>
  </si>
  <si>
    <t>Maira Karas</t>
  </si>
  <si>
    <t>maira.karas@yahoo.com</t>
  </si>
  <si>
    <t>9 Cropper St</t>
  </si>
  <si>
    <t>ARDE3457</t>
  </si>
  <si>
    <t>Arlyne Dellinger</t>
  </si>
  <si>
    <t>arlyne.dellinger@yahoo.com</t>
  </si>
  <si>
    <t>8361 Cottenham St</t>
  </si>
  <si>
    <t>Fawley</t>
  </si>
  <si>
    <t>DIME2585</t>
  </si>
  <si>
    <t>Dino Meinert</t>
  </si>
  <si>
    <t>dino.meinert@yahoo.com</t>
  </si>
  <si>
    <t>80 Ellerslie Rd</t>
  </si>
  <si>
    <t>Trotton with Chithurst</t>
  </si>
  <si>
    <t>LEAS2666</t>
  </si>
  <si>
    <t>Lennie Asley</t>
  </si>
  <si>
    <t>lennie_asley@gmail.com</t>
  </si>
  <si>
    <t>79 Pine St</t>
  </si>
  <si>
    <t>Radcliffe West Ward</t>
  </si>
  <si>
    <t>ABCR3044</t>
  </si>
  <si>
    <t>Abraham Cratch</t>
  </si>
  <si>
    <t>acratch@gmail.com</t>
  </si>
  <si>
    <t>41 Benedict St</t>
  </si>
  <si>
    <t>Aldborough Ward</t>
  </si>
  <si>
    <t>PATE3073</t>
  </si>
  <si>
    <t>Patrick Teisberg</t>
  </si>
  <si>
    <t>patrick@hotmail.com</t>
  </si>
  <si>
    <t>2 Whitefield Rd</t>
  </si>
  <si>
    <t>Leigh-on-Sea</t>
  </si>
  <si>
    <t>UNFR3582</t>
  </si>
  <si>
    <t>Una Frankel</t>
  </si>
  <si>
    <t>ufrankel@hotmail.com</t>
  </si>
  <si>
    <t>6766 Britton St #379</t>
  </si>
  <si>
    <t>Crompton Ward</t>
  </si>
  <si>
    <t>ONBO3089</t>
  </si>
  <si>
    <t>Ona Bowhall</t>
  </si>
  <si>
    <t>ona@yahoo.com</t>
  </si>
  <si>
    <t>527 Harding St</t>
  </si>
  <si>
    <t>Market Rasen</t>
  </si>
  <si>
    <t>GEBL3313</t>
  </si>
  <si>
    <t>Gene Bleile</t>
  </si>
  <si>
    <t>gene_bleile@bleile.co.uk</t>
  </si>
  <si>
    <t>4687 Atherton St</t>
  </si>
  <si>
    <t>DWBE2764</t>
  </si>
  <si>
    <t>Dwight Belyea</t>
  </si>
  <si>
    <t>dbelyea@belyea.co.uk</t>
  </si>
  <si>
    <t>419 St Andrew St</t>
  </si>
  <si>
    <t>Tibberton</t>
  </si>
  <si>
    <t>REEU3221</t>
  </si>
  <si>
    <t>Reid Euresti</t>
  </si>
  <si>
    <t>reuresti@euresti.co.uk</t>
  </si>
  <si>
    <t>70 Foster St</t>
  </si>
  <si>
    <t>Inverness Ness-Side Ward</t>
  </si>
  <si>
    <t>RUAD3036</t>
  </si>
  <si>
    <t>Rusty Adelsperger</t>
  </si>
  <si>
    <t>rusty.adelsperger@yahoo.com</t>
  </si>
  <si>
    <t>4313 Princes Park Terrace</t>
  </si>
  <si>
    <t>Launceston</t>
  </si>
  <si>
    <t>ELDE3176</t>
  </si>
  <si>
    <t>Elsa Delisle</t>
  </si>
  <si>
    <t>elsa_delisle@gmail.com</t>
  </si>
  <si>
    <t>260 Saxon St</t>
  </si>
  <si>
    <t>Brooklands Ward</t>
  </si>
  <si>
    <t>YUPA3539</t>
  </si>
  <si>
    <t>Yun Paletta</t>
  </si>
  <si>
    <t>yun_paletta@paletta.co.uk</t>
  </si>
  <si>
    <t>9205 Upper Hill St</t>
  </si>
  <si>
    <t>LEDE3439</t>
  </si>
  <si>
    <t>Leonie Devereux</t>
  </si>
  <si>
    <t>leonie_devereux@gmail.com</t>
  </si>
  <si>
    <t>88 Vernon St</t>
  </si>
  <si>
    <t>Dunbar and East Linton Ward</t>
  </si>
  <si>
    <t>MAGU3347</t>
  </si>
  <si>
    <t>Marget Gunst</t>
  </si>
  <si>
    <t>mgunst@yahoo.com</t>
  </si>
  <si>
    <t>2732 Bostock St #1</t>
  </si>
  <si>
    <t>St. Enoder</t>
  </si>
  <si>
    <t>BOGU3470</t>
  </si>
  <si>
    <t>Bobbie Guillereault</t>
  </si>
  <si>
    <t>bguillereault@gmail.com</t>
  </si>
  <si>
    <t>385 Upper Hampton St #39</t>
  </si>
  <si>
    <t>Southey Ward</t>
  </si>
  <si>
    <t>GIFE3786</t>
  </si>
  <si>
    <t>Gilberto Feagins</t>
  </si>
  <si>
    <t>gfeagins@gmail.com</t>
  </si>
  <si>
    <t>7643 Campbell St</t>
  </si>
  <si>
    <t>Penge and Cator Ward</t>
  </si>
  <si>
    <t>MAFL2661</t>
  </si>
  <si>
    <t>Mauricio Flam</t>
  </si>
  <si>
    <t>mflam@gmail.com</t>
  </si>
  <si>
    <t>18 Nimrod St</t>
  </si>
  <si>
    <t>Walney North Ward</t>
  </si>
  <si>
    <t>LEFI3735</t>
  </si>
  <si>
    <t>Lelia Filion</t>
  </si>
  <si>
    <t>lelia.filion@filion.co.uk</t>
  </si>
  <si>
    <t>45 Bidder St #38</t>
  </si>
  <si>
    <t>CHYU3204</t>
  </si>
  <si>
    <t>Cheryll Yurich</t>
  </si>
  <si>
    <t>cheryll_yurich@yurich.co.uk</t>
  </si>
  <si>
    <t>666 Moor Place</t>
  </si>
  <si>
    <t>Shepway South Ward</t>
  </si>
  <si>
    <t>FLBA3688</t>
  </si>
  <si>
    <t>Flo Bardsley</t>
  </si>
  <si>
    <t>flo.bardsley@hotmail.com</t>
  </si>
  <si>
    <t>35 Walton Lane</t>
  </si>
  <si>
    <t>Loughborough Ashby Ward</t>
  </si>
  <si>
    <t>MAFO2981</t>
  </si>
  <si>
    <t>Martin Fonua</t>
  </si>
  <si>
    <t>mfonua@yahoo.com</t>
  </si>
  <si>
    <t>7642 Ledward St</t>
  </si>
  <si>
    <t>Cressington Ward</t>
  </si>
  <si>
    <t>WASO3727</t>
  </si>
  <si>
    <t>Wade Sovel</t>
  </si>
  <si>
    <t>wade@hotmail.com</t>
  </si>
  <si>
    <t>2546 Hunter St</t>
  </si>
  <si>
    <t>REAR3427</t>
  </si>
  <si>
    <t>Remedios Arlinghaus</t>
  </si>
  <si>
    <t>remedios.arlinghaus@gmail.com</t>
  </si>
  <si>
    <t>9 Duckenfield St</t>
  </si>
  <si>
    <t>Aldbrough</t>
  </si>
  <si>
    <t>ALKE3522</t>
  </si>
  <si>
    <t>Almeta Keehner</t>
  </si>
  <si>
    <t>akeehner@hotmail.com</t>
  </si>
  <si>
    <t>3 Ivyleigh</t>
  </si>
  <si>
    <t>JEBR3439</t>
  </si>
  <si>
    <t>Jeff Brossoit</t>
  </si>
  <si>
    <t>jeff.brossoit@yahoo.com</t>
  </si>
  <si>
    <t>954 Madelaine St</t>
  </si>
  <si>
    <t>EVHO3337</t>
  </si>
  <si>
    <t>Eve Hoffstot</t>
  </si>
  <si>
    <t>eve.hoffstot@yahoo.com</t>
  </si>
  <si>
    <t>1661 Arrow St</t>
  </si>
  <si>
    <t>Kirk Hammerton</t>
  </si>
  <si>
    <t>CEKE3228</t>
  </si>
  <si>
    <t>Celestina Keeny</t>
  </si>
  <si>
    <t>celestina_keeny@gmail.com</t>
  </si>
  <si>
    <t>9 Milton St</t>
  </si>
  <si>
    <t>Consett North ED</t>
  </si>
  <si>
    <t>MAPE3274</t>
  </si>
  <si>
    <t>Margot Peay</t>
  </si>
  <si>
    <t>margot.peay@yahoo.com</t>
  </si>
  <si>
    <t>9923 Dinorben St #4838</t>
  </si>
  <si>
    <t>Childs Hill Ward</t>
  </si>
  <si>
    <t>SHKO3733</t>
  </si>
  <si>
    <t>Shannon Kobayashi</t>
  </si>
  <si>
    <t>shannon@yahoo.com</t>
  </si>
  <si>
    <t>1111 Nesfield St</t>
  </si>
  <si>
    <t>Tonge with the Haulgh Ward</t>
  </si>
  <si>
    <t>ALTO3249</t>
  </si>
  <si>
    <t>Alverta Topete</t>
  </si>
  <si>
    <t>alverta.topete@gmail.com</t>
  </si>
  <si>
    <t>328 Havelock St #61</t>
  </si>
  <si>
    <t>Addlestone Bourneside Ward</t>
  </si>
  <si>
    <t>JUUK3072</t>
  </si>
  <si>
    <t>Juliana Uken</t>
  </si>
  <si>
    <t>juliana.uken@yahoo.com</t>
  </si>
  <si>
    <t>4 Summer Seat Bootle</t>
  </si>
  <si>
    <t>Moulsecoomb and Bevendean Ward</t>
  </si>
  <si>
    <t>ELRI3808</t>
  </si>
  <si>
    <t>Elmira Ringlein</t>
  </si>
  <si>
    <t>eringlein@gmail.com</t>
  </si>
  <si>
    <t>143 Clark St #802</t>
  </si>
  <si>
    <t>MISA3298</t>
  </si>
  <si>
    <t>Milly Savidge</t>
  </si>
  <si>
    <t>milly@gmail.com</t>
  </si>
  <si>
    <t>129 Alexander Pope St</t>
  </si>
  <si>
    <t>MODA3229</t>
  </si>
  <si>
    <t>Monroe Damato</t>
  </si>
  <si>
    <t>mdamato@damato.co.uk</t>
  </si>
  <si>
    <t>5344 Bengel St #5</t>
  </si>
  <si>
    <t>Millwall Ward</t>
  </si>
  <si>
    <t>BOSA2781</t>
  </si>
  <si>
    <t>Bonita Sandblom</t>
  </si>
  <si>
    <t>bsandblom@gmail.com</t>
  </si>
  <si>
    <t>22 Kilshaw St</t>
  </si>
  <si>
    <t>Wimbledon Park Ward</t>
  </si>
  <si>
    <t>NAOU3671</t>
  </si>
  <si>
    <t>Nathan Outhouse</t>
  </si>
  <si>
    <t>nathan.outhouse@gmail.com</t>
  </si>
  <si>
    <t>293 Vivian St</t>
  </si>
  <si>
    <t>South Jesmond Ward</t>
  </si>
  <si>
    <t>TISC3430</t>
  </si>
  <si>
    <t>Tiara Schlichter</t>
  </si>
  <si>
    <t>tiara_schlichter@schlichter.co.uk</t>
  </si>
  <si>
    <t>805 Westbank Rd</t>
  </si>
  <si>
    <t>North Heywood Ward</t>
  </si>
  <si>
    <t>FECL3116</t>
  </si>
  <si>
    <t>Felicia Claybrooks</t>
  </si>
  <si>
    <t>felicia@claybrooks.co.uk</t>
  </si>
  <si>
    <t>1056 College St South</t>
  </si>
  <si>
    <t>Chester-le-Street North and Ea</t>
  </si>
  <si>
    <t>BEKH3737</t>
  </si>
  <si>
    <t>Bettina Kham</t>
  </si>
  <si>
    <t>bettina.kham@kham.co.uk</t>
  </si>
  <si>
    <t>80 Morecambe St</t>
  </si>
  <si>
    <t>Bishop Auckland</t>
  </si>
  <si>
    <t>LASU3353</t>
  </si>
  <si>
    <t>Lamar Suite</t>
  </si>
  <si>
    <t>lsuite@yahoo.com</t>
  </si>
  <si>
    <t>6301 Dorset Rd</t>
  </si>
  <si>
    <t>Harefield Ward</t>
  </si>
  <si>
    <t>GEDR3158</t>
  </si>
  <si>
    <t>Gerald Drozdenko</t>
  </si>
  <si>
    <t>gdrozdenko@yahoo.com</t>
  </si>
  <si>
    <t>186 Craven St #68</t>
  </si>
  <si>
    <t>Little Ness</t>
  </si>
  <si>
    <t>ROHA3537</t>
  </si>
  <si>
    <t>Rodrigo Hawkin</t>
  </si>
  <si>
    <t>rodrigo@hotmail.com</t>
  </si>
  <si>
    <t>661 Great Crosshall St</t>
  </si>
  <si>
    <t>Forth Ward</t>
  </si>
  <si>
    <t>BRMA3680</t>
  </si>
  <si>
    <t>Brianne Matsumura</t>
  </si>
  <si>
    <t>brianne@matsumura.co.uk</t>
  </si>
  <si>
    <t>7 Cottenham St</t>
  </si>
  <si>
    <t>Mossend and Holytown Ward</t>
  </si>
  <si>
    <t>NAAR3808</t>
  </si>
  <si>
    <t>Nada Arey</t>
  </si>
  <si>
    <t>nada@hotmail.com</t>
  </si>
  <si>
    <t>22 Harewood St #95</t>
  </si>
  <si>
    <t>Acton Trussell and Bednall</t>
  </si>
  <si>
    <t>MAGR3038</t>
  </si>
  <si>
    <t>Marg Grasmick</t>
  </si>
  <si>
    <t>marg@hotmail.com</t>
  </si>
  <si>
    <t>7457 Cowl St #70</t>
  </si>
  <si>
    <t>Bargate Ward</t>
  </si>
  <si>
    <t>ANVI3616</t>
  </si>
  <si>
    <t>Antonio Villamarin</t>
  </si>
  <si>
    <t>antonio.villamarin@gmail.com</t>
  </si>
  <si>
    <t>353 Standish St #8264</t>
  </si>
  <si>
    <t>Little Parndon and Hare Street</t>
  </si>
  <si>
    <t>TAMA3510</t>
  </si>
  <si>
    <t>Talia Marthe</t>
  </si>
  <si>
    <t>talia.marthe@gmail.com</t>
  </si>
  <si>
    <t>5 Minerva St</t>
  </si>
  <si>
    <t>Westbury</t>
  </si>
  <si>
    <t>DEDE3415</t>
  </si>
  <si>
    <t>Delpha Detamore</t>
  </si>
  <si>
    <t>delpha.detamore@yahoo.com</t>
  </si>
  <si>
    <t>8 Tagus St #9814</t>
  </si>
  <si>
    <t>Cleator Moor</t>
  </si>
  <si>
    <t>FLTI2846</t>
  </si>
  <si>
    <t>Floyd Tivis</t>
  </si>
  <si>
    <t>floyd_tivis@hotmail.com</t>
  </si>
  <si>
    <t>770 Jamaica St</t>
  </si>
  <si>
    <t>Penmaenmawr Community</t>
  </si>
  <si>
    <t>THME3737</t>
  </si>
  <si>
    <t>Theron Merriam</t>
  </si>
  <si>
    <t>theron@merriam.co.uk</t>
  </si>
  <si>
    <t>869 Luke St</t>
  </si>
  <si>
    <t>Wonersh</t>
  </si>
  <si>
    <t>TRMA3593</t>
  </si>
  <si>
    <t>Tran Mandiola</t>
  </si>
  <si>
    <t>tran.mandiola@hotmail.com</t>
  </si>
  <si>
    <t>6226 Maitland St</t>
  </si>
  <si>
    <t>West Bromwich Central Ward</t>
  </si>
  <si>
    <t>FIFR2849</t>
  </si>
  <si>
    <t>Filiberto Fredrikson</t>
  </si>
  <si>
    <t>filiberto_fredrikson@gmail.com</t>
  </si>
  <si>
    <t>404 Aigburth St #4246</t>
  </si>
  <si>
    <t>Audley Ward</t>
  </si>
  <si>
    <t>CADO2894</t>
  </si>
  <si>
    <t>Casey Dondero</t>
  </si>
  <si>
    <t>casey.dondero@hotmail.com</t>
  </si>
  <si>
    <t>464 Back Nile St #618</t>
  </si>
  <si>
    <t>Acton Central Ward</t>
  </si>
  <si>
    <t>MADU3615</t>
  </si>
  <si>
    <t>Madalyn Dubberly</t>
  </si>
  <si>
    <t>madalyn.dubberly@gmail.com</t>
  </si>
  <si>
    <t>1 Lower Burlington St</t>
  </si>
  <si>
    <t>Northfleet South Ward</t>
  </si>
  <si>
    <t>LESE2723</t>
  </si>
  <si>
    <t>Leigha Semenza</t>
  </si>
  <si>
    <t>lsemenza@yahoo.com</t>
  </si>
  <si>
    <t>784 Juno St #7653</t>
  </si>
  <si>
    <t>North Horsham</t>
  </si>
  <si>
    <t>GEZE3476</t>
  </si>
  <si>
    <t>German Zelaya</t>
  </si>
  <si>
    <t>german@hotmail.com</t>
  </si>
  <si>
    <t>7 Shenstone St</t>
  </si>
  <si>
    <t>Longhill Ward</t>
  </si>
  <si>
    <t>VESP3050</t>
  </si>
  <si>
    <t>Vernice Sperazza</t>
  </si>
  <si>
    <t>vernice@yahoo.com</t>
  </si>
  <si>
    <t>8921 Forge St</t>
  </si>
  <si>
    <t>Colnbrook with Poyle</t>
  </si>
  <si>
    <t>ANGL3535</t>
  </si>
  <si>
    <t>Antonio Glasford</t>
  </si>
  <si>
    <t>antonio_glasford@glasford.co.uk</t>
  </si>
  <si>
    <t>425 Howley St</t>
  </si>
  <si>
    <t>Gaer Community</t>
  </si>
  <si>
    <t>ELFA3038</t>
  </si>
  <si>
    <t>Eloisa Faurote</t>
  </si>
  <si>
    <t>eloisa.faurote@hotmail.com</t>
  </si>
  <si>
    <t>7033 Micawber St</t>
  </si>
  <si>
    <t>Bintree</t>
  </si>
  <si>
    <t>LYMO3264</t>
  </si>
  <si>
    <t>Lyndia Moonshower</t>
  </si>
  <si>
    <t>lyndia_moonshower@moonshower.co.uk</t>
  </si>
  <si>
    <t>43 Williamson St #7995</t>
  </si>
  <si>
    <t>TAVE3039</t>
  </si>
  <si>
    <t>Tamesha Veigel</t>
  </si>
  <si>
    <t>tveigel@veigel.co.uk</t>
  </si>
  <si>
    <t>2200 Nelson St #58</t>
  </si>
  <si>
    <t>Newport</t>
  </si>
  <si>
    <t>JOKL2761</t>
  </si>
  <si>
    <t>Jody Klitzing</t>
  </si>
  <si>
    <t>jody_klitzing@hotmail.com</t>
  </si>
  <si>
    <t>3 Byng St #524</t>
  </si>
  <si>
    <t>Pinhoe Ward</t>
  </si>
  <si>
    <t>BELI3434</t>
  </si>
  <si>
    <t>Beula Lingo</t>
  </si>
  <si>
    <t>beula_lingo@yahoo.com</t>
  </si>
  <si>
    <t>65 Oban Rd</t>
  </si>
  <si>
    <t>St. Austell</t>
  </si>
  <si>
    <t>RUGA3425</t>
  </si>
  <si>
    <t>Rueben Gastellum</t>
  </si>
  <si>
    <t>rueben_gastellum@gastellum.co.uk</t>
  </si>
  <si>
    <t>4 Forrest St</t>
  </si>
  <si>
    <t>Weston-Super-Mare</t>
  </si>
  <si>
    <t>ERRA3700</t>
  </si>
  <si>
    <t>Eric Rampy</t>
  </si>
  <si>
    <t>erampy@rampy.co.uk</t>
  </si>
  <si>
    <t>9472 Lind St</t>
  </si>
  <si>
    <t>Desborough</t>
  </si>
  <si>
    <t>BESC3177</t>
  </si>
  <si>
    <t>Berry Scandalis</t>
  </si>
  <si>
    <t>berry.scandalis@gmail.com</t>
  </si>
  <si>
    <t>4 Vivian St</t>
  </si>
  <si>
    <t>Corporation Park Ward</t>
  </si>
  <si>
    <t>ALLI3401</t>
  </si>
  <si>
    <t>Aleta Ligons</t>
  </si>
  <si>
    <t>aleta_ligons@hotmail.com</t>
  </si>
  <si>
    <t>4545 Victoria Rd</t>
  </si>
  <si>
    <t>Kilbirnie and Beith Ward</t>
  </si>
  <si>
    <t>BIVE3295</t>
  </si>
  <si>
    <t>Billy Venus</t>
  </si>
  <si>
    <t>billy.venus@yahoo.com</t>
  </si>
  <si>
    <t>61 Miriam St</t>
  </si>
  <si>
    <t>Abbey Road Ward</t>
  </si>
  <si>
    <t>NEPA2739</t>
  </si>
  <si>
    <t>Nell Pao</t>
  </si>
  <si>
    <t>npao@gmail.com</t>
  </si>
  <si>
    <t>1730 Seymour St</t>
  </si>
  <si>
    <t>Eastbrook Ward</t>
  </si>
  <si>
    <t>LAAR2746</t>
  </si>
  <si>
    <t>Lashunda Argiro</t>
  </si>
  <si>
    <t>lashunda@yahoo.com</t>
  </si>
  <si>
    <t>205 Forge St #4021</t>
  </si>
  <si>
    <t>Stainburn</t>
  </si>
  <si>
    <t>CHWI3232</t>
  </si>
  <si>
    <t>Chery Wiederin</t>
  </si>
  <si>
    <t>cwiederin@yahoo.com</t>
  </si>
  <si>
    <t>553 Picton Rd</t>
  </si>
  <si>
    <t>Astley Mosley Common Ward</t>
  </si>
  <si>
    <t>MAAL3309</t>
  </si>
  <si>
    <t>Margret Alcazar</t>
  </si>
  <si>
    <t>margret@alcazar.co.uk</t>
  </si>
  <si>
    <t>5466 Sedley St</t>
  </si>
  <si>
    <t>Coatbridge South Ward</t>
  </si>
  <si>
    <t>PHAL3281</t>
  </si>
  <si>
    <t>Phillip Aloi</t>
  </si>
  <si>
    <t>paloi@hotmail.com</t>
  </si>
  <si>
    <t>6 Cannock St</t>
  </si>
  <si>
    <t>Scarcroft</t>
  </si>
  <si>
    <t>ASJE3220</t>
  </si>
  <si>
    <t>Ashley Jessie</t>
  </si>
  <si>
    <t>ashley_jessie@jessie.co.uk</t>
  </si>
  <si>
    <t>9548 Ogwen St #84</t>
  </si>
  <si>
    <t>Baguley Ward</t>
  </si>
  <si>
    <t>NAAR3114</t>
  </si>
  <si>
    <t>Narcisa Araiza</t>
  </si>
  <si>
    <t>naraiza@hotmail.com</t>
  </si>
  <si>
    <t>8783 High St</t>
  </si>
  <si>
    <t>Milton</t>
  </si>
  <si>
    <t>HOKN3325</t>
  </si>
  <si>
    <t>Horace Knapp</t>
  </si>
  <si>
    <t>horace.knapp@yahoo.com</t>
  </si>
  <si>
    <t>5 Eyes St</t>
  </si>
  <si>
    <t>Mid and Upper Nithsdale Ward</t>
  </si>
  <si>
    <t>VALA3050</t>
  </si>
  <si>
    <t>Vannessa Land</t>
  </si>
  <si>
    <t>vannessa.land@yahoo.com</t>
  </si>
  <si>
    <t>201 Bran St</t>
  </si>
  <si>
    <t>Ashford Common Ward</t>
  </si>
  <si>
    <t>GOSO3589</t>
  </si>
  <si>
    <t>Goldie Sonkens</t>
  </si>
  <si>
    <t>gsonkens@sonkens.co.uk</t>
  </si>
  <si>
    <t>6174 Botanic Pl</t>
  </si>
  <si>
    <t>Ravensthorpe Ward</t>
  </si>
  <si>
    <t>KABE3029</t>
  </si>
  <si>
    <t>Kayleigh Bendle</t>
  </si>
  <si>
    <t>kayleigh.bendle@bendle.co.uk</t>
  </si>
  <si>
    <t>9735 Linton St #2284</t>
  </si>
  <si>
    <t>Kingswells</t>
  </si>
  <si>
    <t>TUNA3062</t>
  </si>
  <si>
    <t>Tula Nahmias</t>
  </si>
  <si>
    <t>tnahmias@nahmias.co.uk</t>
  </si>
  <si>
    <t>64 Croyland St</t>
  </si>
  <si>
    <t>Clackmannanshire South Ward</t>
  </si>
  <si>
    <t>KAAL3672</t>
  </si>
  <si>
    <t>Kandis Alsbury</t>
  </si>
  <si>
    <t>kalsbury@hotmail.com</t>
  </si>
  <si>
    <t>70 Rose Vale</t>
  </si>
  <si>
    <t>Reydon</t>
  </si>
  <si>
    <t>ISVA2941</t>
  </si>
  <si>
    <t>Isidra Varnado</t>
  </si>
  <si>
    <t>ivarnado@varnado.co.uk</t>
  </si>
  <si>
    <t>79 Chelmsford St</t>
  </si>
  <si>
    <t>Holywell Community</t>
  </si>
  <si>
    <t>HUMI3075</t>
  </si>
  <si>
    <t>Hubert Mias</t>
  </si>
  <si>
    <t>hubert.mias@gmail.com</t>
  </si>
  <si>
    <t>3614 Old Hall St #604</t>
  </si>
  <si>
    <t>DOOR2771</t>
  </si>
  <si>
    <t>Dong Oropeza</t>
  </si>
  <si>
    <t>doropeza@hotmail.com</t>
  </si>
  <si>
    <t>8657 Cedar St #2</t>
  </si>
  <si>
    <t>Kinross-shire Ward</t>
  </si>
  <si>
    <t>TYFE3366</t>
  </si>
  <si>
    <t>Ty Feeback</t>
  </si>
  <si>
    <t>tfeeback@gmail.com</t>
  </si>
  <si>
    <t>14 Landseer Rd</t>
  </si>
  <si>
    <t>Nith Ward</t>
  </si>
  <si>
    <t>LAFE3387</t>
  </si>
  <si>
    <t>Laila Fend</t>
  </si>
  <si>
    <t>lfend@gmail.com</t>
  </si>
  <si>
    <t>57 St Georges Hill</t>
  </si>
  <si>
    <t>Crawcrook and Greenside Ward</t>
  </si>
  <si>
    <t>DUMA3302</t>
  </si>
  <si>
    <t>Dusti Maricle</t>
  </si>
  <si>
    <t>dusti@gmail.com</t>
  </si>
  <si>
    <t>59 Charles St</t>
  </si>
  <si>
    <t>TODI3169</t>
  </si>
  <si>
    <t>Tony Diazdeleon</t>
  </si>
  <si>
    <t>tony@gmail.com</t>
  </si>
  <si>
    <t>529 Llanrwst St</t>
  </si>
  <si>
    <t>Southam</t>
  </si>
  <si>
    <t>VISC3438</t>
  </si>
  <si>
    <t>Vicky Schellenberge</t>
  </si>
  <si>
    <t>vschellenberge@hotmail.com</t>
  </si>
  <si>
    <t>3922 Leda St</t>
  </si>
  <si>
    <t>Moreton Morrell</t>
  </si>
  <si>
    <t>REFA3677</t>
  </si>
  <si>
    <t>Rex Faehnle</t>
  </si>
  <si>
    <t>rfaehnle@faehnle.co.uk</t>
  </si>
  <si>
    <t>371 Oakleigh</t>
  </si>
  <si>
    <t>Warminster</t>
  </si>
  <si>
    <t>NOSA3726</t>
  </si>
  <si>
    <t>Noel Sarra</t>
  </si>
  <si>
    <t>nsarra@gmail.com</t>
  </si>
  <si>
    <t>2 Cockburn St</t>
  </si>
  <si>
    <t>GAWE3699</t>
  </si>
  <si>
    <t>Galen Wendorf</t>
  </si>
  <si>
    <t>galen.wendorf@wendorf.co.uk</t>
  </si>
  <si>
    <t>8830 Antonio St</t>
  </si>
  <si>
    <t>Gillingham North Ward</t>
  </si>
  <si>
    <t>JUSA3677</t>
  </si>
  <si>
    <t>Justine Salta</t>
  </si>
  <si>
    <t>justine_salta@yahoo.com</t>
  </si>
  <si>
    <t>85 Bridgewater St</t>
  </si>
  <si>
    <t>LEAL2591</t>
  </si>
  <si>
    <t>Lemuel Allis</t>
  </si>
  <si>
    <t>lemuel_allis@yahoo.com</t>
  </si>
  <si>
    <t>8430 Shadwell St</t>
  </si>
  <si>
    <t>Great Barr with Yew Tree Ward</t>
  </si>
  <si>
    <t>TORE3451</t>
  </si>
  <si>
    <t>Tomoko Renno</t>
  </si>
  <si>
    <t>tomoko@renno.co.uk</t>
  </si>
  <si>
    <t>5160 High St #38</t>
  </si>
  <si>
    <t>Goldsmid Ward</t>
  </si>
  <si>
    <t>ELPI3060</t>
  </si>
  <si>
    <t>Elroy Piehler</t>
  </si>
  <si>
    <t>epiehler@piehler.co.uk</t>
  </si>
  <si>
    <t>821 Pembroke Place</t>
  </si>
  <si>
    <t>Kirkby Stephen</t>
  </si>
  <si>
    <t>MYBA3372</t>
  </si>
  <si>
    <t>Myong Babineaux</t>
  </si>
  <si>
    <t>mbabineaux@babineaux.co.uk</t>
  </si>
  <si>
    <t>2 Kirkdale Rd</t>
  </si>
  <si>
    <t>Canning Town North Ward</t>
  </si>
  <si>
    <t>CAAT2668</t>
  </si>
  <si>
    <t>Carolynn Atkison</t>
  </si>
  <si>
    <t>carolynn.atkison@hotmail.com</t>
  </si>
  <si>
    <t>7901 Beech St</t>
  </si>
  <si>
    <t>St. Helier Ward</t>
  </si>
  <si>
    <t>ELVA3496</t>
  </si>
  <si>
    <t>Eleni Vanscoik</t>
  </si>
  <si>
    <t>eleni_vanscoik@gmail.com</t>
  </si>
  <si>
    <t>9 Mather St</t>
  </si>
  <si>
    <t>Sutton Vesey Ward</t>
  </si>
  <si>
    <t>MEOR2732</t>
  </si>
  <si>
    <t>Melina Orizabal</t>
  </si>
  <si>
    <t>melina@gmail.com</t>
  </si>
  <si>
    <t>3 Nevison St</t>
  </si>
  <si>
    <t>Lymington and Pennington</t>
  </si>
  <si>
    <t>ARCA3433</t>
  </si>
  <si>
    <t>Arlean Calaf</t>
  </si>
  <si>
    <t>acalaf@yahoo.com</t>
  </si>
  <si>
    <t>82 Waterhouse Lane</t>
  </si>
  <si>
    <t>Llantrisant Community</t>
  </si>
  <si>
    <t>GLON3444</t>
  </si>
  <si>
    <t>Glory Ona</t>
  </si>
  <si>
    <t>glory_ona@gmail.com</t>
  </si>
  <si>
    <t>9830 Croxteth Rd</t>
  </si>
  <si>
    <t>Pontefract North Ward</t>
  </si>
  <si>
    <t>KIBA3644</t>
  </si>
  <si>
    <t>Kiera Bassil</t>
  </si>
  <si>
    <t>kbassil@bassil.co.uk</t>
  </si>
  <si>
    <t>5152 Sophia St</t>
  </si>
  <si>
    <t>Woodstock Ward</t>
  </si>
  <si>
    <t>DOWA3100</t>
  </si>
  <si>
    <t>Dominic Washmuth</t>
  </si>
  <si>
    <t>dwashmuth@hotmail.com</t>
  </si>
  <si>
    <t>8977 Old Leeds St #87</t>
  </si>
  <si>
    <t>Beaminster</t>
  </si>
  <si>
    <t>GILA2876</t>
  </si>
  <si>
    <t>Gilbert Langarica</t>
  </si>
  <si>
    <t>gilbert.langarica@gmail.com</t>
  </si>
  <si>
    <t>82 Sinclair St</t>
  </si>
  <si>
    <t>Bangor Community</t>
  </si>
  <si>
    <t>LACO3504</t>
  </si>
  <si>
    <t>Latia Cos</t>
  </si>
  <si>
    <t>lcos@yahoo.com</t>
  </si>
  <si>
    <t>18 Thomas St</t>
  </si>
  <si>
    <t>Barnham</t>
  </si>
  <si>
    <t>CICO3656</t>
  </si>
  <si>
    <t>Ciara Cobbley</t>
  </si>
  <si>
    <t>ciara_cobbley@hotmail.com</t>
  </si>
  <si>
    <t>7523 Kempton Rd</t>
  </si>
  <si>
    <t>Cockerton West Ward</t>
  </si>
  <si>
    <t>DEDO3057</t>
  </si>
  <si>
    <t>Derrick Dolloff</t>
  </si>
  <si>
    <t>derrick_dolloff@gmail.com</t>
  </si>
  <si>
    <t>236 Blantyre Rd</t>
  </si>
  <si>
    <t>MABR3208</t>
  </si>
  <si>
    <t>Marta Brace</t>
  </si>
  <si>
    <t>marta.brace@brace.co.uk</t>
  </si>
  <si>
    <t>658 Lake St</t>
  </si>
  <si>
    <t>Malmesbury</t>
  </si>
  <si>
    <t>ALHO3634</t>
  </si>
  <si>
    <t>Alayna Hoyal</t>
  </si>
  <si>
    <t>alayna_hoyal@hotmail.com</t>
  </si>
  <si>
    <t>70 Royal St</t>
  </si>
  <si>
    <t>Banchory and Mid Deeside Ward</t>
  </si>
  <si>
    <t>MAOR2690</t>
  </si>
  <si>
    <t>Margarita Orloski</t>
  </si>
  <si>
    <t>margarita_orloski@yahoo.com</t>
  </si>
  <si>
    <t>78 Pine Grove</t>
  </si>
  <si>
    <t>Stannington Ward</t>
  </si>
  <si>
    <t>EACA2646</t>
  </si>
  <si>
    <t>Earnestine Casper</t>
  </si>
  <si>
    <t>earnestine_casper@hotmail.com</t>
  </si>
  <si>
    <t>529 Stalmine Rd #3680</t>
  </si>
  <si>
    <t>Saffron Walden</t>
  </si>
  <si>
    <t>SOAB3548</t>
  </si>
  <si>
    <t>Socorro Abrahams</t>
  </si>
  <si>
    <t>socorro_abrahams@abrahams.co.uk</t>
  </si>
  <si>
    <t>93 Clyde Rd #9</t>
  </si>
  <si>
    <t>Deepdale Ward</t>
  </si>
  <si>
    <t>MITO3482</t>
  </si>
  <si>
    <t>Mike Torner</t>
  </si>
  <si>
    <t>mike_torner@torner.co.uk</t>
  </si>
  <si>
    <t>30 Aughton St</t>
  </si>
  <si>
    <t>Hilton</t>
  </si>
  <si>
    <t>SASI3232</t>
  </si>
  <si>
    <t>Santos Signore</t>
  </si>
  <si>
    <t>santos@gmail.com</t>
  </si>
  <si>
    <t>4706 Chapel Place #5993</t>
  </si>
  <si>
    <t>Steyning</t>
  </si>
  <si>
    <t>ALAN2651</t>
  </si>
  <si>
    <t>Alyssa Ansbro</t>
  </si>
  <si>
    <t>alyssa_ansbro@gmail.com</t>
  </si>
  <si>
    <t>85 Hero St</t>
  </si>
  <si>
    <t>Stanhope</t>
  </si>
  <si>
    <t>EVJO3039</t>
  </si>
  <si>
    <t>Eva Joulwan</t>
  </si>
  <si>
    <t>eva.joulwan@gmail.com</t>
  </si>
  <si>
    <t>7 Lear Rd</t>
  </si>
  <si>
    <t>Stroud</t>
  </si>
  <si>
    <t>ARBO2596</t>
  </si>
  <si>
    <t>Aretha Bowling</t>
  </si>
  <si>
    <t>aretha@hotmail.com</t>
  </si>
  <si>
    <t>8 Nova Scotia</t>
  </si>
  <si>
    <t>Caerphilly Community</t>
  </si>
  <si>
    <t>LEGA2555</t>
  </si>
  <si>
    <t>Lenny Gazzola</t>
  </si>
  <si>
    <t>lenny.gazzola@yahoo.com</t>
  </si>
  <si>
    <t>6 Romilly St</t>
  </si>
  <si>
    <t>Walkergate Ward</t>
  </si>
  <si>
    <t>ZAFR3401</t>
  </si>
  <si>
    <t>Zachary Freeburger</t>
  </si>
  <si>
    <t>zachary.freeburger@freeburger.co.uk</t>
  </si>
  <si>
    <t>58 Gloucester Rd</t>
  </si>
  <si>
    <t>Holbrook</t>
  </si>
  <si>
    <t>ROSA2752</t>
  </si>
  <si>
    <t>Royce Saik</t>
  </si>
  <si>
    <t>royce@hotmail.com</t>
  </si>
  <si>
    <t>2 Maple Grove</t>
  </si>
  <si>
    <t>Kincorth</t>
  </si>
  <si>
    <t>YEGR3381</t>
  </si>
  <si>
    <t>Yen Groody</t>
  </si>
  <si>
    <t>ygroody@groody.co.uk</t>
  </si>
  <si>
    <t>21 Pilgrim St</t>
  </si>
  <si>
    <t>Leighton-Linslade</t>
  </si>
  <si>
    <t>THPU2892</t>
  </si>
  <si>
    <t>Thad Puskarich</t>
  </si>
  <si>
    <t>thad_puskarich@puskarich.co.uk</t>
  </si>
  <si>
    <t>9302 Ismay St #6</t>
  </si>
  <si>
    <t>Tenterden</t>
  </si>
  <si>
    <t>DOKO3687</t>
  </si>
  <si>
    <t>Dong Kopczynski</t>
  </si>
  <si>
    <t>dkopczynski@kopczynski.co.uk</t>
  </si>
  <si>
    <t>7 Cheapside #9</t>
  </si>
  <si>
    <t>St. Ive</t>
  </si>
  <si>
    <t>LASM3641</t>
  </si>
  <si>
    <t>Lanie Smarsh</t>
  </si>
  <si>
    <t>lanie@yahoo.com</t>
  </si>
  <si>
    <t>555 Ludlow St</t>
  </si>
  <si>
    <t>Trowbridge</t>
  </si>
  <si>
    <t>ROHE3008</t>
  </si>
  <si>
    <t>Roxanne Hedegore</t>
  </si>
  <si>
    <t>roxanne_hedegore@gmail.com</t>
  </si>
  <si>
    <t>592 Catharine St</t>
  </si>
  <si>
    <t>Blantyre Ward</t>
  </si>
  <si>
    <t>TESI3706</t>
  </si>
  <si>
    <t>Tess Sitra</t>
  </si>
  <si>
    <t>tess_sitra@hotmail.com</t>
  </si>
  <si>
    <t>61 Rossett St</t>
  </si>
  <si>
    <t>THSH3204</t>
  </si>
  <si>
    <t>Therese Shiraki</t>
  </si>
  <si>
    <t>tshiraki@gmail.com</t>
  </si>
  <si>
    <t>18 Ouse St</t>
  </si>
  <si>
    <t>Oakridge and Castlefield Ward</t>
  </si>
  <si>
    <t>ELPA3447</t>
  </si>
  <si>
    <t>Elizabeth Pata</t>
  </si>
  <si>
    <t>elizabeth@gmail.com</t>
  </si>
  <si>
    <t>645 Lister Drive</t>
  </si>
  <si>
    <t>Denwick</t>
  </si>
  <si>
    <t>MAFL3315</t>
  </si>
  <si>
    <t>Malcom Fleckles</t>
  </si>
  <si>
    <t>malcom.fleckles@gmail.com</t>
  </si>
  <si>
    <t>8764 Nickleby St #877</t>
  </si>
  <si>
    <t>Govan Ward</t>
  </si>
  <si>
    <t>VECO3627</t>
  </si>
  <si>
    <t>Vernell Connley</t>
  </si>
  <si>
    <t>vernell@hotmail.com</t>
  </si>
  <si>
    <t>998 Roe St #6</t>
  </si>
  <si>
    <t>Bellingham</t>
  </si>
  <si>
    <t>SHHO3250</t>
  </si>
  <si>
    <t>Shantay Hopman</t>
  </si>
  <si>
    <t>shopman@hopman.co.uk</t>
  </si>
  <si>
    <t>7602 Brook St #86</t>
  </si>
  <si>
    <t>Broomhill Ward</t>
  </si>
  <si>
    <t>AHAL3281</t>
  </si>
  <si>
    <t>Ahmad Alsaqri</t>
  </si>
  <si>
    <t>ahmad.alsaqri@yahoo.com</t>
  </si>
  <si>
    <t>21 Pickwick St</t>
  </si>
  <si>
    <t>Sutton cum Duckmanton</t>
  </si>
  <si>
    <t>JANO3732</t>
  </si>
  <si>
    <t>Janessa Noonon</t>
  </si>
  <si>
    <t>jnoonon@yahoo.com</t>
  </si>
  <si>
    <t>476 Starkie St</t>
  </si>
  <si>
    <t>Westgate Ward</t>
  </si>
  <si>
    <t>DOSA3566</t>
  </si>
  <si>
    <t>Domonique Sandlin</t>
  </si>
  <si>
    <t>domonique@hotmail.com</t>
  </si>
  <si>
    <t>95 Denton St</t>
  </si>
  <si>
    <t>Wollaton West Ward</t>
  </si>
  <si>
    <t>OCSA2857</t>
  </si>
  <si>
    <t>Octavio Salvadore</t>
  </si>
  <si>
    <t>octavio.salvadore@yahoo.com</t>
  </si>
  <si>
    <t>6949 Bourne St</t>
  </si>
  <si>
    <t>Lye and Stourbridge North Ward</t>
  </si>
  <si>
    <t>BISE3278</t>
  </si>
  <si>
    <t>Billy Selma</t>
  </si>
  <si>
    <t>billy.selma@yahoo.com</t>
  </si>
  <si>
    <t>338 Alfonso Rd</t>
  </si>
  <si>
    <t>Alphington Ward</t>
  </si>
  <si>
    <t>JEHO3086</t>
  </si>
  <si>
    <t>Jerlene Holtgrewe</t>
  </si>
  <si>
    <t>jholtgrewe@yahoo.com</t>
  </si>
  <si>
    <t>33 Fonthill Rd</t>
  </si>
  <si>
    <t>Hodge Hill Ward</t>
  </si>
  <si>
    <t>JARE3439</t>
  </si>
  <si>
    <t>Jacquelyne Reibman</t>
  </si>
  <si>
    <t>jacquelyne_reibman@yahoo.com</t>
  </si>
  <si>
    <t>70 Lilly Rd</t>
  </si>
  <si>
    <t>Shirley Ward</t>
  </si>
  <si>
    <t>MACO3622</t>
  </si>
  <si>
    <t>Maybelle Consolazio</t>
  </si>
  <si>
    <t>mconsolazio@yahoo.com</t>
  </si>
  <si>
    <t>5410 Lawton St</t>
  </si>
  <si>
    <t>Treorchy Community</t>
  </si>
  <si>
    <t>ISMC3148</t>
  </si>
  <si>
    <t>Isadora Mchughes</t>
  </si>
  <si>
    <t>isadora.mchughes@mchughes.co.uk</t>
  </si>
  <si>
    <t>792 Queens Rd</t>
  </si>
  <si>
    <t>Stretford Ward</t>
  </si>
  <si>
    <t>KITU3459</t>
  </si>
  <si>
    <t>Kip Turziano</t>
  </si>
  <si>
    <t>kip.turziano@yahoo.com</t>
  </si>
  <si>
    <t>37 Meadow St</t>
  </si>
  <si>
    <t>Laindon Park Ward</t>
  </si>
  <si>
    <t>MALO3301</t>
  </si>
  <si>
    <t>Margurite Loperfido</t>
  </si>
  <si>
    <t>mloperfido@gmail.com</t>
  </si>
  <si>
    <t>218 Greenbank Drive</t>
  </si>
  <si>
    <t>Devizes</t>
  </si>
  <si>
    <t>SHFE2666</t>
  </si>
  <si>
    <t>Shaquana Featherston</t>
  </si>
  <si>
    <t>shaquana@hotmail.com</t>
  </si>
  <si>
    <t>50 Townsend St</t>
  </si>
  <si>
    <t>Chadderton Central Ward</t>
  </si>
  <si>
    <t>SUMA3199</t>
  </si>
  <si>
    <t>Sueann Mandril</t>
  </si>
  <si>
    <t>smandril@hotmail.com</t>
  </si>
  <si>
    <t>751 Stamford St</t>
  </si>
  <si>
    <t>Werrington</t>
  </si>
  <si>
    <t>ALME3740</t>
  </si>
  <si>
    <t>Alexia Meenan</t>
  </si>
  <si>
    <t>alexia.meenan@meenan.co.uk</t>
  </si>
  <si>
    <t>94 Villars St</t>
  </si>
  <si>
    <t>Launcells</t>
  </si>
  <si>
    <t>KAOZ3682</t>
  </si>
  <si>
    <t>Kattie Ozane</t>
  </si>
  <si>
    <t>kozane@gmail.com</t>
  </si>
  <si>
    <t>526 Liffey St #759</t>
  </si>
  <si>
    <t>BAFA3303</t>
  </si>
  <si>
    <t>Bambi Favaron</t>
  </si>
  <si>
    <t>bambi.favaron@yahoo.com</t>
  </si>
  <si>
    <t>3347 Lawrence Rd #456</t>
  </si>
  <si>
    <t>Haverstock Ward</t>
  </si>
  <si>
    <t>KAFE3752</t>
  </si>
  <si>
    <t>Kami Ferre</t>
  </si>
  <si>
    <t>kami@yahoo.com</t>
  </si>
  <si>
    <t>6996 Wrenbury St</t>
  </si>
  <si>
    <t>Foleshill Ward</t>
  </si>
  <si>
    <t>DECO3328</t>
  </si>
  <si>
    <t>Deja Conatser</t>
  </si>
  <si>
    <t>deja.conatser@hotmail.com</t>
  </si>
  <si>
    <t>94 Wakefield St</t>
  </si>
  <si>
    <t>Lavenham</t>
  </si>
  <si>
    <t>GEME2878</t>
  </si>
  <si>
    <t>German Meyerhoff</t>
  </si>
  <si>
    <t>german@meyerhoff.co.uk</t>
  </si>
  <si>
    <t>883 Howe St</t>
  </si>
  <si>
    <t>Clayton-le-Moors Ward</t>
  </si>
  <si>
    <t>CRMA2683</t>
  </si>
  <si>
    <t>Cristina Marola</t>
  </si>
  <si>
    <t>cmarola@gmail.com</t>
  </si>
  <si>
    <t>2449 Amberly St #6364</t>
  </si>
  <si>
    <t>LELU3554</t>
  </si>
  <si>
    <t>Leah Luchterhand</t>
  </si>
  <si>
    <t>leah@hotmail.com</t>
  </si>
  <si>
    <t>68 Scotland Place</t>
  </si>
  <si>
    <t>Loughborough Hastings Ward</t>
  </si>
  <si>
    <t>LOSM3435</t>
  </si>
  <si>
    <t>Louann Smethers</t>
  </si>
  <si>
    <t>louann@gmail.com</t>
  </si>
  <si>
    <t>3055 Creswick St</t>
  </si>
  <si>
    <t>Newbold and Brownsover Ward</t>
  </si>
  <si>
    <t>VEMA3706</t>
  </si>
  <si>
    <t>Velda Mancilla</t>
  </si>
  <si>
    <t>velda_mancilla@mancilla.co.uk</t>
  </si>
  <si>
    <t>7866 Renshaw St #283</t>
  </si>
  <si>
    <t>Falmouth</t>
  </si>
  <si>
    <t>KELI3226</t>
  </si>
  <si>
    <t>Kenny Lin</t>
  </si>
  <si>
    <t>kenny@lin.co.uk</t>
  </si>
  <si>
    <t>1 Towson St</t>
  </si>
  <si>
    <t>Howe of Fife and Tay Coast War</t>
  </si>
  <si>
    <t>NALA3304</t>
  </si>
  <si>
    <t>Naomi Lavezzo</t>
  </si>
  <si>
    <t>naomi.lavezzo@yahoo.com</t>
  </si>
  <si>
    <t>9854 Ranelagh Place</t>
  </si>
  <si>
    <t>Finedon</t>
  </si>
  <si>
    <t>VACE3596</t>
  </si>
  <si>
    <t>Val Cellucci</t>
  </si>
  <si>
    <t>vcellucci@yahoo.com</t>
  </si>
  <si>
    <t>87 Pelops St</t>
  </si>
  <si>
    <t>Kings Norton Ward</t>
  </si>
  <si>
    <t>REMC3670</t>
  </si>
  <si>
    <t>Reuben Mccorrison</t>
  </si>
  <si>
    <t>reuben.mccorrison@hotmail.com</t>
  </si>
  <si>
    <t>545 North John St</t>
  </si>
  <si>
    <t>Cobham and Downside Ward</t>
  </si>
  <si>
    <t>HEHA3663</t>
  </si>
  <si>
    <t>Heidy Hallford</t>
  </si>
  <si>
    <t>hhallford@hotmail.com</t>
  </si>
  <si>
    <t>8054 Low Hill</t>
  </si>
  <si>
    <t>Prestbury</t>
  </si>
  <si>
    <t>VASU3684</t>
  </si>
  <si>
    <t>Vashti Sugai</t>
  </si>
  <si>
    <t>vashti@gmail.com</t>
  </si>
  <si>
    <t>4 Candia St #6</t>
  </si>
  <si>
    <t>Shipston on Stour</t>
  </si>
  <si>
    <t>MABA3664</t>
  </si>
  <si>
    <t>Margarett Bairo</t>
  </si>
  <si>
    <t>margarett@gmail.com</t>
  </si>
  <si>
    <t>3 August Rd</t>
  </si>
  <si>
    <t>Maybury and Sheerwater Ward</t>
  </si>
  <si>
    <t>LICU3435</t>
  </si>
  <si>
    <t>Lilli Cureau</t>
  </si>
  <si>
    <t>lilli@yahoo.com</t>
  </si>
  <si>
    <t>42 Hey Green Rd</t>
  </si>
  <si>
    <t>CHLO3799</t>
  </si>
  <si>
    <t>Chan Loftin</t>
  </si>
  <si>
    <t>chan@gmail.com</t>
  </si>
  <si>
    <t>84 Walton Village</t>
  </si>
  <si>
    <t>Horfield Ward</t>
  </si>
  <si>
    <t>Single</t>
  </si>
  <si>
    <t>Question Set 1</t>
  </si>
  <si>
    <t>10 marks</t>
  </si>
  <si>
    <r>
      <rPr>
        <sz val="11"/>
        <color rgb="FFFF0000"/>
        <rFont val="Calibri"/>
        <charset val="134"/>
        <scheme val="minor"/>
      </rPr>
      <t xml:space="preserve">Refer </t>
    </r>
    <r>
      <rPr>
        <b/>
        <sz val="11"/>
        <color rgb="FFFF0000"/>
        <rFont val="Calibri"/>
        <charset val="134"/>
        <scheme val="minor"/>
      </rPr>
      <t>HR Database</t>
    </r>
    <r>
      <rPr>
        <sz val="11"/>
        <color rgb="FFFF0000"/>
        <rFont val="Calibri"/>
        <charset val="134"/>
        <scheme val="minor"/>
      </rPr>
      <t xml:space="preserve"> to answer below questions</t>
    </r>
  </si>
  <si>
    <r>
      <rPr>
        <sz val="11"/>
        <color theme="1"/>
        <rFont val="Calibri"/>
        <charset val="134"/>
        <scheme val="minor"/>
      </rPr>
      <t xml:space="preserve">Format the Table in worksheet </t>
    </r>
    <r>
      <rPr>
        <b/>
        <sz val="11"/>
        <color theme="1"/>
        <rFont val="Calibri"/>
        <charset val="134"/>
        <scheme val="minor"/>
      </rPr>
      <t>HR Database</t>
    </r>
  </si>
  <si>
    <t>6 marks</t>
  </si>
  <si>
    <r>
      <rPr>
        <sz val="11"/>
        <color theme="1"/>
        <rFont val="Calibri"/>
        <charset val="134"/>
        <scheme val="minor"/>
      </rPr>
      <t xml:space="preserve">Convert database to </t>
    </r>
    <r>
      <rPr>
        <b/>
        <sz val="11"/>
        <color theme="1"/>
        <rFont val="Calibri"/>
        <charset val="134"/>
        <scheme val="minor"/>
      </rPr>
      <t>Table</t>
    </r>
  </si>
  <si>
    <r>
      <rPr>
        <sz val="11"/>
        <color theme="1"/>
        <rFont val="Calibri"/>
        <charset val="134"/>
        <scheme val="minor"/>
      </rPr>
      <t>Show Dollar ($)</t>
    </r>
    <r>
      <rPr>
        <b/>
        <sz val="11"/>
        <color theme="1"/>
        <rFont val="Calibri"/>
        <charset val="134"/>
        <scheme val="minor"/>
      </rPr>
      <t xml:space="preserve"> currency</t>
    </r>
    <r>
      <rPr>
        <sz val="11"/>
        <color theme="1"/>
        <rFont val="Calibri"/>
        <charset val="134"/>
        <scheme val="minor"/>
      </rPr>
      <t xml:space="preserve"> in 'Current Salary' Column</t>
    </r>
  </si>
  <si>
    <t>Show 'Hiring Date' and 'Date of Birth' column as DD-MMMM-YY</t>
  </si>
  <si>
    <r>
      <rPr>
        <sz val="11"/>
        <color theme="1"/>
        <rFont val="Calibri"/>
        <charset val="134"/>
        <scheme val="minor"/>
      </rPr>
      <t xml:space="preserve">Set the file </t>
    </r>
    <r>
      <rPr>
        <b/>
        <sz val="11"/>
        <color theme="1"/>
        <rFont val="Calibri"/>
        <charset val="134"/>
        <scheme val="minor"/>
      </rPr>
      <t xml:space="preserve">print ready </t>
    </r>
    <r>
      <rPr>
        <sz val="11"/>
        <color theme="1"/>
        <rFont val="Calibri"/>
        <charset val="134"/>
        <scheme val="minor"/>
      </rPr>
      <t>(i.e. 65% Scale, Landscape orientation, Print headers in all pages)</t>
    </r>
  </si>
  <si>
    <r>
      <rPr>
        <b/>
        <sz val="11"/>
        <color theme="1"/>
        <rFont val="Calibri"/>
        <charset val="134"/>
        <scheme val="minor"/>
      </rPr>
      <t>Replace</t>
    </r>
    <r>
      <rPr>
        <sz val="11"/>
        <color theme="1"/>
        <rFont val="Calibri"/>
        <charset val="134"/>
        <scheme val="minor"/>
      </rPr>
      <t xml:space="preserve"> word 'Single' with 'Unmarried' in Marital Status column</t>
    </r>
  </si>
  <si>
    <r>
      <rPr>
        <b/>
        <sz val="11"/>
        <color theme="1"/>
        <rFont val="Calibri"/>
        <charset val="134"/>
        <scheme val="minor"/>
      </rPr>
      <t>Sort</t>
    </r>
    <r>
      <rPr>
        <sz val="11"/>
        <color theme="1"/>
        <rFont val="Calibri"/>
        <charset val="134"/>
        <scheme val="minor"/>
      </rPr>
      <t xml:space="preserve"> data by Newest to Oldest Date of Hiring</t>
    </r>
  </si>
  <si>
    <r>
      <rPr>
        <sz val="11"/>
        <color theme="1"/>
        <rFont val="Calibri"/>
        <charset val="134"/>
        <scheme val="minor"/>
      </rPr>
      <t>Add Column named 'Salary Cut' in colum U. Calculate Projected Salary as 3</t>
    </r>
    <r>
      <rPr>
        <b/>
        <sz val="11"/>
        <color theme="1"/>
        <rFont val="Calibri"/>
        <charset val="134"/>
        <scheme val="minor"/>
      </rPr>
      <t>% less</t>
    </r>
    <r>
      <rPr>
        <sz val="11"/>
        <color theme="1"/>
        <rFont val="Calibri"/>
        <charset val="134"/>
        <scheme val="minor"/>
      </rPr>
      <t xml:space="preserve"> over Current Salary</t>
    </r>
  </si>
  <si>
    <t>(=0.97 x --)</t>
  </si>
  <si>
    <t>1 mark</t>
  </si>
  <si>
    <r>
      <rPr>
        <sz val="11"/>
        <color theme="1"/>
        <rFont val="Calibri"/>
        <charset val="134"/>
        <scheme val="minor"/>
      </rPr>
      <t xml:space="preserve">Add Column V named 'Code Number' in V, to show only 4 </t>
    </r>
    <r>
      <rPr>
        <b/>
        <sz val="11"/>
        <color theme="1"/>
        <rFont val="Calibri"/>
        <charset val="134"/>
        <scheme val="minor"/>
      </rPr>
      <t>TEXT Characters from Emp ID</t>
    </r>
    <r>
      <rPr>
        <sz val="11"/>
        <color theme="1"/>
        <rFont val="Calibri"/>
        <charset val="134"/>
        <scheme val="minor"/>
      </rPr>
      <t xml:space="preserve"> (by extracting the first 4 letters of Emp ID)</t>
    </r>
  </si>
  <si>
    <t>(Left)</t>
  </si>
  <si>
    <r>
      <rPr>
        <sz val="11"/>
        <color theme="1"/>
        <rFont val="Calibri"/>
        <charset val="134"/>
        <scheme val="minor"/>
      </rPr>
      <t xml:space="preserve">Add Column named 'New Employee ID' in W, to show product code as </t>
    </r>
    <r>
      <rPr>
        <b/>
        <sz val="11"/>
        <color theme="1"/>
        <rFont val="Calibri"/>
        <charset val="134"/>
        <scheme val="minor"/>
      </rPr>
      <t>Country@Code Number</t>
    </r>
    <r>
      <rPr>
        <sz val="11"/>
        <color theme="1"/>
        <rFont val="Calibri"/>
        <charset val="134"/>
        <scheme val="minor"/>
      </rPr>
      <t xml:space="preserve"> (e.g. USA@ABCD)</t>
    </r>
  </si>
  <si>
    <t>(Concatenate)</t>
  </si>
  <si>
    <t>2 marks</t>
  </si>
  <si>
    <t>Total salary</t>
  </si>
  <si>
    <t>Question Set 2</t>
  </si>
  <si>
    <t>Full_Time</t>
  </si>
  <si>
    <t>Part_Time</t>
  </si>
  <si>
    <t>Home_Office</t>
  </si>
  <si>
    <r>
      <rPr>
        <sz val="11"/>
        <color theme="1"/>
        <rFont val="Calibri"/>
        <charset val="134"/>
        <scheme val="minor"/>
      </rPr>
      <t xml:space="preserve">Create </t>
    </r>
    <r>
      <rPr>
        <b/>
        <sz val="11"/>
        <color theme="1"/>
        <rFont val="Calibri"/>
        <charset val="134"/>
        <scheme val="minor"/>
      </rPr>
      <t>list of Job Statuses</t>
    </r>
    <r>
      <rPr>
        <sz val="11"/>
        <color theme="1"/>
        <rFont val="Calibri"/>
        <charset val="134"/>
        <scheme val="minor"/>
      </rPr>
      <t xml:space="preserve"> in cell 'B11' (Job Statuses should be available as Drop Down in yellow highlighted cell)</t>
    </r>
  </si>
  <si>
    <t>(Remove Duplicates &amp; Data Validation)</t>
  </si>
  <si>
    <r>
      <rPr>
        <sz val="11"/>
        <color theme="1"/>
        <rFont val="Calibri"/>
        <charset val="134"/>
        <scheme val="minor"/>
      </rPr>
      <t xml:space="preserve">Use excel formula in C11, to show </t>
    </r>
    <r>
      <rPr>
        <b/>
        <sz val="11"/>
        <color theme="1"/>
        <rFont val="Calibri"/>
        <charset val="134"/>
        <scheme val="minor"/>
      </rPr>
      <t>total salary</t>
    </r>
    <r>
      <rPr>
        <sz val="11"/>
        <color theme="1"/>
        <rFont val="Calibri"/>
        <charset val="134"/>
        <scheme val="minor"/>
      </rPr>
      <t xml:space="preserve"> of the Job Statses selected in B11</t>
    </r>
  </si>
  <si>
    <t>3 marks</t>
  </si>
  <si>
    <t>(Sumif)</t>
  </si>
  <si>
    <t>Total Salary</t>
  </si>
  <si>
    <r>
      <rPr>
        <sz val="11"/>
        <color theme="1"/>
        <rFont val="Calibri"/>
        <charset val="134"/>
        <scheme val="minor"/>
      </rPr>
      <t>Count the</t>
    </r>
    <r>
      <rPr>
        <b/>
        <sz val="11"/>
        <color theme="1"/>
        <rFont val="Calibri"/>
        <charset val="134"/>
        <scheme val="minor"/>
      </rPr>
      <t xml:space="preserve"> number of Employees</t>
    </r>
    <r>
      <rPr>
        <sz val="11"/>
        <color theme="1"/>
        <rFont val="Calibri"/>
        <charset val="134"/>
        <scheme val="minor"/>
      </rPr>
      <t xml:space="preserve"> holding below Job Titles</t>
    </r>
  </si>
  <si>
    <t>5 marks</t>
  </si>
  <si>
    <t>(Countif)</t>
  </si>
  <si>
    <t>Job Titles</t>
  </si>
  <si>
    <t>No.of Employee</t>
  </si>
  <si>
    <t>Question Set 3</t>
  </si>
  <si>
    <r>
      <rPr>
        <sz val="11"/>
        <color rgb="FFFF0000"/>
        <rFont val="Calibri"/>
        <charset val="134"/>
        <scheme val="minor"/>
      </rPr>
      <t xml:space="preserve">Refer Table in </t>
    </r>
    <r>
      <rPr>
        <b/>
        <sz val="11"/>
        <color rgb="FFFF0000"/>
        <rFont val="Calibri"/>
        <charset val="134"/>
        <scheme val="minor"/>
      </rPr>
      <t>HR Database</t>
    </r>
  </si>
  <si>
    <r>
      <rPr>
        <sz val="11"/>
        <color theme="1"/>
        <rFont val="Calibri"/>
        <charset val="134"/>
        <scheme val="minor"/>
      </rPr>
      <t xml:space="preserve">Create Employee ID drop down in </t>
    </r>
    <r>
      <rPr>
        <b/>
        <sz val="11"/>
        <color theme="1"/>
        <rFont val="Calibri"/>
        <charset val="134"/>
        <scheme val="minor"/>
      </rPr>
      <t>C14</t>
    </r>
  </si>
  <si>
    <t>(Data Validation)</t>
  </si>
  <si>
    <r>
      <rPr>
        <sz val="11"/>
        <color theme="1"/>
        <rFont val="Calibri"/>
        <charset val="134"/>
        <scheme val="minor"/>
      </rPr>
      <t xml:space="preserve">Use </t>
    </r>
    <r>
      <rPr>
        <sz val="11"/>
        <color rgb="FF0070C0"/>
        <rFont val="Calibri"/>
        <charset val="134"/>
        <scheme val="minor"/>
      </rPr>
      <t>Vlookup</t>
    </r>
    <r>
      <rPr>
        <sz val="11"/>
        <color theme="1"/>
        <rFont val="Calibri"/>
        <charset val="134"/>
        <scheme val="minor"/>
      </rPr>
      <t xml:space="preserve"> to find the data pertaining to Employee ID in </t>
    </r>
    <r>
      <rPr>
        <b/>
        <sz val="11"/>
        <color theme="1"/>
        <rFont val="Calibri"/>
        <charset val="134"/>
        <scheme val="minor"/>
      </rPr>
      <t>C14</t>
    </r>
    <r>
      <rPr>
        <sz val="11"/>
        <color theme="1"/>
        <rFont val="Calibri"/>
        <charset val="134"/>
        <scheme val="minor"/>
      </rPr>
      <t xml:space="preserve"> in the cells below (C15 to C17)</t>
    </r>
  </si>
  <si>
    <t>4 marks</t>
  </si>
  <si>
    <r>
      <rPr>
        <sz val="11"/>
        <color theme="1"/>
        <rFont val="Calibri"/>
        <charset val="134"/>
        <scheme val="minor"/>
      </rPr>
      <t xml:space="preserve">Use </t>
    </r>
    <r>
      <rPr>
        <sz val="11"/>
        <color rgb="FF0070C0"/>
        <rFont val="Calibri"/>
        <charset val="134"/>
        <scheme val="minor"/>
      </rPr>
      <t>nested IF</t>
    </r>
    <r>
      <rPr>
        <sz val="11"/>
        <color theme="1"/>
        <rFont val="Calibri"/>
        <charset val="134"/>
        <scheme val="minor"/>
      </rPr>
      <t xml:space="preserve"> formula, to find Salary Band in cell </t>
    </r>
    <r>
      <rPr>
        <b/>
        <sz val="11"/>
        <color theme="1"/>
        <rFont val="Calibri"/>
        <charset val="134"/>
        <scheme val="minor"/>
      </rPr>
      <t xml:space="preserve">C18 </t>
    </r>
    <r>
      <rPr>
        <sz val="11"/>
        <color theme="1"/>
        <rFont val="Calibri"/>
        <charset val="134"/>
        <scheme val="minor"/>
      </rPr>
      <t>- based on below criteria</t>
    </r>
  </si>
  <si>
    <t>Salary (C17) above 10,000</t>
  </si>
  <si>
    <t>A+ Band</t>
  </si>
  <si>
    <t>Salary (C17) between 8,000 to 11,000</t>
  </si>
  <si>
    <t>B Band</t>
  </si>
  <si>
    <t>Salary (C17) less than 8,000</t>
  </si>
  <si>
    <t>C Band</t>
  </si>
  <si>
    <t>Employee ID</t>
  </si>
  <si>
    <t>Salary</t>
  </si>
  <si>
    <t>Salary Band</t>
  </si>
  <si>
    <t>Off-Campus Drive Test</t>
  </si>
  <si>
    <t>Candidate ID</t>
  </si>
  <si>
    <t>Score</t>
  </si>
  <si>
    <t>Rank</t>
  </si>
  <si>
    <t>Question Set 4</t>
  </si>
  <si>
    <t>M17813</t>
  </si>
  <si>
    <t>P87262</t>
  </si>
  <si>
    <r>
      <rPr>
        <sz val="11"/>
        <color rgb="FFFF0000"/>
        <rFont val="Calibri"/>
        <charset val="134"/>
        <scheme val="minor"/>
      </rPr>
      <t>Refer to the Table in this sheet (</t>
    </r>
    <r>
      <rPr>
        <b/>
        <sz val="11"/>
        <color rgb="FFFF0000"/>
        <rFont val="Calibri"/>
        <charset val="134"/>
        <scheme val="minor"/>
      </rPr>
      <t>QuestionSet4</t>
    </r>
    <r>
      <rPr>
        <sz val="11"/>
        <color rgb="FFFF0000"/>
        <rFont val="Calibri"/>
        <charset val="134"/>
        <scheme val="minor"/>
      </rPr>
      <t>) i.e. Off-Campus Drive Test</t>
    </r>
  </si>
  <si>
    <t>J36594</t>
  </si>
  <si>
    <r>
      <rPr>
        <sz val="11"/>
        <color theme="1"/>
        <rFont val="Calibri"/>
        <charset val="134"/>
        <scheme val="minor"/>
      </rPr>
      <t xml:space="preserve">1. Calculate </t>
    </r>
    <r>
      <rPr>
        <b/>
        <sz val="11"/>
        <color theme="1"/>
        <rFont val="Calibri"/>
        <charset val="134"/>
        <scheme val="minor"/>
      </rPr>
      <t>Rank of</t>
    </r>
    <r>
      <rPr>
        <sz val="11"/>
        <color theme="1"/>
        <rFont val="Calibri"/>
        <charset val="134"/>
        <scheme val="minor"/>
      </rPr>
      <t xml:space="preserve"> each student in the test (in Column </t>
    </r>
    <r>
      <rPr>
        <b/>
        <sz val="11"/>
        <color theme="1"/>
        <rFont val="Calibri"/>
        <charset val="134"/>
        <scheme val="minor"/>
      </rPr>
      <t>C</t>
    </r>
    <r>
      <rPr>
        <sz val="11"/>
        <color theme="1"/>
        <rFont val="Calibri"/>
        <charset val="134"/>
        <scheme val="minor"/>
      </rPr>
      <t>)</t>
    </r>
  </si>
  <si>
    <t>(rank)</t>
  </si>
  <si>
    <t>T31745</t>
  </si>
  <si>
    <t>2. Find out the average score for the batch</t>
  </si>
  <si>
    <t>(average)</t>
  </si>
  <si>
    <t>P21475</t>
  </si>
  <si>
    <t>2.Ans &gt;=</t>
  </si>
  <si>
    <t>T78324</t>
  </si>
  <si>
    <t>M51649</t>
  </si>
  <si>
    <t>M86979</t>
  </si>
  <si>
    <t>J19995</t>
  </si>
  <si>
    <t>S20131</t>
  </si>
  <si>
    <t>J40419</t>
  </si>
  <si>
    <t>K79585</t>
  </si>
  <si>
    <t>T61984</t>
  </si>
  <si>
    <t>S25194</t>
  </si>
  <si>
    <t>M26957</t>
  </si>
  <si>
    <t>S40897</t>
  </si>
  <si>
    <t>S66205</t>
  </si>
  <si>
    <t>J79835</t>
  </si>
  <si>
    <t>T35980</t>
  </si>
  <si>
    <t>K52777</t>
  </si>
  <si>
    <t>P37187</t>
  </si>
  <si>
    <t>S66669</t>
  </si>
  <si>
    <t>K50173</t>
  </si>
  <si>
    <t>P21594</t>
  </si>
  <si>
    <t>J55521</t>
  </si>
  <si>
    <t>T16014</t>
  </si>
  <si>
    <t>M80340</t>
  </si>
  <si>
    <t>S24992</t>
  </si>
  <si>
    <t>T67784</t>
  </si>
  <si>
    <t>T61985</t>
  </si>
  <si>
    <t>K45257</t>
  </si>
  <si>
    <t>P50259</t>
  </si>
  <si>
    <t>P69320</t>
  </si>
  <si>
    <t>J21046</t>
  </si>
  <si>
    <t>J20666</t>
  </si>
  <si>
    <t>M86163</t>
  </si>
  <si>
    <t>T69919</t>
  </si>
  <si>
    <t>S44868</t>
  </si>
  <si>
    <t>J79259</t>
  </si>
  <si>
    <t>M66605</t>
  </si>
  <si>
    <t>M70377</t>
  </si>
  <si>
    <t>P52176</t>
  </si>
  <si>
    <t>K27224</t>
  </si>
  <si>
    <t>M33909</t>
  </si>
  <si>
    <t>P15249</t>
  </si>
  <si>
    <t>P15494</t>
  </si>
  <si>
    <t>P27910</t>
  </si>
  <si>
    <t>P77818</t>
  </si>
  <si>
    <t>P66780</t>
  </si>
  <si>
    <t>M70157</t>
  </si>
  <si>
    <t>K34756</t>
  </si>
  <si>
    <t>K55816</t>
  </si>
  <si>
    <t>J67028</t>
  </si>
  <si>
    <t>K58776</t>
  </si>
  <si>
    <t>P43837</t>
  </si>
  <si>
    <t>M41405</t>
  </si>
  <si>
    <t>S63312</t>
  </si>
  <si>
    <t>P76042</t>
  </si>
  <si>
    <t>P29734</t>
  </si>
  <si>
    <t>P49851</t>
  </si>
  <si>
    <t>T83849</t>
  </si>
  <si>
    <t>S26250</t>
  </si>
  <si>
    <t>S42185</t>
  </si>
  <si>
    <t>S28016</t>
  </si>
  <si>
    <t>P23084</t>
  </si>
  <si>
    <t>M62926</t>
  </si>
  <si>
    <t>S57022</t>
  </si>
  <si>
    <t>S73394</t>
  </si>
  <si>
    <t>M62032</t>
  </si>
  <si>
    <t>M47798</t>
  </si>
  <si>
    <t>T48783</t>
  </si>
  <si>
    <t>K48700</t>
  </si>
  <si>
    <t>M73533</t>
  </si>
  <si>
    <t>S77934</t>
  </si>
  <si>
    <t>J59280</t>
  </si>
  <si>
    <t>K62143</t>
  </si>
  <si>
    <t>T22108</t>
  </si>
  <si>
    <t>S15262</t>
  </si>
  <si>
    <t>T79276</t>
  </si>
  <si>
    <t>T79581</t>
  </si>
  <si>
    <t>T83539</t>
  </si>
  <si>
    <t>T47535</t>
  </si>
  <si>
    <t>K55787</t>
  </si>
  <si>
    <t>T31187</t>
  </si>
  <si>
    <t>K73945</t>
  </si>
  <si>
    <t>S63746</t>
  </si>
  <si>
    <t>P47706</t>
  </si>
  <si>
    <t>T46504</t>
  </si>
  <si>
    <t>M84368</t>
  </si>
  <si>
    <t>P85748</t>
  </si>
  <si>
    <t>M65483</t>
  </si>
  <si>
    <t>J63475</t>
  </si>
  <si>
    <t>P48000</t>
  </si>
  <si>
    <t>T15183</t>
  </si>
  <si>
    <t>P77400</t>
  </si>
  <si>
    <t>S64380</t>
  </si>
  <si>
    <t>M75817</t>
  </si>
  <si>
    <t>P13910</t>
  </si>
  <si>
    <t>K43718</t>
  </si>
  <si>
    <t>T86158</t>
  </si>
  <si>
    <t>J79365</t>
  </si>
  <si>
    <t>M34907</t>
  </si>
  <si>
    <t>P32445</t>
  </si>
  <si>
    <t>P33953</t>
  </si>
  <si>
    <t>J32300</t>
  </si>
  <si>
    <t>M68690</t>
  </si>
  <si>
    <t>P24009</t>
  </si>
  <si>
    <t>K14920</t>
  </si>
  <si>
    <t>S26515</t>
  </si>
  <si>
    <t>P26210</t>
  </si>
  <si>
    <t>P66859</t>
  </si>
  <si>
    <t>T52801</t>
  </si>
  <si>
    <t>K78086</t>
  </si>
  <si>
    <t>J65764</t>
  </si>
  <si>
    <t>M84722</t>
  </si>
  <si>
    <t>M34202</t>
  </si>
  <si>
    <t>T22382</t>
  </si>
  <si>
    <t>M24527</t>
  </si>
  <si>
    <t>P79896</t>
  </si>
  <si>
    <t>M77621</t>
  </si>
  <si>
    <t>M85862</t>
  </si>
  <si>
    <t>J37953</t>
  </si>
  <si>
    <t>M44688</t>
  </si>
  <si>
    <t>T49999</t>
  </si>
  <si>
    <t>P64988</t>
  </si>
  <si>
    <t>J50739</t>
  </si>
  <si>
    <t>P18563</t>
  </si>
  <si>
    <t>M46884</t>
  </si>
  <si>
    <t>M82183</t>
  </si>
  <si>
    <t>K15001</t>
  </si>
  <si>
    <t>J45909</t>
  </si>
  <si>
    <t>T63051</t>
  </si>
  <si>
    <t>P39311</t>
  </si>
  <si>
    <t>S60588</t>
  </si>
  <si>
    <t>T80987</t>
  </si>
  <si>
    <t>P65680</t>
  </si>
  <si>
    <t>J78267</t>
  </si>
  <si>
    <t>P50180</t>
  </si>
  <si>
    <t>T28920</t>
  </si>
  <si>
    <t>J41076</t>
  </si>
  <si>
    <t>P40747</t>
  </si>
  <si>
    <t>M43438</t>
  </si>
  <si>
    <t>M47454</t>
  </si>
  <si>
    <t>M47697</t>
  </si>
  <si>
    <t>M79757</t>
  </si>
  <si>
    <t>M60362</t>
  </si>
  <si>
    <t>T80681</t>
  </si>
  <si>
    <t>T32543</t>
  </si>
  <si>
    <t>P21336</t>
  </si>
  <si>
    <t>M55582</t>
  </si>
  <si>
    <t>P19443</t>
  </si>
  <si>
    <t>J25402</t>
  </si>
  <si>
    <t>J51887</t>
  </si>
  <si>
    <t>M20289</t>
  </si>
  <si>
    <t>J47406</t>
  </si>
  <si>
    <t>K23649</t>
  </si>
  <si>
    <t>K78460</t>
  </si>
  <si>
    <t>T74761</t>
  </si>
  <si>
    <t>S16254</t>
  </si>
  <si>
    <t>K57344</t>
  </si>
  <si>
    <t>S26393</t>
  </si>
  <si>
    <t>P21329</t>
  </si>
  <si>
    <t>P24719</t>
  </si>
  <si>
    <t>K70906</t>
  </si>
  <si>
    <t>J12858</t>
  </si>
  <si>
    <t>M66310</t>
  </si>
  <si>
    <t>T49709</t>
  </si>
  <si>
    <t>P63521</t>
  </si>
  <si>
    <t>J60378</t>
  </si>
  <si>
    <t>S64960</t>
  </si>
  <si>
    <t>S12584</t>
  </si>
  <si>
    <t>S57727</t>
  </si>
  <si>
    <t>S72935</t>
  </si>
  <si>
    <t>S64026</t>
  </si>
  <si>
    <t>P73163</t>
  </si>
  <si>
    <t>P56124</t>
  </si>
  <si>
    <t>S66626</t>
  </si>
  <si>
    <t>S33160</t>
  </si>
  <si>
    <t>J25497</t>
  </si>
  <si>
    <t>J14798</t>
  </si>
  <si>
    <t>M14212</t>
  </si>
  <si>
    <t>M71066</t>
  </si>
  <si>
    <t>J78637</t>
  </si>
  <si>
    <t>T84514</t>
  </si>
  <si>
    <t>M60619</t>
  </si>
  <si>
    <t>M80902</t>
  </si>
  <si>
    <t>J51191</t>
  </si>
  <si>
    <t>T30441</t>
  </si>
  <si>
    <t>K52497</t>
  </si>
  <si>
    <t>P84760</t>
  </si>
  <si>
    <t>P12497</t>
  </si>
  <si>
    <t>K60346</t>
  </si>
  <si>
    <t>T38699</t>
  </si>
  <si>
    <t>M14523</t>
  </si>
  <si>
    <t>M78434</t>
  </si>
  <si>
    <t>J63646</t>
  </si>
  <si>
    <t>J54968</t>
  </si>
  <si>
    <t>J25968</t>
  </si>
  <si>
    <t>J16622</t>
  </si>
  <si>
    <t>K69832</t>
  </si>
  <si>
    <t>P19618</t>
  </si>
  <si>
    <t>P26501</t>
  </si>
  <si>
    <t>T56391</t>
  </si>
  <si>
    <t>M51822</t>
  </si>
  <si>
    <t>P31875</t>
  </si>
  <si>
    <t>M27788</t>
  </si>
  <si>
    <t>J66558</t>
  </si>
  <si>
    <t>J72215</t>
  </si>
  <si>
    <t>K62009</t>
  </si>
  <si>
    <t>J18615</t>
  </si>
  <si>
    <t>M77684</t>
  </si>
  <si>
    <t>S79412</t>
  </si>
  <si>
    <t>M53838</t>
  </si>
  <si>
    <t>T69838</t>
  </si>
  <si>
    <t>P64252</t>
  </si>
  <si>
    <t>J64640</t>
  </si>
  <si>
    <t>K84016</t>
  </si>
  <si>
    <t>K43139</t>
  </si>
  <si>
    <t>M17967</t>
  </si>
  <si>
    <t>J73830</t>
  </si>
  <si>
    <t>P57088</t>
  </si>
  <si>
    <t>P22695</t>
  </si>
  <si>
    <t>M33121</t>
  </si>
  <si>
    <t>J47148</t>
  </si>
  <si>
    <t>T81189</t>
  </si>
  <si>
    <t>T51053</t>
  </si>
  <si>
    <t>K76252</t>
  </si>
  <si>
    <t>T44840</t>
  </si>
  <si>
    <t>J42431</t>
  </si>
  <si>
    <t>K75511</t>
  </si>
  <si>
    <t>M74125</t>
  </si>
  <si>
    <t>P75340</t>
  </si>
  <si>
    <t>J15375</t>
  </si>
  <si>
    <t>S79974</t>
  </si>
  <si>
    <t>M86115</t>
  </si>
  <si>
    <t>T55109</t>
  </si>
  <si>
    <t>J32286</t>
  </si>
  <si>
    <t>S85793</t>
  </si>
  <si>
    <t>K43526</t>
  </si>
  <si>
    <t>S19656</t>
  </si>
  <si>
    <t>T59490</t>
  </si>
  <si>
    <t>K64683</t>
  </si>
  <si>
    <t>T13768</t>
  </si>
  <si>
    <t>P74024</t>
  </si>
  <si>
    <t>S41595</t>
  </si>
  <si>
    <t>T64484</t>
  </si>
  <si>
    <t>M51638</t>
  </si>
  <si>
    <t>M62189</t>
  </si>
  <si>
    <t>S64587</t>
  </si>
  <si>
    <t>M52624</t>
  </si>
  <si>
    <t>S48194</t>
  </si>
  <si>
    <t>S52306</t>
  </si>
  <si>
    <t>T36223</t>
  </si>
  <si>
    <t>T47965</t>
  </si>
  <si>
    <t>K57267</t>
  </si>
  <si>
    <t>K61091</t>
  </si>
  <si>
    <t>M30318</t>
  </si>
  <si>
    <t>K74442</t>
  </si>
  <si>
    <t>K81256</t>
  </si>
  <si>
    <t>T60569</t>
  </si>
  <si>
    <t>T80997</t>
  </si>
  <si>
    <t>J35926</t>
  </si>
  <si>
    <t>P65579</t>
  </si>
  <si>
    <t>S81575</t>
  </si>
  <si>
    <t>T70867</t>
  </si>
  <si>
    <t>K31461</t>
  </si>
  <si>
    <t>K13567</t>
  </si>
  <si>
    <t>M51451</t>
  </si>
  <si>
    <t>J54067</t>
  </si>
  <si>
    <t>P15733</t>
  </si>
  <si>
    <t>P25383</t>
  </si>
  <si>
    <t>M26043</t>
  </si>
  <si>
    <t>T39458</t>
  </si>
  <si>
    <t>M55848</t>
  </si>
  <si>
    <t>K27106</t>
  </si>
  <si>
    <t>T80082</t>
  </si>
  <si>
    <t>T20001</t>
  </si>
  <si>
    <t>M24119</t>
  </si>
  <si>
    <t>K27434</t>
  </si>
  <si>
    <t>M66480</t>
  </si>
  <si>
    <t>S31592</t>
  </si>
  <si>
    <t>S25101</t>
  </si>
  <si>
    <t>P24566</t>
  </si>
  <si>
    <t>M40359</t>
  </si>
  <si>
    <t>M33464</t>
  </si>
  <si>
    <t>J49063</t>
  </si>
  <si>
    <t>P66047</t>
  </si>
  <si>
    <t>J53875</t>
  </si>
  <si>
    <t>K15028</t>
  </si>
  <si>
    <t>T56410</t>
  </si>
  <si>
    <t>S60952</t>
  </si>
  <si>
    <t>S77980</t>
  </si>
  <si>
    <t>M17256</t>
  </si>
  <si>
    <t>T33828</t>
  </si>
  <si>
    <t>S39024</t>
  </si>
  <si>
    <t>S21808</t>
  </si>
  <si>
    <t>T79950</t>
  </si>
  <si>
    <t>S44513</t>
  </si>
  <si>
    <t>K69912</t>
  </si>
  <si>
    <t>J25491</t>
  </si>
  <si>
    <t>T58276</t>
  </si>
  <si>
    <t>M81518</t>
  </si>
  <si>
    <t>S77013</t>
  </si>
  <si>
    <t>J32348</t>
  </si>
  <si>
    <t>K62021</t>
  </si>
  <si>
    <t>P50339</t>
  </si>
  <si>
    <t>T83298</t>
  </si>
  <si>
    <t>J45567</t>
  </si>
  <si>
    <t>S12829</t>
  </si>
  <si>
    <t>T21930</t>
  </si>
  <si>
    <t>P47000</t>
  </si>
  <si>
    <t>M58422</t>
  </si>
  <si>
    <t>P29320</t>
  </si>
  <si>
    <t>K30599</t>
  </si>
  <si>
    <t>J24877</t>
  </si>
  <si>
    <t>J37436</t>
  </si>
  <si>
    <t>P13269</t>
  </si>
  <si>
    <t>T26403</t>
  </si>
  <si>
    <t>M71432</t>
  </si>
  <si>
    <t>S74590</t>
  </si>
  <si>
    <t>P72465</t>
  </si>
  <si>
    <t>J32498</t>
  </si>
  <si>
    <t>T26374</t>
  </si>
  <si>
    <t>M54503</t>
  </si>
  <si>
    <t>K42423</t>
  </si>
  <si>
    <t>P61010</t>
  </si>
  <si>
    <t>P18371</t>
  </si>
  <si>
    <t>J72562</t>
  </si>
  <si>
    <t>T71554</t>
  </si>
  <si>
    <t>P78650</t>
  </si>
  <si>
    <t>S86883</t>
  </si>
  <si>
    <t>T37109</t>
  </si>
  <si>
    <t>S81005</t>
  </si>
  <si>
    <t>S58497</t>
  </si>
  <si>
    <t>S74023</t>
  </si>
  <si>
    <t>P36307</t>
  </si>
  <si>
    <t>T48695</t>
  </si>
  <si>
    <t>M73940</t>
  </si>
  <si>
    <t>M75794</t>
  </si>
  <si>
    <t>T82408</t>
  </si>
  <si>
    <t>K86347</t>
  </si>
  <si>
    <t>T42790</t>
  </si>
  <si>
    <t>S66930</t>
  </si>
  <si>
    <t>J40177</t>
  </si>
  <si>
    <t>J27791</t>
  </si>
  <si>
    <t>S48569</t>
  </si>
  <si>
    <t>T20930</t>
  </si>
  <si>
    <t>J78315</t>
  </si>
  <si>
    <t>M79759</t>
  </si>
  <si>
    <t>T44252</t>
  </si>
  <si>
    <t>T40136</t>
  </si>
  <si>
    <t>J24010</t>
  </si>
  <si>
    <t>T47565</t>
  </si>
  <si>
    <t>T77143</t>
  </si>
  <si>
    <t>J72775</t>
  </si>
  <si>
    <t>J47311</t>
  </si>
  <si>
    <t>M31488</t>
  </si>
  <si>
    <t>J63040</t>
  </si>
  <si>
    <t>M86644</t>
  </si>
  <si>
    <t>S68701</t>
  </si>
  <si>
    <t>P63790</t>
  </si>
  <si>
    <t>T78248</t>
  </si>
  <si>
    <t>T42918</t>
  </si>
  <si>
    <t>S67361</t>
  </si>
  <si>
    <t>T70998</t>
  </si>
  <si>
    <t>K83057</t>
  </si>
  <si>
    <t>T56338</t>
  </si>
  <si>
    <t>T41161</t>
  </si>
  <si>
    <t>K30044</t>
  </si>
  <si>
    <t>K38368</t>
  </si>
  <si>
    <t>T81976</t>
  </si>
  <si>
    <t>K12402</t>
  </si>
  <si>
    <t>P30932</t>
  </si>
  <si>
    <t>J61849</t>
  </si>
  <si>
    <t>J17498</t>
  </si>
  <si>
    <t>P38667</t>
  </si>
  <si>
    <t>M36916</t>
  </si>
  <si>
    <t>J84869</t>
  </si>
  <si>
    <t>P26641</t>
  </si>
  <si>
    <t>P20049</t>
  </si>
  <si>
    <t>J46070</t>
  </si>
  <si>
    <t>K41086</t>
  </si>
  <si>
    <t>K64787</t>
  </si>
  <si>
    <t>J36396</t>
  </si>
  <si>
    <t>P82884</t>
  </si>
  <si>
    <t>M74801</t>
  </si>
  <si>
    <t>K34717</t>
  </si>
  <si>
    <t>J44472</t>
  </si>
  <si>
    <t>T71414</t>
  </si>
  <si>
    <t>S62993</t>
  </si>
  <si>
    <t>S84324</t>
  </si>
  <si>
    <t>K32663</t>
  </si>
  <si>
    <t>S34219</t>
  </si>
  <si>
    <t>P61843</t>
  </si>
  <si>
    <t>P79846</t>
  </si>
  <si>
    <t>P59315</t>
  </si>
  <si>
    <t>K25803</t>
  </si>
  <si>
    <t>T44350</t>
  </si>
  <si>
    <t>J37591</t>
  </si>
  <si>
    <t>M85575</t>
  </si>
  <si>
    <t>J23904</t>
  </si>
  <si>
    <t>K49871</t>
  </si>
  <si>
    <t>J79143</t>
  </si>
  <si>
    <t>T63441</t>
  </si>
  <si>
    <t>P53215</t>
  </si>
  <si>
    <t>T17430</t>
  </si>
  <si>
    <t>S31448</t>
  </si>
  <si>
    <t>S19608</t>
  </si>
  <si>
    <t>K40256</t>
  </si>
  <si>
    <t>J69914</t>
  </si>
  <si>
    <t>P48444</t>
  </si>
  <si>
    <t>P83281</t>
  </si>
  <si>
    <t>S60270</t>
  </si>
  <si>
    <t>K25882</t>
  </si>
  <si>
    <t>S27902</t>
  </si>
  <si>
    <t>K23643</t>
  </si>
  <si>
    <t>M82270</t>
  </si>
  <si>
    <t>K85659</t>
  </si>
  <si>
    <t>K69486</t>
  </si>
  <si>
    <t>M21290</t>
  </si>
  <si>
    <t>J82255</t>
  </si>
  <si>
    <t>S65883</t>
  </si>
  <si>
    <t>T87161</t>
  </si>
  <si>
    <t>J50653</t>
  </si>
  <si>
    <t>S80294</t>
  </si>
  <si>
    <t>K67563</t>
  </si>
  <si>
    <t>M48143</t>
  </si>
  <si>
    <t>M73899</t>
  </si>
  <si>
    <t>M30977</t>
  </si>
  <si>
    <t>P69245</t>
  </si>
  <si>
    <t>J63365</t>
  </si>
  <si>
    <t>K41542</t>
  </si>
  <si>
    <t>P18836</t>
  </si>
  <si>
    <t>P56759</t>
  </si>
  <si>
    <t>K70333</t>
  </si>
  <si>
    <t>T42192</t>
  </si>
  <si>
    <t>K84927</t>
  </si>
  <si>
    <t>J67565</t>
  </si>
  <si>
    <t>K79032</t>
  </si>
  <si>
    <t>J35144</t>
  </si>
  <si>
    <t>J28411</t>
  </si>
  <si>
    <t>K18463</t>
  </si>
  <si>
    <t>K27883</t>
  </si>
  <si>
    <t>M65428</t>
  </si>
  <si>
    <t>P64401</t>
  </si>
  <si>
    <t>K12915</t>
  </si>
  <si>
    <t>M14509</t>
  </si>
  <si>
    <t>M63587</t>
  </si>
  <si>
    <t>J69110</t>
  </si>
  <si>
    <t>J85792</t>
  </si>
  <si>
    <t>T23065</t>
  </si>
  <si>
    <t>P82925</t>
  </si>
  <si>
    <t>S40350</t>
  </si>
  <si>
    <t>S56765</t>
  </si>
  <si>
    <t>P50958</t>
  </si>
  <si>
    <t>M31974</t>
  </si>
  <si>
    <t>T77025</t>
  </si>
  <si>
    <t>T27944</t>
  </si>
  <si>
    <t>T60509</t>
  </si>
  <si>
    <t>M20738</t>
  </si>
  <si>
    <t>S75763</t>
  </si>
  <si>
    <t>J37629</t>
  </si>
  <si>
    <t>K29939</t>
  </si>
  <si>
    <t>T59064</t>
  </si>
  <si>
    <t>S69386</t>
  </si>
  <si>
    <t>S70746</t>
  </si>
  <si>
    <t>M83968</t>
  </si>
  <si>
    <t>T67960</t>
  </si>
  <si>
    <t>S52662</t>
  </si>
  <si>
    <t>T76293</t>
  </si>
  <si>
    <t>M27216</t>
  </si>
  <si>
    <t>T85153</t>
  </si>
  <si>
    <t>T78822</t>
  </si>
  <si>
    <t>P58572</t>
  </si>
  <si>
    <t>S81248</t>
  </si>
  <si>
    <t>T47912</t>
  </si>
  <si>
    <t>S79091</t>
  </si>
  <si>
    <t>T58967</t>
  </si>
  <si>
    <t>M40184</t>
  </si>
  <si>
    <t>T77263</t>
  </si>
  <si>
    <t>S77485</t>
  </si>
  <si>
    <t>K24331</t>
  </si>
  <si>
    <t>K21001</t>
  </si>
  <si>
    <t>K26452</t>
  </si>
  <si>
    <t>M71001</t>
  </si>
  <si>
    <t>P17004</t>
  </si>
  <si>
    <t>T48999</t>
  </si>
  <si>
    <t>J81457</t>
  </si>
  <si>
    <t>J35096</t>
  </si>
  <si>
    <t>T70494</t>
  </si>
  <si>
    <t>P78755</t>
  </si>
  <si>
    <t>M48073</t>
  </si>
  <si>
    <t>S34139</t>
  </si>
  <si>
    <t>S31507</t>
  </si>
  <si>
    <t>P76591</t>
  </si>
  <si>
    <t>K57932</t>
  </si>
  <si>
    <t>J19756</t>
  </si>
  <si>
    <t>M63753</t>
  </si>
  <si>
    <t>K57085</t>
  </si>
  <si>
    <t>J17503</t>
  </si>
  <si>
    <t>K18555</t>
  </si>
  <si>
    <t>P77473</t>
  </si>
  <si>
    <t>S72438</t>
  </si>
  <si>
    <t>P44786</t>
  </si>
  <si>
    <t>M50969</t>
  </si>
  <si>
    <t>J35734</t>
  </si>
  <si>
    <t>P48816</t>
  </si>
  <si>
    <t>P37949</t>
  </si>
  <si>
    <t>M33127</t>
  </si>
  <si>
    <t>S71736</t>
  </si>
  <si>
    <t>P81945</t>
  </si>
  <si>
    <t>T58099</t>
  </si>
  <si>
    <t>P36642</t>
  </si>
  <si>
    <t>K30268</t>
  </si>
  <si>
    <t>M50151</t>
  </si>
  <si>
    <t>M64971</t>
  </si>
  <si>
    <t>M74818</t>
  </si>
  <si>
    <t>M48121</t>
  </si>
  <si>
    <t>K12829</t>
  </si>
  <si>
    <t>T54857</t>
  </si>
  <si>
    <t>K14594</t>
  </si>
  <si>
    <t>P19316</t>
  </si>
  <si>
    <t>T68954</t>
  </si>
  <si>
    <t>T80481</t>
  </si>
  <si>
    <t>J40991</t>
  </si>
  <si>
    <t>M69519</t>
  </si>
  <si>
    <t>J53921</t>
  </si>
  <si>
    <t>K43461</t>
  </si>
  <si>
    <t>S22855</t>
  </si>
  <si>
    <t>K69692</t>
  </si>
  <si>
    <t>M54537</t>
  </si>
  <si>
    <t>S64274</t>
  </si>
  <si>
    <t>M67868</t>
  </si>
  <si>
    <t>T85076</t>
  </si>
  <si>
    <t>T17291</t>
  </si>
  <si>
    <t>T82172</t>
  </si>
  <si>
    <t>P48673</t>
  </si>
  <si>
    <t>P76724</t>
  </si>
  <si>
    <t>M16629</t>
  </si>
  <si>
    <t>T13270</t>
  </si>
  <si>
    <t>M81812</t>
  </si>
  <si>
    <t>P82308</t>
  </si>
  <si>
    <t>M56248</t>
  </si>
  <si>
    <t>K21823</t>
  </si>
  <si>
    <t>P42536</t>
  </si>
  <si>
    <t>J67610</t>
  </si>
  <si>
    <t>K82954</t>
  </si>
  <si>
    <t>P63671</t>
  </si>
  <si>
    <t>P31278</t>
  </si>
  <si>
    <r>
      <rPr>
        <b/>
        <sz val="12"/>
        <color theme="1"/>
        <rFont val="Calibri"/>
        <charset val="134"/>
        <scheme val="minor"/>
      </rPr>
      <t xml:space="preserve">Website Usage Trend by ABC Corporation </t>
    </r>
    <r>
      <rPr>
        <sz val="12"/>
        <color theme="1"/>
        <rFont val="Calibri"/>
        <charset val="134"/>
        <scheme val="minor"/>
      </rPr>
      <t>employees during Christmas Holidays (21-Dec-19 to 1-Jan-20)</t>
    </r>
  </si>
  <si>
    <t>Date</t>
  </si>
  <si>
    <t>Website Category</t>
  </si>
  <si>
    <t>Hits</t>
  </si>
  <si>
    <t>Singapore</t>
  </si>
  <si>
    <t>News</t>
  </si>
  <si>
    <t>Sports</t>
  </si>
  <si>
    <t>Question Set 5</t>
  </si>
  <si>
    <t>8 marks</t>
  </si>
  <si>
    <t>Blogs</t>
  </si>
  <si>
    <r>
      <rPr>
        <sz val="11"/>
        <color rgb="FFFF0000"/>
        <rFont val="Calibri"/>
        <charset val="134"/>
        <scheme val="minor"/>
      </rPr>
      <t>Refer Table in this sheet (</t>
    </r>
    <r>
      <rPr>
        <b/>
        <sz val="11"/>
        <color rgb="FFFF0000"/>
        <rFont val="Calibri"/>
        <charset val="134"/>
        <scheme val="minor"/>
      </rPr>
      <t>QuestionSet5</t>
    </r>
    <r>
      <rPr>
        <sz val="11"/>
        <color rgb="FFFF0000"/>
        <rFont val="Calibri"/>
        <charset val="134"/>
        <scheme val="minor"/>
      </rPr>
      <t xml:space="preserve">) i.e. </t>
    </r>
    <r>
      <rPr>
        <b/>
        <sz val="11"/>
        <color rgb="FFFF0000"/>
        <rFont val="Calibri"/>
        <charset val="134"/>
        <scheme val="minor"/>
      </rPr>
      <t>Website Usage Trend</t>
    </r>
  </si>
  <si>
    <t>Learning</t>
  </si>
  <si>
    <t>Create a table showing total hits by Countries</t>
  </si>
  <si>
    <t>Corporate</t>
  </si>
  <si>
    <t>Which date has highest hits to Sports Category?</t>
  </si>
  <si>
    <t>Shopping</t>
  </si>
  <si>
    <t>Trading</t>
  </si>
  <si>
    <t>Plot Pivot Tables and highlight answers in yellow</t>
  </si>
  <si>
    <t>Sri Lanka</t>
  </si>
  <si>
    <t>Use empty space of this worksheet for plotting pivots</t>
  </si>
  <si>
    <t>Max of Hits</t>
  </si>
  <si>
    <t>Sum of Hits</t>
  </si>
  <si>
    <t>Indonesia</t>
  </si>
  <si>
    <t>Bangladesh</t>
  </si>
  <si>
    <t>Hong Kong</t>
  </si>
  <si>
    <t>Japan</t>
  </si>
  <si>
    <t>Nepal</t>
  </si>
  <si>
    <t>Philippines</t>
  </si>
  <si>
    <t>Grand Total</t>
  </si>
  <si>
    <t>Taiwan</t>
  </si>
  <si>
    <t>Thailand</t>
  </si>
  <si>
    <t>Vietnam</t>
  </si>
  <si>
    <t>7 marks</t>
  </si>
  <si>
    <t>Plot a Dashboard covering below graphs</t>
  </si>
  <si>
    <t>(Pivot Chart)</t>
  </si>
  <si>
    <r>
      <rPr>
        <sz val="11"/>
        <color theme="1"/>
        <rFont val="Calibri"/>
        <charset val="134"/>
        <scheme val="minor"/>
      </rPr>
      <t xml:space="preserve">Department-wise Break-up </t>
    </r>
    <r>
      <rPr>
        <sz val="11"/>
        <color rgb="FF0070C0"/>
        <rFont val="Calibri"/>
        <charset val="134"/>
        <scheme val="minor"/>
      </rPr>
      <t>(Column-Chart)</t>
    </r>
  </si>
  <si>
    <r>
      <rPr>
        <sz val="11"/>
        <color theme="1"/>
        <rFont val="Calibri"/>
        <charset val="134"/>
        <scheme val="minor"/>
      </rPr>
      <t xml:space="preserve">Make the chart dynamic w.r.t. Country &amp; Job Titles </t>
    </r>
    <r>
      <rPr>
        <sz val="11"/>
        <color rgb="FF0070C0"/>
        <rFont val="Calibri"/>
        <charset val="134"/>
        <scheme val="minor"/>
      </rPr>
      <t>(Add Slicers)</t>
    </r>
  </si>
  <si>
    <t>Arrange Chart and Slicers appropriately to look like a dashboard</t>
  </si>
  <si>
    <t>1 marks</t>
  </si>
  <si>
    <t>Count of Department</t>
  </si>
  <si>
    <t>Use empty space of this worksheet for plotting pivot charts</t>
  </si>
</sst>
</file>

<file path=xl/styles.xml><?xml version="1.0" encoding="utf-8"?>
<styleSheet xmlns="http://schemas.openxmlformats.org/spreadsheetml/2006/main">
  <numFmts count="12">
    <numFmt numFmtId="176" formatCode="0.00_);[Red]\(0.00\)"/>
    <numFmt numFmtId="177" formatCode="dd\-mmm\-yy"/>
    <numFmt numFmtId="178" formatCode="mm/dd/yy;@"/>
    <numFmt numFmtId="179" formatCode="_ * #,##0.00_ ;_ * \-#,##0.00_ ;_ * &quot;-&quot;??_ ;_ @_ "/>
    <numFmt numFmtId="42" formatCode="_(&quot;$&quot;* #,##0_);_(&quot;$&quot;* \(#,##0\);_(&quot;$&quot;* &quot;-&quot;_);_(@_)"/>
    <numFmt numFmtId="180" formatCode="_ * #,##0_ ;_ * \-#,##0_ ;_ * &quot;-&quot;??_ ;_ @_ "/>
    <numFmt numFmtId="181" formatCode="_ * #,##0_ ;_ * \-#,##0_ ;_ * &quot;-&quot;_ ;_ @_ "/>
    <numFmt numFmtId="44" formatCode="_(&quot;$&quot;* #,##0.00_);_(&quot;$&quot;* \(#,##0.00\);_(&quot;$&quot;* &quot;-&quot;??_);_(@_)"/>
    <numFmt numFmtId="182" formatCode="&quot;$&quot;#,##0.00;\-&quot;$&quot;#,##0.00"/>
    <numFmt numFmtId="183" formatCode="m/d/yy\ h:mm;@"/>
    <numFmt numFmtId="184" formatCode="####\-####\-####"/>
    <numFmt numFmtId="185" formatCode="[$-409]dd\-mmm\-yy;@"/>
  </numFmts>
  <fonts count="3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0"/>
      <color theme="1"/>
      <name val="Arial Nov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8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16" borderId="18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6" borderId="13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94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1" fillId="0" borderId="0" xfId="0" applyFont="1"/>
    <xf numFmtId="0" fontId="0" fillId="2" borderId="0" xfId="0" applyFont="1" applyFill="1" applyAlignment="1">
      <alignment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7" fontId="0" fillId="0" borderId="3" xfId="0" applyNumberFormat="1" applyFont="1" applyBorder="1" applyAlignment="1">
      <alignment horizontal="left" indent="1"/>
    </xf>
    <xf numFmtId="0" fontId="0" fillId="0" borderId="3" xfId="0" applyFont="1" applyBorder="1"/>
    <xf numFmtId="180" fontId="0" fillId="0" borderId="3" xfId="2" applyNumberFormat="1" applyFont="1" applyBorder="1"/>
    <xf numFmtId="0" fontId="0" fillId="2" borderId="0" xfId="0" applyFont="1" applyFill="1"/>
    <xf numFmtId="0" fontId="0" fillId="6" borderId="0" xfId="0" applyFill="1"/>
    <xf numFmtId="0" fontId="0" fillId="7" borderId="0" xfId="0" applyFill="1"/>
    <xf numFmtId="177" fontId="0" fillId="0" borderId="0" xfId="0" applyNumberFormat="1"/>
    <xf numFmtId="177" fontId="0" fillId="7" borderId="0" xfId="0" applyNumberFormat="1" applyFill="1"/>
    <xf numFmtId="0" fontId="2" fillId="8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0" fontId="2" fillId="0" borderId="4" xfId="6" applyNumberFormat="1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6" applyNumberFormat="1" applyFont="1" applyBorder="1"/>
    <xf numFmtId="0" fontId="2" fillId="0" borderId="0" xfId="0" applyFont="1" applyAlignment="1">
      <alignment horizontal="left" indent="1"/>
    </xf>
    <xf numFmtId="0" fontId="2" fillId="7" borderId="0" xfId="0" applyFont="1" applyFill="1"/>
    <xf numFmtId="0" fontId="0" fillId="0" borderId="0" xfId="0" applyAlignment="1">
      <alignment horizontal="center" vertical="center"/>
    </xf>
    <xf numFmtId="182" fontId="0" fillId="0" borderId="0" xfId="0" applyNumberFormat="1"/>
    <xf numFmtId="0" fontId="0" fillId="2" borderId="0" xfId="0" applyFill="1" applyAlignment="1">
      <alignment horizontal="left" indent="1"/>
    </xf>
    <xf numFmtId="0" fontId="2" fillId="2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2" fillId="6" borderId="0" xfId="0" applyFont="1" applyFill="1" applyAlignment="1">
      <alignment horizontal="center"/>
    </xf>
    <xf numFmtId="0" fontId="8" fillId="9" borderId="5" xfId="0" applyFont="1" applyFill="1" applyBorder="1" applyAlignment="1">
      <alignment horizontal="left" indent="1"/>
    </xf>
    <xf numFmtId="0" fontId="0" fillId="7" borderId="5" xfId="0" applyFill="1" applyBorder="1" applyAlignment="1">
      <alignment horizontal="center"/>
    </xf>
    <xf numFmtId="0" fontId="2" fillId="9" borderId="5" xfId="0" applyFont="1" applyFill="1" applyBorder="1" applyAlignment="1">
      <alignment horizontal="left" indent="1"/>
    </xf>
    <xf numFmtId="0" fontId="0" fillId="10" borderId="5" xfId="0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82" fontId="5" fillId="3" borderId="1" xfId="2" applyNumberFormat="1" applyFont="1" applyFill="1" applyBorder="1" applyAlignment="1">
      <alignment horizontal="center"/>
    </xf>
    <xf numFmtId="0" fontId="0" fillId="0" borderId="7" xfId="0" applyFont="1" applyFill="1" applyBorder="1"/>
    <xf numFmtId="182" fontId="0" fillId="0" borderId="0" xfId="2" applyNumberFormat="1" applyFont="1" applyFill="1" applyBorder="1"/>
    <xf numFmtId="0" fontId="0" fillId="0" borderId="8" xfId="0" applyFont="1" applyFill="1" applyBorder="1"/>
    <xf numFmtId="182" fontId="0" fillId="0" borderId="2" xfId="2" applyNumberFormat="1" applyFont="1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180" fontId="2" fillId="0" borderId="5" xfId="2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179" fontId="0" fillId="0" borderId="0" xfId="2" applyFont="1" applyAlignment="1">
      <alignment vertical="center"/>
    </xf>
    <xf numFmtId="183" fontId="0" fillId="0" borderId="0" xfId="0" applyNumberFormat="1" applyFont="1" applyFill="1" applyAlignment="1"/>
    <xf numFmtId="0" fontId="0" fillId="0" borderId="0" xfId="5" applyNumberFormat="1" applyFont="1"/>
    <xf numFmtId="44" fontId="0" fillId="0" borderId="0" xfId="5" applyFont="1"/>
    <xf numFmtId="58" fontId="0" fillId="0" borderId="0" xfId="0" applyNumberFormat="1" applyFont="1" applyFill="1" applyAlignment="1"/>
    <xf numFmtId="0" fontId="10" fillId="0" borderId="0" xfId="0" applyFont="1" applyFill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0" fontId="10" fillId="0" borderId="0" xfId="0" applyNumberFormat="1" applyFont="1" applyFill="1" applyAlignment="1"/>
    <xf numFmtId="184" fontId="10" fillId="0" borderId="0" xfId="0" applyNumberFormat="1" applyFont="1" applyFill="1" applyAlignment="1"/>
    <xf numFmtId="180" fontId="10" fillId="0" borderId="0" xfId="2" applyNumberFormat="1" applyFont="1" applyAlignment="1">
      <alignment horizontal="center"/>
    </xf>
    <xf numFmtId="180" fontId="10" fillId="0" borderId="0" xfId="2" applyNumberFormat="1" applyFont="1"/>
    <xf numFmtId="183" fontId="0" fillId="0" borderId="0" xfId="0" applyNumberFormat="1"/>
    <xf numFmtId="185" fontId="0" fillId="0" borderId="0" xfId="5" applyNumberFormat="1" applyFont="1"/>
    <xf numFmtId="178" fontId="0" fillId="0" borderId="0" xfId="5" applyNumberFormat="1" applyFont="1"/>
    <xf numFmtId="0" fontId="0" fillId="0" borderId="0" xfId="0" applyNumberFormat="1"/>
    <xf numFmtId="185" fontId="5" fillId="3" borderId="1" xfId="0" applyNumberFormat="1" applyFont="1" applyFill="1" applyBorder="1" applyAlignment="1">
      <alignment horizontal="center"/>
    </xf>
    <xf numFmtId="185" fontId="0" fillId="0" borderId="0" xfId="0" applyNumberFormat="1" applyFont="1" applyFill="1" applyBorder="1"/>
    <xf numFmtId="178" fontId="5" fillId="3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178" fontId="0" fillId="0" borderId="0" xfId="0" applyNumberFormat="1" applyFont="1" applyFill="1" applyBorder="1"/>
    <xf numFmtId="0" fontId="0" fillId="0" borderId="0" xfId="0" applyNumberFormat="1" applyFont="1" applyFill="1" applyBorder="1"/>
    <xf numFmtId="0" fontId="5" fillId="3" borderId="9" xfId="0" applyFont="1" applyFill="1" applyBorder="1" applyAlignment="1">
      <alignment horizontal="center"/>
    </xf>
    <xf numFmtId="0" fontId="0" fillId="0" borderId="10" xfId="0" applyFont="1" applyFill="1" applyBorder="1"/>
    <xf numFmtId="185" fontId="0" fillId="0" borderId="2" xfId="0" applyNumberFormat="1" applyFont="1" applyFill="1" applyBorder="1"/>
    <xf numFmtId="178" fontId="0" fillId="0" borderId="2" xfId="0" applyNumberFormat="1" applyFont="1" applyFill="1" applyBorder="1"/>
    <xf numFmtId="0" fontId="0" fillId="0" borderId="2" xfId="0" applyNumberFormat="1" applyFont="1" applyFill="1" applyBorder="1"/>
    <xf numFmtId="0" fontId="0" fillId="0" borderId="1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microsoft.com/office/2007/relationships/slicerCache" Target="slicerCaches/slicerCache2.xml"/><Relationship Id="rId15" Type="http://schemas.microsoft.com/office/2007/relationships/slicerCache" Target="slicerCaches/slicerCache1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4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[Assignment_ExcelEdge_AnantaSawate_AE 28.xlsx]QuestionSet6!PivotTable13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QuestionSet6!$V$7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QuestionSet6!$U$8:$U$15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Purchase</c:v>
                </c:pt>
                <c:pt idx="6">
                  <c:v>Sales</c:v>
                </c:pt>
              </c:strCache>
            </c:strRef>
          </c:cat>
          <c:val>
            <c:numRef>
              <c:f>QuestionSet6!$V$8:$V$15</c:f>
              <c:numCache>
                <c:formatCode>General</c:formatCode>
                <c:ptCount val="7"/>
                <c:pt idx="0">
                  <c:v>23</c:v>
                </c:pt>
                <c:pt idx="1">
                  <c:v>7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8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05680"/>
        <c:axId val="971289969"/>
      </c:barChart>
      <c:catAx>
        <c:axId val="6184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289969"/>
        <c:crosses val="autoZero"/>
        <c:auto val="1"/>
        <c:lblAlgn val="ctr"/>
        <c:lblOffset val="100"/>
        <c:noMultiLvlLbl val="0"/>
      </c:catAx>
      <c:valAx>
        <c:axId val="9712899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4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[Assignment_ExcelEdge_AnantaSawate_AE 28.xlsx]QuestionSet6!PivotTable13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i="1"/>
              <a:t>Department-Wise-Breakup-Point</a:t>
            </a:r>
            <a:endParaRPr b="1" i="1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4601141799105"/>
          <c:y val="0.163101604278075"/>
          <c:w val="0.836136398703904"/>
          <c:h val="0.711122994652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QuestionSet6!$V$7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QuestionSet6!$U$8:$U$15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Purchase</c:v>
                </c:pt>
                <c:pt idx="6">
                  <c:v>Sales</c:v>
                </c:pt>
              </c:strCache>
            </c:strRef>
          </c:cat>
          <c:val>
            <c:numRef>
              <c:f>QuestionSet6!$V$8:$V$15</c:f>
              <c:numCache>
                <c:formatCode>General</c:formatCode>
                <c:ptCount val="7"/>
                <c:pt idx="0">
                  <c:v>23</c:v>
                </c:pt>
                <c:pt idx="1">
                  <c:v>7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8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381479"/>
        <c:axId val="547599678"/>
      </c:barChart>
      <c:catAx>
        <c:axId val="820381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47599678"/>
        <c:crosses val="autoZero"/>
        <c:auto val="1"/>
        <c:lblAlgn val="ctr"/>
        <c:lblOffset val="100"/>
        <c:noMultiLvlLbl val="0"/>
      </c:catAx>
      <c:valAx>
        <c:axId val="54759967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381479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6674895849406"/>
          <c:y val="0.17379679144385"/>
          <c:w val="0.0948927634624286"/>
          <c:h val="0.05614973262032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26</xdr:col>
      <xdr:colOff>78814</xdr:colOff>
      <xdr:row>0</xdr:row>
      <xdr:rowOff>50800</xdr:rowOff>
    </xdr:from>
    <xdr:to>
      <xdr:col>28</xdr:col>
      <xdr:colOff>405362</xdr:colOff>
      <xdr:row>3</xdr:row>
      <xdr:rowOff>33121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5655" y="50800"/>
          <a:ext cx="1526540" cy="553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26</xdr:col>
      <xdr:colOff>78814</xdr:colOff>
      <xdr:row>0</xdr:row>
      <xdr:rowOff>50800</xdr:rowOff>
    </xdr:from>
    <xdr:to>
      <xdr:col>28</xdr:col>
      <xdr:colOff>405204</xdr:colOff>
      <xdr:row>3</xdr:row>
      <xdr:rowOff>33020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89705" y="50800"/>
          <a:ext cx="1526540" cy="553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349250</xdr:colOff>
      <xdr:row>497</xdr:row>
      <xdr:rowOff>139700</xdr:rowOff>
    </xdr:from>
    <xdr:to>
      <xdr:col>22</xdr:col>
      <xdr:colOff>568325</xdr:colOff>
      <xdr:row>512</xdr:row>
      <xdr:rowOff>25400</xdr:rowOff>
    </xdr:to>
    <xdr:graphicFrame>
      <xdr:nvGraphicFramePr>
        <xdr:cNvPr id="17" name="Chart 16"/>
        <xdr:cNvGraphicFramePr/>
      </xdr:nvGraphicFramePr>
      <xdr:xfrm>
        <a:off x="11161395" y="94818200"/>
        <a:ext cx="57823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9</xdr:row>
      <xdr:rowOff>142875</xdr:rowOff>
    </xdr:from>
    <xdr:to>
      <xdr:col>12</xdr:col>
      <xdr:colOff>1017270</xdr:colOff>
      <xdr:row>28</xdr:row>
      <xdr:rowOff>85725</xdr:rowOff>
    </xdr:to>
    <xdr:graphicFrame>
      <xdr:nvGraphicFramePr>
        <xdr:cNvPr id="3" name="Chart 2"/>
        <xdr:cNvGraphicFramePr/>
      </xdr:nvGraphicFramePr>
      <xdr:xfrm>
        <a:off x="520700" y="1857375"/>
        <a:ext cx="8231505" cy="3562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340995</xdr:colOff>
      <xdr:row>29</xdr:row>
      <xdr:rowOff>9525</xdr:rowOff>
    </xdr:from>
    <xdr:to>
      <xdr:col>12</xdr:col>
      <xdr:colOff>1042670</xdr:colOff>
      <xdr:row>35</xdr:row>
      <xdr:rowOff>184785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Job Tit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1370" y="5534025"/>
              <a:ext cx="5436235" cy="1318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561340</xdr:colOff>
      <xdr:row>29</xdr:row>
      <xdr:rowOff>2540</xdr:rowOff>
    </xdr:from>
    <xdr:to>
      <xdr:col>5</xdr:col>
      <xdr:colOff>255270</xdr:colOff>
      <xdr:row>35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340" y="5527040"/>
              <a:ext cx="2694305" cy="1308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7.783125" refreshedBy="Ananta Sawate" recordCount="996">
  <cacheSource type="worksheet">
    <worksheetSource ref="A2:D998" sheet="QuestionSet5"/>
  </cacheSource>
  <cacheFields count="4">
    <cacheField name="Date" numFmtId="177">
      <sharedItems containsSemiMixedTypes="0" containsString="0" containsNonDate="0" containsDate="1" minDate="2019-12-21T00:00:00" maxDate="2020-01-01T00:00:00" count="12"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Country" numFmtId="0">
      <sharedItems count="12">
        <s v="Singapore"/>
        <s v="Sri Lanka"/>
        <s v="Indonesia"/>
        <s v="Japan"/>
        <s v="Philippines"/>
        <s v="Vietnam"/>
        <s v="Hong Kong"/>
        <s v="China"/>
        <s v="Bangladesh"/>
        <s v="Nepal"/>
        <s v="Taiwan"/>
        <s v="Thailand"/>
      </sharedItems>
    </cacheField>
    <cacheField name="Website Category" numFmtId="0">
      <sharedItems count="7">
        <s v="News"/>
        <s v="Sports"/>
        <s v="Blogs"/>
        <s v="Learning"/>
        <s v="Corporate"/>
        <s v="Shopping"/>
        <s v="Trading"/>
      </sharedItems>
    </cacheField>
    <cacheField name="Hits" numFmtId="180">
      <sharedItems containsSemiMixedTypes="0" containsString="0" containsNumber="1" containsInteger="1" minValue="0" maxValue="620" count="148">
        <n v="9"/>
        <n v="42"/>
        <n v="12"/>
        <n v="44"/>
        <n v="560"/>
        <n v="522"/>
        <n v="16"/>
        <n v="24"/>
        <n v="18"/>
        <n v="7"/>
        <n v="47"/>
        <n v="520"/>
        <n v="38"/>
        <n v="546"/>
        <n v="554"/>
        <n v="29"/>
        <n v="534"/>
        <n v="21"/>
        <n v="41"/>
        <n v="4"/>
        <n v="531"/>
        <n v="600"/>
        <n v="20"/>
        <n v="46"/>
        <n v="504"/>
        <n v="558"/>
        <n v="33"/>
        <n v="27"/>
        <n v="45"/>
        <n v="6"/>
        <n v="2"/>
        <n v="48"/>
        <n v="545"/>
        <n v="14"/>
        <n v="35"/>
        <n v="49"/>
        <n v="15"/>
        <n v="17"/>
        <n v="10"/>
        <n v="30"/>
        <n v="613"/>
        <n v="26"/>
        <n v="19"/>
        <n v="572"/>
        <n v="3"/>
        <n v="541"/>
        <n v="39"/>
        <n v="43"/>
        <n v="23"/>
        <n v="5"/>
        <n v="513"/>
        <n v="597"/>
        <n v="578"/>
        <n v="22"/>
        <n v="36"/>
        <n v="34"/>
        <n v="50"/>
        <n v="32"/>
        <n v="598"/>
        <n v="573"/>
        <n v="601"/>
        <n v="619"/>
        <n v="528"/>
        <n v="1"/>
        <n v="13"/>
        <n v="503"/>
        <n v="510"/>
        <n v="28"/>
        <n v="31"/>
        <n v="561"/>
        <n v="612"/>
        <n v="544"/>
        <n v="25"/>
        <n v="8"/>
        <n v="559"/>
        <n v="611"/>
        <n v="40"/>
        <n v="575"/>
        <n v="605"/>
        <n v="562"/>
        <n v="570"/>
        <n v="594"/>
        <n v="567"/>
        <n v="543"/>
        <n v="11"/>
        <n v="552"/>
        <n v="599"/>
        <n v="536"/>
        <n v="515"/>
        <n v="609"/>
        <n v="548"/>
        <n v="555"/>
        <n v="607"/>
        <n v="37"/>
        <n v="563"/>
        <n v="518"/>
        <n v="565"/>
        <n v="585"/>
        <n v="517"/>
        <n v="525"/>
        <n v="604"/>
        <n v="566"/>
        <n v="519"/>
        <n v="523"/>
        <n v="506"/>
        <n v="568"/>
        <n v="505"/>
        <n v="584"/>
        <n v="617"/>
        <n v="527"/>
        <n v="535"/>
        <n v="595"/>
        <n v="618"/>
        <n v="549"/>
        <n v="550"/>
        <n v="608"/>
        <n v="553"/>
        <n v="571"/>
        <n v="602"/>
        <n v="616"/>
        <n v="615"/>
        <n v="592"/>
        <n v="587"/>
        <n v="591"/>
        <n v="569"/>
        <n v="574"/>
        <n v="576"/>
        <n v="537"/>
        <n v="564"/>
        <n v="606"/>
        <n v="579"/>
        <n v="603"/>
        <n v="620"/>
        <n v="589"/>
        <n v="542"/>
        <n v="593"/>
        <n v="530"/>
        <n v="583"/>
        <n v="581"/>
        <n v="580"/>
        <n v="516"/>
        <n v="582"/>
        <n v="526"/>
        <n v="538"/>
        <n v="556"/>
        <n v="532"/>
        <n v="614"/>
        <n v="55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8.4903703704" refreshedBy="Ananta Sawate" recordCount="515">
  <cacheSource type="worksheet">
    <worksheetSource ref="N1:P516" sheet="QuestionSet6"/>
  </cacheSource>
  <cacheFields count="3">
    <cacheField name="Department" numFmtId="0">
      <sharedItems count="7">
        <s v="Purchase"/>
        <s v="Operations"/>
        <s v="Sales"/>
        <s v="Accounting"/>
        <s v="HR"/>
        <s v="Marketing"/>
        <s v="Finance"/>
      </sharedItems>
    </cacheField>
    <cacheField name="Job Title" numFmtId="0">
      <sharedItems count="5">
        <s v="Vice-Director"/>
        <s v="Director"/>
        <s v="Expert"/>
        <s v="Associate"/>
        <s v="Intern"/>
      </sharedItems>
    </cacheField>
    <cacheField name="Country" numFmtId="0">
      <sharedItems count="2">
        <s v="USA"/>
        <s v="Franc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6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1"/>
    <x v="0"/>
    <x v="7"/>
  </r>
  <r>
    <x v="0"/>
    <x v="1"/>
    <x v="1"/>
    <x v="8"/>
  </r>
  <r>
    <x v="0"/>
    <x v="1"/>
    <x v="2"/>
    <x v="9"/>
  </r>
  <r>
    <x v="0"/>
    <x v="1"/>
    <x v="3"/>
    <x v="10"/>
  </r>
  <r>
    <x v="0"/>
    <x v="1"/>
    <x v="4"/>
    <x v="11"/>
  </r>
  <r>
    <x v="0"/>
    <x v="1"/>
    <x v="5"/>
    <x v="12"/>
  </r>
  <r>
    <x v="0"/>
    <x v="1"/>
    <x v="6"/>
    <x v="13"/>
  </r>
  <r>
    <x v="0"/>
    <x v="2"/>
    <x v="0"/>
    <x v="14"/>
  </r>
  <r>
    <x v="0"/>
    <x v="2"/>
    <x v="1"/>
    <x v="15"/>
  </r>
  <r>
    <x v="0"/>
    <x v="2"/>
    <x v="2"/>
    <x v="16"/>
  </r>
  <r>
    <x v="0"/>
    <x v="2"/>
    <x v="3"/>
    <x v="17"/>
  </r>
  <r>
    <x v="0"/>
    <x v="2"/>
    <x v="4"/>
    <x v="18"/>
  </r>
  <r>
    <x v="0"/>
    <x v="2"/>
    <x v="5"/>
    <x v="19"/>
  </r>
  <r>
    <x v="0"/>
    <x v="2"/>
    <x v="6"/>
    <x v="20"/>
  </r>
  <r>
    <x v="0"/>
    <x v="3"/>
    <x v="0"/>
    <x v="3"/>
  </r>
  <r>
    <x v="0"/>
    <x v="3"/>
    <x v="1"/>
    <x v="21"/>
  </r>
  <r>
    <x v="0"/>
    <x v="3"/>
    <x v="2"/>
    <x v="15"/>
  </r>
  <r>
    <x v="0"/>
    <x v="3"/>
    <x v="3"/>
    <x v="22"/>
  </r>
  <r>
    <x v="0"/>
    <x v="3"/>
    <x v="4"/>
    <x v="23"/>
  </r>
  <r>
    <x v="0"/>
    <x v="3"/>
    <x v="5"/>
    <x v="18"/>
  </r>
  <r>
    <x v="0"/>
    <x v="3"/>
    <x v="6"/>
    <x v="24"/>
  </r>
  <r>
    <x v="0"/>
    <x v="4"/>
    <x v="0"/>
    <x v="25"/>
  </r>
  <r>
    <x v="0"/>
    <x v="4"/>
    <x v="1"/>
    <x v="26"/>
  </r>
  <r>
    <x v="0"/>
    <x v="4"/>
    <x v="2"/>
    <x v="27"/>
  </r>
  <r>
    <x v="0"/>
    <x v="4"/>
    <x v="3"/>
    <x v="15"/>
  </r>
  <r>
    <x v="0"/>
    <x v="4"/>
    <x v="4"/>
    <x v="28"/>
  </r>
  <r>
    <x v="0"/>
    <x v="4"/>
    <x v="5"/>
    <x v="29"/>
  </r>
  <r>
    <x v="0"/>
    <x v="4"/>
    <x v="6"/>
    <x v="20"/>
  </r>
  <r>
    <x v="0"/>
    <x v="5"/>
    <x v="0"/>
    <x v="30"/>
  </r>
  <r>
    <x v="0"/>
    <x v="5"/>
    <x v="1"/>
    <x v="31"/>
  </r>
  <r>
    <x v="0"/>
    <x v="5"/>
    <x v="2"/>
    <x v="3"/>
  </r>
  <r>
    <x v="0"/>
    <x v="5"/>
    <x v="3"/>
    <x v="32"/>
  </r>
  <r>
    <x v="0"/>
    <x v="5"/>
    <x v="4"/>
    <x v="33"/>
  </r>
  <r>
    <x v="0"/>
    <x v="5"/>
    <x v="5"/>
    <x v="34"/>
  </r>
  <r>
    <x v="0"/>
    <x v="5"/>
    <x v="6"/>
    <x v="35"/>
  </r>
  <r>
    <x v="0"/>
    <x v="6"/>
    <x v="0"/>
    <x v="19"/>
  </r>
  <r>
    <x v="0"/>
    <x v="6"/>
    <x v="1"/>
    <x v="36"/>
  </r>
  <r>
    <x v="0"/>
    <x v="6"/>
    <x v="2"/>
    <x v="37"/>
  </r>
  <r>
    <x v="0"/>
    <x v="6"/>
    <x v="3"/>
    <x v="23"/>
  </r>
  <r>
    <x v="0"/>
    <x v="6"/>
    <x v="4"/>
    <x v="1"/>
  </r>
  <r>
    <x v="0"/>
    <x v="6"/>
    <x v="5"/>
    <x v="38"/>
  </r>
  <r>
    <x v="0"/>
    <x v="6"/>
    <x v="6"/>
    <x v="39"/>
  </r>
  <r>
    <x v="0"/>
    <x v="7"/>
    <x v="0"/>
    <x v="40"/>
  </r>
  <r>
    <x v="0"/>
    <x v="7"/>
    <x v="1"/>
    <x v="23"/>
  </r>
  <r>
    <x v="0"/>
    <x v="7"/>
    <x v="2"/>
    <x v="41"/>
  </r>
  <r>
    <x v="0"/>
    <x v="7"/>
    <x v="3"/>
    <x v="27"/>
  </r>
  <r>
    <x v="0"/>
    <x v="7"/>
    <x v="4"/>
    <x v="30"/>
  </r>
  <r>
    <x v="0"/>
    <x v="7"/>
    <x v="5"/>
    <x v="39"/>
  </r>
  <r>
    <x v="0"/>
    <x v="7"/>
    <x v="6"/>
    <x v="42"/>
  </r>
  <r>
    <x v="0"/>
    <x v="8"/>
    <x v="0"/>
    <x v="38"/>
  </r>
  <r>
    <x v="0"/>
    <x v="8"/>
    <x v="1"/>
    <x v="43"/>
  </r>
  <r>
    <x v="0"/>
    <x v="8"/>
    <x v="2"/>
    <x v="19"/>
  </r>
  <r>
    <x v="0"/>
    <x v="8"/>
    <x v="3"/>
    <x v="33"/>
  </r>
  <r>
    <x v="0"/>
    <x v="8"/>
    <x v="4"/>
    <x v="44"/>
  </r>
  <r>
    <x v="0"/>
    <x v="8"/>
    <x v="5"/>
    <x v="45"/>
  </r>
  <r>
    <x v="0"/>
    <x v="8"/>
    <x v="6"/>
    <x v="46"/>
  </r>
  <r>
    <x v="0"/>
    <x v="9"/>
    <x v="0"/>
    <x v="47"/>
  </r>
  <r>
    <x v="0"/>
    <x v="9"/>
    <x v="1"/>
    <x v="38"/>
  </r>
  <r>
    <x v="0"/>
    <x v="9"/>
    <x v="2"/>
    <x v="31"/>
  </r>
  <r>
    <x v="0"/>
    <x v="9"/>
    <x v="3"/>
    <x v="48"/>
  </r>
  <r>
    <x v="0"/>
    <x v="9"/>
    <x v="4"/>
    <x v="17"/>
  </r>
  <r>
    <x v="0"/>
    <x v="9"/>
    <x v="5"/>
    <x v="49"/>
  </r>
  <r>
    <x v="0"/>
    <x v="9"/>
    <x v="6"/>
    <x v="48"/>
  </r>
  <r>
    <x v="0"/>
    <x v="10"/>
    <x v="0"/>
    <x v="50"/>
  </r>
  <r>
    <x v="0"/>
    <x v="10"/>
    <x v="1"/>
    <x v="3"/>
  </r>
  <r>
    <x v="0"/>
    <x v="10"/>
    <x v="2"/>
    <x v="3"/>
  </r>
  <r>
    <x v="0"/>
    <x v="10"/>
    <x v="3"/>
    <x v="1"/>
  </r>
  <r>
    <x v="0"/>
    <x v="10"/>
    <x v="4"/>
    <x v="30"/>
  </r>
  <r>
    <x v="0"/>
    <x v="10"/>
    <x v="5"/>
    <x v="1"/>
  </r>
  <r>
    <x v="0"/>
    <x v="10"/>
    <x v="6"/>
    <x v="26"/>
  </r>
  <r>
    <x v="0"/>
    <x v="11"/>
    <x v="0"/>
    <x v="3"/>
  </r>
  <r>
    <x v="0"/>
    <x v="11"/>
    <x v="1"/>
    <x v="51"/>
  </r>
  <r>
    <x v="0"/>
    <x v="11"/>
    <x v="2"/>
    <x v="34"/>
  </r>
  <r>
    <x v="0"/>
    <x v="11"/>
    <x v="3"/>
    <x v="52"/>
  </r>
  <r>
    <x v="0"/>
    <x v="11"/>
    <x v="4"/>
    <x v="48"/>
  </r>
  <r>
    <x v="0"/>
    <x v="11"/>
    <x v="5"/>
    <x v="37"/>
  </r>
  <r>
    <x v="1"/>
    <x v="0"/>
    <x v="0"/>
    <x v="53"/>
  </r>
  <r>
    <x v="1"/>
    <x v="0"/>
    <x v="1"/>
    <x v="39"/>
  </r>
  <r>
    <x v="1"/>
    <x v="0"/>
    <x v="2"/>
    <x v="0"/>
  </r>
  <r>
    <x v="1"/>
    <x v="0"/>
    <x v="3"/>
    <x v="54"/>
  </r>
  <r>
    <x v="1"/>
    <x v="0"/>
    <x v="4"/>
    <x v="41"/>
  </r>
  <r>
    <x v="1"/>
    <x v="0"/>
    <x v="5"/>
    <x v="55"/>
  </r>
  <r>
    <x v="1"/>
    <x v="0"/>
    <x v="6"/>
    <x v="56"/>
  </r>
  <r>
    <x v="1"/>
    <x v="1"/>
    <x v="0"/>
    <x v="18"/>
  </r>
  <r>
    <x v="1"/>
    <x v="1"/>
    <x v="1"/>
    <x v="44"/>
  </r>
  <r>
    <x v="1"/>
    <x v="1"/>
    <x v="2"/>
    <x v="26"/>
  </r>
  <r>
    <x v="1"/>
    <x v="1"/>
    <x v="3"/>
    <x v="57"/>
  </r>
  <r>
    <x v="1"/>
    <x v="1"/>
    <x v="4"/>
    <x v="58"/>
  </r>
  <r>
    <x v="1"/>
    <x v="1"/>
    <x v="5"/>
    <x v="59"/>
  </r>
  <r>
    <x v="1"/>
    <x v="1"/>
    <x v="6"/>
    <x v="17"/>
  </r>
  <r>
    <x v="1"/>
    <x v="2"/>
    <x v="0"/>
    <x v="8"/>
  </r>
  <r>
    <x v="1"/>
    <x v="2"/>
    <x v="1"/>
    <x v="60"/>
  </r>
  <r>
    <x v="1"/>
    <x v="2"/>
    <x v="2"/>
    <x v="10"/>
  </r>
  <r>
    <x v="1"/>
    <x v="2"/>
    <x v="3"/>
    <x v="61"/>
  </r>
  <r>
    <x v="1"/>
    <x v="2"/>
    <x v="4"/>
    <x v="2"/>
  </r>
  <r>
    <x v="1"/>
    <x v="2"/>
    <x v="5"/>
    <x v="62"/>
  </r>
  <r>
    <x v="1"/>
    <x v="2"/>
    <x v="6"/>
    <x v="38"/>
  </r>
  <r>
    <x v="1"/>
    <x v="3"/>
    <x v="0"/>
    <x v="17"/>
  </r>
  <r>
    <x v="1"/>
    <x v="3"/>
    <x v="1"/>
    <x v="63"/>
  </r>
  <r>
    <x v="1"/>
    <x v="3"/>
    <x v="2"/>
    <x v="64"/>
  </r>
  <r>
    <x v="1"/>
    <x v="3"/>
    <x v="3"/>
    <x v="47"/>
  </r>
  <r>
    <x v="1"/>
    <x v="3"/>
    <x v="4"/>
    <x v="65"/>
  </r>
  <r>
    <x v="1"/>
    <x v="3"/>
    <x v="5"/>
    <x v="60"/>
  </r>
  <r>
    <x v="1"/>
    <x v="3"/>
    <x v="6"/>
    <x v="18"/>
  </r>
  <r>
    <x v="1"/>
    <x v="4"/>
    <x v="0"/>
    <x v="34"/>
  </r>
  <r>
    <x v="1"/>
    <x v="4"/>
    <x v="1"/>
    <x v="66"/>
  </r>
  <r>
    <x v="1"/>
    <x v="4"/>
    <x v="2"/>
    <x v="67"/>
  </r>
  <r>
    <x v="1"/>
    <x v="4"/>
    <x v="3"/>
    <x v="28"/>
  </r>
  <r>
    <x v="1"/>
    <x v="4"/>
    <x v="4"/>
    <x v="68"/>
  </r>
  <r>
    <x v="1"/>
    <x v="4"/>
    <x v="5"/>
    <x v="42"/>
  </r>
  <r>
    <x v="1"/>
    <x v="4"/>
    <x v="6"/>
    <x v="39"/>
  </r>
  <r>
    <x v="1"/>
    <x v="5"/>
    <x v="0"/>
    <x v="38"/>
  </r>
  <r>
    <x v="1"/>
    <x v="5"/>
    <x v="1"/>
    <x v="69"/>
  </r>
  <r>
    <x v="1"/>
    <x v="5"/>
    <x v="2"/>
    <x v="16"/>
  </r>
  <r>
    <x v="1"/>
    <x v="5"/>
    <x v="3"/>
    <x v="64"/>
  </r>
  <r>
    <x v="1"/>
    <x v="5"/>
    <x v="4"/>
    <x v="46"/>
  </r>
  <r>
    <x v="1"/>
    <x v="5"/>
    <x v="5"/>
    <x v="19"/>
  </r>
  <r>
    <x v="1"/>
    <x v="5"/>
    <x v="6"/>
    <x v="2"/>
  </r>
  <r>
    <x v="1"/>
    <x v="6"/>
    <x v="0"/>
    <x v="22"/>
  </r>
  <r>
    <x v="1"/>
    <x v="6"/>
    <x v="1"/>
    <x v="63"/>
  </r>
  <r>
    <x v="1"/>
    <x v="6"/>
    <x v="2"/>
    <x v="17"/>
  </r>
  <r>
    <x v="1"/>
    <x v="6"/>
    <x v="3"/>
    <x v="70"/>
  </r>
  <r>
    <x v="1"/>
    <x v="6"/>
    <x v="4"/>
    <x v="6"/>
  </r>
  <r>
    <x v="1"/>
    <x v="6"/>
    <x v="5"/>
    <x v="20"/>
  </r>
  <r>
    <x v="1"/>
    <x v="6"/>
    <x v="6"/>
    <x v="38"/>
  </r>
  <r>
    <x v="1"/>
    <x v="7"/>
    <x v="0"/>
    <x v="28"/>
  </r>
  <r>
    <x v="1"/>
    <x v="7"/>
    <x v="1"/>
    <x v="22"/>
  </r>
  <r>
    <x v="1"/>
    <x v="7"/>
    <x v="2"/>
    <x v="49"/>
  </r>
  <r>
    <x v="1"/>
    <x v="7"/>
    <x v="3"/>
    <x v="71"/>
  </r>
  <r>
    <x v="1"/>
    <x v="7"/>
    <x v="4"/>
    <x v="48"/>
  </r>
  <r>
    <x v="1"/>
    <x v="7"/>
    <x v="5"/>
    <x v="72"/>
  </r>
  <r>
    <x v="1"/>
    <x v="7"/>
    <x v="6"/>
    <x v="26"/>
  </r>
  <r>
    <x v="1"/>
    <x v="8"/>
    <x v="0"/>
    <x v="53"/>
  </r>
  <r>
    <x v="1"/>
    <x v="8"/>
    <x v="1"/>
    <x v="3"/>
  </r>
  <r>
    <x v="1"/>
    <x v="8"/>
    <x v="2"/>
    <x v="21"/>
  </r>
  <r>
    <x v="1"/>
    <x v="8"/>
    <x v="3"/>
    <x v="8"/>
  </r>
  <r>
    <x v="1"/>
    <x v="8"/>
    <x v="4"/>
    <x v="73"/>
  </r>
  <r>
    <x v="1"/>
    <x v="8"/>
    <x v="5"/>
    <x v="22"/>
  </r>
  <r>
    <x v="1"/>
    <x v="8"/>
    <x v="6"/>
    <x v="8"/>
  </r>
  <r>
    <x v="1"/>
    <x v="9"/>
    <x v="0"/>
    <x v="3"/>
  </r>
  <r>
    <x v="1"/>
    <x v="9"/>
    <x v="1"/>
    <x v="10"/>
  </r>
  <r>
    <x v="1"/>
    <x v="9"/>
    <x v="2"/>
    <x v="0"/>
  </r>
  <r>
    <x v="1"/>
    <x v="9"/>
    <x v="3"/>
    <x v="3"/>
  </r>
  <r>
    <x v="1"/>
    <x v="9"/>
    <x v="4"/>
    <x v="2"/>
  </r>
  <r>
    <x v="1"/>
    <x v="9"/>
    <x v="5"/>
    <x v="47"/>
  </r>
  <r>
    <x v="1"/>
    <x v="9"/>
    <x v="6"/>
    <x v="42"/>
  </r>
  <r>
    <x v="1"/>
    <x v="10"/>
    <x v="0"/>
    <x v="19"/>
  </r>
  <r>
    <x v="1"/>
    <x v="10"/>
    <x v="1"/>
    <x v="29"/>
  </r>
  <r>
    <x v="1"/>
    <x v="10"/>
    <x v="2"/>
    <x v="15"/>
  </r>
  <r>
    <x v="1"/>
    <x v="10"/>
    <x v="3"/>
    <x v="38"/>
  </r>
  <r>
    <x v="1"/>
    <x v="10"/>
    <x v="4"/>
    <x v="41"/>
  </r>
  <r>
    <x v="1"/>
    <x v="10"/>
    <x v="5"/>
    <x v="67"/>
  </r>
  <r>
    <x v="1"/>
    <x v="10"/>
    <x v="6"/>
    <x v="74"/>
  </r>
  <r>
    <x v="1"/>
    <x v="11"/>
    <x v="0"/>
    <x v="42"/>
  </r>
  <r>
    <x v="1"/>
    <x v="11"/>
    <x v="1"/>
    <x v="0"/>
  </r>
  <r>
    <x v="1"/>
    <x v="11"/>
    <x v="2"/>
    <x v="23"/>
  </r>
  <r>
    <x v="1"/>
    <x v="11"/>
    <x v="3"/>
    <x v="75"/>
  </r>
  <r>
    <x v="1"/>
    <x v="11"/>
    <x v="4"/>
    <x v="28"/>
  </r>
  <r>
    <x v="1"/>
    <x v="11"/>
    <x v="5"/>
    <x v="75"/>
  </r>
  <r>
    <x v="2"/>
    <x v="0"/>
    <x v="0"/>
    <x v="44"/>
  </r>
  <r>
    <x v="2"/>
    <x v="0"/>
    <x v="1"/>
    <x v="30"/>
  </r>
  <r>
    <x v="2"/>
    <x v="0"/>
    <x v="2"/>
    <x v="10"/>
  </r>
  <r>
    <x v="2"/>
    <x v="0"/>
    <x v="3"/>
    <x v="76"/>
  </r>
  <r>
    <x v="2"/>
    <x v="0"/>
    <x v="4"/>
    <x v="67"/>
  </r>
  <r>
    <x v="2"/>
    <x v="0"/>
    <x v="5"/>
    <x v="77"/>
  </r>
  <r>
    <x v="2"/>
    <x v="0"/>
    <x v="6"/>
    <x v="61"/>
  </r>
  <r>
    <x v="2"/>
    <x v="1"/>
    <x v="0"/>
    <x v="65"/>
  </r>
  <r>
    <x v="2"/>
    <x v="1"/>
    <x v="1"/>
    <x v="78"/>
  </r>
  <r>
    <x v="2"/>
    <x v="1"/>
    <x v="2"/>
    <x v="79"/>
  </r>
  <r>
    <x v="2"/>
    <x v="1"/>
    <x v="3"/>
    <x v="31"/>
  </r>
  <r>
    <x v="2"/>
    <x v="1"/>
    <x v="4"/>
    <x v="80"/>
  </r>
  <r>
    <x v="2"/>
    <x v="1"/>
    <x v="5"/>
    <x v="81"/>
  </r>
  <r>
    <x v="2"/>
    <x v="1"/>
    <x v="6"/>
    <x v="49"/>
  </r>
  <r>
    <x v="2"/>
    <x v="2"/>
    <x v="0"/>
    <x v="57"/>
  </r>
  <r>
    <x v="2"/>
    <x v="2"/>
    <x v="1"/>
    <x v="72"/>
  </r>
  <r>
    <x v="2"/>
    <x v="2"/>
    <x v="2"/>
    <x v="0"/>
  </r>
  <r>
    <x v="2"/>
    <x v="2"/>
    <x v="3"/>
    <x v="22"/>
  </r>
  <r>
    <x v="2"/>
    <x v="2"/>
    <x v="4"/>
    <x v="6"/>
  </r>
  <r>
    <x v="2"/>
    <x v="2"/>
    <x v="5"/>
    <x v="37"/>
  </r>
  <r>
    <x v="2"/>
    <x v="2"/>
    <x v="6"/>
    <x v="53"/>
  </r>
  <r>
    <x v="2"/>
    <x v="3"/>
    <x v="0"/>
    <x v="27"/>
  </r>
  <r>
    <x v="2"/>
    <x v="3"/>
    <x v="1"/>
    <x v="28"/>
  </r>
  <r>
    <x v="2"/>
    <x v="3"/>
    <x v="2"/>
    <x v="39"/>
  </r>
  <r>
    <x v="2"/>
    <x v="3"/>
    <x v="3"/>
    <x v="28"/>
  </r>
  <r>
    <x v="2"/>
    <x v="3"/>
    <x v="4"/>
    <x v="82"/>
  </r>
  <r>
    <x v="2"/>
    <x v="3"/>
    <x v="5"/>
    <x v="3"/>
  </r>
  <r>
    <x v="2"/>
    <x v="3"/>
    <x v="6"/>
    <x v="23"/>
  </r>
  <r>
    <x v="2"/>
    <x v="4"/>
    <x v="0"/>
    <x v="57"/>
  </r>
  <r>
    <x v="2"/>
    <x v="4"/>
    <x v="1"/>
    <x v="6"/>
  </r>
  <r>
    <x v="2"/>
    <x v="4"/>
    <x v="2"/>
    <x v="83"/>
  </r>
  <r>
    <x v="2"/>
    <x v="4"/>
    <x v="3"/>
    <x v="84"/>
  </r>
  <r>
    <x v="2"/>
    <x v="4"/>
    <x v="4"/>
    <x v="1"/>
  </r>
  <r>
    <x v="2"/>
    <x v="4"/>
    <x v="5"/>
    <x v="72"/>
  </r>
  <r>
    <x v="2"/>
    <x v="4"/>
    <x v="6"/>
    <x v="42"/>
  </r>
  <r>
    <x v="2"/>
    <x v="5"/>
    <x v="0"/>
    <x v="10"/>
  </r>
  <r>
    <x v="2"/>
    <x v="5"/>
    <x v="1"/>
    <x v="85"/>
  </r>
  <r>
    <x v="2"/>
    <x v="5"/>
    <x v="2"/>
    <x v="66"/>
  </r>
  <r>
    <x v="2"/>
    <x v="5"/>
    <x v="3"/>
    <x v="55"/>
  </r>
  <r>
    <x v="2"/>
    <x v="5"/>
    <x v="4"/>
    <x v="15"/>
  </r>
  <r>
    <x v="2"/>
    <x v="5"/>
    <x v="5"/>
    <x v="1"/>
  </r>
  <r>
    <x v="2"/>
    <x v="5"/>
    <x v="6"/>
    <x v="72"/>
  </r>
  <r>
    <x v="2"/>
    <x v="6"/>
    <x v="0"/>
    <x v="72"/>
  </r>
  <r>
    <x v="2"/>
    <x v="6"/>
    <x v="1"/>
    <x v="63"/>
  </r>
  <r>
    <x v="2"/>
    <x v="6"/>
    <x v="2"/>
    <x v="38"/>
  </r>
  <r>
    <x v="2"/>
    <x v="6"/>
    <x v="3"/>
    <x v="68"/>
  </r>
  <r>
    <x v="2"/>
    <x v="6"/>
    <x v="4"/>
    <x v="27"/>
  </r>
  <r>
    <x v="2"/>
    <x v="6"/>
    <x v="5"/>
    <x v="72"/>
  </r>
  <r>
    <x v="2"/>
    <x v="6"/>
    <x v="6"/>
    <x v="47"/>
  </r>
  <r>
    <x v="2"/>
    <x v="7"/>
    <x v="0"/>
    <x v="32"/>
  </r>
  <r>
    <x v="2"/>
    <x v="7"/>
    <x v="1"/>
    <x v="73"/>
  </r>
  <r>
    <x v="2"/>
    <x v="7"/>
    <x v="2"/>
    <x v="68"/>
  </r>
  <r>
    <x v="2"/>
    <x v="7"/>
    <x v="3"/>
    <x v="72"/>
  </r>
  <r>
    <x v="2"/>
    <x v="7"/>
    <x v="4"/>
    <x v="30"/>
  </r>
  <r>
    <x v="2"/>
    <x v="7"/>
    <x v="5"/>
    <x v="28"/>
  </r>
  <r>
    <x v="2"/>
    <x v="7"/>
    <x v="6"/>
    <x v="54"/>
  </r>
  <r>
    <x v="2"/>
    <x v="8"/>
    <x v="0"/>
    <x v="52"/>
  </r>
  <r>
    <x v="2"/>
    <x v="8"/>
    <x v="1"/>
    <x v="35"/>
  </r>
  <r>
    <x v="2"/>
    <x v="8"/>
    <x v="2"/>
    <x v="34"/>
  </r>
  <r>
    <x v="2"/>
    <x v="8"/>
    <x v="3"/>
    <x v="13"/>
  </r>
  <r>
    <x v="2"/>
    <x v="8"/>
    <x v="4"/>
    <x v="15"/>
  </r>
  <r>
    <x v="2"/>
    <x v="8"/>
    <x v="5"/>
    <x v="39"/>
  </r>
  <r>
    <x v="2"/>
    <x v="8"/>
    <x v="6"/>
    <x v="26"/>
  </r>
  <r>
    <x v="2"/>
    <x v="9"/>
    <x v="0"/>
    <x v="34"/>
  </r>
  <r>
    <x v="2"/>
    <x v="9"/>
    <x v="1"/>
    <x v="44"/>
  </r>
  <r>
    <x v="2"/>
    <x v="9"/>
    <x v="2"/>
    <x v="34"/>
  </r>
  <r>
    <x v="2"/>
    <x v="9"/>
    <x v="3"/>
    <x v="21"/>
  </r>
  <r>
    <x v="2"/>
    <x v="9"/>
    <x v="4"/>
    <x v="54"/>
  </r>
  <r>
    <x v="2"/>
    <x v="9"/>
    <x v="5"/>
    <x v="19"/>
  </r>
  <r>
    <x v="2"/>
    <x v="9"/>
    <x v="6"/>
    <x v="57"/>
  </r>
  <r>
    <x v="2"/>
    <x v="10"/>
    <x v="0"/>
    <x v="12"/>
  </r>
  <r>
    <x v="2"/>
    <x v="10"/>
    <x v="1"/>
    <x v="9"/>
  </r>
  <r>
    <x v="2"/>
    <x v="10"/>
    <x v="2"/>
    <x v="30"/>
  </r>
  <r>
    <x v="2"/>
    <x v="10"/>
    <x v="3"/>
    <x v="17"/>
  </r>
  <r>
    <x v="2"/>
    <x v="10"/>
    <x v="4"/>
    <x v="86"/>
  </r>
  <r>
    <x v="2"/>
    <x v="10"/>
    <x v="5"/>
    <x v="53"/>
  </r>
  <r>
    <x v="2"/>
    <x v="10"/>
    <x v="6"/>
    <x v="3"/>
  </r>
  <r>
    <x v="2"/>
    <x v="11"/>
    <x v="0"/>
    <x v="63"/>
  </r>
  <r>
    <x v="2"/>
    <x v="11"/>
    <x v="1"/>
    <x v="33"/>
  </r>
  <r>
    <x v="2"/>
    <x v="11"/>
    <x v="2"/>
    <x v="0"/>
  </r>
  <r>
    <x v="2"/>
    <x v="11"/>
    <x v="3"/>
    <x v="47"/>
  </r>
  <r>
    <x v="2"/>
    <x v="11"/>
    <x v="4"/>
    <x v="67"/>
  </r>
  <r>
    <x v="2"/>
    <x v="11"/>
    <x v="5"/>
    <x v="87"/>
  </r>
  <r>
    <x v="3"/>
    <x v="0"/>
    <x v="0"/>
    <x v="63"/>
  </r>
  <r>
    <x v="3"/>
    <x v="0"/>
    <x v="1"/>
    <x v="3"/>
  </r>
  <r>
    <x v="3"/>
    <x v="0"/>
    <x v="2"/>
    <x v="15"/>
  </r>
  <r>
    <x v="3"/>
    <x v="0"/>
    <x v="3"/>
    <x v="2"/>
  </r>
  <r>
    <x v="3"/>
    <x v="0"/>
    <x v="4"/>
    <x v="41"/>
  </r>
  <r>
    <x v="3"/>
    <x v="0"/>
    <x v="5"/>
    <x v="10"/>
  </r>
  <r>
    <x v="3"/>
    <x v="0"/>
    <x v="6"/>
    <x v="84"/>
  </r>
  <r>
    <x v="3"/>
    <x v="1"/>
    <x v="0"/>
    <x v="26"/>
  </r>
  <r>
    <x v="3"/>
    <x v="1"/>
    <x v="1"/>
    <x v="63"/>
  </r>
  <r>
    <x v="3"/>
    <x v="1"/>
    <x v="2"/>
    <x v="34"/>
  </r>
  <r>
    <x v="3"/>
    <x v="1"/>
    <x v="3"/>
    <x v="9"/>
  </r>
  <r>
    <x v="3"/>
    <x v="1"/>
    <x v="4"/>
    <x v="36"/>
  </r>
  <r>
    <x v="3"/>
    <x v="1"/>
    <x v="5"/>
    <x v="44"/>
  </r>
  <r>
    <x v="3"/>
    <x v="1"/>
    <x v="6"/>
    <x v="88"/>
  </r>
  <r>
    <x v="3"/>
    <x v="2"/>
    <x v="0"/>
    <x v="35"/>
  </r>
  <r>
    <x v="3"/>
    <x v="2"/>
    <x v="1"/>
    <x v="56"/>
  </r>
  <r>
    <x v="3"/>
    <x v="2"/>
    <x v="2"/>
    <x v="8"/>
  </r>
  <r>
    <x v="3"/>
    <x v="2"/>
    <x v="3"/>
    <x v="65"/>
  </r>
  <r>
    <x v="3"/>
    <x v="2"/>
    <x v="4"/>
    <x v="89"/>
  </r>
  <r>
    <x v="3"/>
    <x v="2"/>
    <x v="5"/>
    <x v="90"/>
  </r>
  <r>
    <x v="3"/>
    <x v="2"/>
    <x v="6"/>
    <x v="91"/>
  </r>
  <r>
    <x v="3"/>
    <x v="3"/>
    <x v="0"/>
    <x v="7"/>
  </r>
  <r>
    <x v="3"/>
    <x v="3"/>
    <x v="1"/>
    <x v="33"/>
  </r>
  <r>
    <x v="3"/>
    <x v="3"/>
    <x v="2"/>
    <x v="6"/>
  </r>
  <r>
    <x v="3"/>
    <x v="3"/>
    <x v="3"/>
    <x v="48"/>
  </r>
  <r>
    <x v="3"/>
    <x v="3"/>
    <x v="4"/>
    <x v="81"/>
  </r>
  <r>
    <x v="3"/>
    <x v="3"/>
    <x v="5"/>
    <x v="35"/>
  </r>
  <r>
    <x v="3"/>
    <x v="3"/>
    <x v="6"/>
    <x v="49"/>
  </r>
  <r>
    <x v="3"/>
    <x v="4"/>
    <x v="0"/>
    <x v="1"/>
  </r>
  <r>
    <x v="3"/>
    <x v="4"/>
    <x v="1"/>
    <x v="76"/>
  </r>
  <r>
    <x v="3"/>
    <x v="4"/>
    <x v="2"/>
    <x v="7"/>
  </r>
  <r>
    <x v="3"/>
    <x v="4"/>
    <x v="3"/>
    <x v="8"/>
  </r>
  <r>
    <x v="3"/>
    <x v="4"/>
    <x v="4"/>
    <x v="88"/>
  </r>
  <r>
    <x v="3"/>
    <x v="4"/>
    <x v="5"/>
    <x v="64"/>
  </r>
  <r>
    <x v="3"/>
    <x v="4"/>
    <x v="6"/>
    <x v="7"/>
  </r>
  <r>
    <x v="3"/>
    <x v="5"/>
    <x v="0"/>
    <x v="92"/>
  </r>
  <r>
    <x v="3"/>
    <x v="5"/>
    <x v="1"/>
    <x v="0"/>
  </r>
  <r>
    <x v="3"/>
    <x v="5"/>
    <x v="2"/>
    <x v="53"/>
  </r>
  <r>
    <x v="3"/>
    <x v="5"/>
    <x v="3"/>
    <x v="75"/>
  </r>
  <r>
    <x v="3"/>
    <x v="5"/>
    <x v="4"/>
    <x v="19"/>
  </r>
  <r>
    <x v="3"/>
    <x v="5"/>
    <x v="5"/>
    <x v="93"/>
  </r>
  <r>
    <x v="3"/>
    <x v="5"/>
    <x v="6"/>
    <x v="7"/>
  </r>
  <r>
    <x v="3"/>
    <x v="6"/>
    <x v="0"/>
    <x v="94"/>
  </r>
  <r>
    <x v="3"/>
    <x v="6"/>
    <x v="1"/>
    <x v="41"/>
  </r>
  <r>
    <x v="3"/>
    <x v="6"/>
    <x v="2"/>
    <x v="18"/>
  </r>
  <r>
    <x v="3"/>
    <x v="6"/>
    <x v="3"/>
    <x v="27"/>
  </r>
  <r>
    <x v="3"/>
    <x v="6"/>
    <x v="4"/>
    <x v="95"/>
  </r>
  <r>
    <x v="3"/>
    <x v="6"/>
    <x v="5"/>
    <x v="18"/>
  </r>
  <r>
    <x v="3"/>
    <x v="6"/>
    <x v="6"/>
    <x v="53"/>
  </r>
  <r>
    <x v="3"/>
    <x v="7"/>
    <x v="0"/>
    <x v="39"/>
  </r>
  <r>
    <x v="3"/>
    <x v="7"/>
    <x v="1"/>
    <x v="92"/>
  </r>
  <r>
    <x v="3"/>
    <x v="7"/>
    <x v="2"/>
    <x v="96"/>
  </r>
  <r>
    <x v="3"/>
    <x v="7"/>
    <x v="3"/>
    <x v="97"/>
  </r>
  <r>
    <x v="3"/>
    <x v="7"/>
    <x v="4"/>
    <x v="36"/>
  </r>
  <r>
    <x v="3"/>
    <x v="7"/>
    <x v="5"/>
    <x v="3"/>
  </r>
  <r>
    <x v="3"/>
    <x v="7"/>
    <x v="6"/>
    <x v="53"/>
  </r>
  <r>
    <x v="3"/>
    <x v="8"/>
    <x v="0"/>
    <x v="98"/>
  </r>
  <r>
    <x v="3"/>
    <x v="8"/>
    <x v="1"/>
    <x v="10"/>
  </r>
  <r>
    <x v="3"/>
    <x v="8"/>
    <x v="2"/>
    <x v="9"/>
  </r>
  <r>
    <x v="3"/>
    <x v="8"/>
    <x v="3"/>
    <x v="35"/>
  </r>
  <r>
    <x v="3"/>
    <x v="8"/>
    <x v="4"/>
    <x v="93"/>
  </r>
  <r>
    <x v="3"/>
    <x v="8"/>
    <x v="5"/>
    <x v="15"/>
  </r>
  <r>
    <x v="3"/>
    <x v="8"/>
    <x v="6"/>
    <x v="99"/>
  </r>
  <r>
    <x v="3"/>
    <x v="9"/>
    <x v="0"/>
    <x v="100"/>
  </r>
  <r>
    <x v="3"/>
    <x v="9"/>
    <x v="1"/>
    <x v="17"/>
  </r>
  <r>
    <x v="3"/>
    <x v="9"/>
    <x v="2"/>
    <x v="22"/>
  </r>
  <r>
    <x v="3"/>
    <x v="9"/>
    <x v="3"/>
    <x v="101"/>
  </r>
  <r>
    <x v="3"/>
    <x v="9"/>
    <x v="4"/>
    <x v="35"/>
  </r>
  <r>
    <x v="3"/>
    <x v="9"/>
    <x v="5"/>
    <x v="77"/>
  </r>
  <r>
    <x v="3"/>
    <x v="9"/>
    <x v="6"/>
    <x v="32"/>
  </r>
  <r>
    <x v="3"/>
    <x v="10"/>
    <x v="0"/>
    <x v="102"/>
  </r>
  <r>
    <x v="3"/>
    <x v="10"/>
    <x v="1"/>
    <x v="103"/>
  </r>
  <r>
    <x v="3"/>
    <x v="10"/>
    <x v="2"/>
    <x v="72"/>
  </r>
  <r>
    <x v="3"/>
    <x v="10"/>
    <x v="3"/>
    <x v="1"/>
  </r>
  <r>
    <x v="3"/>
    <x v="10"/>
    <x v="4"/>
    <x v="5"/>
  </r>
  <r>
    <x v="3"/>
    <x v="10"/>
    <x v="5"/>
    <x v="28"/>
  </r>
  <r>
    <x v="3"/>
    <x v="10"/>
    <x v="6"/>
    <x v="42"/>
  </r>
  <r>
    <x v="3"/>
    <x v="11"/>
    <x v="0"/>
    <x v="7"/>
  </r>
  <r>
    <x v="3"/>
    <x v="11"/>
    <x v="1"/>
    <x v="75"/>
  </r>
  <r>
    <x v="3"/>
    <x v="11"/>
    <x v="2"/>
    <x v="35"/>
  </r>
  <r>
    <x v="3"/>
    <x v="11"/>
    <x v="3"/>
    <x v="41"/>
  </r>
  <r>
    <x v="3"/>
    <x v="11"/>
    <x v="4"/>
    <x v="55"/>
  </r>
  <r>
    <x v="3"/>
    <x v="11"/>
    <x v="5"/>
    <x v="56"/>
  </r>
  <r>
    <x v="4"/>
    <x v="0"/>
    <x v="0"/>
    <x v="64"/>
  </r>
  <r>
    <x v="4"/>
    <x v="0"/>
    <x v="1"/>
    <x v="48"/>
  </r>
  <r>
    <x v="4"/>
    <x v="0"/>
    <x v="2"/>
    <x v="35"/>
  </r>
  <r>
    <x v="4"/>
    <x v="0"/>
    <x v="3"/>
    <x v="34"/>
  </r>
  <r>
    <x v="4"/>
    <x v="0"/>
    <x v="4"/>
    <x v="104"/>
  </r>
  <r>
    <x v="4"/>
    <x v="0"/>
    <x v="5"/>
    <x v="49"/>
  </r>
  <r>
    <x v="4"/>
    <x v="0"/>
    <x v="6"/>
    <x v="0"/>
  </r>
  <r>
    <x v="4"/>
    <x v="1"/>
    <x v="0"/>
    <x v="68"/>
  </r>
  <r>
    <x v="4"/>
    <x v="1"/>
    <x v="1"/>
    <x v="105"/>
  </r>
  <r>
    <x v="4"/>
    <x v="1"/>
    <x v="2"/>
    <x v="62"/>
  </r>
  <r>
    <x v="4"/>
    <x v="1"/>
    <x v="3"/>
    <x v="56"/>
  </r>
  <r>
    <x v="4"/>
    <x v="1"/>
    <x v="4"/>
    <x v="42"/>
  </r>
  <r>
    <x v="4"/>
    <x v="1"/>
    <x v="5"/>
    <x v="27"/>
  </r>
  <r>
    <x v="4"/>
    <x v="1"/>
    <x v="6"/>
    <x v="0"/>
  </r>
  <r>
    <x v="4"/>
    <x v="2"/>
    <x v="0"/>
    <x v="2"/>
  </r>
  <r>
    <x v="4"/>
    <x v="2"/>
    <x v="1"/>
    <x v="47"/>
  </r>
  <r>
    <x v="4"/>
    <x v="2"/>
    <x v="2"/>
    <x v="49"/>
  </r>
  <r>
    <x v="4"/>
    <x v="2"/>
    <x v="3"/>
    <x v="68"/>
  </r>
  <r>
    <x v="4"/>
    <x v="2"/>
    <x v="4"/>
    <x v="30"/>
  </r>
  <r>
    <x v="4"/>
    <x v="2"/>
    <x v="5"/>
    <x v="44"/>
  </r>
  <r>
    <x v="4"/>
    <x v="2"/>
    <x v="6"/>
    <x v="34"/>
  </r>
  <r>
    <x v="4"/>
    <x v="3"/>
    <x v="0"/>
    <x v="95"/>
  </r>
  <r>
    <x v="4"/>
    <x v="3"/>
    <x v="1"/>
    <x v="28"/>
  </r>
  <r>
    <x v="4"/>
    <x v="3"/>
    <x v="2"/>
    <x v="76"/>
  </r>
  <r>
    <x v="4"/>
    <x v="3"/>
    <x v="3"/>
    <x v="17"/>
  </r>
  <r>
    <x v="4"/>
    <x v="3"/>
    <x v="4"/>
    <x v="44"/>
  </r>
  <r>
    <x v="4"/>
    <x v="3"/>
    <x v="5"/>
    <x v="48"/>
  </r>
  <r>
    <x v="4"/>
    <x v="3"/>
    <x v="6"/>
    <x v="16"/>
  </r>
  <r>
    <x v="4"/>
    <x v="4"/>
    <x v="0"/>
    <x v="64"/>
  </r>
  <r>
    <x v="4"/>
    <x v="4"/>
    <x v="1"/>
    <x v="84"/>
  </r>
  <r>
    <x v="4"/>
    <x v="4"/>
    <x v="2"/>
    <x v="50"/>
  </r>
  <r>
    <x v="4"/>
    <x v="4"/>
    <x v="3"/>
    <x v="106"/>
  </r>
  <r>
    <x v="4"/>
    <x v="4"/>
    <x v="4"/>
    <x v="72"/>
  </r>
  <r>
    <x v="4"/>
    <x v="4"/>
    <x v="5"/>
    <x v="107"/>
  </r>
  <r>
    <x v="4"/>
    <x v="4"/>
    <x v="6"/>
    <x v="53"/>
  </r>
  <r>
    <x v="4"/>
    <x v="5"/>
    <x v="0"/>
    <x v="83"/>
  </r>
  <r>
    <x v="4"/>
    <x v="5"/>
    <x v="1"/>
    <x v="67"/>
  </r>
  <r>
    <x v="4"/>
    <x v="5"/>
    <x v="2"/>
    <x v="30"/>
  </r>
  <r>
    <x v="4"/>
    <x v="5"/>
    <x v="3"/>
    <x v="17"/>
  </r>
  <r>
    <x v="4"/>
    <x v="5"/>
    <x v="4"/>
    <x v="47"/>
  </r>
  <r>
    <x v="4"/>
    <x v="5"/>
    <x v="5"/>
    <x v="37"/>
  </r>
  <r>
    <x v="4"/>
    <x v="5"/>
    <x v="6"/>
    <x v="48"/>
  </r>
  <r>
    <x v="4"/>
    <x v="6"/>
    <x v="0"/>
    <x v="17"/>
  </r>
  <r>
    <x v="4"/>
    <x v="6"/>
    <x v="1"/>
    <x v="6"/>
  </r>
  <r>
    <x v="4"/>
    <x v="6"/>
    <x v="2"/>
    <x v="76"/>
  </r>
  <r>
    <x v="4"/>
    <x v="6"/>
    <x v="3"/>
    <x v="46"/>
  </r>
  <r>
    <x v="4"/>
    <x v="6"/>
    <x v="4"/>
    <x v="1"/>
  </r>
  <r>
    <x v="4"/>
    <x v="6"/>
    <x v="5"/>
    <x v="27"/>
  </r>
  <r>
    <x v="4"/>
    <x v="6"/>
    <x v="6"/>
    <x v="19"/>
  </r>
  <r>
    <x v="4"/>
    <x v="7"/>
    <x v="0"/>
    <x v="47"/>
  </r>
  <r>
    <x v="4"/>
    <x v="7"/>
    <x v="1"/>
    <x v="108"/>
  </r>
  <r>
    <x v="4"/>
    <x v="7"/>
    <x v="2"/>
    <x v="102"/>
  </r>
  <r>
    <x v="4"/>
    <x v="7"/>
    <x v="3"/>
    <x v="54"/>
  </r>
  <r>
    <x v="4"/>
    <x v="7"/>
    <x v="4"/>
    <x v="53"/>
  </r>
  <r>
    <x v="4"/>
    <x v="7"/>
    <x v="5"/>
    <x v="35"/>
  </r>
  <r>
    <x v="4"/>
    <x v="7"/>
    <x v="6"/>
    <x v="39"/>
  </r>
  <r>
    <x v="4"/>
    <x v="8"/>
    <x v="0"/>
    <x v="109"/>
  </r>
  <r>
    <x v="4"/>
    <x v="8"/>
    <x v="1"/>
    <x v="27"/>
  </r>
  <r>
    <x v="4"/>
    <x v="8"/>
    <x v="2"/>
    <x v="33"/>
  </r>
  <r>
    <x v="4"/>
    <x v="8"/>
    <x v="3"/>
    <x v="36"/>
  </r>
  <r>
    <x v="4"/>
    <x v="8"/>
    <x v="4"/>
    <x v="28"/>
  </r>
  <r>
    <x v="4"/>
    <x v="8"/>
    <x v="5"/>
    <x v="59"/>
  </r>
  <r>
    <x v="4"/>
    <x v="8"/>
    <x v="6"/>
    <x v="56"/>
  </r>
  <r>
    <x v="4"/>
    <x v="9"/>
    <x v="0"/>
    <x v="68"/>
  </r>
  <r>
    <x v="4"/>
    <x v="9"/>
    <x v="1"/>
    <x v="106"/>
  </r>
  <r>
    <x v="4"/>
    <x v="9"/>
    <x v="2"/>
    <x v="26"/>
  </r>
  <r>
    <x v="4"/>
    <x v="9"/>
    <x v="3"/>
    <x v="83"/>
  </r>
  <r>
    <x v="4"/>
    <x v="9"/>
    <x v="4"/>
    <x v="23"/>
  </r>
  <r>
    <x v="4"/>
    <x v="9"/>
    <x v="5"/>
    <x v="76"/>
  </r>
  <r>
    <x v="4"/>
    <x v="9"/>
    <x v="6"/>
    <x v="48"/>
  </r>
  <r>
    <x v="4"/>
    <x v="10"/>
    <x v="0"/>
    <x v="29"/>
  </r>
  <r>
    <x v="4"/>
    <x v="10"/>
    <x v="1"/>
    <x v="86"/>
  </r>
  <r>
    <x v="4"/>
    <x v="10"/>
    <x v="2"/>
    <x v="53"/>
  </r>
  <r>
    <x v="4"/>
    <x v="10"/>
    <x v="3"/>
    <x v="110"/>
  </r>
  <r>
    <x v="4"/>
    <x v="10"/>
    <x v="4"/>
    <x v="24"/>
  </r>
  <r>
    <x v="4"/>
    <x v="10"/>
    <x v="5"/>
    <x v="10"/>
  </r>
  <r>
    <x v="4"/>
    <x v="10"/>
    <x v="6"/>
    <x v="69"/>
  </r>
  <r>
    <x v="4"/>
    <x v="11"/>
    <x v="0"/>
    <x v="73"/>
  </r>
  <r>
    <x v="4"/>
    <x v="11"/>
    <x v="1"/>
    <x v="7"/>
  </r>
  <r>
    <x v="4"/>
    <x v="11"/>
    <x v="2"/>
    <x v="35"/>
  </r>
  <r>
    <x v="4"/>
    <x v="11"/>
    <x v="3"/>
    <x v="72"/>
  </r>
  <r>
    <x v="4"/>
    <x v="11"/>
    <x v="4"/>
    <x v="12"/>
  </r>
  <r>
    <x v="4"/>
    <x v="11"/>
    <x v="5"/>
    <x v="76"/>
  </r>
  <r>
    <x v="5"/>
    <x v="0"/>
    <x v="0"/>
    <x v="35"/>
  </r>
  <r>
    <x v="5"/>
    <x v="0"/>
    <x v="1"/>
    <x v="46"/>
  </r>
  <r>
    <x v="5"/>
    <x v="0"/>
    <x v="2"/>
    <x v="54"/>
  </r>
  <r>
    <x v="5"/>
    <x v="0"/>
    <x v="3"/>
    <x v="33"/>
  </r>
  <r>
    <x v="5"/>
    <x v="0"/>
    <x v="4"/>
    <x v="10"/>
  </r>
  <r>
    <x v="5"/>
    <x v="0"/>
    <x v="5"/>
    <x v="51"/>
  </r>
  <r>
    <x v="5"/>
    <x v="0"/>
    <x v="6"/>
    <x v="78"/>
  </r>
  <r>
    <x v="5"/>
    <x v="1"/>
    <x v="0"/>
    <x v="64"/>
  </r>
  <r>
    <x v="5"/>
    <x v="1"/>
    <x v="1"/>
    <x v="26"/>
  </r>
  <r>
    <x v="5"/>
    <x v="1"/>
    <x v="2"/>
    <x v="111"/>
  </r>
  <r>
    <x v="5"/>
    <x v="1"/>
    <x v="3"/>
    <x v="79"/>
  </r>
  <r>
    <x v="5"/>
    <x v="1"/>
    <x v="4"/>
    <x v="56"/>
  </r>
  <r>
    <x v="5"/>
    <x v="1"/>
    <x v="5"/>
    <x v="42"/>
  </r>
  <r>
    <x v="5"/>
    <x v="1"/>
    <x v="6"/>
    <x v="35"/>
  </r>
  <r>
    <x v="5"/>
    <x v="2"/>
    <x v="0"/>
    <x v="29"/>
  </r>
  <r>
    <x v="5"/>
    <x v="2"/>
    <x v="1"/>
    <x v="45"/>
  </r>
  <r>
    <x v="5"/>
    <x v="2"/>
    <x v="2"/>
    <x v="112"/>
  </r>
  <r>
    <x v="5"/>
    <x v="2"/>
    <x v="3"/>
    <x v="2"/>
  </r>
  <r>
    <x v="5"/>
    <x v="2"/>
    <x v="4"/>
    <x v="0"/>
  </r>
  <r>
    <x v="5"/>
    <x v="2"/>
    <x v="5"/>
    <x v="41"/>
  </r>
  <r>
    <x v="5"/>
    <x v="2"/>
    <x v="6"/>
    <x v="42"/>
  </r>
  <r>
    <x v="5"/>
    <x v="3"/>
    <x v="0"/>
    <x v="12"/>
  </r>
  <r>
    <x v="5"/>
    <x v="3"/>
    <x v="1"/>
    <x v="23"/>
  </r>
  <r>
    <x v="5"/>
    <x v="3"/>
    <x v="2"/>
    <x v="8"/>
  </r>
  <r>
    <x v="5"/>
    <x v="3"/>
    <x v="3"/>
    <x v="111"/>
  </r>
  <r>
    <x v="5"/>
    <x v="3"/>
    <x v="4"/>
    <x v="84"/>
  </r>
  <r>
    <x v="5"/>
    <x v="3"/>
    <x v="5"/>
    <x v="9"/>
  </r>
  <r>
    <x v="5"/>
    <x v="3"/>
    <x v="6"/>
    <x v="113"/>
  </r>
  <r>
    <x v="5"/>
    <x v="4"/>
    <x v="0"/>
    <x v="7"/>
  </r>
  <r>
    <x v="5"/>
    <x v="4"/>
    <x v="1"/>
    <x v="68"/>
  </r>
  <r>
    <x v="5"/>
    <x v="4"/>
    <x v="2"/>
    <x v="67"/>
  </r>
  <r>
    <x v="5"/>
    <x v="4"/>
    <x v="3"/>
    <x v="22"/>
  </r>
  <r>
    <x v="5"/>
    <x v="4"/>
    <x v="4"/>
    <x v="90"/>
  </r>
  <r>
    <x v="5"/>
    <x v="4"/>
    <x v="5"/>
    <x v="29"/>
  </r>
  <r>
    <x v="5"/>
    <x v="4"/>
    <x v="6"/>
    <x v="48"/>
  </r>
  <r>
    <x v="5"/>
    <x v="5"/>
    <x v="0"/>
    <x v="114"/>
  </r>
  <r>
    <x v="5"/>
    <x v="5"/>
    <x v="1"/>
    <x v="1"/>
  </r>
  <r>
    <x v="5"/>
    <x v="5"/>
    <x v="2"/>
    <x v="35"/>
  </r>
  <r>
    <x v="5"/>
    <x v="5"/>
    <x v="3"/>
    <x v="67"/>
  </r>
  <r>
    <x v="5"/>
    <x v="5"/>
    <x v="4"/>
    <x v="37"/>
  </r>
  <r>
    <x v="5"/>
    <x v="5"/>
    <x v="5"/>
    <x v="55"/>
  </r>
  <r>
    <x v="5"/>
    <x v="5"/>
    <x v="6"/>
    <x v="10"/>
  </r>
  <r>
    <x v="5"/>
    <x v="6"/>
    <x v="0"/>
    <x v="41"/>
  </r>
  <r>
    <x v="5"/>
    <x v="6"/>
    <x v="1"/>
    <x v="33"/>
  </r>
  <r>
    <x v="5"/>
    <x v="6"/>
    <x v="2"/>
    <x v="69"/>
  </r>
  <r>
    <x v="5"/>
    <x v="6"/>
    <x v="3"/>
    <x v="46"/>
  </r>
  <r>
    <x v="5"/>
    <x v="6"/>
    <x v="4"/>
    <x v="38"/>
  </r>
  <r>
    <x v="5"/>
    <x v="6"/>
    <x v="5"/>
    <x v="38"/>
  </r>
  <r>
    <x v="5"/>
    <x v="6"/>
    <x v="6"/>
    <x v="15"/>
  </r>
  <r>
    <x v="5"/>
    <x v="7"/>
    <x v="0"/>
    <x v="3"/>
  </r>
  <r>
    <x v="5"/>
    <x v="7"/>
    <x v="1"/>
    <x v="36"/>
  </r>
  <r>
    <x v="5"/>
    <x v="7"/>
    <x v="2"/>
    <x v="115"/>
  </r>
  <r>
    <x v="5"/>
    <x v="7"/>
    <x v="3"/>
    <x v="50"/>
  </r>
  <r>
    <x v="5"/>
    <x v="7"/>
    <x v="4"/>
    <x v="41"/>
  </r>
  <r>
    <x v="5"/>
    <x v="7"/>
    <x v="5"/>
    <x v="67"/>
  </r>
  <r>
    <x v="5"/>
    <x v="7"/>
    <x v="6"/>
    <x v="67"/>
  </r>
  <r>
    <x v="5"/>
    <x v="8"/>
    <x v="0"/>
    <x v="30"/>
  </r>
  <r>
    <x v="5"/>
    <x v="8"/>
    <x v="1"/>
    <x v="3"/>
  </r>
  <r>
    <x v="5"/>
    <x v="8"/>
    <x v="2"/>
    <x v="7"/>
  </r>
  <r>
    <x v="5"/>
    <x v="8"/>
    <x v="3"/>
    <x v="20"/>
  </r>
  <r>
    <x v="5"/>
    <x v="8"/>
    <x v="4"/>
    <x v="108"/>
  </r>
  <r>
    <x v="5"/>
    <x v="8"/>
    <x v="5"/>
    <x v="55"/>
  </r>
  <r>
    <x v="5"/>
    <x v="8"/>
    <x v="6"/>
    <x v="45"/>
  </r>
  <r>
    <x v="5"/>
    <x v="9"/>
    <x v="0"/>
    <x v="80"/>
  </r>
  <r>
    <x v="5"/>
    <x v="9"/>
    <x v="1"/>
    <x v="57"/>
  </r>
  <r>
    <x v="5"/>
    <x v="9"/>
    <x v="2"/>
    <x v="12"/>
  </r>
  <r>
    <x v="5"/>
    <x v="9"/>
    <x v="3"/>
    <x v="6"/>
  </r>
  <r>
    <x v="5"/>
    <x v="9"/>
    <x v="4"/>
    <x v="49"/>
  </r>
  <r>
    <x v="5"/>
    <x v="9"/>
    <x v="5"/>
    <x v="73"/>
  </r>
  <r>
    <x v="5"/>
    <x v="9"/>
    <x v="6"/>
    <x v="84"/>
  </r>
  <r>
    <x v="5"/>
    <x v="10"/>
    <x v="0"/>
    <x v="116"/>
  </r>
  <r>
    <x v="5"/>
    <x v="10"/>
    <x v="1"/>
    <x v="48"/>
  </r>
  <r>
    <x v="5"/>
    <x v="10"/>
    <x v="2"/>
    <x v="2"/>
  </r>
  <r>
    <x v="5"/>
    <x v="10"/>
    <x v="3"/>
    <x v="10"/>
  </r>
  <r>
    <x v="5"/>
    <x v="10"/>
    <x v="4"/>
    <x v="30"/>
  </r>
  <r>
    <x v="5"/>
    <x v="10"/>
    <x v="5"/>
    <x v="36"/>
  </r>
  <r>
    <x v="5"/>
    <x v="10"/>
    <x v="6"/>
    <x v="44"/>
  </r>
  <r>
    <x v="5"/>
    <x v="11"/>
    <x v="0"/>
    <x v="7"/>
  </r>
  <r>
    <x v="5"/>
    <x v="11"/>
    <x v="1"/>
    <x v="8"/>
  </r>
  <r>
    <x v="5"/>
    <x v="11"/>
    <x v="2"/>
    <x v="55"/>
  </r>
  <r>
    <x v="5"/>
    <x v="11"/>
    <x v="3"/>
    <x v="47"/>
  </r>
  <r>
    <x v="5"/>
    <x v="11"/>
    <x v="4"/>
    <x v="15"/>
  </r>
  <r>
    <x v="5"/>
    <x v="11"/>
    <x v="5"/>
    <x v="63"/>
  </r>
  <r>
    <x v="6"/>
    <x v="0"/>
    <x v="0"/>
    <x v="56"/>
  </r>
  <r>
    <x v="6"/>
    <x v="0"/>
    <x v="1"/>
    <x v="76"/>
  </r>
  <r>
    <x v="6"/>
    <x v="0"/>
    <x v="2"/>
    <x v="48"/>
  </r>
  <r>
    <x v="6"/>
    <x v="0"/>
    <x v="3"/>
    <x v="19"/>
  </r>
  <r>
    <x v="6"/>
    <x v="0"/>
    <x v="4"/>
    <x v="22"/>
  </r>
  <r>
    <x v="6"/>
    <x v="0"/>
    <x v="5"/>
    <x v="12"/>
  </r>
  <r>
    <x v="6"/>
    <x v="0"/>
    <x v="6"/>
    <x v="9"/>
  </r>
  <r>
    <x v="6"/>
    <x v="1"/>
    <x v="0"/>
    <x v="50"/>
  </r>
  <r>
    <x v="6"/>
    <x v="1"/>
    <x v="1"/>
    <x v="54"/>
  </r>
  <r>
    <x v="6"/>
    <x v="1"/>
    <x v="2"/>
    <x v="72"/>
  </r>
  <r>
    <x v="6"/>
    <x v="1"/>
    <x v="3"/>
    <x v="54"/>
  </r>
  <r>
    <x v="6"/>
    <x v="1"/>
    <x v="4"/>
    <x v="44"/>
  </r>
  <r>
    <x v="6"/>
    <x v="1"/>
    <x v="5"/>
    <x v="12"/>
  </r>
  <r>
    <x v="6"/>
    <x v="1"/>
    <x v="6"/>
    <x v="30"/>
  </r>
  <r>
    <x v="6"/>
    <x v="2"/>
    <x v="0"/>
    <x v="34"/>
  </r>
  <r>
    <x v="6"/>
    <x v="2"/>
    <x v="1"/>
    <x v="55"/>
  </r>
  <r>
    <x v="6"/>
    <x v="2"/>
    <x v="2"/>
    <x v="33"/>
  </r>
  <r>
    <x v="6"/>
    <x v="2"/>
    <x v="3"/>
    <x v="117"/>
  </r>
  <r>
    <x v="6"/>
    <x v="2"/>
    <x v="4"/>
    <x v="44"/>
  </r>
  <r>
    <x v="6"/>
    <x v="2"/>
    <x v="5"/>
    <x v="24"/>
  </r>
  <r>
    <x v="6"/>
    <x v="2"/>
    <x v="6"/>
    <x v="55"/>
  </r>
  <r>
    <x v="6"/>
    <x v="3"/>
    <x v="0"/>
    <x v="72"/>
  </r>
  <r>
    <x v="6"/>
    <x v="3"/>
    <x v="1"/>
    <x v="72"/>
  </r>
  <r>
    <x v="6"/>
    <x v="3"/>
    <x v="2"/>
    <x v="93"/>
  </r>
  <r>
    <x v="6"/>
    <x v="3"/>
    <x v="3"/>
    <x v="13"/>
  </r>
  <r>
    <x v="6"/>
    <x v="3"/>
    <x v="4"/>
    <x v="93"/>
  </r>
  <r>
    <x v="6"/>
    <x v="3"/>
    <x v="5"/>
    <x v="118"/>
  </r>
  <r>
    <x v="6"/>
    <x v="3"/>
    <x v="6"/>
    <x v="101"/>
  </r>
  <r>
    <x v="6"/>
    <x v="4"/>
    <x v="0"/>
    <x v="26"/>
  </r>
  <r>
    <x v="6"/>
    <x v="4"/>
    <x v="1"/>
    <x v="19"/>
  </r>
  <r>
    <x v="6"/>
    <x v="4"/>
    <x v="2"/>
    <x v="31"/>
  </r>
  <r>
    <x v="6"/>
    <x v="4"/>
    <x v="3"/>
    <x v="44"/>
  </r>
  <r>
    <x v="6"/>
    <x v="4"/>
    <x v="4"/>
    <x v="34"/>
  </r>
  <r>
    <x v="6"/>
    <x v="4"/>
    <x v="5"/>
    <x v="17"/>
  </r>
  <r>
    <x v="6"/>
    <x v="4"/>
    <x v="6"/>
    <x v="41"/>
  </r>
  <r>
    <x v="6"/>
    <x v="5"/>
    <x v="0"/>
    <x v="97"/>
  </r>
  <r>
    <x v="6"/>
    <x v="5"/>
    <x v="1"/>
    <x v="95"/>
  </r>
  <r>
    <x v="6"/>
    <x v="5"/>
    <x v="2"/>
    <x v="6"/>
  </r>
  <r>
    <x v="6"/>
    <x v="5"/>
    <x v="3"/>
    <x v="93"/>
  </r>
  <r>
    <x v="6"/>
    <x v="5"/>
    <x v="4"/>
    <x v="58"/>
  </r>
  <r>
    <x v="6"/>
    <x v="5"/>
    <x v="5"/>
    <x v="49"/>
  </r>
  <r>
    <x v="6"/>
    <x v="5"/>
    <x v="6"/>
    <x v="31"/>
  </r>
  <r>
    <x v="6"/>
    <x v="6"/>
    <x v="0"/>
    <x v="54"/>
  </r>
  <r>
    <x v="6"/>
    <x v="6"/>
    <x v="1"/>
    <x v="29"/>
  </r>
  <r>
    <x v="6"/>
    <x v="6"/>
    <x v="2"/>
    <x v="49"/>
  </r>
  <r>
    <x v="6"/>
    <x v="6"/>
    <x v="3"/>
    <x v="29"/>
  </r>
  <r>
    <x v="6"/>
    <x v="6"/>
    <x v="4"/>
    <x v="37"/>
  </r>
  <r>
    <x v="6"/>
    <x v="6"/>
    <x v="5"/>
    <x v="57"/>
  </r>
  <r>
    <x v="6"/>
    <x v="6"/>
    <x v="6"/>
    <x v="67"/>
  </r>
  <r>
    <x v="6"/>
    <x v="7"/>
    <x v="0"/>
    <x v="31"/>
  </r>
  <r>
    <x v="6"/>
    <x v="7"/>
    <x v="1"/>
    <x v="46"/>
  </r>
  <r>
    <x v="6"/>
    <x v="7"/>
    <x v="2"/>
    <x v="119"/>
  </r>
  <r>
    <x v="6"/>
    <x v="7"/>
    <x v="3"/>
    <x v="37"/>
  </r>
  <r>
    <x v="6"/>
    <x v="7"/>
    <x v="4"/>
    <x v="68"/>
  </r>
  <r>
    <x v="6"/>
    <x v="7"/>
    <x v="5"/>
    <x v="49"/>
  </r>
  <r>
    <x v="6"/>
    <x v="7"/>
    <x v="6"/>
    <x v="120"/>
  </r>
  <r>
    <x v="6"/>
    <x v="8"/>
    <x v="0"/>
    <x v="27"/>
  </r>
  <r>
    <x v="6"/>
    <x v="8"/>
    <x v="1"/>
    <x v="76"/>
  </r>
  <r>
    <x v="6"/>
    <x v="8"/>
    <x v="2"/>
    <x v="44"/>
  </r>
  <r>
    <x v="6"/>
    <x v="8"/>
    <x v="3"/>
    <x v="70"/>
  </r>
  <r>
    <x v="6"/>
    <x v="8"/>
    <x v="4"/>
    <x v="12"/>
  </r>
  <r>
    <x v="6"/>
    <x v="8"/>
    <x v="5"/>
    <x v="28"/>
  </r>
  <r>
    <x v="6"/>
    <x v="8"/>
    <x v="6"/>
    <x v="17"/>
  </r>
  <r>
    <x v="6"/>
    <x v="9"/>
    <x v="0"/>
    <x v="54"/>
  </r>
  <r>
    <x v="6"/>
    <x v="9"/>
    <x v="1"/>
    <x v="76"/>
  </r>
  <r>
    <x v="6"/>
    <x v="9"/>
    <x v="2"/>
    <x v="1"/>
  </r>
  <r>
    <x v="6"/>
    <x v="9"/>
    <x v="3"/>
    <x v="17"/>
  </r>
  <r>
    <x v="6"/>
    <x v="9"/>
    <x v="4"/>
    <x v="39"/>
  </r>
  <r>
    <x v="6"/>
    <x v="9"/>
    <x v="5"/>
    <x v="67"/>
  </r>
  <r>
    <x v="6"/>
    <x v="9"/>
    <x v="6"/>
    <x v="12"/>
  </r>
  <r>
    <x v="6"/>
    <x v="10"/>
    <x v="0"/>
    <x v="121"/>
  </r>
  <r>
    <x v="6"/>
    <x v="10"/>
    <x v="1"/>
    <x v="7"/>
  </r>
  <r>
    <x v="6"/>
    <x v="10"/>
    <x v="2"/>
    <x v="8"/>
  </r>
  <r>
    <x v="6"/>
    <x v="10"/>
    <x v="3"/>
    <x v="3"/>
  </r>
  <r>
    <x v="6"/>
    <x v="10"/>
    <x v="4"/>
    <x v="48"/>
  </r>
  <r>
    <x v="6"/>
    <x v="10"/>
    <x v="5"/>
    <x v="67"/>
  </r>
  <r>
    <x v="6"/>
    <x v="10"/>
    <x v="6"/>
    <x v="44"/>
  </r>
  <r>
    <x v="6"/>
    <x v="11"/>
    <x v="0"/>
    <x v="27"/>
  </r>
  <r>
    <x v="6"/>
    <x v="11"/>
    <x v="1"/>
    <x v="37"/>
  </r>
  <r>
    <x v="6"/>
    <x v="11"/>
    <x v="2"/>
    <x v="7"/>
  </r>
  <r>
    <x v="6"/>
    <x v="11"/>
    <x v="3"/>
    <x v="47"/>
  </r>
  <r>
    <x v="6"/>
    <x v="11"/>
    <x v="4"/>
    <x v="10"/>
  </r>
  <r>
    <x v="6"/>
    <x v="11"/>
    <x v="5"/>
    <x v="29"/>
  </r>
  <r>
    <x v="7"/>
    <x v="0"/>
    <x v="0"/>
    <x v="122"/>
  </r>
  <r>
    <x v="7"/>
    <x v="0"/>
    <x v="1"/>
    <x v="0"/>
  </r>
  <r>
    <x v="7"/>
    <x v="0"/>
    <x v="2"/>
    <x v="19"/>
  </r>
  <r>
    <x v="7"/>
    <x v="0"/>
    <x v="3"/>
    <x v="0"/>
  </r>
  <r>
    <x v="7"/>
    <x v="0"/>
    <x v="4"/>
    <x v="0"/>
  </r>
  <r>
    <x v="7"/>
    <x v="0"/>
    <x v="5"/>
    <x v="44"/>
  </r>
  <r>
    <x v="7"/>
    <x v="0"/>
    <x v="6"/>
    <x v="62"/>
  </r>
  <r>
    <x v="7"/>
    <x v="1"/>
    <x v="0"/>
    <x v="72"/>
  </r>
  <r>
    <x v="7"/>
    <x v="1"/>
    <x v="1"/>
    <x v="56"/>
  </r>
  <r>
    <x v="7"/>
    <x v="1"/>
    <x v="2"/>
    <x v="123"/>
  </r>
  <r>
    <x v="7"/>
    <x v="1"/>
    <x v="3"/>
    <x v="38"/>
  </r>
  <r>
    <x v="7"/>
    <x v="1"/>
    <x v="4"/>
    <x v="122"/>
  </r>
  <r>
    <x v="7"/>
    <x v="1"/>
    <x v="5"/>
    <x v="72"/>
  </r>
  <r>
    <x v="7"/>
    <x v="1"/>
    <x v="6"/>
    <x v="72"/>
  </r>
  <r>
    <x v="7"/>
    <x v="2"/>
    <x v="0"/>
    <x v="48"/>
  </r>
  <r>
    <x v="7"/>
    <x v="2"/>
    <x v="1"/>
    <x v="77"/>
  </r>
  <r>
    <x v="7"/>
    <x v="2"/>
    <x v="2"/>
    <x v="57"/>
  </r>
  <r>
    <x v="7"/>
    <x v="2"/>
    <x v="3"/>
    <x v="56"/>
  </r>
  <r>
    <x v="7"/>
    <x v="2"/>
    <x v="4"/>
    <x v="124"/>
  </r>
  <r>
    <x v="7"/>
    <x v="2"/>
    <x v="5"/>
    <x v="125"/>
  </r>
  <r>
    <x v="7"/>
    <x v="2"/>
    <x v="6"/>
    <x v="39"/>
  </r>
  <r>
    <x v="7"/>
    <x v="3"/>
    <x v="0"/>
    <x v="28"/>
  </r>
  <r>
    <x v="7"/>
    <x v="3"/>
    <x v="1"/>
    <x v="35"/>
  </r>
  <r>
    <x v="7"/>
    <x v="3"/>
    <x v="2"/>
    <x v="22"/>
  </r>
  <r>
    <x v="7"/>
    <x v="3"/>
    <x v="3"/>
    <x v="46"/>
  </r>
  <r>
    <x v="7"/>
    <x v="3"/>
    <x v="4"/>
    <x v="6"/>
  </r>
  <r>
    <x v="7"/>
    <x v="3"/>
    <x v="5"/>
    <x v="10"/>
  </r>
  <r>
    <x v="7"/>
    <x v="3"/>
    <x v="6"/>
    <x v="126"/>
  </r>
  <r>
    <x v="7"/>
    <x v="4"/>
    <x v="0"/>
    <x v="6"/>
  </r>
  <r>
    <x v="7"/>
    <x v="4"/>
    <x v="1"/>
    <x v="44"/>
  </r>
  <r>
    <x v="7"/>
    <x v="4"/>
    <x v="2"/>
    <x v="35"/>
  </r>
  <r>
    <x v="7"/>
    <x v="4"/>
    <x v="3"/>
    <x v="28"/>
  </r>
  <r>
    <x v="7"/>
    <x v="4"/>
    <x v="4"/>
    <x v="73"/>
  </r>
  <r>
    <x v="7"/>
    <x v="4"/>
    <x v="5"/>
    <x v="23"/>
  </r>
  <r>
    <x v="7"/>
    <x v="4"/>
    <x v="6"/>
    <x v="18"/>
  </r>
  <r>
    <x v="7"/>
    <x v="5"/>
    <x v="0"/>
    <x v="39"/>
  </r>
  <r>
    <x v="7"/>
    <x v="5"/>
    <x v="1"/>
    <x v="54"/>
  </r>
  <r>
    <x v="7"/>
    <x v="5"/>
    <x v="2"/>
    <x v="14"/>
  </r>
  <r>
    <x v="7"/>
    <x v="5"/>
    <x v="3"/>
    <x v="72"/>
  </r>
  <r>
    <x v="7"/>
    <x v="5"/>
    <x v="4"/>
    <x v="49"/>
  </r>
  <r>
    <x v="7"/>
    <x v="5"/>
    <x v="5"/>
    <x v="127"/>
  </r>
  <r>
    <x v="7"/>
    <x v="5"/>
    <x v="6"/>
    <x v="47"/>
  </r>
  <r>
    <x v="7"/>
    <x v="6"/>
    <x v="0"/>
    <x v="48"/>
  </r>
  <r>
    <x v="7"/>
    <x v="6"/>
    <x v="1"/>
    <x v="26"/>
  </r>
  <r>
    <x v="7"/>
    <x v="6"/>
    <x v="2"/>
    <x v="15"/>
  </r>
  <r>
    <x v="7"/>
    <x v="6"/>
    <x v="3"/>
    <x v="44"/>
  </r>
  <r>
    <x v="7"/>
    <x v="6"/>
    <x v="4"/>
    <x v="12"/>
  </r>
  <r>
    <x v="7"/>
    <x v="6"/>
    <x v="5"/>
    <x v="5"/>
  </r>
  <r>
    <x v="7"/>
    <x v="6"/>
    <x v="6"/>
    <x v="9"/>
  </r>
  <r>
    <x v="7"/>
    <x v="7"/>
    <x v="0"/>
    <x v="1"/>
  </r>
  <r>
    <x v="7"/>
    <x v="7"/>
    <x v="1"/>
    <x v="128"/>
  </r>
  <r>
    <x v="7"/>
    <x v="7"/>
    <x v="2"/>
    <x v="61"/>
  </r>
  <r>
    <x v="7"/>
    <x v="7"/>
    <x v="3"/>
    <x v="18"/>
  </r>
  <r>
    <x v="7"/>
    <x v="7"/>
    <x v="4"/>
    <x v="35"/>
  </r>
  <r>
    <x v="7"/>
    <x v="7"/>
    <x v="5"/>
    <x v="12"/>
  </r>
  <r>
    <x v="7"/>
    <x v="7"/>
    <x v="6"/>
    <x v="73"/>
  </r>
  <r>
    <x v="7"/>
    <x v="8"/>
    <x v="0"/>
    <x v="30"/>
  </r>
  <r>
    <x v="7"/>
    <x v="8"/>
    <x v="1"/>
    <x v="47"/>
  </r>
  <r>
    <x v="7"/>
    <x v="8"/>
    <x v="2"/>
    <x v="74"/>
  </r>
  <r>
    <x v="7"/>
    <x v="8"/>
    <x v="3"/>
    <x v="6"/>
  </r>
  <r>
    <x v="7"/>
    <x v="8"/>
    <x v="4"/>
    <x v="42"/>
  </r>
  <r>
    <x v="7"/>
    <x v="8"/>
    <x v="5"/>
    <x v="20"/>
  </r>
  <r>
    <x v="7"/>
    <x v="8"/>
    <x v="6"/>
    <x v="37"/>
  </r>
  <r>
    <x v="7"/>
    <x v="9"/>
    <x v="0"/>
    <x v="56"/>
  </r>
  <r>
    <x v="7"/>
    <x v="9"/>
    <x v="1"/>
    <x v="124"/>
  </r>
  <r>
    <x v="7"/>
    <x v="9"/>
    <x v="2"/>
    <x v="31"/>
  </r>
  <r>
    <x v="7"/>
    <x v="9"/>
    <x v="3"/>
    <x v="129"/>
  </r>
  <r>
    <x v="7"/>
    <x v="9"/>
    <x v="4"/>
    <x v="1"/>
  </r>
  <r>
    <x v="7"/>
    <x v="9"/>
    <x v="5"/>
    <x v="63"/>
  </r>
  <r>
    <x v="7"/>
    <x v="9"/>
    <x v="6"/>
    <x v="84"/>
  </r>
  <r>
    <x v="7"/>
    <x v="10"/>
    <x v="0"/>
    <x v="54"/>
  </r>
  <r>
    <x v="7"/>
    <x v="10"/>
    <x v="1"/>
    <x v="15"/>
  </r>
  <r>
    <x v="7"/>
    <x v="10"/>
    <x v="2"/>
    <x v="130"/>
  </r>
  <r>
    <x v="7"/>
    <x v="10"/>
    <x v="3"/>
    <x v="53"/>
  </r>
  <r>
    <x v="7"/>
    <x v="10"/>
    <x v="4"/>
    <x v="47"/>
  </r>
  <r>
    <x v="7"/>
    <x v="10"/>
    <x v="5"/>
    <x v="56"/>
  </r>
  <r>
    <x v="7"/>
    <x v="10"/>
    <x v="6"/>
    <x v="31"/>
  </r>
  <r>
    <x v="7"/>
    <x v="11"/>
    <x v="0"/>
    <x v="31"/>
  </r>
  <r>
    <x v="7"/>
    <x v="11"/>
    <x v="1"/>
    <x v="49"/>
  </r>
  <r>
    <x v="7"/>
    <x v="11"/>
    <x v="2"/>
    <x v="3"/>
  </r>
  <r>
    <x v="7"/>
    <x v="11"/>
    <x v="3"/>
    <x v="31"/>
  </r>
  <r>
    <x v="7"/>
    <x v="11"/>
    <x v="4"/>
    <x v="42"/>
  </r>
  <r>
    <x v="7"/>
    <x v="11"/>
    <x v="5"/>
    <x v="67"/>
  </r>
  <r>
    <x v="8"/>
    <x v="0"/>
    <x v="0"/>
    <x v="10"/>
  </r>
  <r>
    <x v="8"/>
    <x v="0"/>
    <x v="1"/>
    <x v="92"/>
  </r>
  <r>
    <x v="8"/>
    <x v="0"/>
    <x v="2"/>
    <x v="67"/>
  </r>
  <r>
    <x v="8"/>
    <x v="0"/>
    <x v="3"/>
    <x v="10"/>
  </r>
  <r>
    <x v="8"/>
    <x v="0"/>
    <x v="4"/>
    <x v="91"/>
  </r>
  <r>
    <x v="8"/>
    <x v="0"/>
    <x v="5"/>
    <x v="68"/>
  </r>
  <r>
    <x v="8"/>
    <x v="0"/>
    <x v="6"/>
    <x v="1"/>
  </r>
  <r>
    <x v="8"/>
    <x v="1"/>
    <x v="0"/>
    <x v="28"/>
  </r>
  <r>
    <x v="8"/>
    <x v="1"/>
    <x v="1"/>
    <x v="23"/>
  </r>
  <r>
    <x v="8"/>
    <x v="1"/>
    <x v="2"/>
    <x v="10"/>
  </r>
  <r>
    <x v="8"/>
    <x v="1"/>
    <x v="3"/>
    <x v="47"/>
  </r>
  <r>
    <x v="8"/>
    <x v="1"/>
    <x v="4"/>
    <x v="10"/>
  </r>
  <r>
    <x v="8"/>
    <x v="1"/>
    <x v="5"/>
    <x v="16"/>
  </r>
  <r>
    <x v="8"/>
    <x v="1"/>
    <x v="6"/>
    <x v="35"/>
  </r>
  <r>
    <x v="8"/>
    <x v="2"/>
    <x v="0"/>
    <x v="43"/>
  </r>
  <r>
    <x v="8"/>
    <x v="2"/>
    <x v="1"/>
    <x v="16"/>
  </r>
  <r>
    <x v="8"/>
    <x v="2"/>
    <x v="2"/>
    <x v="72"/>
  </r>
  <r>
    <x v="8"/>
    <x v="2"/>
    <x v="3"/>
    <x v="27"/>
  </r>
  <r>
    <x v="8"/>
    <x v="2"/>
    <x v="4"/>
    <x v="12"/>
  </r>
  <r>
    <x v="8"/>
    <x v="2"/>
    <x v="5"/>
    <x v="68"/>
  </r>
  <r>
    <x v="8"/>
    <x v="2"/>
    <x v="6"/>
    <x v="66"/>
  </r>
  <r>
    <x v="8"/>
    <x v="3"/>
    <x v="0"/>
    <x v="33"/>
  </r>
  <r>
    <x v="8"/>
    <x v="3"/>
    <x v="1"/>
    <x v="1"/>
  </r>
  <r>
    <x v="8"/>
    <x v="3"/>
    <x v="2"/>
    <x v="1"/>
  </r>
  <r>
    <x v="8"/>
    <x v="3"/>
    <x v="3"/>
    <x v="131"/>
  </r>
  <r>
    <x v="8"/>
    <x v="3"/>
    <x v="4"/>
    <x v="15"/>
  </r>
  <r>
    <x v="8"/>
    <x v="3"/>
    <x v="5"/>
    <x v="44"/>
  </r>
  <r>
    <x v="8"/>
    <x v="3"/>
    <x v="6"/>
    <x v="24"/>
  </r>
  <r>
    <x v="8"/>
    <x v="4"/>
    <x v="0"/>
    <x v="31"/>
  </r>
  <r>
    <x v="8"/>
    <x v="4"/>
    <x v="1"/>
    <x v="29"/>
  </r>
  <r>
    <x v="8"/>
    <x v="4"/>
    <x v="2"/>
    <x v="132"/>
  </r>
  <r>
    <x v="8"/>
    <x v="4"/>
    <x v="3"/>
    <x v="27"/>
  </r>
  <r>
    <x v="8"/>
    <x v="4"/>
    <x v="4"/>
    <x v="28"/>
  </r>
  <r>
    <x v="8"/>
    <x v="4"/>
    <x v="5"/>
    <x v="44"/>
  </r>
  <r>
    <x v="8"/>
    <x v="4"/>
    <x v="6"/>
    <x v="55"/>
  </r>
  <r>
    <x v="8"/>
    <x v="5"/>
    <x v="0"/>
    <x v="103"/>
  </r>
  <r>
    <x v="8"/>
    <x v="5"/>
    <x v="1"/>
    <x v="44"/>
  </r>
  <r>
    <x v="8"/>
    <x v="5"/>
    <x v="2"/>
    <x v="46"/>
  </r>
  <r>
    <x v="8"/>
    <x v="5"/>
    <x v="3"/>
    <x v="63"/>
  </r>
  <r>
    <x v="8"/>
    <x v="5"/>
    <x v="4"/>
    <x v="40"/>
  </r>
  <r>
    <x v="8"/>
    <x v="5"/>
    <x v="5"/>
    <x v="19"/>
  </r>
  <r>
    <x v="8"/>
    <x v="5"/>
    <x v="6"/>
    <x v="54"/>
  </r>
  <r>
    <x v="8"/>
    <x v="6"/>
    <x v="0"/>
    <x v="72"/>
  </r>
  <r>
    <x v="8"/>
    <x v="6"/>
    <x v="1"/>
    <x v="29"/>
  </r>
  <r>
    <x v="8"/>
    <x v="6"/>
    <x v="2"/>
    <x v="115"/>
  </r>
  <r>
    <x v="8"/>
    <x v="6"/>
    <x v="3"/>
    <x v="31"/>
  </r>
  <r>
    <x v="8"/>
    <x v="6"/>
    <x v="4"/>
    <x v="48"/>
  </r>
  <r>
    <x v="8"/>
    <x v="6"/>
    <x v="5"/>
    <x v="27"/>
  </r>
  <r>
    <x v="8"/>
    <x v="6"/>
    <x v="6"/>
    <x v="133"/>
  </r>
  <r>
    <x v="8"/>
    <x v="7"/>
    <x v="0"/>
    <x v="38"/>
  </r>
  <r>
    <x v="8"/>
    <x v="7"/>
    <x v="1"/>
    <x v="39"/>
  </r>
  <r>
    <x v="8"/>
    <x v="7"/>
    <x v="2"/>
    <x v="35"/>
  </r>
  <r>
    <x v="8"/>
    <x v="7"/>
    <x v="3"/>
    <x v="2"/>
  </r>
  <r>
    <x v="8"/>
    <x v="7"/>
    <x v="4"/>
    <x v="79"/>
  </r>
  <r>
    <x v="8"/>
    <x v="7"/>
    <x v="5"/>
    <x v="73"/>
  </r>
  <r>
    <x v="8"/>
    <x v="7"/>
    <x v="6"/>
    <x v="53"/>
  </r>
  <r>
    <x v="8"/>
    <x v="8"/>
    <x v="0"/>
    <x v="7"/>
  </r>
  <r>
    <x v="8"/>
    <x v="8"/>
    <x v="1"/>
    <x v="123"/>
  </r>
  <r>
    <x v="8"/>
    <x v="8"/>
    <x v="2"/>
    <x v="1"/>
  </r>
  <r>
    <x v="8"/>
    <x v="8"/>
    <x v="3"/>
    <x v="54"/>
  </r>
  <r>
    <x v="8"/>
    <x v="8"/>
    <x v="4"/>
    <x v="17"/>
  </r>
  <r>
    <x v="8"/>
    <x v="8"/>
    <x v="5"/>
    <x v="134"/>
  </r>
  <r>
    <x v="8"/>
    <x v="8"/>
    <x v="6"/>
    <x v="44"/>
  </r>
  <r>
    <x v="8"/>
    <x v="9"/>
    <x v="0"/>
    <x v="55"/>
  </r>
  <r>
    <x v="8"/>
    <x v="9"/>
    <x v="1"/>
    <x v="48"/>
  </r>
  <r>
    <x v="8"/>
    <x v="9"/>
    <x v="2"/>
    <x v="135"/>
  </r>
  <r>
    <x v="8"/>
    <x v="9"/>
    <x v="3"/>
    <x v="74"/>
  </r>
  <r>
    <x v="8"/>
    <x v="9"/>
    <x v="4"/>
    <x v="41"/>
  </r>
  <r>
    <x v="8"/>
    <x v="9"/>
    <x v="5"/>
    <x v="108"/>
  </r>
  <r>
    <x v="8"/>
    <x v="9"/>
    <x v="6"/>
    <x v="29"/>
  </r>
  <r>
    <x v="8"/>
    <x v="10"/>
    <x v="0"/>
    <x v="22"/>
  </r>
  <r>
    <x v="8"/>
    <x v="10"/>
    <x v="1"/>
    <x v="37"/>
  </r>
  <r>
    <x v="8"/>
    <x v="10"/>
    <x v="2"/>
    <x v="133"/>
  </r>
  <r>
    <x v="8"/>
    <x v="10"/>
    <x v="3"/>
    <x v="1"/>
  </r>
  <r>
    <x v="8"/>
    <x v="10"/>
    <x v="4"/>
    <x v="68"/>
  </r>
  <r>
    <x v="8"/>
    <x v="10"/>
    <x v="5"/>
    <x v="46"/>
  </r>
  <r>
    <x v="8"/>
    <x v="10"/>
    <x v="6"/>
    <x v="57"/>
  </r>
  <r>
    <x v="8"/>
    <x v="11"/>
    <x v="0"/>
    <x v="30"/>
  </r>
  <r>
    <x v="8"/>
    <x v="11"/>
    <x v="1"/>
    <x v="48"/>
  </r>
  <r>
    <x v="8"/>
    <x v="11"/>
    <x v="2"/>
    <x v="84"/>
  </r>
  <r>
    <x v="8"/>
    <x v="11"/>
    <x v="3"/>
    <x v="9"/>
  </r>
  <r>
    <x v="8"/>
    <x v="11"/>
    <x v="4"/>
    <x v="12"/>
  </r>
  <r>
    <x v="8"/>
    <x v="11"/>
    <x v="5"/>
    <x v="136"/>
  </r>
  <r>
    <x v="9"/>
    <x v="0"/>
    <x v="0"/>
    <x v="33"/>
  </r>
  <r>
    <x v="9"/>
    <x v="0"/>
    <x v="1"/>
    <x v="3"/>
  </r>
  <r>
    <x v="9"/>
    <x v="0"/>
    <x v="2"/>
    <x v="57"/>
  </r>
  <r>
    <x v="9"/>
    <x v="0"/>
    <x v="3"/>
    <x v="6"/>
  </r>
  <r>
    <x v="9"/>
    <x v="0"/>
    <x v="4"/>
    <x v="30"/>
  </r>
  <r>
    <x v="9"/>
    <x v="0"/>
    <x v="5"/>
    <x v="47"/>
  </r>
  <r>
    <x v="9"/>
    <x v="0"/>
    <x v="6"/>
    <x v="76"/>
  </r>
  <r>
    <x v="9"/>
    <x v="1"/>
    <x v="0"/>
    <x v="137"/>
  </r>
  <r>
    <x v="9"/>
    <x v="1"/>
    <x v="1"/>
    <x v="36"/>
  </r>
  <r>
    <x v="9"/>
    <x v="1"/>
    <x v="2"/>
    <x v="38"/>
  </r>
  <r>
    <x v="9"/>
    <x v="1"/>
    <x v="3"/>
    <x v="53"/>
  </r>
  <r>
    <x v="9"/>
    <x v="1"/>
    <x v="4"/>
    <x v="7"/>
  </r>
  <r>
    <x v="9"/>
    <x v="1"/>
    <x v="5"/>
    <x v="54"/>
  </r>
  <r>
    <x v="9"/>
    <x v="1"/>
    <x v="6"/>
    <x v="19"/>
  </r>
  <r>
    <x v="9"/>
    <x v="2"/>
    <x v="0"/>
    <x v="38"/>
  </r>
  <r>
    <x v="9"/>
    <x v="2"/>
    <x v="1"/>
    <x v="138"/>
  </r>
  <r>
    <x v="9"/>
    <x v="2"/>
    <x v="2"/>
    <x v="67"/>
  </r>
  <r>
    <x v="9"/>
    <x v="2"/>
    <x v="3"/>
    <x v="84"/>
  </r>
  <r>
    <x v="9"/>
    <x v="2"/>
    <x v="4"/>
    <x v="139"/>
  </r>
  <r>
    <x v="9"/>
    <x v="2"/>
    <x v="5"/>
    <x v="63"/>
  </r>
  <r>
    <x v="9"/>
    <x v="2"/>
    <x v="6"/>
    <x v="8"/>
  </r>
  <r>
    <x v="9"/>
    <x v="3"/>
    <x v="0"/>
    <x v="67"/>
  </r>
  <r>
    <x v="9"/>
    <x v="3"/>
    <x v="1"/>
    <x v="48"/>
  </r>
  <r>
    <x v="9"/>
    <x v="3"/>
    <x v="2"/>
    <x v="93"/>
  </r>
  <r>
    <x v="9"/>
    <x v="3"/>
    <x v="3"/>
    <x v="54"/>
  </r>
  <r>
    <x v="9"/>
    <x v="3"/>
    <x v="4"/>
    <x v="35"/>
  </r>
  <r>
    <x v="9"/>
    <x v="3"/>
    <x v="5"/>
    <x v="3"/>
  </r>
  <r>
    <x v="9"/>
    <x v="3"/>
    <x v="6"/>
    <x v="36"/>
  </r>
  <r>
    <x v="9"/>
    <x v="4"/>
    <x v="0"/>
    <x v="15"/>
  </r>
  <r>
    <x v="9"/>
    <x v="4"/>
    <x v="1"/>
    <x v="63"/>
  </r>
  <r>
    <x v="9"/>
    <x v="4"/>
    <x v="2"/>
    <x v="67"/>
  </r>
  <r>
    <x v="9"/>
    <x v="4"/>
    <x v="3"/>
    <x v="36"/>
  </r>
  <r>
    <x v="9"/>
    <x v="4"/>
    <x v="4"/>
    <x v="44"/>
  </r>
  <r>
    <x v="9"/>
    <x v="4"/>
    <x v="5"/>
    <x v="94"/>
  </r>
  <r>
    <x v="9"/>
    <x v="4"/>
    <x v="6"/>
    <x v="34"/>
  </r>
  <r>
    <x v="9"/>
    <x v="5"/>
    <x v="0"/>
    <x v="22"/>
  </r>
  <r>
    <x v="9"/>
    <x v="5"/>
    <x v="1"/>
    <x v="39"/>
  </r>
  <r>
    <x v="9"/>
    <x v="5"/>
    <x v="2"/>
    <x v="12"/>
  </r>
  <r>
    <x v="9"/>
    <x v="5"/>
    <x v="3"/>
    <x v="31"/>
  </r>
  <r>
    <x v="9"/>
    <x v="5"/>
    <x v="4"/>
    <x v="7"/>
  </r>
  <r>
    <x v="9"/>
    <x v="5"/>
    <x v="5"/>
    <x v="136"/>
  </r>
  <r>
    <x v="9"/>
    <x v="5"/>
    <x v="6"/>
    <x v="54"/>
  </r>
  <r>
    <x v="9"/>
    <x v="6"/>
    <x v="0"/>
    <x v="36"/>
  </r>
  <r>
    <x v="9"/>
    <x v="6"/>
    <x v="1"/>
    <x v="37"/>
  </r>
  <r>
    <x v="9"/>
    <x v="6"/>
    <x v="2"/>
    <x v="37"/>
  </r>
  <r>
    <x v="9"/>
    <x v="6"/>
    <x v="3"/>
    <x v="41"/>
  </r>
  <r>
    <x v="9"/>
    <x v="6"/>
    <x v="4"/>
    <x v="4"/>
  </r>
  <r>
    <x v="9"/>
    <x v="6"/>
    <x v="5"/>
    <x v="19"/>
  </r>
  <r>
    <x v="9"/>
    <x v="6"/>
    <x v="6"/>
    <x v="41"/>
  </r>
  <r>
    <x v="9"/>
    <x v="7"/>
    <x v="0"/>
    <x v="73"/>
  </r>
  <r>
    <x v="9"/>
    <x v="7"/>
    <x v="1"/>
    <x v="73"/>
  </r>
  <r>
    <x v="9"/>
    <x v="7"/>
    <x v="2"/>
    <x v="8"/>
  </r>
  <r>
    <x v="9"/>
    <x v="7"/>
    <x v="3"/>
    <x v="26"/>
  </r>
  <r>
    <x v="9"/>
    <x v="7"/>
    <x v="4"/>
    <x v="19"/>
  </r>
  <r>
    <x v="9"/>
    <x v="7"/>
    <x v="5"/>
    <x v="1"/>
  </r>
  <r>
    <x v="9"/>
    <x v="7"/>
    <x v="6"/>
    <x v="31"/>
  </r>
  <r>
    <x v="9"/>
    <x v="8"/>
    <x v="0"/>
    <x v="93"/>
  </r>
  <r>
    <x v="9"/>
    <x v="8"/>
    <x v="1"/>
    <x v="79"/>
  </r>
  <r>
    <x v="9"/>
    <x v="8"/>
    <x v="2"/>
    <x v="44"/>
  </r>
  <r>
    <x v="9"/>
    <x v="8"/>
    <x v="3"/>
    <x v="49"/>
  </r>
  <r>
    <x v="9"/>
    <x v="8"/>
    <x v="4"/>
    <x v="0"/>
  </r>
  <r>
    <x v="9"/>
    <x v="8"/>
    <x v="5"/>
    <x v="9"/>
  </r>
  <r>
    <x v="9"/>
    <x v="8"/>
    <x v="6"/>
    <x v="35"/>
  </r>
  <r>
    <x v="9"/>
    <x v="9"/>
    <x v="0"/>
    <x v="56"/>
  </r>
  <r>
    <x v="9"/>
    <x v="9"/>
    <x v="1"/>
    <x v="30"/>
  </r>
  <r>
    <x v="9"/>
    <x v="9"/>
    <x v="2"/>
    <x v="29"/>
  </r>
  <r>
    <x v="9"/>
    <x v="9"/>
    <x v="3"/>
    <x v="67"/>
  </r>
  <r>
    <x v="9"/>
    <x v="9"/>
    <x v="4"/>
    <x v="6"/>
  </r>
  <r>
    <x v="9"/>
    <x v="9"/>
    <x v="5"/>
    <x v="72"/>
  </r>
  <r>
    <x v="9"/>
    <x v="9"/>
    <x v="6"/>
    <x v="31"/>
  </r>
  <r>
    <x v="9"/>
    <x v="10"/>
    <x v="0"/>
    <x v="76"/>
  </r>
  <r>
    <x v="9"/>
    <x v="10"/>
    <x v="1"/>
    <x v="41"/>
  </r>
  <r>
    <x v="9"/>
    <x v="10"/>
    <x v="2"/>
    <x v="76"/>
  </r>
  <r>
    <x v="9"/>
    <x v="10"/>
    <x v="3"/>
    <x v="19"/>
  </r>
  <r>
    <x v="9"/>
    <x v="10"/>
    <x v="4"/>
    <x v="140"/>
  </r>
  <r>
    <x v="9"/>
    <x v="10"/>
    <x v="5"/>
    <x v="30"/>
  </r>
  <r>
    <x v="9"/>
    <x v="10"/>
    <x v="6"/>
    <x v="137"/>
  </r>
  <r>
    <x v="9"/>
    <x v="11"/>
    <x v="0"/>
    <x v="44"/>
  </r>
  <r>
    <x v="9"/>
    <x v="11"/>
    <x v="1"/>
    <x v="10"/>
  </r>
  <r>
    <x v="9"/>
    <x v="11"/>
    <x v="2"/>
    <x v="57"/>
  </r>
  <r>
    <x v="9"/>
    <x v="11"/>
    <x v="3"/>
    <x v="48"/>
  </r>
  <r>
    <x v="9"/>
    <x v="11"/>
    <x v="4"/>
    <x v="53"/>
  </r>
  <r>
    <x v="9"/>
    <x v="11"/>
    <x v="5"/>
    <x v="39"/>
  </r>
  <r>
    <x v="10"/>
    <x v="0"/>
    <x v="0"/>
    <x v="34"/>
  </r>
  <r>
    <x v="10"/>
    <x v="0"/>
    <x v="1"/>
    <x v="18"/>
  </r>
  <r>
    <x v="10"/>
    <x v="0"/>
    <x v="2"/>
    <x v="73"/>
  </r>
  <r>
    <x v="10"/>
    <x v="0"/>
    <x v="3"/>
    <x v="6"/>
  </r>
  <r>
    <x v="10"/>
    <x v="0"/>
    <x v="4"/>
    <x v="39"/>
  </r>
  <r>
    <x v="10"/>
    <x v="0"/>
    <x v="5"/>
    <x v="0"/>
  </r>
  <r>
    <x v="10"/>
    <x v="0"/>
    <x v="6"/>
    <x v="29"/>
  </r>
  <r>
    <x v="10"/>
    <x v="1"/>
    <x v="0"/>
    <x v="1"/>
  </r>
  <r>
    <x v="10"/>
    <x v="1"/>
    <x v="1"/>
    <x v="2"/>
  </r>
  <r>
    <x v="10"/>
    <x v="1"/>
    <x v="2"/>
    <x v="62"/>
  </r>
  <r>
    <x v="10"/>
    <x v="1"/>
    <x v="3"/>
    <x v="53"/>
  </r>
  <r>
    <x v="10"/>
    <x v="1"/>
    <x v="4"/>
    <x v="53"/>
  </r>
  <r>
    <x v="10"/>
    <x v="1"/>
    <x v="5"/>
    <x v="42"/>
  </r>
  <r>
    <x v="10"/>
    <x v="1"/>
    <x v="6"/>
    <x v="46"/>
  </r>
  <r>
    <x v="10"/>
    <x v="2"/>
    <x v="0"/>
    <x v="141"/>
  </r>
  <r>
    <x v="10"/>
    <x v="2"/>
    <x v="1"/>
    <x v="40"/>
  </r>
  <r>
    <x v="10"/>
    <x v="2"/>
    <x v="2"/>
    <x v="7"/>
  </r>
  <r>
    <x v="10"/>
    <x v="2"/>
    <x v="3"/>
    <x v="17"/>
  </r>
  <r>
    <x v="10"/>
    <x v="2"/>
    <x v="4"/>
    <x v="17"/>
  </r>
  <r>
    <x v="10"/>
    <x v="2"/>
    <x v="5"/>
    <x v="18"/>
  </r>
  <r>
    <x v="10"/>
    <x v="2"/>
    <x v="6"/>
    <x v="72"/>
  </r>
  <r>
    <x v="10"/>
    <x v="3"/>
    <x v="0"/>
    <x v="142"/>
  </r>
  <r>
    <x v="10"/>
    <x v="3"/>
    <x v="1"/>
    <x v="7"/>
  </r>
  <r>
    <x v="10"/>
    <x v="3"/>
    <x v="2"/>
    <x v="19"/>
  </r>
  <r>
    <x v="10"/>
    <x v="3"/>
    <x v="3"/>
    <x v="123"/>
  </r>
  <r>
    <x v="10"/>
    <x v="3"/>
    <x v="4"/>
    <x v="7"/>
  </r>
  <r>
    <x v="10"/>
    <x v="3"/>
    <x v="5"/>
    <x v="0"/>
  </r>
  <r>
    <x v="10"/>
    <x v="3"/>
    <x v="6"/>
    <x v="27"/>
  </r>
  <r>
    <x v="10"/>
    <x v="4"/>
    <x v="0"/>
    <x v="24"/>
  </r>
  <r>
    <x v="10"/>
    <x v="4"/>
    <x v="1"/>
    <x v="22"/>
  </r>
  <r>
    <x v="10"/>
    <x v="4"/>
    <x v="2"/>
    <x v="30"/>
  </r>
  <r>
    <x v="10"/>
    <x v="4"/>
    <x v="3"/>
    <x v="75"/>
  </r>
  <r>
    <x v="10"/>
    <x v="4"/>
    <x v="4"/>
    <x v="25"/>
  </r>
  <r>
    <x v="10"/>
    <x v="4"/>
    <x v="5"/>
    <x v="23"/>
  </r>
  <r>
    <x v="10"/>
    <x v="4"/>
    <x v="6"/>
    <x v="23"/>
  </r>
  <r>
    <x v="10"/>
    <x v="5"/>
    <x v="0"/>
    <x v="56"/>
  </r>
  <r>
    <x v="10"/>
    <x v="5"/>
    <x v="1"/>
    <x v="47"/>
  </r>
  <r>
    <x v="10"/>
    <x v="5"/>
    <x v="2"/>
    <x v="31"/>
  </r>
  <r>
    <x v="10"/>
    <x v="5"/>
    <x v="3"/>
    <x v="68"/>
  </r>
  <r>
    <x v="10"/>
    <x v="5"/>
    <x v="4"/>
    <x v="125"/>
  </r>
  <r>
    <x v="10"/>
    <x v="5"/>
    <x v="5"/>
    <x v="2"/>
  </r>
  <r>
    <x v="10"/>
    <x v="5"/>
    <x v="6"/>
    <x v="22"/>
  </r>
  <r>
    <x v="10"/>
    <x v="6"/>
    <x v="0"/>
    <x v="143"/>
  </r>
  <r>
    <x v="10"/>
    <x v="6"/>
    <x v="1"/>
    <x v="41"/>
  </r>
  <r>
    <x v="10"/>
    <x v="6"/>
    <x v="2"/>
    <x v="41"/>
  </r>
  <r>
    <x v="10"/>
    <x v="6"/>
    <x v="3"/>
    <x v="39"/>
  </r>
  <r>
    <x v="10"/>
    <x v="6"/>
    <x v="4"/>
    <x v="35"/>
  </r>
  <r>
    <x v="10"/>
    <x v="6"/>
    <x v="5"/>
    <x v="10"/>
  </r>
  <r>
    <x v="10"/>
    <x v="6"/>
    <x v="6"/>
    <x v="26"/>
  </r>
  <r>
    <x v="10"/>
    <x v="7"/>
    <x v="0"/>
    <x v="28"/>
  </r>
  <r>
    <x v="10"/>
    <x v="7"/>
    <x v="1"/>
    <x v="18"/>
  </r>
  <r>
    <x v="10"/>
    <x v="7"/>
    <x v="2"/>
    <x v="34"/>
  </r>
  <r>
    <x v="10"/>
    <x v="7"/>
    <x v="3"/>
    <x v="84"/>
  </r>
  <r>
    <x v="10"/>
    <x v="7"/>
    <x v="4"/>
    <x v="3"/>
  </r>
  <r>
    <x v="10"/>
    <x v="7"/>
    <x v="5"/>
    <x v="42"/>
  </r>
  <r>
    <x v="10"/>
    <x v="7"/>
    <x v="6"/>
    <x v="12"/>
  </r>
  <r>
    <x v="10"/>
    <x v="8"/>
    <x v="0"/>
    <x v="68"/>
  </r>
  <r>
    <x v="10"/>
    <x v="8"/>
    <x v="1"/>
    <x v="33"/>
  </r>
  <r>
    <x v="10"/>
    <x v="8"/>
    <x v="2"/>
    <x v="2"/>
  </r>
  <r>
    <x v="10"/>
    <x v="8"/>
    <x v="3"/>
    <x v="54"/>
  </r>
  <r>
    <x v="10"/>
    <x v="8"/>
    <x v="4"/>
    <x v="15"/>
  </r>
  <r>
    <x v="10"/>
    <x v="8"/>
    <x v="5"/>
    <x v="64"/>
  </r>
  <r>
    <x v="10"/>
    <x v="8"/>
    <x v="6"/>
    <x v="8"/>
  </r>
  <r>
    <x v="10"/>
    <x v="9"/>
    <x v="0"/>
    <x v="9"/>
  </r>
  <r>
    <x v="10"/>
    <x v="9"/>
    <x v="1"/>
    <x v="38"/>
  </r>
  <r>
    <x v="10"/>
    <x v="9"/>
    <x v="2"/>
    <x v="48"/>
  </r>
  <r>
    <x v="10"/>
    <x v="9"/>
    <x v="3"/>
    <x v="74"/>
  </r>
  <r>
    <x v="10"/>
    <x v="9"/>
    <x v="4"/>
    <x v="144"/>
  </r>
  <r>
    <x v="10"/>
    <x v="9"/>
    <x v="5"/>
    <x v="15"/>
  </r>
  <r>
    <x v="10"/>
    <x v="9"/>
    <x v="6"/>
    <x v="6"/>
  </r>
  <r>
    <x v="10"/>
    <x v="10"/>
    <x v="0"/>
    <x v="26"/>
  </r>
  <r>
    <x v="10"/>
    <x v="10"/>
    <x v="1"/>
    <x v="64"/>
  </r>
  <r>
    <x v="10"/>
    <x v="10"/>
    <x v="2"/>
    <x v="15"/>
  </r>
  <r>
    <x v="10"/>
    <x v="10"/>
    <x v="3"/>
    <x v="27"/>
  </r>
  <r>
    <x v="10"/>
    <x v="10"/>
    <x v="4"/>
    <x v="68"/>
  </r>
  <r>
    <x v="10"/>
    <x v="10"/>
    <x v="5"/>
    <x v="33"/>
  </r>
  <r>
    <x v="10"/>
    <x v="10"/>
    <x v="6"/>
    <x v="26"/>
  </r>
  <r>
    <x v="10"/>
    <x v="11"/>
    <x v="0"/>
    <x v="30"/>
  </r>
  <r>
    <x v="10"/>
    <x v="11"/>
    <x v="1"/>
    <x v="49"/>
  </r>
  <r>
    <x v="10"/>
    <x v="11"/>
    <x v="2"/>
    <x v="42"/>
  </r>
  <r>
    <x v="10"/>
    <x v="11"/>
    <x v="3"/>
    <x v="41"/>
  </r>
  <r>
    <x v="10"/>
    <x v="11"/>
    <x v="4"/>
    <x v="140"/>
  </r>
  <r>
    <x v="10"/>
    <x v="11"/>
    <x v="5"/>
    <x v="22"/>
  </r>
  <r>
    <x v="11"/>
    <x v="0"/>
    <x v="0"/>
    <x v="44"/>
  </r>
  <r>
    <x v="11"/>
    <x v="0"/>
    <x v="1"/>
    <x v="102"/>
  </r>
  <r>
    <x v="11"/>
    <x v="0"/>
    <x v="2"/>
    <x v="1"/>
  </r>
  <r>
    <x v="11"/>
    <x v="0"/>
    <x v="3"/>
    <x v="57"/>
  </r>
  <r>
    <x v="11"/>
    <x v="0"/>
    <x v="4"/>
    <x v="137"/>
  </r>
  <r>
    <x v="11"/>
    <x v="0"/>
    <x v="5"/>
    <x v="57"/>
  </r>
  <r>
    <x v="11"/>
    <x v="0"/>
    <x v="6"/>
    <x v="48"/>
  </r>
  <r>
    <x v="11"/>
    <x v="1"/>
    <x v="0"/>
    <x v="44"/>
  </r>
  <r>
    <x v="11"/>
    <x v="1"/>
    <x v="1"/>
    <x v="137"/>
  </r>
  <r>
    <x v="11"/>
    <x v="1"/>
    <x v="2"/>
    <x v="2"/>
  </r>
  <r>
    <x v="11"/>
    <x v="1"/>
    <x v="3"/>
    <x v="47"/>
  </r>
  <r>
    <x v="11"/>
    <x v="1"/>
    <x v="4"/>
    <x v="137"/>
  </r>
  <r>
    <x v="11"/>
    <x v="1"/>
    <x v="5"/>
    <x v="3"/>
  </r>
  <r>
    <x v="11"/>
    <x v="1"/>
    <x v="6"/>
    <x v="42"/>
  </r>
  <r>
    <x v="11"/>
    <x v="2"/>
    <x v="0"/>
    <x v="68"/>
  </r>
  <r>
    <x v="11"/>
    <x v="2"/>
    <x v="1"/>
    <x v="1"/>
  </r>
  <r>
    <x v="11"/>
    <x v="2"/>
    <x v="2"/>
    <x v="49"/>
  </r>
  <r>
    <x v="11"/>
    <x v="2"/>
    <x v="3"/>
    <x v="78"/>
  </r>
  <r>
    <x v="11"/>
    <x v="2"/>
    <x v="4"/>
    <x v="61"/>
  </r>
  <r>
    <x v="11"/>
    <x v="2"/>
    <x v="5"/>
    <x v="145"/>
  </r>
  <r>
    <x v="11"/>
    <x v="2"/>
    <x v="6"/>
    <x v="41"/>
  </r>
  <r>
    <x v="11"/>
    <x v="3"/>
    <x v="0"/>
    <x v="29"/>
  </r>
  <r>
    <x v="11"/>
    <x v="3"/>
    <x v="1"/>
    <x v="49"/>
  </r>
  <r>
    <x v="11"/>
    <x v="3"/>
    <x v="2"/>
    <x v="39"/>
  </r>
  <r>
    <x v="11"/>
    <x v="3"/>
    <x v="3"/>
    <x v="1"/>
  </r>
  <r>
    <x v="11"/>
    <x v="3"/>
    <x v="4"/>
    <x v="10"/>
  </r>
  <r>
    <x v="11"/>
    <x v="3"/>
    <x v="5"/>
    <x v="33"/>
  </r>
  <r>
    <x v="11"/>
    <x v="3"/>
    <x v="6"/>
    <x v="35"/>
  </r>
  <r>
    <x v="11"/>
    <x v="4"/>
    <x v="0"/>
    <x v="93"/>
  </r>
  <r>
    <x v="11"/>
    <x v="4"/>
    <x v="1"/>
    <x v="29"/>
  </r>
  <r>
    <x v="11"/>
    <x v="4"/>
    <x v="2"/>
    <x v="33"/>
  </r>
  <r>
    <x v="11"/>
    <x v="4"/>
    <x v="3"/>
    <x v="118"/>
  </r>
  <r>
    <x v="11"/>
    <x v="4"/>
    <x v="4"/>
    <x v="17"/>
  </r>
  <r>
    <x v="11"/>
    <x v="4"/>
    <x v="5"/>
    <x v="146"/>
  </r>
  <r>
    <x v="11"/>
    <x v="4"/>
    <x v="6"/>
    <x v="6"/>
  </r>
  <r>
    <x v="11"/>
    <x v="5"/>
    <x v="0"/>
    <x v="57"/>
  </r>
  <r>
    <x v="11"/>
    <x v="5"/>
    <x v="1"/>
    <x v="65"/>
  </r>
  <r>
    <x v="11"/>
    <x v="5"/>
    <x v="2"/>
    <x v="7"/>
  </r>
  <r>
    <x v="11"/>
    <x v="5"/>
    <x v="3"/>
    <x v="0"/>
  </r>
  <r>
    <x v="11"/>
    <x v="5"/>
    <x v="4"/>
    <x v="112"/>
  </r>
  <r>
    <x v="11"/>
    <x v="5"/>
    <x v="5"/>
    <x v="64"/>
  </r>
  <r>
    <x v="11"/>
    <x v="5"/>
    <x v="6"/>
    <x v="120"/>
  </r>
  <r>
    <x v="11"/>
    <x v="6"/>
    <x v="0"/>
    <x v="41"/>
  </r>
  <r>
    <x v="11"/>
    <x v="6"/>
    <x v="1"/>
    <x v="30"/>
  </r>
  <r>
    <x v="11"/>
    <x v="6"/>
    <x v="2"/>
    <x v="2"/>
  </r>
  <r>
    <x v="11"/>
    <x v="6"/>
    <x v="3"/>
    <x v="68"/>
  </r>
  <r>
    <x v="11"/>
    <x v="6"/>
    <x v="4"/>
    <x v="57"/>
  </r>
  <r>
    <x v="11"/>
    <x v="6"/>
    <x v="5"/>
    <x v="147"/>
  </r>
  <r>
    <x v="11"/>
    <x v="6"/>
    <x v="6"/>
    <x v="29"/>
  </r>
  <r>
    <x v="11"/>
    <x v="7"/>
    <x v="0"/>
    <x v="35"/>
  </r>
  <r>
    <x v="11"/>
    <x v="7"/>
    <x v="1"/>
    <x v="27"/>
  </r>
  <r>
    <x v="11"/>
    <x v="7"/>
    <x v="2"/>
    <x v="98"/>
  </r>
  <r>
    <x v="11"/>
    <x v="7"/>
    <x v="3"/>
    <x v="10"/>
  </r>
  <r>
    <x v="11"/>
    <x v="7"/>
    <x v="4"/>
    <x v="27"/>
  </r>
  <r>
    <x v="11"/>
    <x v="7"/>
    <x v="5"/>
    <x v="12"/>
  </r>
  <r>
    <x v="11"/>
    <x v="7"/>
    <x v="6"/>
    <x v="22"/>
  </r>
  <r>
    <x v="11"/>
    <x v="8"/>
    <x v="0"/>
    <x v="44"/>
  </r>
  <r>
    <x v="11"/>
    <x v="8"/>
    <x v="1"/>
    <x v="35"/>
  </r>
  <r>
    <x v="11"/>
    <x v="8"/>
    <x v="2"/>
    <x v="19"/>
  </r>
  <r>
    <x v="11"/>
    <x v="8"/>
    <x v="3"/>
    <x v="139"/>
  </r>
  <r>
    <x v="11"/>
    <x v="8"/>
    <x v="4"/>
    <x v="63"/>
  </r>
  <r>
    <x v="11"/>
    <x v="8"/>
    <x v="5"/>
    <x v="72"/>
  </r>
  <r>
    <x v="11"/>
    <x v="8"/>
    <x v="6"/>
    <x v="142"/>
  </r>
  <r>
    <x v="11"/>
    <x v="9"/>
    <x v="0"/>
    <x v="34"/>
  </r>
  <r>
    <x v="11"/>
    <x v="9"/>
    <x v="1"/>
    <x v="46"/>
  </r>
  <r>
    <x v="11"/>
    <x v="9"/>
    <x v="2"/>
    <x v="29"/>
  </r>
  <r>
    <x v="11"/>
    <x v="9"/>
    <x v="3"/>
    <x v="7"/>
  </r>
  <r>
    <x v="11"/>
    <x v="9"/>
    <x v="4"/>
    <x v="22"/>
  </r>
  <r>
    <x v="11"/>
    <x v="9"/>
    <x v="5"/>
    <x v="37"/>
  </r>
  <r>
    <x v="11"/>
    <x v="9"/>
    <x v="6"/>
    <x v="29"/>
  </r>
  <r>
    <x v="11"/>
    <x v="10"/>
    <x v="0"/>
    <x v="27"/>
  </r>
  <r>
    <x v="11"/>
    <x v="10"/>
    <x v="1"/>
    <x v="103"/>
  </r>
  <r>
    <x v="11"/>
    <x v="10"/>
    <x v="2"/>
    <x v="34"/>
  </r>
  <r>
    <x v="11"/>
    <x v="10"/>
    <x v="3"/>
    <x v="47"/>
  </r>
  <r>
    <x v="11"/>
    <x v="10"/>
    <x v="4"/>
    <x v="7"/>
  </r>
  <r>
    <x v="11"/>
    <x v="10"/>
    <x v="5"/>
    <x v="34"/>
  </r>
  <r>
    <x v="11"/>
    <x v="10"/>
    <x v="6"/>
    <x v="48"/>
  </r>
  <r>
    <x v="11"/>
    <x v="11"/>
    <x v="0"/>
    <x v="55"/>
  </r>
  <r>
    <x v="11"/>
    <x v="11"/>
    <x v="1"/>
    <x v="36"/>
  </r>
  <r>
    <x v="11"/>
    <x v="11"/>
    <x v="2"/>
    <x v="9"/>
  </r>
  <r>
    <x v="11"/>
    <x v="11"/>
    <x v="3"/>
    <x v="68"/>
  </r>
  <r>
    <x v="11"/>
    <x v="11"/>
    <x v="4"/>
    <x v="42"/>
  </r>
  <r>
    <x v="11"/>
    <x v="11"/>
    <x v="5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5">
  <r>
    <x v="0"/>
    <x v="0"/>
    <x v="0"/>
  </r>
  <r>
    <x v="1"/>
    <x v="0"/>
    <x v="0"/>
  </r>
  <r>
    <x v="2"/>
    <x v="1"/>
    <x v="0"/>
  </r>
  <r>
    <x v="3"/>
    <x v="2"/>
    <x v="0"/>
  </r>
  <r>
    <x v="2"/>
    <x v="3"/>
    <x v="0"/>
  </r>
  <r>
    <x v="2"/>
    <x v="3"/>
    <x v="0"/>
  </r>
  <r>
    <x v="4"/>
    <x v="2"/>
    <x v="0"/>
  </r>
  <r>
    <x v="2"/>
    <x v="2"/>
    <x v="0"/>
  </r>
  <r>
    <x v="2"/>
    <x v="1"/>
    <x v="0"/>
  </r>
  <r>
    <x v="0"/>
    <x v="2"/>
    <x v="0"/>
  </r>
  <r>
    <x v="1"/>
    <x v="2"/>
    <x v="0"/>
  </r>
  <r>
    <x v="5"/>
    <x v="0"/>
    <x v="0"/>
  </r>
  <r>
    <x v="3"/>
    <x v="4"/>
    <x v="0"/>
  </r>
  <r>
    <x v="2"/>
    <x v="0"/>
    <x v="0"/>
  </r>
  <r>
    <x v="2"/>
    <x v="3"/>
    <x v="0"/>
  </r>
  <r>
    <x v="2"/>
    <x v="3"/>
    <x v="0"/>
  </r>
  <r>
    <x v="2"/>
    <x v="0"/>
    <x v="0"/>
  </r>
  <r>
    <x v="5"/>
    <x v="2"/>
    <x v="0"/>
  </r>
  <r>
    <x v="3"/>
    <x v="2"/>
    <x v="0"/>
  </r>
  <r>
    <x v="2"/>
    <x v="3"/>
    <x v="0"/>
  </r>
  <r>
    <x v="0"/>
    <x v="3"/>
    <x v="0"/>
  </r>
  <r>
    <x v="4"/>
    <x v="0"/>
    <x v="0"/>
  </r>
  <r>
    <x v="2"/>
    <x v="2"/>
    <x v="0"/>
  </r>
  <r>
    <x v="2"/>
    <x v="0"/>
    <x v="0"/>
  </r>
  <r>
    <x v="3"/>
    <x v="3"/>
    <x v="0"/>
  </r>
  <r>
    <x v="4"/>
    <x v="4"/>
    <x v="0"/>
  </r>
  <r>
    <x v="0"/>
    <x v="2"/>
    <x v="0"/>
  </r>
  <r>
    <x v="2"/>
    <x v="0"/>
    <x v="0"/>
  </r>
  <r>
    <x v="4"/>
    <x v="0"/>
    <x v="0"/>
  </r>
  <r>
    <x v="6"/>
    <x v="0"/>
    <x v="0"/>
  </r>
  <r>
    <x v="1"/>
    <x v="3"/>
    <x v="0"/>
  </r>
  <r>
    <x v="0"/>
    <x v="0"/>
    <x v="0"/>
  </r>
  <r>
    <x v="6"/>
    <x v="3"/>
    <x v="0"/>
  </r>
  <r>
    <x v="3"/>
    <x v="3"/>
    <x v="0"/>
  </r>
  <r>
    <x v="1"/>
    <x v="2"/>
    <x v="0"/>
  </r>
  <r>
    <x v="2"/>
    <x v="1"/>
    <x v="0"/>
  </r>
  <r>
    <x v="3"/>
    <x v="3"/>
    <x v="0"/>
  </r>
  <r>
    <x v="5"/>
    <x v="3"/>
    <x v="0"/>
  </r>
  <r>
    <x v="2"/>
    <x v="3"/>
    <x v="0"/>
  </r>
  <r>
    <x v="2"/>
    <x v="2"/>
    <x v="0"/>
  </r>
  <r>
    <x v="2"/>
    <x v="2"/>
    <x v="0"/>
  </r>
  <r>
    <x v="5"/>
    <x v="2"/>
    <x v="0"/>
  </r>
  <r>
    <x v="3"/>
    <x v="2"/>
    <x v="0"/>
  </r>
  <r>
    <x v="3"/>
    <x v="3"/>
    <x v="0"/>
  </r>
  <r>
    <x v="3"/>
    <x v="1"/>
    <x v="0"/>
  </r>
  <r>
    <x v="4"/>
    <x v="1"/>
    <x v="0"/>
  </r>
  <r>
    <x v="2"/>
    <x v="2"/>
    <x v="0"/>
  </r>
  <r>
    <x v="3"/>
    <x v="0"/>
    <x v="0"/>
  </r>
  <r>
    <x v="0"/>
    <x v="2"/>
    <x v="0"/>
  </r>
  <r>
    <x v="3"/>
    <x v="4"/>
    <x v="0"/>
  </r>
  <r>
    <x v="2"/>
    <x v="2"/>
    <x v="0"/>
  </r>
  <r>
    <x v="2"/>
    <x v="4"/>
    <x v="0"/>
  </r>
  <r>
    <x v="0"/>
    <x v="4"/>
    <x v="0"/>
  </r>
  <r>
    <x v="2"/>
    <x v="2"/>
    <x v="0"/>
  </r>
  <r>
    <x v="5"/>
    <x v="2"/>
    <x v="0"/>
  </r>
  <r>
    <x v="2"/>
    <x v="2"/>
    <x v="0"/>
  </r>
  <r>
    <x v="3"/>
    <x v="3"/>
    <x v="0"/>
  </r>
  <r>
    <x v="5"/>
    <x v="0"/>
    <x v="0"/>
  </r>
  <r>
    <x v="4"/>
    <x v="2"/>
    <x v="0"/>
  </r>
  <r>
    <x v="5"/>
    <x v="3"/>
    <x v="0"/>
  </r>
  <r>
    <x v="2"/>
    <x v="2"/>
    <x v="0"/>
  </r>
  <r>
    <x v="3"/>
    <x v="2"/>
    <x v="0"/>
  </r>
  <r>
    <x v="3"/>
    <x v="3"/>
    <x v="0"/>
  </r>
  <r>
    <x v="3"/>
    <x v="3"/>
    <x v="0"/>
  </r>
  <r>
    <x v="2"/>
    <x v="1"/>
    <x v="0"/>
  </r>
  <r>
    <x v="2"/>
    <x v="4"/>
    <x v="0"/>
  </r>
  <r>
    <x v="1"/>
    <x v="2"/>
    <x v="0"/>
  </r>
  <r>
    <x v="6"/>
    <x v="3"/>
    <x v="1"/>
  </r>
  <r>
    <x v="2"/>
    <x v="3"/>
    <x v="0"/>
  </r>
  <r>
    <x v="2"/>
    <x v="2"/>
    <x v="0"/>
  </r>
  <r>
    <x v="2"/>
    <x v="2"/>
    <x v="0"/>
  </r>
  <r>
    <x v="3"/>
    <x v="0"/>
    <x v="0"/>
  </r>
  <r>
    <x v="6"/>
    <x v="3"/>
    <x v="0"/>
  </r>
  <r>
    <x v="3"/>
    <x v="0"/>
    <x v="0"/>
  </r>
  <r>
    <x v="2"/>
    <x v="1"/>
    <x v="0"/>
  </r>
  <r>
    <x v="4"/>
    <x v="4"/>
    <x v="0"/>
  </r>
  <r>
    <x v="1"/>
    <x v="0"/>
    <x v="0"/>
  </r>
  <r>
    <x v="2"/>
    <x v="2"/>
    <x v="0"/>
  </r>
  <r>
    <x v="0"/>
    <x v="3"/>
    <x v="0"/>
  </r>
  <r>
    <x v="0"/>
    <x v="0"/>
    <x v="0"/>
  </r>
  <r>
    <x v="2"/>
    <x v="3"/>
    <x v="0"/>
  </r>
  <r>
    <x v="3"/>
    <x v="3"/>
    <x v="0"/>
  </r>
  <r>
    <x v="2"/>
    <x v="2"/>
    <x v="0"/>
  </r>
  <r>
    <x v="5"/>
    <x v="0"/>
    <x v="0"/>
  </r>
  <r>
    <x v="0"/>
    <x v="0"/>
    <x v="0"/>
  </r>
  <r>
    <x v="4"/>
    <x v="3"/>
    <x v="0"/>
  </r>
  <r>
    <x v="2"/>
    <x v="2"/>
    <x v="0"/>
  </r>
  <r>
    <x v="3"/>
    <x v="3"/>
    <x v="0"/>
  </r>
  <r>
    <x v="3"/>
    <x v="3"/>
    <x v="0"/>
  </r>
  <r>
    <x v="1"/>
    <x v="2"/>
    <x v="0"/>
  </r>
  <r>
    <x v="3"/>
    <x v="3"/>
    <x v="0"/>
  </r>
  <r>
    <x v="3"/>
    <x v="2"/>
    <x v="0"/>
  </r>
  <r>
    <x v="1"/>
    <x v="2"/>
    <x v="0"/>
  </r>
  <r>
    <x v="1"/>
    <x v="3"/>
    <x v="0"/>
  </r>
  <r>
    <x v="3"/>
    <x v="4"/>
    <x v="0"/>
  </r>
  <r>
    <x v="3"/>
    <x v="3"/>
    <x v="0"/>
  </r>
  <r>
    <x v="3"/>
    <x v="4"/>
    <x v="0"/>
  </r>
  <r>
    <x v="6"/>
    <x v="2"/>
    <x v="0"/>
  </r>
  <r>
    <x v="1"/>
    <x v="3"/>
    <x v="0"/>
  </r>
  <r>
    <x v="4"/>
    <x v="2"/>
    <x v="0"/>
  </r>
  <r>
    <x v="2"/>
    <x v="2"/>
    <x v="0"/>
  </r>
  <r>
    <x v="3"/>
    <x v="2"/>
    <x v="0"/>
  </r>
  <r>
    <x v="2"/>
    <x v="3"/>
    <x v="0"/>
  </r>
  <r>
    <x v="2"/>
    <x v="0"/>
    <x v="0"/>
  </r>
  <r>
    <x v="4"/>
    <x v="0"/>
    <x v="0"/>
  </r>
  <r>
    <x v="3"/>
    <x v="2"/>
    <x v="0"/>
  </r>
  <r>
    <x v="3"/>
    <x v="3"/>
    <x v="0"/>
  </r>
  <r>
    <x v="3"/>
    <x v="0"/>
    <x v="0"/>
  </r>
  <r>
    <x v="4"/>
    <x v="3"/>
    <x v="0"/>
  </r>
  <r>
    <x v="1"/>
    <x v="2"/>
    <x v="0"/>
  </r>
  <r>
    <x v="1"/>
    <x v="2"/>
    <x v="0"/>
  </r>
  <r>
    <x v="2"/>
    <x v="3"/>
    <x v="0"/>
  </r>
  <r>
    <x v="2"/>
    <x v="2"/>
    <x v="0"/>
  </r>
  <r>
    <x v="2"/>
    <x v="2"/>
    <x v="0"/>
  </r>
  <r>
    <x v="2"/>
    <x v="3"/>
    <x v="0"/>
  </r>
  <r>
    <x v="4"/>
    <x v="2"/>
    <x v="0"/>
  </r>
  <r>
    <x v="2"/>
    <x v="3"/>
    <x v="0"/>
  </r>
  <r>
    <x v="3"/>
    <x v="3"/>
    <x v="0"/>
  </r>
  <r>
    <x v="0"/>
    <x v="2"/>
    <x v="0"/>
  </r>
  <r>
    <x v="2"/>
    <x v="2"/>
    <x v="0"/>
  </r>
  <r>
    <x v="4"/>
    <x v="1"/>
    <x v="0"/>
  </r>
  <r>
    <x v="2"/>
    <x v="2"/>
    <x v="0"/>
  </r>
  <r>
    <x v="2"/>
    <x v="2"/>
    <x v="0"/>
  </r>
  <r>
    <x v="5"/>
    <x v="4"/>
    <x v="0"/>
  </r>
  <r>
    <x v="0"/>
    <x v="0"/>
    <x v="0"/>
  </r>
  <r>
    <x v="0"/>
    <x v="3"/>
    <x v="0"/>
  </r>
  <r>
    <x v="3"/>
    <x v="3"/>
    <x v="0"/>
  </r>
  <r>
    <x v="2"/>
    <x v="4"/>
    <x v="0"/>
  </r>
  <r>
    <x v="1"/>
    <x v="0"/>
    <x v="0"/>
  </r>
  <r>
    <x v="2"/>
    <x v="2"/>
    <x v="0"/>
  </r>
  <r>
    <x v="5"/>
    <x v="4"/>
    <x v="0"/>
  </r>
  <r>
    <x v="2"/>
    <x v="3"/>
    <x v="0"/>
  </r>
  <r>
    <x v="2"/>
    <x v="2"/>
    <x v="0"/>
  </r>
  <r>
    <x v="2"/>
    <x v="0"/>
    <x v="0"/>
  </r>
  <r>
    <x v="6"/>
    <x v="2"/>
    <x v="0"/>
  </r>
  <r>
    <x v="2"/>
    <x v="0"/>
    <x v="0"/>
  </r>
  <r>
    <x v="6"/>
    <x v="0"/>
    <x v="0"/>
  </r>
  <r>
    <x v="4"/>
    <x v="1"/>
    <x v="0"/>
  </r>
  <r>
    <x v="2"/>
    <x v="0"/>
    <x v="0"/>
  </r>
  <r>
    <x v="1"/>
    <x v="3"/>
    <x v="0"/>
  </r>
  <r>
    <x v="3"/>
    <x v="2"/>
    <x v="0"/>
  </r>
  <r>
    <x v="6"/>
    <x v="2"/>
    <x v="0"/>
  </r>
  <r>
    <x v="3"/>
    <x v="2"/>
    <x v="0"/>
  </r>
  <r>
    <x v="2"/>
    <x v="4"/>
    <x v="0"/>
  </r>
  <r>
    <x v="2"/>
    <x v="4"/>
    <x v="0"/>
  </r>
  <r>
    <x v="0"/>
    <x v="3"/>
    <x v="0"/>
  </r>
  <r>
    <x v="3"/>
    <x v="2"/>
    <x v="0"/>
  </r>
  <r>
    <x v="3"/>
    <x v="2"/>
    <x v="0"/>
  </r>
  <r>
    <x v="3"/>
    <x v="3"/>
    <x v="0"/>
  </r>
  <r>
    <x v="6"/>
    <x v="3"/>
    <x v="0"/>
  </r>
  <r>
    <x v="2"/>
    <x v="3"/>
    <x v="0"/>
  </r>
  <r>
    <x v="1"/>
    <x v="2"/>
    <x v="0"/>
  </r>
  <r>
    <x v="2"/>
    <x v="3"/>
    <x v="0"/>
  </r>
  <r>
    <x v="3"/>
    <x v="0"/>
    <x v="0"/>
  </r>
  <r>
    <x v="1"/>
    <x v="0"/>
    <x v="0"/>
  </r>
  <r>
    <x v="1"/>
    <x v="2"/>
    <x v="0"/>
  </r>
  <r>
    <x v="6"/>
    <x v="3"/>
    <x v="0"/>
  </r>
  <r>
    <x v="5"/>
    <x v="2"/>
    <x v="0"/>
  </r>
  <r>
    <x v="2"/>
    <x v="3"/>
    <x v="0"/>
  </r>
  <r>
    <x v="2"/>
    <x v="3"/>
    <x v="0"/>
  </r>
  <r>
    <x v="6"/>
    <x v="3"/>
    <x v="0"/>
  </r>
  <r>
    <x v="2"/>
    <x v="2"/>
    <x v="0"/>
  </r>
  <r>
    <x v="4"/>
    <x v="0"/>
    <x v="0"/>
  </r>
  <r>
    <x v="3"/>
    <x v="4"/>
    <x v="0"/>
  </r>
  <r>
    <x v="1"/>
    <x v="3"/>
    <x v="0"/>
  </r>
  <r>
    <x v="2"/>
    <x v="3"/>
    <x v="0"/>
  </r>
  <r>
    <x v="2"/>
    <x v="3"/>
    <x v="0"/>
  </r>
  <r>
    <x v="5"/>
    <x v="2"/>
    <x v="0"/>
  </r>
  <r>
    <x v="2"/>
    <x v="2"/>
    <x v="0"/>
  </r>
  <r>
    <x v="0"/>
    <x v="4"/>
    <x v="0"/>
  </r>
  <r>
    <x v="1"/>
    <x v="2"/>
    <x v="0"/>
  </r>
  <r>
    <x v="2"/>
    <x v="3"/>
    <x v="0"/>
  </r>
  <r>
    <x v="5"/>
    <x v="2"/>
    <x v="0"/>
  </r>
  <r>
    <x v="1"/>
    <x v="3"/>
    <x v="0"/>
  </r>
  <r>
    <x v="2"/>
    <x v="2"/>
    <x v="0"/>
  </r>
  <r>
    <x v="2"/>
    <x v="2"/>
    <x v="0"/>
  </r>
  <r>
    <x v="1"/>
    <x v="0"/>
    <x v="0"/>
  </r>
  <r>
    <x v="5"/>
    <x v="0"/>
    <x v="0"/>
  </r>
  <r>
    <x v="1"/>
    <x v="3"/>
    <x v="0"/>
  </r>
  <r>
    <x v="1"/>
    <x v="0"/>
    <x v="0"/>
  </r>
  <r>
    <x v="0"/>
    <x v="2"/>
    <x v="0"/>
  </r>
  <r>
    <x v="2"/>
    <x v="2"/>
    <x v="0"/>
  </r>
  <r>
    <x v="3"/>
    <x v="4"/>
    <x v="0"/>
  </r>
  <r>
    <x v="5"/>
    <x v="3"/>
    <x v="0"/>
  </r>
  <r>
    <x v="4"/>
    <x v="4"/>
    <x v="0"/>
  </r>
  <r>
    <x v="5"/>
    <x v="2"/>
    <x v="0"/>
  </r>
  <r>
    <x v="2"/>
    <x v="0"/>
    <x v="0"/>
  </r>
  <r>
    <x v="2"/>
    <x v="4"/>
    <x v="0"/>
  </r>
  <r>
    <x v="0"/>
    <x v="2"/>
    <x v="0"/>
  </r>
  <r>
    <x v="1"/>
    <x v="2"/>
    <x v="0"/>
  </r>
  <r>
    <x v="1"/>
    <x v="2"/>
    <x v="0"/>
  </r>
  <r>
    <x v="1"/>
    <x v="3"/>
    <x v="0"/>
  </r>
  <r>
    <x v="2"/>
    <x v="0"/>
    <x v="0"/>
  </r>
  <r>
    <x v="3"/>
    <x v="0"/>
    <x v="0"/>
  </r>
  <r>
    <x v="6"/>
    <x v="0"/>
    <x v="0"/>
  </r>
  <r>
    <x v="6"/>
    <x v="2"/>
    <x v="0"/>
  </r>
  <r>
    <x v="1"/>
    <x v="0"/>
    <x v="0"/>
  </r>
  <r>
    <x v="3"/>
    <x v="2"/>
    <x v="0"/>
  </r>
  <r>
    <x v="1"/>
    <x v="3"/>
    <x v="0"/>
  </r>
  <r>
    <x v="0"/>
    <x v="4"/>
    <x v="0"/>
  </r>
  <r>
    <x v="4"/>
    <x v="3"/>
    <x v="0"/>
  </r>
  <r>
    <x v="3"/>
    <x v="3"/>
    <x v="0"/>
  </r>
  <r>
    <x v="2"/>
    <x v="3"/>
    <x v="0"/>
  </r>
  <r>
    <x v="3"/>
    <x v="3"/>
    <x v="0"/>
  </r>
  <r>
    <x v="5"/>
    <x v="2"/>
    <x v="0"/>
  </r>
  <r>
    <x v="3"/>
    <x v="0"/>
    <x v="0"/>
  </r>
  <r>
    <x v="2"/>
    <x v="3"/>
    <x v="0"/>
  </r>
  <r>
    <x v="3"/>
    <x v="3"/>
    <x v="0"/>
  </r>
  <r>
    <x v="1"/>
    <x v="2"/>
    <x v="0"/>
  </r>
  <r>
    <x v="0"/>
    <x v="2"/>
    <x v="0"/>
  </r>
  <r>
    <x v="0"/>
    <x v="2"/>
    <x v="0"/>
  </r>
  <r>
    <x v="3"/>
    <x v="2"/>
    <x v="0"/>
  </r>
  <r>
    <x v="5"/>
    <x v="3"/>
    <x v="0"/>
  </r>
  <r>
    <x v="2"/>
    <x v="2"/>
    <x v="0"/>
  </r>
  <r>
    <x v="5"/>
    <x v="4"/>
    <x v="0"/>
  </r>
  <r>
    <x v="3"/>
    <x v="3"/>
    <x v="0"/>
  </r>
  <r>
    <x v="3"/>
    <x v="2"/>
    <x v="0"/>
  </r>
  <r>
    <x v="3"/>
    <x v="0"/>
    <x v="0"/>
  </r>
  <r>
    <x v="1"/>
    <x v="2"/>
    <x v="0"/>
  </r>
  <r>
    <x v="2"/>
    <x v="4"/>
    <x v="0"/>
  </r>
  <r>
    <x v="3"/>
    <x v="2"/>
    <x v="0"/>
  </r>
  <r>
    <x v="3"/>
    <x v="3"/>
    <x v="0"/>
  </r>
  <r>
    <x v="2"/>
    <x v="2"/>
    <x v="0"/>
  </r>
  <r>
    <x v="6"/>
    <x v="3"/>
    <x v="0"/>
  </r>
  <r>
    <x v="2"/>
    <x v="0"/>
    <x v="0"/>
  </r>
  <r>
    <x v="6"/>
    <x v="2"/>
    <x v="0"/>
  </r>
  <r>
    <x v="3"/>
    <x v="3"/>
    <x v="0"/>
  </r>
  <r>
    <x v="2"/>
    <x v="2"/>
    <x v="0"/>
  </r>
  <r>
    <x v="1"/>
    <x v="3"/>
    <x v="0"/>
  </r>
  <r>
    <x v="2"/>
    <x v="3"/>
    <x v="0"/>
  </r>
  <r>
    <x v="3"/>
    <x v="0"/>
    <x v="0"/>
  </r>
  <r>
    <x v="2"/>
    <x v="3"/>
    <x v="0"/>
  </r>
  <r>
    <x v="2"/>
    <x v="3"/>
    <x v="0"/>
  </r>
  <r>
    <x v="2"/>
    <x v="1"/>
    <x v="0"/>
  </r>
  <r>
    <x v="2"/>
    <x v="0"/>
    <x v="0"/>
  </r>
  <r>
    <x v="1"/>
    <x v="2"/>
    <x v="0"/>
  </r>
  <r>
    <x v="4"/>
    <x v="3"/>
    <x v="0"/>
  </r>
  <r>
    <x v="4"/>
    <x v="0"/>
    <x v="0"/>
  </r>
  <r>
    <x v="2"/>
    <x v="3"/>
    <x v="0"/>
  </r>
  <r>
    <x v="3"/>
    <x v="0"/>
    <x v="0"/>
  </r>
  <r>
    <x v="3"/>
    <x v="4"/>
    <x v="0"/>
  </r>
  <r>
    <x v="1"/>
    <x v="0"/>
    <x v="0"/>
  </r>
  <r>
    <x v="2"/>
    <x v="0"/>
    <x v="0"/>
  </r>
  <r>
    <x v="1"/>
    <x v="2"/>
    <x v="0"/>
  </r>
  <r>
    <x v="1"/>
    <x v="3"/>
    <x v="0"/>
  </r>
  <r>
    <x v="2"/>
    <x v="3"/>
    <x v="0"/>
  </r>
  <r>
    <x v="2"/>
    <x v="4"/>
    <x v="0"/>
  </r>
  <r>
    <x v="2"/>
    <x v="4"/>
    <x v="0"/>
  </r>
  <r>
    <x v="4"/>
    <x v="0"/>
    <x v="0"/>
  </r>
  <r>
    <x v="5"/>
    <x v="0"/>
    <x v="0"/>
  </r>
  <r>
    <x v="2"/>
    <x v="2"/>
    <x v="0"/>
  </r>
  <r>
    <x v="2"/>
    <x v="2"/>
    <x v="0"/>
  </r>
  <r>
    <x v="2"/>
    <x v="3"/>
    <x v="0"/>
  </r>
  <r>
    <x v="1"/>
    <x v="3"/>
    <x v="0"/>
  </r>
  <r>
    <x v="3"/>
    <x v="0"/>
    <x v="0"/>
  </r>
  <r>
    <x v="4"/>
    <x v="2"/>
    <x v="0"/>
  </r>
  <r>
    <x v="2"/>
    <x v="0"/>
    <x v="0"/>
  </r>
  <r>
    <x v="2"/>
    <x v="2"/>
    <x v="0"/>
  </r>
  <r>
    <x v="2"/>
    <x v="2"/>
    <x v="0"/>
  </r>
  <r>
    <x v="0"/>
    <x v="3"/>
    <x v="0"/>
  </r>
  <r>
    <x v="3"/>
    <x v="0"/>
    <x v="0"/>
  </r>
  <r>
    <x v="3"/>
    <x v="3"/>
    <x v="0"/>
  </r>
  <r>
    <x v="3"/>
    <x v="2"/>
    <x v="0"/>
  </r>
  <r>
    <x v="1"/>
    <x v="2"/>
    <x v="0"/>
  </r>
  <r>
    <x v="0"/>
    <x v="2"/>
    <x v="0"/>
  </r>
  <r>
    <x v="3"/>
    <x v="0"/>
    <x v="0"/>
  </r>
  <r>
    <x v="1"/>
    <x v="2"/>
    <x v="0"/>
  </r>
  <r>
    <x v="0"/>
    <x v="2"/>
    <x v="0"/>
  </r>
  <r>
    <x v="2"/>
    <x v="2"/>
    <x v="0"/>
  </r>
  <r>
    <x v="1"/>
    <x v="3"/>
    <x v="0"/>
  </r>
  <r>
    <x v="3"/>
    <x v="3"/>
    <x v="0"/>
  </r>
  <r>
    <x v="2"/>
    <x v="1"/>
    <x v="0"/>
  </r>
  <r>
    <x v="5"/>
    <x v="0"/>
    <x v="0"/>
  </r>
  <r>
    <x v="6"/>
    <x v="4"/>
    <x v="0"/>
  </r>
  <r>
    <x v="2"/>
    <x v="3"/>
    <x v="0"/>
  </r>
  <r>
    <x v="3"/>
    <x v="0"/>
    <x v="0"/>
  </r>
  <r>
    <x v="5"/>
    <x v="3"/>
    <x v="0"/>
  </r>
  <r>
    <x v="3"/>
    <x v="0"/>
    <x v="0"/>
  </r>
  <r>
    <x v="1"/>
    <x v="3"/>
    <x v="0"/>
  </r>
  <r>
    <x v="2"/>
    <x v="0"/>
    <x v="0"/>
  </r>
  <r>
    <x v="0"/>
    <x v="3"/>
    <x v="0"/>
  </r>
  <r>
    <x v="1"/>
    <x v="2"/>
    <x v="0"/>
  </r>
  <r>
    <x v="2"/>
    <x v="3"/>
    <x v="0"/>
  </r>
  <r>
    <x v="4"/>
    <x v="1"/>
    <x v="0"/>
  </r>
  <r>
    <x v="2"/>
    <x v="0"/>
    <x v="0"/>
  </r>
  <r>
    <x v="3"/>
    <x v="4"/>
    <x v="0"/>
  </r>
  <r>
    <x v="6"/>
    <x v="1"/>
    <x v="0"/>
  </r>
  <r>
    <x v="0"/>
    <x v="0"/>
    <x v="0"/>
  </r>
  <r>
    <x v="6"/>
    <x v="1"/>
    <x v="0"/>
  </r>
  <r>
    <x v="2"/>
    <x v="3"/>
    <x v="0"/>
  </r>
  <r>
    <x v="3"/>
    <x v="3"/>
    <x v="0"/>
  </r>
  <r>
    <x v="3"/>
    <x v="2"/>
    <x v="0"/>
  </r>
  <r>
    <x v="2"/>
    <x v="2"/>
    <x v="0"/>
  </r>
  <r>
    <x v="2"/>
    <x v="1"/>
    <x v="0"/>
  </r>
  <r>
    <x v="2"/>
    <x v="2"/>
    <x v="0"/>
  </r>
  <r>
    <x v="0"/>
    <x v="3"/>
    <x v="0"/>
  </r>
  <r>
    <x v="4"/>
    <x v="3"/>
    <x v="0"/>
  </r>
  <r>
    <x v="4"/>
    <x v="0"/>
    <x v="0"/>
  </r>
  <r>
    <x v="5"/>
    <x v="3"/>
    <x v="0"/>
  </r>
  <r>
    <x v="2"/>
    <x v="0"/>
    <x v="0"/>
  </r>
  <r>
    <x v="1"/>
    <x v="0"/>
    <x v="0"/>
  </r>
  <r>
    <x v="4"/>
    <x v="2"/>
    <x v="0"/>
  </r>
  <r>
    <x v="2"/>
    <x v="2"/>
    <x v="0"/>
  </r>
  <r>
    <x v="1"/>
    <x v="2"/>
    <x v="0"/>
  </r>
  <r>
    <x v="2"/>
    <x v="0"/>
    <x v="0"/>
  </r>
  <r>
    <x v="3"/>
    <x v="2"/>
    <x v="0"/>
  </r>
  <r>
    <x v="1"/>
    <x v="4"/>
    <x v="0"/>
  </r>
  <r>
    <x v="1"/>
    <x v="2"/>
    <x v="0"/>
  </r>
  <r>
    <x v="3"/>
    <x v="3"/>
    <x v="0"/>
  </r>
  <r>
    <x v="1"/>
    <x v="0"/>
    <x v="0"/>
  </r>
  <r>
    <x v="2"/>
    <x v="2"/>
    <x v="0"/>
  </r>
  <r>
    <x v="2"/>
    <x v="2"/>
    <x v="0"/>
  </r>
  <r>
    <x v="2"/>
    <x v="0"/>
    <x v="0"/>
  </r>
  <r>
    <x v="2"/>
    <x v="3"/>
    <x v="0"/>
  </r>
  <r>
    <x v="3"/>
    <x v="4"/>
    <x v="0"/>
  </r>
  <r>
    <x v="2"/>
    <x v="3"/>
    <x v="0"/>
  </r>
  <r>
    <x v="1"/>
    <x v="2"/>
    <x v="0"/>
  </r>
  <r>
    <x v="2"/>
    <x v="2"/>
    <x v="0"/>
  </r>
  <r>
    <x v="2"/>
    <x v="3"/>
    <x v="0"/>
  </r>
  <r>
    <x v="2"/>
    <x v="3"/>
    <x v="0"/>
  </r>
  <r>
    <x v="2"/>
    <x v="4"/>
    <x v="0"/>
  </r>
  <r>
    <x v="4"/>
    <x v="2"/>
    <x v="0"/>
  </r>
  <r>
    <x v="3"/>
    <x v="3"/>
    <x v="0"/>
  </r>
  <r>
    <x v="5"/>
    <x v="0"/>
    <x v="0"/>
  </r>
  <r>
    <x v="2"/>
    <x v="2"/>
    <x v="0"/>
  </r>
  <r>
    <x v="2"/>
    <x v="2"/>
    <x v="0"/>
  </r>
  <r>
    <x v="2"/>
    <x v="2"/>
    <x v="0"/>
  </r>
  <r>
    <x v="6"/>
    <x v="2"/>
    <x v="0"/>
  </r>
  <r>
    <x v="2"/>
    <x v="2"/>
    <x v="0"/>
  </r>
  <r>
    <x v="1"/>
    <x v="3"/>
    <x v="0"/>
  </r>
  <r>
    <x v="2"/>
    <x v="3"/>
    <x v="0"/>
  </r>
  <r>
    <x v="1"/>
    <x v="2"/>
    <x v="0"/>
  </r>
  <r>
    <x v="3"/>
    <x v="3"/>
    <x v="0"/>
  </r>
  <r>
    <x v="5"/>
    <x v="1"/>
    <x v="0"/>
  </r>
  <r>
    <x v="3"/>
    <x v="2"/>
    <x v="0"/>
  </r>
  <r>
    <x v="2"/>
    <x v="0"/>
    <x v="0"/>
  </r>
  <r>
    <x v="5"/>
    <x v="0"/>
    <x v="0"/>
  </r>
  <r>
    <x v="4"/>
    <x v="0"/>
    <x v="0"/>
  </r>
  <r>
    <x v="1"/>
    <x v="3"/>
    <x v="0"/>
  </r>
  <r>
    <x v="2"/>
    <x v="2"/>
    <x v="0"/>
  </r>
  <r>
    <x v="2"/>
    <x v="2"/>
    <x v="0"/>
  </r>
  <r>
    <x v="1"/>
    <x v="0"/>
    <x v="0"/>
  </r>
  <r>
    <x v="2"/>
    <x v="3"/>
    <x v="0"/>
  </r>
  <r>
    <x v="2"/>
    <x v="3"/>
    <x v="0"/>
  </r>
  <r>
    <x v="3"/>
    <x v="0"/>
    <x v="0"/>
  </r>
  <r>
    <x v="2"/>
    <x v="3"/>
    <x v="0"/>
  </r>
  <r>
    <x v="3"/>
    <x v="4"/>
    <x v="0"/>
  </r>
  <r>
    <x v="3"/>
    <x v="0"/>
    <x v="0"/>
  </r>
  <r>
    <x v="3"/>
    <x v="2"/>
    <x v="0"/>
  </r>
  <r>
    <x v="5"/>
    <x v="3"/>
    <x v="0"/>
  </r>
  <r>
    <x v="5"/>
    <x v="1"/>
    <x v="0"/>
  </r>
  <r>
    <x v="6"/>
    <x v="0"/>
    <x v="0"/>
  </r>
  <r>
    <x v="3"/>
    <x v="0"/>
    <x v="0"/>
  </r>
  <r>
    <x v="2"/>
    <x v="2"/>
    <x v="0"/>
  </r>
  <r>
    <x v="2"/>
    <x v="3"/>
    <x v="0"/>
  </r>
  <r>
    <x v="3"/>
    <x v="3"/>
    <x v="0"/>
  </r>
  <r>
    <x v="2"/>
    <x v="3"/>
    <x v="0"/>
  </r>
  <r>
    <x v="1"/>
    <x v="2"/>
    <x v="0"/>
  </r>
  <r>
    <x v="1"/>
    <x v="3"/>
    <x v="0"/>
  </r>
  <r>
    <x v="5"/>
    <x v="3"/>
    <x v="0"/>
  </r>
  <r>
    <x v="1"/>
    <x v="2"/>
    <x v="0"/>
  </r>
  <r>
    <x v="5"/>
    <x v="2"/>
    <x v="0"/>
  </r>
  <r>
    <x v="0"/>
    <x v="2"/>
    <x v="0"/>
  </r>
  <r>
    <x v="4"/>
    <x v="2"/>
    <x v="0"/>
  </r>
  <r>
    <x v="2"/>
    <x v="3"/>
    <x v="0"/>
  </r>
  <r>
    <x v="2"/>
    <x v="2"/>
    <x v="0"/>
  </r>
  <r>
    <x v="2"/>
    <x v="3"/>
    <x v="0"/>
  </r>
  <r>
    <x v="1"/>
    <x v="0"/>
    <x v="0"/>
  </r>
  <r>
    <x v="0"/>
    <x v="2"/>
    <x v="0"/>
  </r>
  <r>
    <x v="6"/>
    <x v="2"/>
    <x v="0"/>
  </r>
  <r>
    <x v="2"/>
    <x v="4"/>
    <x v="0"/>
  </r>
  <r>
    <x v="4"/>
    <x v="0"/>
    <x v="0"/>
  </r>
  <r>
    <x v="2"/>
    <x v="2"/>
    <x v="0"/>
  </r>
  <r>
    <x v="2"/>
    <x v="2"/>
    <x v="0"/>
  </r>
  <r>
    <x v="1"/>
    <x v="2"/>
    <x v="0"/>
  </r>
  <r>
    <x v="2"/>
    <x v="2"/>
    <x v="0"/>
  </r>
  <r>
    <x v="2"/>
    <x v="4"/>
    <x v="0"/>
  </r>
  <r>
    <x v="6"/>
    <x v="0"/>
    <x v="0"/>
  </r>
  <r>
    <x v="3"/>
    <x v="1"/>
    <x v="0"/>
  </r>
  <r>
    <x v="2"/>
    <x v="0"/>
    <x v="0"/>
  </r>
  <r>
    <x v="6"/>
    <x v="2"/>
    <x v="0"/>
  </r>
  <r>
    <x v="2"/>
    <x v="2"/>
    <x v="0"/>
  </r>
  <r>
    <x v="6"/>
    <x v="3"/>
    <x v="0"/>
  </r>
  <r>
    <x v="3"/>
    <x v="1"/>
    <x v="0"/>
  </r>
  <r>
    <x v="5"/>
    <x v="3"/>
    <x v="0"/>
  </r>
  <r>
    <x v="1"/>
    <x v="4"/>
    <x v="0"/>
  </r>
  <r>
    <x v="4"/>
    <x v="2"/>
    <x v="0"/>
  </r>
  <r>
    <x v="3"/>
    <x v="0"/>
    <x v="0"/>
  </r>
  <r>
    <x v="4"/>
    <x v="3"/>
    <x v="0"/>
  </r>
  <r>
    <x v="4"/>
    <x v="0"/>
    <x v="0"/>
  </r>
  <r>
    <x v="2"/>
    <x v="1"/>
    <x v="0"/>
  </r>
  <r>
    <x v="5"/>
    <x v="1"/>
    <x v="0"/>
  </r>
  <r>
    <x v="1"/>
    <x v="3"/>
    <x v="0"/>
  </r>
  <r>
    <x v="1"/>
    <x v="2"/>
    <x v="0"/>
  </r>
  <r>
    <x v="4"/>
    <x v="0"/>
    <x v="0"/>
  </r>
  <r>
    <x v="2"/>
    <x v="2"/>
    <x v="0"/>
  </r>
  <r>
    <x v="3"/>
    <x v="3"/>
    <x v="0"/>
  </r>
  <r>
    <x v="1"/>
    <x v="0"/>
    <x v="0"/>
  </r>
  <r>
    <x v="4"/>
    <x v="2"/>
    <x v="0"/>
  </r>
  <r>
    <x v="3"/>
    <x v="2"/>
    <x v="0"/>
  </r>
  <r>
    <x v="2"/>
    <x v="1"/>
    <x v="0"/>
  </r>
  <r>
    <x v="5"/>
    <x v="4"/>
    <x v="0"/>
  </r>
  <r>
    <x v="2"/>
    <x v="0"/>
    <x v="0"/>
  </r>
  <r>
    <x v="1"/>
    <x v="3"/>
    <x v="0"/>
  </r>
  <r>
    <x v="2"/>
    <x v="0"/>
    <x v="0"/>
  </r>
  <r>
    <x v="0"/>
    <x v="0"/>
    <x v="0"/>
  </r>
  <r>
    <x v="2"/>
    <x v="2"/>
    <x v="0"/>
  </r>
  <r>
    <x v="2"/>
    <x v="2"/>
    <x v="0"/>
  </r>
  <r>
    <x v="5"/>
    <x v="3"/>
    <x v="0"/>
  </r>
  <r>
    <x v="6"/>
    <x v="0"/>
    <x v="0"/>
  </r>
  <r>
    <x v="1"/>
    <x v="3"/>
    <x v="0"/>
  </r>
  <r>
    <x v="0"/>
    <x v="4"/>
    <x v="0"/>
  </r>
  <r>
    <x v="2"/>
    <x v="2"/>
    <x v="0"/>
  </r>
  <r>
    <x v="5"/>
    <x v="0"/>
    <x v="0"/>
  </r>
  <r>
    <x v="2"/>
    <x v="3"/>
    <x v="0"/>
  </r>
  <r>
    <x v="0"/>
    <x v="0"/>
    <x v="0"/>
  </r>
  <r>
    <x v="2"/>
    <x v="2"/>
    <x v="0"/>
  </r>
  <r>
    <x v="3"/>
    <x v="3"/>
    <x v="0"/>
  </r>
  <r>
    <x v="3"/>
    <x v="3"/>
    <x v="0"/>
  </r>
  <r>
    <x v="1"/>
    <x v="3"/>
    <x v="0"/>
  </r>
  <r>
    <x v="6"/>
    <x v="3"/>
    <x v="0"/>
  </r>
  <r>
    <x v="5"/>
    <x v="4"/>
    <x v="0"/>
  </r>
  <r>
    <x v="3"/>
    <x v="0"/>
    <x v="0"/>
  </r>
  <r>
    <x v="2"/>
    <x v="3"/>
    <x v="0"/>
  </r>
  <r>
    <x v="2"/>
    <x v="0"/>
    <x v="0"/>
  </r>
  <r>
    <x v="2"/>
    <x v="2"/>
    <x v="0"/>
  </r>
  <r>
    <x v="2"/>
    <x v="2"/>
    <x v="0"/>
  </r>
  <r>
    <x v="3"/>
    <x v="3"/>
    <x v="0"/>
  </r>
  <r>
    <x v="2"/>
    <x v="2"/>
    <x v="0"/>
  </r>
  <r>
    <x v="6"/>
    <x v="2"/>
    <x v="0"/>
  </r>
  <r>
    <x v="3"/>
    <x v="3"/>
    <x v="0"/>
  </r>
  <r>
    <x v="2"/>
    <x v="0"/>
    <x v="0"/>
  </r>
  <r>
    <x v="6"/>
    <x v="2"/>
    <x v="0"/>
  </r>
  <r>
    <x v="4"/>
    <x v="3"/>
    <x v="0"/>
  </r>
  <r>
    <x v="3"/>
    <x v="0"/>
    <x v="0"/>
  </r>
  <r>
    <x v="3"/>
    <x v="3"/>
    <x v="0"/>
  </r>
  <r>
    <x v="3"/>
    <x v="2"/>
    <x v="0"/>
  </r>
  <r>
    <x v="2"/>
    <x v="0"/>
    <x v="0"/>
  </r>
  <r>
    <x v="2"/>
    <x v="3"/>
    <x v="0"/>
  </r>
  <r>
    <x v="1"/>
    <x v="2"/>
    <x v="0"/>
  </r>
  <r>
    <x v="2"/>
    <x v="2"/>
    <x v="0"/>
  </r>
  <r>
    <x v="2"/>
    <x v="3"/>
    <x v="0"/>
  </r>
  <r>
    <x v="0"/>
    <x v="2"/>
    <x v="0"/>
  </r>
  <r>
    <x v="5"/>
    <x v="0"/>
    <x v="0"/>
  </r>
  <r>
    <x v="2"/>
    <x v="3"/>
    <x v="0"/>
  </r>
  <r>
    <x v="0"/>
    <x v="3"/>
    <x v="0"/>
  </r>
  <r>
    <x v="3"/>
    <x v="3"/>
    <x v="0"/>
  </r>
  <r>
    <x v="4"/>
    <x v="0"/>
    <x v="0"/>
  </r>
  <r>
    <x v="4"/>
    <x v="1"/>
    <x v="0"/>
  </r>
  <r>
    <x v="2"/>
    <x v="2"/>
    <x v="0"/>
  </r>
  <r>
    <x v="2"/>
    <x v="2"/>
    <x v="0"/>
  </r>
  <r>
    <x v="3"/>
    <x v="0"/>
    <x v="0"/>
  </r>
  <r>
    <x v="2"/>
    <x v="2"/>
    <x v="0"/>
  </r>
  <r>
    <x v="1"/>
    <x v="1"/>
    <x v="0"/>
  </r>
  <r>
    <x v="2"/>
    <x v="2"/>
    <x v="0"/>
  </r>
  <r>
    <x v="6"/>
    <x v="3"/>
    <x v="0"/>
  </r>
  <r>
    <x v="2"/>
    <x v="0"/>
    <x v="0"/>
  </r>
  <r>
    <x v="6"/>
    <x v="0"/>
    <x v="0"/>
  </r>
  <r>
    <x v="3"/>
    <x v="2"/>
    <x v="0"/>
  </r>
  <r>
    <x v="3"/>
    <x v="2"/>
    <x v="0"/>
  </r>
  <r>
    <x v="2"/>
    <x v="2"/>
    <x v="0"/>
  </r>
  <r>
    <x v="3"/>
    <x v="1"/>
    <x v="0"/>
  </r>
  <r>
    <x v="3"/>
    <x v="2"/>
    <x v="0"/>
  </r>
  <r>
    <x v="3"/>
    <x v="4"/>
    <x v="0"/>
  </r>
  <r>
    <x v="2"/>
    <x v="2"/>
    <x v="0"/>
  </r>
  <r>
    <x v="2"/>
    <x v="3"/>
    <x v="0"/>
  </r>
  <r>
    <x v="2"/>
    <x v="3"/>
    <x v="0"/>
  </r>
  <r>
    <x v="3"/>
    <x v="0"/>
    <x v="0"/>
  </r>
  <r>
    <x v="1"/>
    <x v="2"/>
    <x v="0"/>
  </r>
  <r>
    <x v="3"/>
    <x v="3"/>
    <x v="0"/>
  </r>
  <r>
    <x v="1"/>
    <x v="3"/>
    <x v="0"/>
  </r>
  <r>
    <x v="4"/>
    <x v="3"/>
    <x v="0"/>
  </r>
  <r>
    <x v="6"/>
    <x v="3"/>
    <x v="0"/>
  </r>
  <r>
    <x v="3"/>
    <x v="2"/>
    <x v="0"/>
  </r>
  <r>
    <x v="4"/>
    <x v="2"/>
    <x v="0"/>
  </r>
  <r>
    <x v="3"/>
    <x v="2"/>
    <x v="0"/>
  </r>
  <r>
    <x v="6"/>
    <x v="2"/>
    <x v="0"/>
  </r>
  <r>
    <x v="2"/>
    <x v="3"/>
    <x v="0"/>
  </r>
  <r>
    <x v="3"/>
    <x v="3"/>
    <x v="0"/>
  </r>
  <r>
    <x v="2"/>
    <x v="0"/>
    <x v="0"/>
  </r>
  <r>
    <x v="2"/>
    <x v="2"/>
    <x v="0"/>
  </r>
  <r>
    <x v="3"/>
    <x v="1"/>
    <x v="0"/>
  </r>
  <r>
    <x v="2"/>
    <x v="2"/>
    <x v="0"/>
  </r>
  <r>
    <x v="3"/>
    <x v="2"/>
    <x v="0"/>
  </r>
  <r>
    <x v="2"/>
    <x v="3"/>
    <x v="0"/>
  </r>
  <r>
    <x v="1"/>
    <x v="3"/>
    <x v="0"/>
  </r>
  <r>
    <x v="1"/>
    <x v="2"/>
    <x v="0"/>
  </r>
  <r>
    <x v="3"/>
    <x v="2"/>
    <x v="0"/>
  </r>
  <r>
    <x v="2"/>
    <x v="2"/>
    <x v="0"/>
  </r>
  <r>
    <x v="2"/>
    <x v="3"/>
    <x v="0"/>
  </r>
  <r>
    <x v="2"/>
    <x v="3"/>
    <x v="0"/>
  </r>
  <r>
    <x v="0"/>
    <x v="4"/>
    <x v="0"/>
  </r>
  <r>
    <x v="3"/>
    <x v="3"/>
    <x v="0"/>
  </r>
  <r>
    <x v="3"/>
    <x v="2"/>
    <x v="0"/>
  </r>
  <r>
    <x v="0"/>
    <x v="2"/>
    <x v="0"/>
  </r>
  <r>
    <x v="0"/>
    <x v="2"/>
    <x v="0"/>
  </r>
  <r>
    <x v="3"/>
    <x v="2"/>
    <x v="0"/>
  </r>
  <r>
    <x v="6"/>
    <x v="1"/>
    <x v="0"/>
  </r>
  <r>
    <x v="3"/>
    <x v="2"/>
    <x v="0"/>
  </r>
  <r>
    <x v="5"/>
    <x v="2"/>
    <x v="0"/>
  </r>
  <r>
    <x v="3"/>
    <x v="3"/>
    <x v="0"/>
  </r>
  <r>
    <x v="2"/>
    <x v="3"/>
    <x v="0"/>
  </r>
  <r>
    <x v="2"/>
    <x v="4"/>
    <x v="0"/>
  </r>
  <r>
    <x v="2"/>
    <x v="3"/>
    <x v="0"/>
  </r>
  <r>
    <x v="3"/>
    <x v="3"/>
    <x v="0"/>
  </r>
  <r>
    <x v="0"/>
    <x v="4"/>
    <x v="0"/>
  </r>
  <r>
    <x v="1"/>
    <x v="3"/>
    <x v="0"/>
  </r>
  <r>
    <x v="6"/>
    <x v="3"/>
    <x v="0"/>
  </r>
  <r>
    <x v="1"/>
    <x v="1"/>
    <x v="0"/>
  </r>
  <r>
    <x v="2"/>
    <x v="2"/>
    <x v="0"/>
  </r>
  <r>
    <x v="1"/>
    <x v="2"/>
    <x v="0"/>
  </r>
  <r>
    <x v="5"/>
    <x v="2"/>
    <x v="0"/>
  </r>
  <r>
    <x v="3"/>
    <x v="3"/>
    <x v="0"/>
  </r>
  <r>
    <x v="2"/>
    <x v="2"/>
    <x v="0"/>
  </r>
  <r>
    <x v="5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O16:P29" firstHeaderRow="1" firstDataRow="1" firstDataCol="1"/>
  <pivotFields count="4">
    <pivotField compact="0" multipleItemSelectionAllowed="1" numFmtId="177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Row" compact="0" showAll="0">
      <items count="13">
        <item x="8"/>
        <item x="7"/>
        <item x="6"/>
        <item x="2"/>
        <item x="3"/>
        <item x="9"/>
        <item x="4"/>
        <item x="0"/>
        <item x="1"/>
        <item x="10"/>
        <item x="11"/>
        <item x="5"/>
        <item t="default"/>
      </items>
    </pivotField>
    <pivotField compact="0" showAll="0"/>
    <pivotField dataField="1" compact="0" numFmtId="180" showAll="0">
      <items count="149">
        <item x="63"/>
        <item x="30"/>
        <item x="44"/>
        <item x="19"/>
        <item x="49"/>
        <item x="29"/>
        <item x="9"/>
        <item x="73"/>
        <item x="0"/>
        <item x="38"/>
        <item x="84"/>
        <item x="2"/>
        <item x="64"/>
        <item x="33"/>
        <item x="36"/>
        <item x="6"/>
        <item x="37"/>
        <item x="8"/>
        <item x="42"/>
        <item x="22"/>
        <item x="17"/>
        <item x="53"/>
        <item x="48"/>
        <item x="7"/>
        <item x="72"/>
        <item x="41"/>
        <item x="27"/>
        <item x="67"/>
        <item x="15"/>
        <item x="39"/>
        <item x="68"/>
        <item x="57"/>
        <item x="26"/>
        <item x="55"/>
        <item x="34"/>
        <item x="54"/>
        <item x="93"/>
        <item x="12"/>
        <item x="46"/>
        <item x="76"/>
        <item x="18"/>
        <item x="1"/>
        <item x="47"/>
        <item x="3"/>
        <item x="28"/>
        <item x="23"/>
        <item x="10"/>
        <item x="31"/>
        <item x="35"/>
        <item x="56"/>
        <item x="65"/>
        <item x="24"/>
        <item x="106"/>
        <item x="104"/>
        <item x="66"/>
        <item x="50"/>
        <item x="88"/>
        <item x="140"/>
        <item x="98"/>
        <item x="95"/>
        <item x="102"/>
        <item x="11"/>
        <item x="5"/>
        <item x="103"/>
        <item x="99"/>
        <item x="142"/>
        <item x="109"/>
        <item x="62"/>
        <item x="136"/>
        <item x="20"/>
        <item x="145"/>
        <item x="16"/>
        <item x="110"/>
        <item x="87"/>
        <item x="127"/>
        <item x="143"/>
        <item x="45"/>
        <item x="134"/>
        <item x="83"/>
        <item x="71"/>
        <item x="32"/>
        <item x="13"/>
        <item x="90"/>
        <item x="113"/>
        <item x="114"/>
        <item x="85"/>
        <item x="116"/>
        <item x="14"/>
        <item x="91"/>
        <item x="144"/>
        <item x="147"/>
        <item x="25"/>
        <item x="74"/>
        <item x="4"/>
        <item x="69"/>
        <item x="79"/>
        <item x="94"/>
        <item x="128"/>
        <item x="96"/>
        <item x="101"/>
        <item x="82"/>
        <item x="105"/>
        <item x="124"/>
        <item x="80"/>
        <item x="117"/>
        <item x="43"/>
        <item x="59"/>
        <item x="125"/>
        <item x="77"/>
        <item x="126"/>
        <item x="52"/>
        <item x="130"/>
        <item x="139"/>
        <item x="138"/>
        <item x="141"/>
        <item x="137"/>
        <item x="107"/>
        <item x="97"/>
        <item x="122"/>
        <item x="133"/>
        <item x="123"/>
        <item x="121"/>
        <item x="135"/>
        <item x="81"/>
        <item x="111"/>
        <item x="51"/>
        <item x="58"/>
        <item x="86"/>
        <item x="21"/>
        <item x="60"/>
        <item x="118"/>
        <item x="131"/>
        <item x="100"/>
        <item x="78"/>
        <item x="129"/>
        <item x="92"/>
        <item x="115"/>
        <item x="89"/>
        <item x="75"/>
        <item x="70"/>
        <item x="40"/>
        <item x="146"/>
        <item x="120"/>
        <item x="119"/>
        <item x="108"/>
        <item x="112"/>
        <item x="61"/>
        <item x="13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Hits" fld="3" baseField="0" baseItem="0"/>
  </dataFields>
  <formats count="13">
    <format dxfId="0">
      <pivotArea grandRow="1" collapsedLevelsAreSubtotals="1" fieldPosition="0"/>
    </format>
    <format dxfId="1">
      <pivotArea collapsedLevelsAreSubtotals="1" fieldPosition="0">
        <references count="1">
          <reference field="1" count="1" selected="0">
            <x v="0"/>
          </reference>
        </references>
      </pivotArea>
    </format>
    <format dxfId="2">
      <pivotArea collapsedLevelsAreSubtotals="1" fieldPosition="0">
        <references count="1">
          <reference field="1" count="1" selected="0">
            <x v="1"/>
          </reference>
        </references>
      </pivotArea>
    </format>
    <format dxfId="3">
      <pivotArea collapsedLevelsAreSubtotals="1" fieldPosition="0">
        <references count="1">
          <reference field="1" count="1" selected="0">
            <x v="2"/>
          </reference>
        </references>
      </pivotArea>
    </format>
    <format dxfId="4">
      <pivotArea collapsedLevelsAreSubtotals="1" fieldPosition="0">
        <references count="1">
          <reference field="1" count="1" selected="0">
            <x v="3"/>
          </reference>
        </references>
      </pivotArea>
    </format>
    <format dxfId="5">
      <pivotArea collapsedLevelsAreSubtotals="1" fieldPosition="0">
        <references count="1">
          <reference field="1" count="1" selected="0">
            <x v="4"/>
          </reference>
        </references>
      </pivotArea>
    </format>
    <format dxfId="6">
      <pivotArea collapsedLevelsAreSubtotals="1" fieldPosition="0">
        <references count="1">
          <reference field="1" count="1" selected="0">
            <x v="5"/>
          </reference>
        </references>
      </pivotArea>
    </format>
    <format dxfId="7">
      <pivotArea collapsedLevelsAreSubtotals="1" fieldPosition="0">
        <references count="1">
          <reference field="1" count="1" selected="0">
            <x v="6"/>
          </reference>
        </references>
      </pivotArea>
    </format>
    <format dxfId="8">
      <pivotArea collapsedLevelsAreSubtotals="1" fieldPosition="0">
        <references count="1">
          <reference field="1" count="1" selected="0">
            <x v="7"/>
          </reference>
        </references>
      </pivotArea>
    </format>
    <format dxfId="9">
      <pivotArea collapsedLevelsAreSubtotals="1" fieldPosition="0">
        <references count="1">
          <reference field="1" count="1" selected="0">
            <x v="8"/>
          </reference>
        </references>
      </pivotArea>
    </format>
    <format dxfId="10">
      <pivotArea collapsedLevelsAreSubtotals="1" fieldPosition="0">
        <references count="1">
          <reference field="1" count="1" selected="0">
            <x v="9"/>
          </reference>
        </references>
      </pivotArea>
    </format>
    <format dxfId="11">
      <pivotArea collapsedLevelsAreSubtotals="1" fieldPosition="0">
        <references count="1">
          <reference field="1" count="1" selected="0">
            <x v="10"/>
          </reference>
        </references>
      </pivotArea>
    </format>
    <format dxfId="12">
      <pivotArea collapsedLevelsAreSubtotals="1" fieldPosition="0">
        <references count="1">
          <reference field="1" count="1" selected="0">
            <x v="1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R11:S24" firstHeaderRow="1" firstDataRow="1" firstDataCol="1" rowPageCount="1" colPageCount="1"/>
  <pivotFields count="4">
    <pivotField axis="axisRow" compact="0" numFmtId="17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axis="axisPage" compact="0" showAll="0">
      <items count="8">
        <item x="2"/>
        <item x="4"/>
        <item x="3"/>
        <item x="0"/>
        <item x="5"/>
        <item x="1"/>
        <item x="6"/>
        <item t="default"/>
      </items>
    </pivotField>
    <pivotField dataField="1" compact="0" numFmtId="180" showAll="0">
      <items count="149">
        <item x="63"/>
        <item x="30"/>
        <item x="44"/>
        <item x="19"/>
        <item x="49"/>
        <item x="29"/>
        <item x="9"/>
        <item x="73"/>
        <item x="0"/>
        <item x="38"/>
        <item x="84"/>
        <item x="2"/>
        <item x="64"/>
        <item x="33"/>
        <item x="36"/>
        <item x="6"/>
        <item x="37"/>
        <item x="8"/>
        <item x="42"/>
        <item x="22"/>
        <item x="17"/>
        <item x="53"/>
        <item x="48"/>
        <item x="7"/>
        <item x="72"/>
        <item x="41"/>
        <item x="27"/>
        <item x="67"/>
        <item x="15"/>
        <item x="39"/>
        <item x="68"/>
        <item x="57"/>
        <item x="26"/>
        <item x="55"/>
        <item x="34"/>
        <item x="54"/>
        <item x="93"/>
        <item x="12"/>
        <item x="46"/>
        <item x="76"/>
        <item x="18"/>
        <item x="1"/>
        <item x="47"/>
        <item x="3"/>
        <item x="28"/>
        <item x="23"/>
        <item x="10"/>
        <item x="31"/>
        <item x="35"/>
        <item x="56"/>
        <item x="65"/>
        <item x="24"/>
        <item x="106"/>
        <item x="104"/>
        <item x="66"/>
        <item x="50"/>
        <item x="88"/>
        <item x="140"/>
        <item x="98"/>
        <item x="95"/>
        <item x="102"/>
        <item x="11"/>
        <item x="5"/>
        <item x="103"/>
        <item x="99"/>
        <item x="142"/>
        <item x="109"/>
        <item x="62"/>
        <item x="136"/>
        <item x="20"/>
        <item x="145"/>
        <item x="16"/>
        <item x="110"/>
        <item x="87"/>
        <item x="127"/>
        <item x="143"/>
        <item x="45"/>
        <item x="134"/>
        <item x="83"/>
        <item x="71"/>
        <item x="32"/>
        <item x="13"/>
        <item x="90"/>
        <item x="113"/>
        <item x="114"/>
        <item x="85"/>
        <item x="116"/>
        <item x="14"/>
        <item x="91"/>
        <item x="144"/>
        <item x="147"/>
        <item x="25"/>
        <item x="74"/>
        <item x="4"/>
        <item x="69"/>
        <item x="79"/>
        <item x="94"/>
        <item x="128"/>
        <item x="96"/>
        <item x="101"/>
        <item x="82"/>
        <item x="105"/>
        <item x="124"/>
        <item x="80"/>
        <item x="117"/>
        <item x="43"/>
        <item x="59"/>
        <item x="125"/>
        <item x="77"/>
        <item x="126"/>
        <item x="52"/>
        <item x="130"/>
        <item x="139"/>
        <item x="138"/>
        <item x="141"/>
        <item x="137"/>
        <item x="107"/>
        <item x="97"/>
        <item x="122"/>
        <item x="133"/>
        <item x="123"/>
        <item x="121"/>
        <item x="135"/>
        <item x="81"/>
        <item x="111"/>
        <item x="51"/>
        <item x="58"/>
        <item x="86"/>
        <item x="21"/>
        <item x="60"/>
        <item x="118"/>
        <item x="131"/>
        <item x="100"/>
        <item x="78"/>
        <item x="129"/>
        <item x="92"/>
        <item x="115"/>
        <item x="89"/>
        <item x="75"/>
        <item x="70"/>
        <item x="40"/>
        <item x="146"/>
        <item x="120"/>
        <item x="119"/>
        <item x="108"/>
        <item x="112"/>
        <item x="61"/>
        <item x="13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5"/>
  </pageFields>
  <dataFields count="1">
    <dataField name="Max of Hits" fld="3" subtotal="max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2">
    <format dxfId="13">
      <pivotArea dataOnly="0" labelOnly="1" fieldPosition="0">
        <references count="1">
          <reference field="0" count="1">
            <x v="6"/>
          </reference>
        </references>
      </pivotArea>
    </format>
    <format dxfId="14">
      <pivotArea collapsedLevelsAreSubtotals="1" fieldPosition="0">
        <references count="1">
          <reference field="0" count="1" selected="0">
            <x v="6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U7:V15" firstHeaderRow="1" firstDataRow="1" firstDataCol="1"/>
  <pivotFields count="3">
    <pivotField axis="axisRow" dataField="1" compact="0" showAll="0">
      <items count="8">
        <item x="3"/>
        <item x="6"/>
        <item x="4"/>
        <item x="5"/>
        <item x="1"/>
        <item x="0"/>
        <item x="2"/>
        <item t="default"/>
      </items>
    </pivotField>
    <pivotField compact="0" showAll="0">
      <items count="6">
        <item h="1" x="3"/>
        <item h="1" x="1"/>
        <item h="1" x="2"/>
        <item h="1" x="4"/>
        <item x="0"/>
        <item t="default"/>
      </items>
    </pivotField>
    <pivotField compact="0" showAll="0">
      <items count="3">
        <item h="1"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epartment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_Title" sourceName="Job Title">
  <pivotTables>
    <pivotTable tabId="12" name="PivotTable13"/>
  </pivotTables>
  <data>
    <tabular pivotCacheId="1">
      <items count="5">
        <i x="3" s="0"/>
        <i x="1" s="0"/>
        <i x="2" s="0"/>
        <i x="4" s="0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12" name="PivotTable13"/>
  </pivotTables>
  <data>
    <tabular pivotCacheId="1">
      <items count="2">
        <i x="0" s="1"/>
        <i x="1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b Title" cache="Slicer_Job_Title" caption="Job Title" rowHeight="225425"/>
  <slicer name="Country" cache="Slicer_Country" caption="Country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6"/>
  <sheetViews>
    <sheetView topLeftCell="I1" workbookViewId="0">
      <selection activeCell="P5" sqref="P5"/>
    </sheetView>
  </sheetViews>
  <sheetFormatPr defaultColWidth="9" defaultRowHeight="15"/>
  <cols>
    <col min="1" max="1" width="12" customWidth="1"/>
    <col min="2" max="2" width="19" style="78" customWidth="1"/>
    <col min="3" max="3" width="12" style="79" customWidth="1"/>
    <col min="4" max="4" width="14.2761904761905" style="69" customWidth="1"/>
    <col min="5" max="5" width="11.2952380952381" style="1" customWidth="1"/>
    <col min="6" max="6" width="10.3047619047619" customWidth="1"/>
    <col min="7" max="7" width="15.0285714285714" customWidth="1"/>
    <col min="9" max="9" width="21.4285714285714" customWidth="1"/>
    <col min="10" max="10" width="11.7238095238095" style="80" customWidth="1"/>
    <col min="11" max="11" width="12.2952380952381" customWidth="1"/>
    <col min="12" max="12" width="15.152380952381" customWidth="1"/>
    <col min="13" max="13" width="29.1809523809524" customWidth="1"/>
    <col min="14" max="14" width="15.2761904761905" style="81" customWidth="1"/>
    <col min="15" max="15" width="21.7333333333333" customWidth="1"/>
    <col min="16" max="16" width="31.2857142857143" customWidth="1"/>
    <col min="18" max="18" width="10.4285714285714" customWidth="1"/>
    <col min="19" max="19" width="13.2857142857143" style="37" customWidth="1"/>
    <col min="21" max="21" width="13.6571428571429" customWidth="1"/>
    <col min="22" max="22" width="12.9142857142857" customWidth="1"/>
    <col min="23" max="23" width="16.3904761904762" customWidth="1"/>
  </cols>
  <sheetData>
    <row r="1" spans="1:23">
      <c r="A1" s="46" t="s">
        <v>0</v>
      </c>
      <c r="B1" s="11" t="s">
        <v>1</v>
      </c>
      <c r="C1" s="8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84" t="s">
        <v>9</v>
      </c>
      <c r="K1" s="11" t="s">
        <v>10</v>
      </c>
      <c r="L1" s="11" t="s">
        <v>11</v>
      </c>
      <c r="M1" s="11" t="s">
        <v>12</v>
      </c>
      <c r="N1" s="85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47" t="s">
        <v>18</v>
      </c>
      <c r="T1" s="88" t="s">
        <v>19</v>
      </c>
      <c r="U1" s="88" t="s">
        <v>20</v>
      </c>
      <c r="V1" s="88" t="s">
        <v>21</v>
      </c>
      <c r="W1" s="88" t="s">
        <v>22</v>
      </c>
    </row>
    <row r="2" spans="1:23">
      <c r="A2" s="48" t="s">
        <v>23</v>
      </c>
      <c r="B2" s="4" t="s">
        <v>24</v>
      </c>
      <c r="C2" s="83">
        <v>44633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86">
        <v>30892</v>
      </c>
      <c r="K2" s="4" t="s">
        <v>31</v>
      </c>
      <c r="L2" s="4" t="s">
        <v>32</v>
      </c>
      <c r="M2" s="4" t="s">
        <v>33</v>
      </c>
      <c r="N2" s="87">
        <v>1371735347</v>
      </c>
      <c r="O2" s="4" t="s">
        <v>34</v>
      </c>
      <c r="P2" s="4" t="s">
        <v>35</v>
      </c>
      <c r="Q2" s="4" t="s">
        <v>31</v>
      </c>
      <c r="R2" s="4" t="s">
        <v>36</v>
      </c>
      <c r="S2" s="49">
        <v>0</v>
      </c>
      <c r="T2" s="89" t="s">
        <v>37</v>
      </c>
      <c r="U2" s="37">
        <f>S2-S2*3%</f>
        <v>0</v>
      </c>
      <c r="V2" t="str">
        <f>LEFT(A2,4)</f>
        <v>KYMC</v>
      </c>
      <c r="W2" t="str">
        <f>CONCATENATE(K2,"@",V2)</f>
        <v>USA@KYMC</v>
      </c>
    </row>
    <row r="3" spans="1:23">
      <c r="A3" s="48" t="s">
        <v>38</v>
      </c>
      <c r="B3" s="4" t="s">
        <v>39</v>
      </c>
      <c r="C3" s="83">
        <v>44625</v>
      </c>
      <c r="D3" s="4" t="s">
        <v>25</v>
      </c>
      <c r="E3" s="4" t="s">
        <v>40</v>
      </c>
      <c r="F3" s="4" t="s">
        <v>27</v>
      </c>
      <c r="G3" s="4" t="s">
        <v>41</v>
      </c>
      <c r="H3" s="4" t="s">
        <v>42</v>
      </c>
      <c r="I3" s="4" t="s">
        <v>43</v>
      </c>
      <c r="J3" s="86">
        <v>34670</v>
      </c>
      <c r="K3" s="4" t="s">
        <v>31</v>
      </c>
      <c r="L3" s="4" t="s">
        <v>32</v>
      </c>
      <c r="M3" s="4" t="s">
        <v>44</v>
      </c>
      <c r="N3" s="87">
        <v>1279431606</v>
      </c>
      <c r="O3" s="4" t="s">
        <v>45</v>
      </c>
      <c r="P3" s="4" t="s">
        <v>46</v>
      </c>
      <c r="Q3" s="4" t="s">
        <v>31</v>
      </c>
      <c r="R3" s="4" t="s">
        <v>47</v>
      </c>
      <c r="S3" s="49">
        <v>0</v>
      </c>
      <c r="T3" s="89" t="s">
        <v>37</v>
      </c>
      <c r="U3" s="37">
        <f t="shared" ref="U3:U11" si="0">S3-S3*3%</f>
        <v>0</v>
      </c>
      <c r="V3" t="str">
        <f t="shared" ref="V3:V66" si="1">LEFT(A3,4)</f>
        <v>LASM</v>
      </c>
      <c r="W3" t="str">
        <f>CONCATENATE(K3,"@",V3)</f>
        <v>USA@LASM</v>
      </c>
    </row>
    <row r="4" spans="1:23">
      <c r="A4" s="48" t="s">
        <v>48</v>
      </c>
      <c r="B4" s="4" t="s">
        <v>49</v>
      </c>
      <c r="C4" s="83">
        <v>44612</v>
      </c>
      <c r="D4" s="4" t="s">
        <v>50</v>
      </c>
      <c r="E4" s="4" t="s">
        <v>51</v>
      </c>
      <c r="F4" s="4" t="s">
        <v>52</v>
      </c>
      <c r="G4" s="4" t="s">
        <v>28</v>
      </c>
      <c r="H4" s="4" t="s">
        <v>42</v>
      </c>
      <c r="I4" s="4" t="s">
        <v>30</v>
      </c>
      <c r="J4" s="86">
        <v>32082</v>
      </c>
      <c r="K4" s="4" t="s">
        <v>31</v>
      </c>
      <c r="L4" s="4" t="s">
        <v>32</v>
      </c>
      <c r="M4" s="4" t="s">
        <v>53</v>
      </c>
      <c r="N4" s="87">
        <v>1917604110</v>
      </c>
      <c r="O4" s="4" t="s">
        <v>54</v>
      </c>
      <c r="P4" s="4" t="s">
        <v>55</v>
      </c>
      <c r="Q4" s="4" t="s">
        <v>31</v>
      </c>
      <c r="R4" s="4" t="s">
        <v>36</v>
      </c>
      <c r="S4" s="49">
        <v>6800</v>
      </c>
      <c r="T4" s="89" t="s">
        <v>56</v>
      </c>
      <c r="U4" s="37">
        <f t="shared" si="0"/>
        <v>6596</v>
      </c>
      <c r="V4" t="str">
        <f t="shared" si="1"/>
        <v>BRBR</v>
      </c>
      <c r="W4" t="str">
        <f>CONCATENATE(K4,"@",V4)</f>
        <v>USA@BRBR</v>
      </c>
    </row>
    <row r="5" spans="1:25">
      <c r="A5" s="48" t="s">
        <v>57</v>
      </c>
      <c r="B5" s="4" t="s">
        <v>58</v>
      </c>
      <c r="C5" s="83">
        <v>44604</v>
      </c>
      <c r="D5" s="4" t="s">
        <v>59</v>
      </c>
      <c r="E5" s="4" t="s">
        <v>60</v>
      </c>
      <c r="F5" s="4" t="s">
        <v>27</v>
      </c>
      <c r="G5" s="4" t="s">
        <v>61</v>
      </c>
      <c r="H5" s="4" t="s">
        <v>29</v>
      </c>
      <c r="I5" s="4" t="s">
        <v>43</v>
      </c>
      <c r="J5" s="86">
        <v>29356</v>
      </c>
      <c r="K5" s="4" t="s">
        <v>31</v>
      </c>
      <c r="L5" s="4" t="s">
        <v>62</v>
      </c>
      <c r="M5" s="4" t="s">
        <v>63</v>
      </c>
      <c r="N5" s="87">
        <v>1597966938</v>
      </c>
      <c r="O5" s="4" t="s">
        <v>64</v>
      </c>
      <c r="P5" s="4" t="s">
        <v>65</v>
      </c>
      <c r="Q5" s="4" t="s">
        <v>31</v>
      </c>
      <c r="R5" s="4" t="s">
        <v>66</v>
      </c>
      <c r="S5" s="49">
        <v>10000</v>
      </c>
      <c r="T5" s="89" t="s">
        <v>56</v>
      </c>
      <c r="U5" s="37">
        <f t="shared" si="0"/>
        <v>9700</v>
      </c>
      <c r="V5" t="str">
        <f t="shared" si="1"/>
        <v>MASI</v>
      </c>
      <c r="W5" t="str">
        <f>CONCATENATE(K5,"@",V5)</f>
        <v>USA@MASI</v>
      </c>
      <c r="Y5">
        <f>COLUMN(S4)</f>
        <v>19</v>
      </c>
    </row>
    <row r="6" spans="1:23">
      <c r="A6" s="48" t="s">
        <v>67</v>
      </c>
      <c r="B6" s="4" t="s">
        <v>68</v>
      </c>
      <c r="C6" s="83">
        <v>44603</v>
      </c>
      <c r="D6" s="4" t="s">
        <v>50</v>
      </c>
      <c r="E6" s="4" t="s">
        <v>51</v>
      </c>
      <c r="F6" s="4" t="s">
        <v>27</v>
      </c>
      <c r="G6" s="4" t="s">
        <v>61</v>
      </c>
      <c r="H6" s="4" t="s">
        <v>29</v>
      </c>
      <c r="I6" s="4" t="s">
        <v>43</v>
      </c>
      <c r="J6" s="86">
        <v>28554</v>
      </c>
      <c r="K6" s="4" t="s">
        <v>31</v>
      </c>
      <c r="L6" s="4" t="s">
        <v>69</v>
      </c>
      <c r="M6" s="4" t="s">
        <v>70</v>
      </c>
      <c r="N6" s="87">
        <v>1859648598</v>
      </c>
      <c r="O6" s="4" t="s">
        <v>71</v>
      </c>
      <c r="P6" s="4" t="s">
        <v>72</v>
      </c>
      <c r="Q6" s="4" t="s">
        <v>31</v>
      </c>
      <c r="R6" s="4" t="s">
        <v>47</v>
      </c>
      <c r="S6" s="49">
        <v>9600</v>
      </c>
      <c r="T6" s="89" t="s">
        <v>56</v>
      </c>
      <c r="U6" s="37">
        <f t="shared" si="0"/>
        <v>9312</v>
      </c>
      <c r="V6" t="str">
        <f t="shared" si="1"/>
        <v>PEGU</v>
      </c>
      <c r="W6" t="str">
        <f>CONCATENATE(K6,"@",V6)</f>
        <v>USA@PEGU</v>
      </c>
    </row>
    <row r="7" spans="1:23">
      <c r="A7" s="48" t="s">
        <v>73</v>
      </c>
      <c r="B7" s="4" t="s">
        <v>74</v>
      </c>
      <c r="C7" s="83">
        <v>44601</v>
      </c>
      <c r="D7" s="4" t="s">
        <v>59</v>
      </c>
      <c r="E7" s="4" t="s">
        <v>51</v>
      </c>
      <c r="F7" s="4" t="s">
        <v>27</v>
      </c>
      <c r="G7" s="4" t="s">
        <v>75</v>
      </c>
      <c r="H7" s="4" t="s">
        <v>29</v>
      </c>
      <c r="I7" s="4" t="s">
        <v>30</v>
      </c>
      <c r="J7" s="86">
        <v>27540</v>
      </c>
      <c r="K7" s="4" t="s">
        <v>31</v>
      </c>
      <c r="L7" s="4" t="s">
        <v>32</v>
      </c>
      <c r="M7" s="4" t="s">
        <v>76</v>
      </c>
      <c r="N7" s="87">
        <v>1583844244</v>
      </c>
      <c r="O7" s="4" t="s">
        <v>77</v>
      </c>
      <c r="P7" s="4" t="s">
        <v>78</v>
      </c>
      <c r="Q7" s="4" t="s">
        <v>31</v>
      </c>
      <c r="R7" s="4" t="s">
        <v>36</v>
      </c>
      <c r="S7" s="49">
        <v>12000</v>
      </c>
      <c r="T7" s="89" t="s">
        <v>56</v>
      </c>
      <c r="U7" s="37">
        <f t="shared" si="0"/>
        <v>11640</v>
      </c>
      <c r="V7" t="str">
        <f t="shared" si="1"/>
        <v>PEFL</v>
      </c>
      <c r="W7" t="str">
        <f t="shared" ref="W7:W13" si="2">CONCATENATE(K7,"@",V7)</f>
        <v>USA@PEFL</v>
      </c>
    </row>
    <row r="8" spans="1:23">
      <c r="A8" s="48" t="s">
        <v>79</v>
      </c>
      <c r="B8" s="4" t="s">
        <v>80</v>
      </c>
      <c r="C8" s="83">
        <v>44579</v>
      </c>
      <c r="D8" s="4" t="s">
        <v>59</v>
      </c>
      <c r="E8" s="4" t="s">
        <v>81</v>
      </c>
      <c r="F8" s="4" t="s">
        <v>27</v>
      </c>
      <c r="G8" s="4" t="s">
        <v>61</v>
      </c>
      <c r="H8" s="4" t="s">
        <v>29</v>
      </c>
      <c r="I8" s="4" t="s">
        <v>30</v>
      </c>
      <c r="J8" s="86">
        <v>27516</v>
      </c>
      <c r="K8" s="4" t="s">
        <v>31</v>
      </c>
      <c r="L8" s="4" t="s">
        <v>32</v>
      </c>
      <c r="M8" s="4" t="s">
        <v>82</v>
      </c>
      <c r="N8" s="87">
        <v>1973332478</v>
      </c>
      <c r="O8" s="4" t="s">
        <v>83</v>
      </c>
      <c r="P8" s="4" t="s">
        <v>84</v>
      </c>
      <c r="Q8" s="4" t="s">
        <v>31</v>
      </c>
      <c r="R8" s="4" t="s">
        <v>47</v>
      </c>
      <c r="S8" s="49">
        <v>9200</v>
      </c>
      <c r="T8" s="89" t="s">
        <v>56</v>
      </c>
      <c r="U8" s="37">
        <f t="shared" si="0"/>
        <v>8924</v>
      </c>
      <c r="V8" t="str">
        <f t="shared" si="1"/>
        <v>JAPO</v>
      </c>
      <c r="W8" t="str">
        <f t="shared" si="2"/>
        <v>USA@JAPO</v>
      </c>
    </row>
    <row r="9" spans="1:23">
      <c r="A9" s="48" t="s">
        <v>85</v>
      </c>
      <c r="B9" s="4" t="s">
        <v>86</v>
      </c>
      <c r="C9" s="83">
        <v>44575</v>
      </c>
      <c r="D9" s="4" t="s">
        <v>87</v>
      </c>
      <c r="E9" s="4" t="s">
        <v>51</v>
      </c>
      <c r="F9" s="4" t="s">
        <v>27</v>
      </c>
      <c r="G9" s="4" t="s">
        <v>41</v>
      </c>
      <c r="H9" s="4" t="s">
        <v>29</v>
      </c>
      <c r="I9" s="4" t="s">
        <v>30</v>
      </c>
      <c r="J9" s="86">
        <v>34536</v>
      </c>
      <c r="K9" s="4" t="s">
        <v>31</v>
      </c>
      <c r="L9" s="4" t="s">
        <v>62</v>
      </c>
      <c r="M9" s="4" t="s">
        <v>88</v>
      </c>
      <c r="N9" s="87">
        <v>1752386691</v>
      </c>
      <c r="O9" s="4" t="s">
        <v>89</v>
      </c>
      <c r="P9" s="4" t="s">
        <v>90</v>
      </c>
      <c r="Q9" s="4" t="s">
        <v>31</v>
      </c>
      <c r="R9" s="4" t="s">
        <v>36</v>
      </c>
      <c r="S9" s="49">
        <v>6400</v>
      </c>
      <c r="T9" s="89" t="s">
        <v>56</v>
      </c>
      <c r="U9" s="37">
        <f t="shared" si="0"/>
        <v>6208</v>
      </c>
      <c r="V9" t="str">
        <f t="shared" si="1"/>
        <v>WERU</v>
      </c>
      <c r="W9" t="str">
        <f t="shared" si="2"/>
        <v>USA@WERU</v>
      </c>
    </row>
    <row r="10" spans="1:23">
      <c r="A10" s="48" t="s">
        <v>91</v>
      </c>
      <c r="B10" s="4" t="s">
        <v>92</v>
      </c>
      <c r="C10" s="83">
        <v>44545</v>
      </c>
      <c r="D10" s="4" t="s">
        <v>59</v>
      </c>
      <c r="E10" s="4" t="s">
        <v>51</v>
      </c>
      <c r="F10" s="4" t="s">
        <v>27</v>
      </c>
      <c r="G10" s="4" t="s">
        <v>61</v>
      </c>
      <c r="H10" s="4" t="s">
        <v>29</v>
      </c>
      <c r="I10" s="4" t="s">
        <v>43</v>
      </c>
      <c r="J10" s="86">
        <v>27838</v>
      </c>
      <c r="K10" s="4" t="s">
        <v>31</v>
      </c>
      <c r="L10" s="4" t="s">
        <v>32</v>
      </c>
      <c r="M10" s="4" t="s">
        <v>93</v>
      </c>
      <c r="N10" s="87">
        <v>1423385669</v>
      </c>
      <c r="O10" s="4" t="s">
        <v>94</v>
      </c>
      <c r="P10" s="4" t="s">
        <v>95</v>
      </c>
      <c r="Q10" s="4" t="s">
        <v>31</v>
      </c>
      <c r="R10" s="4" t="s">
        <v>36</v>
      </c>
      <c r="S10" s="49">
        <v>9200</v>
      </c>
      <c r="T10" s="89" t="s">
        <v>56</v>
      </c>
      <c r="U10" s="37">
        <f t="shared" si="0"/>
        <v>8924</v>
      </c>
      <c r="V10" t="str">
        <f t="shared" si="1"/>
        <v>SESC</v>
      </c>
      <c r="W10" t="str">
        <f t="shared" si="2"/>
        <v>USA@SESC</v>
      </c>
    </row>
    <row r="11" spans="1:23">
      <c r="A11" s="48" t="s">
        <v>96</v>
      </c>
      <c r="B11" s="4" t="s">
        <v>97</v>
      </c>
      <c r="C11" s="83">
        <v>44540</v>
      </c>
      <c r="D11" s="4" t="s">
        <v>87</v>
      </c>
      <c r="E11" s="4" t="s">
        <v>26</v>
      </c>
      <c r="F11" s="4" t="s">
        <v>27</v>
      </c>
      <c r="G11" s="4" t="s">
        <v>41</v>
      </c>
      <c r="H11" s="4" t="s">
        <v>29</v>
      </c>
      <c r="I11" s="4" t="s">
        <v>30</v>
      </c>
      <c r="J11" s="86">
        <v>36753</v>
      </c>
      <c r="K11" s="4" t="s">
        <v>31</v>
      </c>
      <c r="L11" s="4" t="s">
        <v>32</v>
      </c>
      <c r="M11" s="4" t="s">
        <v>98</v>
      </c>
      <c r="N11" s="87">
        <v>1207428520</v>
      </c>
      <c r="O11" s="4" t="s">
        <v>99</v>
      </c>
      <c r="P11" s="4" t="s">
        <v>100</v>
      </c>
      <c r="Q11" s="4" t="s">
        <v>31</v>
      </c>
      <c r="R11" s="4" t="s">
        <v>47</v>
      </c>
      <c r="S11" s="49">
        <v>6000</v>
      </c>
      <c r="T11" s="89" t="s">
        <v>56</v>
      </c>
      <c r="U11" s="37">
        <f t="shared" si="0"/>
        <v>5820</v>
      </c>
      <c r="V11" t="str">
        <f t="shared" si="1"/>
        <v>CHSP</v>
      </c>
      <c r="W11" t="str">
        <f t="shared" si="2"/>
        <v>USA@CHSP</v>
      </c>
    </row>
    <row r="12" spans="1:23">
      <c r="A12" s="48" t="s">
        <v>101</v>
      </c>
      <c r="B12" s="4" t="s">
        <v>102</v>
      </c>
      <c r="C12" s="83">
        <v>44531</v>
      </c>
      <c r="D12" s="4" t="s">
        <v>50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43</v>
      </c>
      <c r="J12" s="86">
        <v>36211</v>
      </c>
      <c r="K12" s="4" t="s">
        <v>103</v>
      </c>
      <c r="L12" s="4" t="s">
        <v>32</v>
      </c>
      <c r="M12" s="4" t="s">
        <v>104</v>
      </c>
      <c r="N12" s="87">
        <v>1434734867</v>
      </c>
      <c r="O12" s="4" t="s">
        <v>105</v>
      </c>
      <c r="P12" s="4" t="s">
        <v>106</v>
      </c>
      <c r="Q12" s="4" t="s">
        <v>31</v>
      </c>
      <c r="R12" s="4" t="s">
        <v>107</v>
      </c>
      <c r="S12" s="49">
        <v>4800</v>
      </c>
      <c r="T12" s="89" t="s">
        <v>56</v>
      </c>
      <c r="U12" s="37">
        <f t="shared" ref="U12:U75" si="3">S12-S12*3%</f>
        <v>4656</v>
      </c>
      <c r="V12" t="str">
        <f t="shared" si="1"/>
        <v>CEPI</v>
      </c>
      <c r="W12" t="str">
        <f t="shared" si="2"/>
        <v>China@CEPI</v>
      </c>
    </row>
    <row r="13" spans="1:23">
      <c r="A13" s="48" t="s">
        <v>108</v>
      </c>
      <c r="B13" s="4" t="s">
        <v>109</v>
      </c>
      <c r="C13" s="83">
        <v>44531</v>
      </c>
      <c r="D13" s="4" t="s">
        <v>59</v>
      </c>
      <c r="E13" s="4" t="s">
        <v>110</v>
      </c>
      <c r="F13" s="4" t="s">
        <v>27</v>
      </c>
      <c r="G13" s="4" t="s">
        <v>61</v>
      </c>
      <c r="H13" s="4" t="s">
        <v>42</v>
      </c>
      <c r="I13" s="4" t="s">
        <v>43</v>
      </c>
      <c r="J13" s="86">
        <v>29563</v>
      </c>
      <c r="K13" s="4" t="s">
        <v>31</v>
      </c>
      <c r="L13" s="4" t="s">
        <v>69</v>
      </c>
      <c r="M13" s="4" t="s">
        <v>111</v>
      </c>
      <c r="N13" s="87">
        <v>1722935404</v>
      </c>
      <c r="O13" s="4" t="s">
        <v>112</v>
      </c>
      <c r="P13" s="4" t="s">
        <v>113</v>
      </c>
      <c r="Q13" s="4" t="s">
        <v>31</v>
      </c>
      <c r="R13" s="4" t="s">
        <v>114</v>
      </c>
      <c r="S13" s="49">
        <v>11600</v>
      </c>
      <c r="T13" s="89" t="s">
        <v>56</v>
      </c>
      <c r="U13" s="37">
        <f t="shared" si="3"/>
        <v>11252</v>
      </c>
      <c r="V13" t="str">
        <f t="shared" si="1"/>
        <v>DUDI</v>
      </c>
      <c r="W13" t="str">
        <f t="shared" si="2"/>
        <v>USA@DUDI</v>
      </c>
    </row>
    <row r="14" spans="1:23">
      <c r="A14" s="48" t="s">
        <v>115</v>
      </c>
      <c r="B14" s="4" t="s">
        <v>116</v>
      </c>
      <c r="C14" s="83">
        <v>44522</v>
      </c>
      <c r="D14" s="4" t="s">
        <v>50</v>
      </c>
      <c r="E14" s="4" t="s">
        <v>60</v>
      </c>
      <c r="F14" s="4" t="s">
        <v>117</v>
      </c>
      <c r="G14" s="4" t="s">
        <v>61</v>
      </c>
      <c r="H14" s="4" t="s">
        <v>29</v>
      </c>
      <c r="I14" s="4" t="s">
        <v>30</v>
      </c>
      <c r="J14" s="86">
        <v>29723</v>
      </c>
      <c r="K14" s="4" t="s">
        <v>118</v>
      </c>
      <c r="L14" s="4" t="s">
        <v>32</v>
      </c>
      <c r="M14" s="4" t="s">
        <v>119</v>
      </c>
      <c r="N14" s="87">
        <v>1411169215</v>
      </c>
      <c r="O14" s="4" t="s">
        <v>120</v>
      </c>
      <c r="P14" s="4" t="s">
        <v>121</v>
      </c>
      <c r="Q14" s="4" t="s">
        <v>31</v>
      </c>
      <c r="R14" s="4" t="s">
        <v>47</v>
      </c>
      <c r="S14" s="49">
        <v>8800</v>
      </c>
      <c r="T14" s="89" t="s">
        <v>56</v>
      </c>
      <c r="U14" s="37">
        <f t="shared" si="3"/>
        <v>8536</v>
      </c>
      <c r="V14" t="str">
        <f t="shared" si="1"/>
        <v>STST</v>
      </c>
      <c r="W14" t="str">
        <f t="shared" ref="W14:W77" si="4">CONCATENATE(K14,"@",V14)</f>
        <v>Colombia@STST</v>
      </c>
    </row>
    <row r="15" spans="1:23">
      <c r="A15" s="48" t="s">
        <v>122</v>
      </c>
      <c r="B15" s="4" t="s">
        <v>123</v>
      </c>
      <c r="C15" s="83">
        <v>44508</v>
      </c>
      <c r="D15" s="4" t="s">
        <v>87</v>
      </c>
      <c r="E15" s="4" t="s">
        <v>51</v>
      </c>
      <c r="F15" s="4" t="s">
        <v>27</v>
      </c>
      <c r="G15" s="4" t="s">
        <v>61</v>
      </c>
      <c r="H15" s="4" t="s">
        <v>29</v>
      </c>
      <c r="I15" s="4" t="s">
        <v>124</v>
      </c>
      <c r="J15" s="86">
        <v>28442</v>
      </c>
      <c r="K15" s="4" t="s">
        <v>31</v>
      </c>
      <c r="L15" s="4" t="s">
        <v>62</v>
      </c>
      <c r="M15" s="4" t="s">
        <v>125</v>
      </c>
      <c r="N15" s="87">
        <v>1560680129</v>
      </c>
      <c r="O15" s="4" t="s">
        <v>126</v>
      </c>
      <c r="P15" s="4" t="s">
        <v>127</v>
      </c>
      <c r="Q15" s="4" t="s">
        <v>31</v>
      </c>
      <c r="R15" s="4" t="s">
        <v>107</v>
      </c>
      <c r="S15" s="49">
        <v>10000</v>
      </c>
      <c r="T15" s="89" t="s">
        <v>56</v>
      </c>
      <c r="U15" s="37">
        <f t="shared" si="3"/>
        <v>9700</v>
      </c>
      <c r="V15" t="str">
        <f t="shared" si="1"/>
        <v>JAPR</v>
      </c>
      <c r="W15" t="str">
        <f t="shared" si="4"/>
        <v>USA@JAPR</v>
      </c>
    </row>
    <row r="16" spans="1:23">
      <c r="A16" s="48" t="s">
        <v>128</v>
      </c>
      <c r="B16" s="4" t="s">
        <v>129</v>
      </c>
      <c r="C16" s="83">
        <v>44507</v>
      </c>
      <c r="D16" s="4" t="s">
        <v>59</v>
      </c>
      <c r="E16" s="4" t="s">
        <v>51</v>
      </c>
      <c r="F16" s="4" t="s">
        <v>27</v>
      </c>
      <c r="G16" s="4" t="s">
        <v>61</v>
      </c>
      <c r="H16" s="4" t="s">
        <v>29</v>
      </c>
      <c r="I16" s="4" t="s">
        <v>30</v>
      </c>
      <c r="J16" s="86">
        <v>28876</v>
      </c>
      <c r="K16" s="4" t="s">
        <v>31</v>
      </c>
      <c r="L16" s="4" t="s">
        <v>62</v>
      </c>
      <c r="M16" s="4" t="s">
        <v>130</v>
      </c>
      <c r="N16" s="87">
        <v>1958330790</v>
      </c>
      <c r="O16" s="4" t="s">
        <v>131</v>
      </c>
      <c r="P16" s="4" t="s">
        <v>132</v>
      </c>
      <c r="Q16" s="4" t="s">
        <v>31</v>
      </c>
      <c r="R16" s="4" t="s">
        <v>36</v>
      </c>
      <c r="S16" s="49">
        <v>11600</v>
      </c>
      <c r="T16" s="89" t="s">
        <v>56</v>
      </c>
      <c r="U16" s="37">
        <f t="shared" si="3"/>
        <v>11252</v>
      </c>
      <c r="V16" t="str">
        <f t="shared" si="1"/>
        <v>TAFL</v>
      </c>
      <c r="W16" t="str">
        <f t="shared" si="4"/>
        <v>USA@TAFL</v>
      </c>
    </row>
    <row r="17" spans="1:23">
      <c r="A17" s="48" t="s">
        <v>133</v>
      </c>
      <c r="B17" s="4" t="s">
        <v>134</v>
      </c>
      <c r="C17" s="83">
        <v>44505</v>
      </c>
      <c r="D17" s="4" t="s">
        <v>135</v>
      </c>
      <c r="E17" s="4" t="s">
        <v>51</v>
      </c>
      <c r="F17" s="4" t="s">
        <v>52</v>
      </c>
      <c r="G17" s="4" t="s">
        <v>28</v>
      </c>
      <c r="H17" s="4" t="s">
        <v>29</v>
      </c>
      <c r="I17" s="4" t="s">
        <v>43</v>
      </c>
      <c r="J17" s="86">
        <v>32062</v>
      </c>
      <c r="K17" s="4" t="s">
        <v>31</v>
      </c>
      <c r="L17" s="4" t="s">
        <v>32</v>
      </c>
      <c r="M17" s="4" t="s">
        <v>136</v>
      </c>
      <c r="N17" s="87">
        <v>1496526674</v>
      </c>
      <c r="O17" s="4" t="s">
        <v>137</v>
      </c>
      <c r="P17" s="4" t="s">
        <v>138</v>
      </c>
      <c r="Q17" s="4" t="s">
        <v>31</v>
      </c>
      <c r="R17" s="4" t="s">
        <v>36</v>
      </c>
      <c r="S17" s="49">
        <v>8000</v>
      </c>
      <c r="T17" s="89" t="s">
        <v>56</v>
      </c>
      <c r="U17" s="37">
        <f t="shared" si="3"/>
        <v>7760</v>
      </c>
      <c r="V17" t="str">
        <f t="shared" si="1"/>
        <v>ELDR</v>
      </c>
      <c r="W17" t="str">
        <f t="shared" si="4"/>
        <v>USA@ELDR</v>
      </c>
    </row>
    <row r="18" spans="1:23">
      <c r="A18" s="48" t="s">
        <v>139</v>
      </c>
      <c r="B18" s="4" t="s">
        <v>140</v>
      </c>
      <c r="C18" s="83">
        <v>44497</v>
      </c>
      <c r="D18" s="4" t="s">
        <v>87</v>
      </c>
      <c r="E18" s="4" t="s">
        <v>51</v>
      </c>
      <c r="F18" s="4" t="s">
        <v>27</v>
      </c>
      <c r="G18" s="4" t="s">
        <v>61</v>
      </c>
      <c r="H18" s="4" t="s">
        <v>29</v>
      </c>
      <c r="I18" s="4" t="s">
        <v>43</v>
      </c>
      <c r="J18" s="86">
        <v>29741</v>
      </c>
      <c r="K18" s="4" t="s">
        <v>31</v>
      </c>
      <c r="L18" s="4" t="s">
        <v>32</v>
      </c>
      <c r="M18" s="4" t="s">
        <v>141</v>
      </c>
      <c r="N18" s="87">
        <v>1814878359</v>
      </c>
      <c r="O18" s="4" t="s">
        <v>142</v>
      </c>
      <c r="P18" s="4" t="s">
        <v>143</v>
      </c>
      <c r="Q18" s="4" t="s">
        <v>31</v>
      </c>
      <c r="R18" s="4" t="s">
        <v>36</v>
      </c>
      <c r="S18" s="49">
        <v>10000</v>
      </c>
      <c r="T18" s="89" t="s">
        <v>56</v>
      </c>
      <c r="U18" s="37">
        <f t="shared" si="3"/>
        <v>9700</v>
      </c>
      <c r="V18" t="str">
        <f t="shared" si="1"/>
        <v>JUHI</v>
      </c>
      <c r="W18" t="str">
        <f t="shared" si="4"/>
        <v>USA@JUHI</v>
      </c>
    </row>
    <row r="19" spans="1:23">
      <c r="A19" s="48" t="s">
        <v>144</v>
      </c>
      <c r="B19" s="4" t="s">
        <v>145</v>
      </c>
      <c r="C19" s="83">
        <v>44487</v>
      </c>
      <c r="D19" s="4" t="s">
        <v>87</v>
      </c>
      <c r="E19" s="4" t="s">
        <v>110</v>
      </c>
      <c r="F19" s="4" t="s">
        <v>27</v>
      </c>
      <c r="G19" s="4" t="s">
        <v>41</v>
      </c>
      <c r="H19" s="4" t="s">
        <v>29</v>
      </c>
      <c r="I19" s="4" t="s">
        <v>8</v>
      </c>
      <c r="J19" s="86">
        <v>35434</v>
      </c>
      <c r="K19" s="4" t="s">
        <v>31</v>
      </c>
      <c r="L19" s="4" t="s">
        <v>32</v>
      </c>
      <c r="M19" s="4" t="s">
        <v>146</v>
      </c>
      <c r="N19" s="87">
        <v>1440276155</v>
      </c>
      <c r="O19" s="4" t="s">
        <v>147</v>
      </c>
      <c r="P19" s="4" t="s">
        <v>148</v>
      </c>
      <c r="Q19" s="4" t="s">
        <v>31</v>
      </c>
      <c r="R19" s="4" t="s">
        <v>36</v>
      </c>
      <c r="S19" s="49">
        <v>6400</v>
      </c>
      <c r="T19" s="89" t="s">
        <v>56</v>
      </c>
      <c r="U19" s="37">
        <f t="shared" si="3"/>
        <v>6208</v>
      </c>
      <c r="V19" t="str">
        <f t="shared" si="1"/>
        <v>JECO</v>
      </c>
      <c r="W19" t="str">
        <f t="shared" si="4"/>
        <v>USA@JECO</v>
      </c>
    </row>
    <row r="20" spans="1:23">
      <c r="A20" s="48" t="s">
        <v>149</v>
      </c>
      <c r="B20" s="4" t="s">
        <v>150</v>
      </c>
      <c r="C20" s="83">
        <v>44481</v>
      </c>
      <c r="D20" s="4" t="s">
        <v>59</v>
      </c>
      <c r="E20" s="4" t="s">
        <v>60</v>
      </c>
      <c r="F20" s="4" t="s">
        <v>52</v>
      </c>
      <c r="G20" s="4" t="s">
        <v>41</v>
      </c>
      <c r="H20" s="4" t="s">
        <v>42</v>
      </c>
      <c r="I20" s="4" t="s">
        <v>30</v>
      </c>
      <c r="J20" s="86">
        <v>36085</v>
      </c>
      <c r="K20" s="4" t="s">
        <v>103</v>
      </c>
      <c r="L20" s="4" t="s">
        <v>69</v>
      </c>
      <c r="M20" s="4" t="s">
        <v>151</v>
      </c>
      <c r="N20" s="87">
        <v>1345625433</v>
      </c>
      <c r="O20" s="4" t="s">
        <v>152</v>
      </c>
      <c r="P20" s="4" t="s">
        <v>153</v>
      </c>
      <c r="Q20" s="4" t="s">
        <v>31</v>
      </c>
      <c r="R20" s="4" t="s">
        <v>36</v>
      </c>
      <c r="S20" s="49">
        <v>4400</v>
      </c>
      <c r="T20" s="89" t="s">
        <v>56</v>
      </c>
      <c r="U20" s="37">
        <f t="shared" si="3"/>
        <v>4268</v>
      </c>
      <c r="V20" t="str">
        <f t="shared" si="1"/>
        <v>BREL</v>
      </c>
      <c r="W20" t="str">
        <f t="shared" si="4"/>
        <v>China@BREL</v>
      </c>
    </row>
    <row r="21" spans="1:23">
      <c r="A21" s="48" t="s">
        <v>154</v>
      </c>
      <c r="B21" s="4" t="s">
        <v>155</v>
      </c>
      <c r="C21" s="83">
        <v>44475</v>
      </c>
      <c r="D21" s="4" t="s">
        <v>25</v>
      </c>
      <c r="E21" s="4" t="s">
        <v>51</v>
      </c>
      <c r="F21" s="4" t="s">
        <v>27</v>
      </c>
      <c r="G21" s="4" t="s">
        <v>75</v>
      </c>
      <c r="H21" s="4" t="s">
        <v>29</v>
      </c>
      <c r="I21" s="4" t="s">
        <v>30</v>
      </c>
      <c r="J21" s="86">
        <v>27435</v>
      </c>
      <c r="K21" s="4" t="s">
        <v>31</v>
      </c>
      <c r="L21" s="4" t="s">
        <v>62</v>
      </c>
      <c r="M21" s="4" t="s">
        <v>156</v>
      </c>
      <c r="N21" s="87">
        <v>1997771926</v>
      </c>
      <c r="O21" s="4" t="s">
        <v>157</v>
      </c>
      <c r="P21" s="4" t="s">
        <v>158</v>
      </c>
      <c r="Q21" s="4" t="s">
        <v>31</v>
      </c>
      <c r="R21" s="4" t="s">
        <v>114</v>
      </c>
      <c r="S21" s="49">
        <v>0</v>
      </c>
      <c r="T21" s="89" t="s">
        <v>37</v>
      </c>
      <c r="U21" s="37">
        <f t="shared" si="3"/>
        <v>0</v>
      </c>
      <c r="V21" t="str">
        <f t="shared" si="1"/>
        <v>LEFL</v>
      </c>
      <c r="W21" t="str">
        <f t="shared" si="4"/>
        <v>USA@LEFL</v>
      </c>
    </row>
    <row r="22" spans="1:23">
      <c r="A22" s="48" t="s">
        <v>159</v>
      </c>
      <c r="B22" s="4" t="s">
        <v>160</v>
      </c>
      <c r="C22" s="83">
        <v>44451</v>
      </c>
      <c r="D22" s="4" t="s">
        <v>25</v>
      </c>
      <c r="E22" s="4" t="s">
        <v>26</v>
      </c>
      <c r="F22" s="4" t="s">
        <v>117</v>
      </c>
      <c r="G22" s="4" t="s">
        <v>41</v>
      </c>
      <c r="H22" s="4" t="s">
        <v>29</v>
      </c>
      <c r="I22" s="4" t="s">
        <v>30</v>
      </c>
      <c r="J22" s="86">
        <v>36289</v>
      </c>
      <c r="K22" s="4" t="s">
        <v>31</v>
      </c>
      <c r="L22" s="4" t="s">
        <v>62</v>
      </c>
      <c r="M22" s="4" t="s">
        <v>161</v>
      </c>
      <c r="N22" s="87">
        <v>1953816728</v>
      </c>
      <c r="O22" s="4" t="s">
        <v>162</v>
      </c>
      <c r="P22" s="4" t="s">
        <v>163</v>
      </c>
      <c r="Q22" s="4" t="s">
        <v>31</v>
      </c>
      <c r="R22" s="4" t="s">
        <v>107</v>
      </c>
      <c r="S22" s="49">
        <v>4400</v>
      </c>
      <c r="T22" s="89" t="s">
        <v>56</v>
      </c>
      <c r="U22" s="37">
        <f t="shared" si="3"/>
        <v>4268</v>
      </c>
      <c r="V22" t="str">
        <f t="shared" si="1"/>
        <v>ISKO</v>
      </c>
      <c r="W22" t="str">
        <f t="shared" si="4"/>
        <v>USA@ISKO</v>
      </c>
    </row>
    <row r="23" spans="1:23">
      <c r="A23" s="48" t="s">
        <v>164</v>
      </c>
      <c r="B23" s="4" t="s">
        <v>165</v>
      </c>
      <c r="C23" s="83">
        <v>44444</v>
      </c>
      <c r="D23" s="4" t="s">
        <v>25</v>
      </c>
      <c r="E23" s="4" t="s">
        <v>81</v>
      </c>
      <c r="F23" s="4" t="s">
        <v>27</v>
      </c>
      <c r="G23" s="4" t="s">
        <v>61</v>
      </c>
      <c r="H23" s="4" t="s">
        <v>29</v>
      </c>
      <c r="I23" s="4" t="s">
        <v>124</v>
      </c>
      <c r="J23" s="86">
        <v>29886</v>
      </c>
      <c r="K23" s="4" t="s">
        <v>31</v>
      </c>
      <c r="L23" s="4" t="s">
        <v>32</v>
      </c>
      <c r="M23" s="4" t="s">
        <v>166</v>
      </c>
      <c r="N23" s="87">
        <v>1788849591</v>
      </c>
      <c r="O23" s="4" t="s">
        <v>167</v>
      </c>
      <c r="P23" s="4" t="s">
        <v>168</v>
      </c>
      <c r="Q23" s="4" t="s">
        <v>31</v>
      </c>
      <c r="R23" s="4" t="s">
        <v>47</v>
      </c>
      <c r="S23" s="49">
        <v>9600</v>
      </c>
      <c r="T23" s="89" t="s">
        <v>56</v>
      </c>
      <c r="U23" s="37">
        <f t="shared" si="3"/>
        <v>9312</v>
      </c>
      <c r="V23" t="str">
        <f t="shared" si="1"/>
        <v>KISA</v>
      </c>
      <c r="W23" t="str">
        <f t="shared" si="4"/>
        <v>USA@KISA</v>
      </c>
    </row>
    <row r="24" spans="1:23">
      <c r="A24" s="48" t="s">
        <v>169</v>
      </c>
      <c r="B24" s="4" t="s">
        <v>170</v>
      </c>
      <c r="C24" s="83">
        <v>44439</v>
      </c>
      <c r="D24" s="4" t="s">
        <v>50</v>
      </c>
      <c r="E24" s="4" t="s">
        <v>51</v>
      </c>
      <c r="F24" s="4" t="s">
        <v>27</v>
      </c>
      <c r="G24" s="4" t="s">
        <v>28</v>
      </c>
      <c r="H24" s="4" t="s">
        <v>29</v>
      </c>
      <c r="I24" s="4" t="s">
        <v>124</v>
      </c>
      <c r="J24" s="86">
        <v>33646</v>
      </c>
      <c r="K24" s="4" t="s">
        <v>31</v>
      </c>
      <c r="L24" s="4" t="s">
        <v>32</v>
      </c>
      <c r="M24" s="4" t="s">
        <v>171</v>
      </c>
      <c r="N24" s="87">
        <v>1597168997</v>
      </c>
      <c r="O24" s="4" t="s">
        <v>172</v>
      </c>
      <c r="P24" s="4" t="s">
        <v>173</v>
      </c>
      <c r="Q24" s="4" t="s">
        <v>31</v>
      </c>
      <c r="R24" s="4" t="s">
        <v>47</v>
      </c>
      <c r="S24" s="49">
        <v>7600</v>
      </c>
      <c r="T24" s="89" t="s">
        <v>56</v>
      </c>
      <c r="U24" s="37">
        <f t="shared" si="3"/>
        <v>7372</v>
      </c>
      <c r="V24" t="str">
        <f t="shared" si="1"/>
        <v>JACO</v>
      </c>
      <c r="W24" t="str">
        <f t="shared" si="4"/>
        <v>USA@JACO</v>
      </c>
    </row>
    <row r="25" spans="1:23">
      <c r="A25" s="48" t="s">
        <v>174</v>
      </c>
      <c r="B25" s="4" t="s">
        <v>175</v>
      </c>
      <c r="C25" s="83">
        <v>44437</v>
      </c>
      <c r="D25" s="4" t="s">
        <v>59</v>
      </c>
      <c r="E25" s="4" t="s">
        <v>51</v>
      </c>
      <c r="F25" s="4" t="s">
        <v>27</v>
      </c>
      <c r="G25" s="4" t="s">
        <v>41</v>
      </c>
      <c r="H25" s="4" t="s">
        <v>29</v>
      </c>
      <c r="I25" s="4" t="s">
        <v>30</v>
      </c>
      <c r="J25" s="86">
        <v>35391</v>
      </c>
      <c r="K25" s="4" t="s">
        <v>31</v>
      </c>
      <c r="L25" s="4" t="s">
        <v>32</v>
      </c>
      <c r="M25" s="4" t="s">
        <v>176</v>
      </c>
      <c r="N25" s="87">
        <v>1377242360</v>
      </c>
      <c r="O25" s="4" t="s">
        <v>177</v>
      </c>
      <c r="P25" s="4" t="s">
        <v>178</v>
      </c>
      <c r="Q25" s="4" t="s">
        <v>31</v>
      </c>
      <c r="R25" s="4" t="s">
        <v>114</v>
      </c>
      <c r="S25" s="49">
        <v>4800</v>
      </c>
      <c r="T25" s="89" t="s">
        <v>56</v>
      </c>
      <c r="U25" s="37">
        <f t="shared" si="3"/>
        <v>4656</v>
      </c>
      <c r="V25" t="str">
        <f t="shared" si="1"/>
        <v>VITO</v>
      </c>
      <c r="W25" t="str">
        <f t="shared" si="4"/>
        <v>USA@VITO</v>
      </c>
    </row>
    <row r="26" spans="1:23">
      <c r="A26" s="48" t="s">
        <v>179</v>
      </c>
      <c r="B26" s="4" t="s">
        <v>180</v>
      </c>
      <c r="C26" s="83">
        <v>44430</v>
      </c>
      <c r="D26" s="4" t="s">
        <v>50</v>
      </c>
      <c r="E26" s="4" t="s">
        <v>60</v>
      </c>
      <c r="F26" s="4" t="s">
        <v>52</v>
      </c>
      <c r="G26" s="4" t="s">
        <v>61</v>
      </c>
      <c r="H26" s="4" t="s">
        <v>42</v>
      </c>
      <c r="I26" s="4" t="s">
        <v>181</v>
      </c>
      <c r="J26" s="86">
        <v>29794</v>
      </c>
      <c r="K26" s="4" t="s">
        <v>31</v>
      </c>
      <c r="L26" s="4" t="s">
        <v>32</v>
      </c>
      <c r="M26" s="4" t="s">
        <v>182</v>
      </c>
      <c r="N26" s="87">
        <v>1426535429</v>
      </c>
      <c r="O26" s="4" t="s">
        <v>183</v>
      </c>
      <c r="P26" s="4" t="s">
        <v>184</v>
      </c>
      <c r="Q26" s="4" t="s">
        <v>31</v>
      </c>
      <c r="R26" s="4" t="s">
        <v>47</v>
      </c>
      <c r="S26" s="49">
        <v>9200</v>
      </c>
      <c r="T26" s="89" t="s">
        <v>56</v>
      </c>
      <c r="U26" s="37">
        <f t="shared" si="3"/>
        <v>8924</v>
      </c>
      <c r="V26" t="str">
        <f t="shared" si="1"/>
        <v>KADI</v>
      </c>
      <c r="W26" t="str">
        <f t="shared" si="4"/>
        <v>USA@KADI</v>
      </c>
    </row>
    <row r="27" spans="1:23">
      <c r="A27" s="48" t="s">
        <v>185</v>
      </c>
      <c r="B27" s="4" t="s">
        <v>186</v>
      </c>
      <c r="C27" s="83">
        <v>44422</v>
      </c>
      <c r="D27" s="4" t="s">
        <v>87</v>
      </c>
      <c r="E27" s="4" t="s">
        <v>81</v>
      </c>
      <c r="F27" s="4" t="s">
        <v>27</v>
      </c>
      <c r="G27" s="4" t="s">
        <v>61</v>
      </c>
      <c r="H27" s="4" t="s">
        <v>29</v>
      </c>
      <c r="I27" s="4" t="s">
        <v>30</v>
      </c>
      <c r="J27" s="86">
        <v>29374</v>
      </c>
      <c r="K27" s="4" t="s">
        <v>31</v>
      </c>
      <c r="L27" s="4" t="s">
        <v>69</v>
      </c>
      <c r="M27" s="4" t="s">
        <v>187</v>
      </c>
      <c r="N27" s="87">
        <v>1245146126</v>
      </c>
      <c r="O27" s="4" t="s">
        <v>188</v>
      </c>
      <c r="P27" s="4" t="s">
        <v>189</v>
      </c>
      <c r="Q27" s="4" t="s">
        <v>31</v>
      </c>
      <c r="R27" s="4" t="s">
        <v>114</v>
      </c>
      <c r="S27" s="49">
        <v>0</v>
      </c>
      <c r="T27" s="89" t="s">
        <v>37</v>
      </c>
      <c r="U27" s="37">
        <f t="shared" si="3"/>
        <v>0</v>
      </c>
      <c r="V27" t="str">
        <f t="shared" si="1"/>
        <v>CHKA</v>
      </c>
      <c r="W27" t="str">
        <f t="shared" si="4"/>
        <v>USA@CHKA</v>
      </c>
    </row>
    <row r="28" spans="1:23">
      <c r="A28" s="48" t="s">
        <v>190</v>
      </c>
      <c r="B28" s="4" t="s">
        <v>191</v>
      </c>
      <c r="C28" s="83">
        <v>44409</v>
      </c>
      <c r="D28" s="4" t="s">
        <v>87</v>
      </c>
      <c r="E28" s="4" t="s">
        <v>26</v>
      </c>
      <c r="F28" s="4" t="s">
        <v>27</v>
      </c>
      <c r="G28" s="4" t="s">
        <v>61</v>
      </c>
      <c r="H28" s="4" t="s">
        <v>42</v>
      </c>
      <c r="I28" s="4" t="s">
        <v>30</v>
      </c>
      <c r="J28" s="86">
        <v>30599</v>
      </c>
      <c r="K28" s="4" t="s">
        <v>103</v>
      </c>
      <c r="L28" s="4" t="s">
        <v>62</v>
      </c>
      <c r="M28" s="4" t="s">
        <v>192</v>
      </c>
      <c r="N28" s="87">
        <v>1776874349</v>
      </c>
      <c r="O28" s="4" t="s">
        <v>193</v>
      </c>
      <c r="P28" s="4" t="s">
        <v>194</v>
      </c>
      <c r="Q28" s="4" t="s">
        <v>31</v>
      </c>
      <c r="R28" s="4" t="s">
        <v>36</v>
      </c>
      <c r="S28" s="49">
        <v>8800</v>
      </c>
      <c r="T28" s="89" t="s">
        <v>56</v>
      </c>
      <c r="U28" s="37">
        <f t="shared" si="3"/>
        <v>8536</v>
      </c>
      <c r="V28" t="str">
        <f t="shared" si="1"/>
        <v>SHMC</v>
      </c>
      <c r="W28" t="str">
        <f t="shared" si="4"/>
        <v>China@SHMC</v>
      </c>
    </row>
    <row r="29" spans="1:23">
      <c r="A29" s="48" t="s">
        <v>195</v>
      </c>
      <c r="B29" s="4" t="s">
        <v>196</v>
      </c>
      <c r="C29" s="83">
        <v>44405</v>
      </c>
      <c r="D29" s="4" t="s">
        <v>25</v>
      </c>
      <c r="E29" s="4" t="s">
        <v>51</v>
      </c>
      <c r="F29" s="4" t="s">
        <v>52</v>
      </c>
      <c r="G29" s="4" t="s">
        <v>28</v>
      </c>
      <c r="H29" s="4" t="s">
        <v>29</v>
      </c>
      <c r="I29" s="4" t="s">
        <v>8</v>
      </c>
      <c r="J29" s="86">
        <v>32426</v>
      </c>
      <c r="K29" s="4" t="s">
        <v>31</v>
      </c>
      <c r="L29" s="4" t="s">
        <v>32</v>
      </c>
      <c r="M29" s="4" t="s">
        <v>197</v>
      </c>
      <c r="N29" s="87">
        <v>1417973243</v>
      </c>
      <c r="O29" s="4" t="s">
        <v>198</v>
      </c>
      <c r="P29" s="4" t="s">
        <v>199</v>
      </c>
      <c r="Q29" s="4" t="s">
        <v>31</v>
      </c>
      <c r="R29" s="4" t="s">
        <v>47</v>
      </c>
      <c r="S29" s="49">
        <v>7600</v>
      </c>
      <c r="T29" s="89" t="s">
        <v>56</v>
      </c>
      <c r="U29" s="37">
        <f t="shared" si="3"/>
        <v>7372</v>
      </c>
      <c r="V29" t="str">
        <f t="shared" si="1"/>
        <v>CAGI</v>
      </c>
      <c r="W29" t="str">
        <f t="shared" si="4"/>
        <v>USA@CAGI</v>
      </c>
    </row>
    <row r="30" spans="1:23">
      <c r="A30" s="48" t="s">
        <v>200</v>
      </c>
      <c r="B30" s="4" t="s">
        <v>201</v>
      </c>
      <c r="C30" s="83">
        <v>44391</v>
      </c>
      <c r="D30" s="4" t="s">
        <v>87</v>
      </c>
      <c r="E30" s="4" t="s">
        <v>81</v>
      </c>
      <c r="F30" s="4" t="s">
        <v>27</v>
      </c>
      <c r="G30" s="4" t="s">
        <v>28</v>
      </c>
      <c r="H30" s="4" t="s">
        <v>29</v>
      </c>
      <c r="I30" s="4" t="s">
        <v>30</v>
      </c>
      <c r="J30" s="86">
        <v>32413</v>
      </c>
      <c r="K30" s="4" t="s">
        <v>31</v>
      </c>
      <c r="L30" s="4" t="s">
        <v>32</v>
      </c>
      <c r="M30" s="4" t="s">
        <v>202</v>
      </c>
      <c r="N30" s="87">
        <v>1970890023</v>
      </c>
      <c r="O30" s="4" t="s">
        <v>203</v>
      </c>
      <c r="P30" s="4" t="s">
        <v>204</v>
      </c>
      <c r="Q30" s="4" t="s">
        <v>31</v>
      </c>
      <c r="R30" s="4" t="s">
        <v>36</v>
      </c>
      <c r="S30" s="49">
        <v>7200</v>
      </c>
      <c r="T30" s="89" t="s">
        <v>56</v>
      </c>
      <c r="U30" s="37">
        <f t="shared" si="3"/>
        <v>6984</v>
      </c>
      <c r="V30" t="str">
        <f t="shared" si="1"/>
        <v>BRTH</v>
      </c>
      <c r="W30" t="str">
        <f t="shared" si="4"/>
        <v>USA@BRTH</v>
      </c>
    </row>
    <row r="31" spans="1:23">
      <c r="A31" s="48" t="s">
        <v>205</v>
      </c>
      <c r="B31" s="4" t="s">
        <v>206</v>
      </c>
      <c r="C31" s="83">
        <v>44386</v>
      </c>
      <c r="D31" s="4" t="s">
        <v>25</v>
      </c>
      <c r="E31" s="4" t="s">
        <v>207</v>
      </c>
      <c r="F31" s="4" t="s">
        <v>27</v>
      </c>
      <c r="G31" s="4" t="s">
        <v>28</v>
      </c>
      <c r="H31" s="4" t="s">
        <v>29</v>
      </c>
      <c r="I31" s="4" t="s">
        <v>43</v>
      </c>
      <c r="J31" s="86">
        <v>33745</v>
      </c>
      <c r="K31" s="4" t="s">
        <v>31</v>
      </c>
      <c r="L31" s="4" t="s">
        <v>32</v>
      </c>
      <c r="M31" s="4" t="s">
        <v>208</v>
      </c>
      <c r="N31" s="87">
        <v>1714737668</v>
      </c>
      <c r="O31" s="4" t="s">
        <v>209</v>
      </c>
      <c r="P31" s="4" t="s">
        <v>210</v>
      </c>
      <c r="Q31" s="4" t="s">
        <v>31</v>
      </c>
      <c r="R31" s="4" t="s">
        <v>107</v>
      </c>
      <c r="S31" s="49">
        <v>8000</v>
      </c>
      <c r="T31" s="89" t="s">
        <v>56</v>
      </c>
      <c r="U31" s="37">
        <f t="shared" si="3"/>
        <v>7760</v>
      </c>
      <c r="V31" t="str">
        <f t="shared" si="1"/>
        <v>EVZI</v>
      </c>
      <c r="W31" t="str">
        <f t="shared" si="4"/>
        <v>USA@EVZI</v>
      </c>
    </row>
    <row r="32" spans="1:23">
      <c r="A32" s="48" t="s">
        <v>211</v>
      </c>
      <c r="B32" s="4" t="s">
        <v>212</v>
      </c>
      <c r="C32" s="83">
        <v>44385</v>
      </c>
      <c r="D32" s="4" t="s">
        <v>50</v>
      </c>
      <c r="E32" s="4" t="s">
        <v>40</v>
      </c>
      <c r="F32" s="4" t="s">
        <v>27</v>
      </c>
      <c r="G32" s="4" t="s">
        <v>28</v>
      </c>
      <c r="H32" s="4" t="s">
        <v>29</v>
      </c>
      <c r="I32" s="4" t="s">
        <v>30</v>
      </c>
      <c r="J32" s="86">
        <v>33301</v>
      </c>
      <c r="K32" s="4" t="s">
        <v>31</v>
      </c>
      <c r="L32" s="4" t="s">
        <v>62</v>
      </c>
      <c r="M32" s="4" t="s">
        <v>213</v>
      </c>
      <c r="N32" s="87">
        <v>1382638017</v>
      </c>
      <c r="O32" s="4" t="s">
        <v>214</v>
      </c>
      <c r="P32" s="4" t="s">
        <v>215</v>
      </c>
      <c r="Q32" s="4" t="s">
        <v>31</v>
      </c>
      <c r="R32" s="4" t="s">
        <v>36</v>
      </c>
      <c r="S32" s="49">
        <v>7600</v>
      </c>
      <c r="T32" s="89" t="s">
        <v>56</v>
      </c>
      <c r="U32" s="37">
        <f t="shared" si="3"/>
        <v>7372</v>
      </c>
      <c r="V32" t="str">
        <f t="shared" si="1"/>
        <v>DOWH</v>
      </c>
      <c r="W32" t="str">
        <f t="shared" si="4"/>
        <v>USA@DOWH</v>
      </c>
    </row>
    <row r="33" spans="1:23">
      <c r="A33" s="48" t="s">
        <v>216</v>
      </c>
      <c r="B33" s="4" t="s">
        <v>217</v>
      </c>
      <c r="C33" s="83">
        <v>44374</v>
      </c>
      <c r="D33" s="4" t="s">
        <v>135</v>
      </c>
      <c r="E33" s="4" t="s">
        <v>26</v>
      </c>
      <c r="F33" s="4" t="s">
        <v>117</v>
      </c>
      <c r="G33" s="4" t="s">
        <v>61</v>
      </c>
      <c r="H33" s="4" t="s">
        <v>29</v>
      </c>
      <c r="I33" s="4" t="s">
        <v>43</v>
      </c>
      <c r="J33" s="86">
        <v>28303</v>
      </c>
      <c r="K33" s="4" t="s">
        <v>103</v>
      </c>
      <c r="L33" s="4" t="s">
        <v>32</v>
      </c>
      <c r="M33" s="4" t="s">
        <v>218</v>
      </c>
      <c r="N33" s="87">
        <v>1866827990</v>
      </c>
      <c r="O33" s="4" t="s">
        <v>219</v>
      </c>
      <c r="P33" s="4" t="s">
        <v>220</v>
      </c>
      <c r="Q33" s="4" t="s">
        <v>31</v>
      </c>
      <c r="R33" s="4" t="s">
        <v>47</v>
      </c>
      <c r="S33" s="49">
        <v>10800</v>
      </c>
      <c r="T33" s="89" t="s">
        <v>56</v>
      </c>
      <c r="U33" s="37">
        <f t="shared" si="3"/>
        <v>10476</v>
      </c>
      <c r="V33" t="str">
        <f t="shared" si="1"/>
        <v>JORE</v>
      </c>
      <c r="W33" t="str">
        <f t="shared" si="4"/>
        <v>China@JORE</v>
      </c>
    </row>
    <row r="34" spans="1:23">
      <c r="A34" s="48" t="s">
        <v>221</v>
      </c>
      <c r="B34" s="4" t="s">
        <v>222</v>
      </c>
      <c r="C34" s="83">
        <v>44373</v>
      </c>
      <c r="D34" s="4" t="s">
        <v>59</v>
      </c>
      <c r="E34" s="4" t="s">
        <v>207</v>
      </c>
      <c r="F34" s="4" t="s">
        <v>27</v>
      </c>
      <c r="G34" s="4" t="s">
        <v>223</v>
      </c>
      <c r="H34" s="4" t="s">
        <v>29</v>
      </c>
      <c r="I34" s="4" t="s">
        <v>43</v>
      </c>
      <c r="J34" s="86">
        <v>36972</v>
      </c>
      <c r="K34" s="4" t="s">
        <v>31</v>
      </c>
      <c r="L34" s="4" t="s">
        <v>32</v>
      </c>
      <c r="M34" s="4" t="s">
        <v>224</v>
      </c>
      <c r="N34" s="87">
        <v>1708292140</v>
      </c>
      <c r="O34" s="4" t="s">
        <v>225</v>
      </c>
      <c r="P34" s="4" t="s">
        <v>226</v>
      </c>
      <c r="Q34" s="4" t="s">
        <v>31</v>
      </c>
      <c r="R34" s="4" t="s">
        <v>227</v>
      </c>
      <c r="S34" s="49">
        <v>3600</v>
      </c>
      <c r="T34" s="89" t="s">
        <v>56</v>
      </c>
      <c r="U34" s="37">
        <f t="shared" si="3"/>
        <v>3492</v>
      </c>
      <c r="V34" t="str">
        <f t="shared" si="1"/>
        <v>MECO</v>
      </c>
      <c r="W34" t="str">
        <f t="shared" si="4"/>
        <v>USA@MECO</v>
      </c>
    </row>
    <row r="35" spans="1:23">
      <c r="A35" s="48" t="s">
        <v>228</v>
      </c>
      <c r="B35" s="4" t="s">
        <v>229</v>
      </c>
      <c r="C35" s="83">
        <v>44364</v>
      </c>
      <c r="D35" s="4" t="s">
        <v>25</v>
      </c>
      <c r="E35" s="4" t="s">
        <v>60</v>
      </c>
      <c r="F35" s="4" t="s">
        <v>27</v>
      </c>
      <c r="G35" s="4" t="s">
        <v>41</v>
      </c>
      <c r="H35" s="4" t="s">
        <v>29</v>
      </c>
      <c r="I35" s="4" t="s">
        <v>43</v>
      </c>
      <c r="J35" s="86">
        <v>35976</v>
      </c>
      <c r="K35" s="4" t="s">
        <v>118</v>
      </c>
      <c r="L35" s="4" t="s">
        <v>69</v>
      </c>
      <c r="M35" s="4" t="s">
        <v>230</v>
      </c>
      <c r="N35" s="87">
        <v>1766783716</v>
      </c>
      <c r="O35" s="4" t="s">
        <v>231</v>
      </c>
      <c r="P35" s="4" t="s">
        <v>232</v>
      </c>
      <c r="Q35" s="4" t="s">
        <v>31</v>
      </c>
      <c r="R35" s="4" t="s">
        <v>66</v>
      </c>
      <c r="S35" s="49">
        <v>4400</v>
      </c>
      <c r="T35" s="89" t="s">
        <v>56</v>
      </c>
      <c r="U35" s="37">
        <f t="shared" si="3"/>
        <v>4268</v>
      </c>
      <c r="V35" t="str">
        <f t="shared" si="1"/>
        <v>MOWE</v>
      </c>
      <c r="W35" t="str">
        <f t="shared" si="4"/>
        <v>Colombia@MOWE</v>
      </c>
    </row>
    <row r="36" spans="1:23">
      <c r="A36" s="48" t="s">
        <v>233</v>
      </c>
      <c r="B36" s="4" t="s">
        <v>234</v>
      </c>
      <c r="C36" s="83">
        <v>44353</v>
      </c>
      <c r="D36" s="4" t="s">
        <v>50</v>
      </c>
      <c r="E36" s="4" t="s">
        <v>40</v>
      </c>
      <c r="F36" s="4" t="s">
        <v>27</v>
      </c>
      <c r="G36" s="4" t="s">
        <v>61</v>
      </c>
      <c r="H36" s="4" t="s">
        <v>42</v>
      </c>
      <c r="I36" s="4" t="s">
        <v>30</v>
      </c>
      <c r="J36" s="86">
        <v>27317</v>
      </c>
      <c r="K36" s="4" t="s">
        <v>31</v>
      </c>
      <c r="L36" s="4" t="s">
        <v>32</v>
      </c>
      <c r="M36" s="4" t="s">
        <v>235</v>
      </c>
      <c r="N36" s="87">
        <v>1460792423</v>
      </c>
      <c r="O36" s="4" t="s">
        <v>236</v>
      </c>
      <c r="P36" s="4" t="s">
        <v>237</v>
      </c>
      <c r="Q36" s="4" t="s">
        <v>31</v>
      </c>
      <c r="R36" s="4" t="s">
        <v>36</v>
      </c>
      <c r="S36" s="49">
        <v>10000</v>
      </c>
      <c r="T36" s="89" t="s">
        <v>56</v>
      </c>
      <c r="U36" s="37">
        <f t="shared" si="3"/>
        <v>9700</v>
      </c>
      <c r="V36" t="str">
        <f t="shared" si="1"/>
        <v>GEOK</v>
      </c>
      <c r="W36" t="str">
        <f t="shared" si="4"/>
        <v>USA@GEOK</v>
      </c>
    </row>
    <row r="37" spans="1:23">
      <c r="A37" s="48" t="s">
        <v>238</v>
      </c>
      <c r="B37" s="4" t="s">
        <v>239</v>
      </c>
      <c r="C37" s="83">
        <v>44348</v>
      </c>
      <c r="D37" s="4" t="s">
        <v>25</v>
      </c>
      <c r="E37" s="4" t="s">
        <v>51</v>
      </c>
      <c r="F37" s="4" t="s">
        <v>52</v>
      </c>
      <c r="G37" s="4" t="s">
        <v>41</v>
      </c>
      <c r="H37" s="4" t="s">
        <v>29</v>
      </c>
      <c r="I37" s="4" t="s">
        <v>30</v>
      </c>
      <c r="J37" s="86">
        <v>37751</v>
      </c>
      <c r="K37" s="4" t="s">
        <v>31</v>
      </c>
      <c r="L37" s="4" t="s">
        <v>32</v>
      </c>
      <c r="M37" s="4" t="s">
        <v>240</v>
      </c>
      <c r="N37" s="87">
        <v>1907198323</v>
      </c>
      <c r="O37" s="4" t="s">
        <v>241</v>
      </c>
      <c r="P37" s="4" t="s">
        <v>242</v>
      </c>
      <c r="Q37" s="4" t="s">
        <v>31</v>
      </c>
      <c r="R37" s="4" t="s">
        <v>36</v>
      </c>
      <c r="S37" s="49">
        <v>5200</v>
      </c>
      <c r="T37" s="89" t="s">
        <v>56</v>
      </c>
      <c r="U37" s="37">
        <f t="shared" si="3"/>
        <v>5044</v>
      </c>
      <c r="V37" t="str">
        <f t="shared" si="1"/>
        <v>DAPA</v>
      </c>
      <c r="W37" t="str">
        <f t="shared" si="4"/>
        <v>USA@DAPA</v>
      </c>
    </row>
    <row r="38" spans="1:23">
      <c r="A38" s="48" t="s">
        <v>243</v>
      </c>
      <c r="B38" s="4" t="s">
        <v>244</v>
      </c>
      <c r="C38" s="83">
        <v>44341</v>
      </c>
      <c r="D38" s="4" t="s">
        <v>87</v>
      </c>
      <c r="E38" s="4" t="s">
        <v>60</v>
      </c>
      <c r="F38" s="4" t="s">
        <v>27</v>
      </c>
      <c r="G38" s="4" t="s">
        <v>28</v>
      </c>
      <c r="H38" s="4" t="s">
        <v>29</v>
      </c>
      <c r="I38" s="4" t="s">
        <v>30</v>
      </c>
      <c r="J38" s="86">
        <v>32148</v>
      </c>
      <c r="K38" s="4" t="s">
        <v>31</v>
      </c>
      <c r="L38" s="4" t="s">
        <v>69</v>
      </c>
      <c r="M38" s="4" t="s">
        <v>245</v>
      </c>
      <c r="N38" s="87">
        <v>1602987840</v>
      </c>
      <c r="O38" s="4" t="s">
        <v>246</v>
      </c>
      <c r="P38" s="4" t="s">
        <v>247</v>
      </c>
      <c r="Q38" s="4" t="s">
        <v>31</v>
      </c>
      <c r="R38" s="4" t="s">
        <v>227</v>
      </c>
      <c r="S38" s="49">
        <v>7600</v>
      </c>
      <c r="T38" s="89" t="s">
        <v>56</v>
      </c>
      <c r="U38" s="37">
        <f t="shared" si="3"/>
        <v>7372</v>
      </c>
      <c r="V38" t="str">
        <f t="shared" si="1"/>
        <v>VAVI</v>
      </c>
      <c r="W38" t="str">
        <f t="shared" si="4"/>
        <v>USA@VAVI</v>
      </c>
    </row>
    <row r="39" spans="1:23">
      <c r="A39" s="48" t="s">
        <v>248</v>
      </c>
      <c r="B39" s="4" t="s">
        <v>249</v>
      </c>
      <c r="C39" s="83">
        <v>44339</v>
      </c>
      <c r="D39" s="4" t="s">
        <v>25</v>
      </c>
      <c r="E39" s="4" t="s">
        <v>110</v>
      </c>
      <c r="F39" s="4" t="s">
        <v>52</v>
      </c>
      <c r="G39" s="4" t="s">
        <v>75</v>
      </c>
      <c r="H39" s="4" t="s">
        <v>29</v>
      </c>
      <c r="I39" s="4" t="s">
        <v>30</v>
      </c>
      <c r="J39" s="86">
        <v>25037</v>
      </c>
      <c r="K39" s="4" t="s">
        <v>31</v>
      </c>
      <c r="L39" s="4" t="s">
        <v>32</v>
      </c>
      <c r="M39" s="4" t="s">
        <v>250</v>
      </c>
      <c r="N39" s="87">
        <v>1286258121</v>
      </c>
      <c r="O39" s="4" t="s">
        <v>251</v>
      </c>
      <c r="P39" s="4" t="s">
        <v>252</v>
      </c>
      <c r="Q39" s="4" t="s">
        <v>31</v>
      </c>
      <c r="R39" s="4" t="s">
        <v>107</v>
      </c>
      <c r="S39" s="49">
        <v>0</v>
      </c>
      <c r="T39" s="89" t="s">
        <v>37</v>
      </c>
      <c r="U39" s="37">
        <f t="shared" si="3"/>
        <v>0</v>
      </c>
      <c r="V39" t="str">
        <f t="shared" si="1"/>
        <v>VIRA</v>
      </c>
      <c r="W39" t="str">
        <f t="shared" si="4"/>
        <v>USA@VIRA</v>
      </c>
    </row>
    <row r="40" spans="1:23">
      <c r="A40" s="48" t="s">
        <v>253</v>
      </c>
      <c r="B40" s="4" t="s">
        <v>254</v>
      </c>
      <c r="C40" s="83">
        <v>44315</v>
      </c>
      <c r="D40" s="4" t="s">
        <v>50</v>
      </c>
      <c r="E40" s="4" t="s">
        <v>51</v>
      </c>
      <c r="F40" s="4" t="s">
        <v>52</v>
      </c>
      <c r="G40" s="4" t="s">
        <v>41</v>
      </c>
      <c r="H40" s="4" t="s">
        <v>42</v>
      </c>
      <c r="I40" s="4" t="s">
        <v>43</v>
      </c>
      <c r="J40" s="86">
        <v>36499</v>
      </c>
      <c r="K40" s="4" t="s">
        <v>31</v>
      </c>
      <c r="L40" s="4" t="s">
        <v>32</v>
      </c>
      <c r="M40" s="4" t="s">
        <v>255</v>
      </c>
      <c r="N40" s="87">
        <v>1222556548</v>
      </c>
      <c r="O40" s="4" t="s">
        <v>256</v>
      </c>
      <c r="P40" s="4" t="s">
        <v>257</v>
      </c>
      <c r="Q40" s="4" t="s">
        <v>31</v>
      </c>
      <c r="R40" s="4" t="s">
        <v>36</v>
      </c>
      <c r="S40" s="49">
        <v>4800</v>
      </c>
      <c r="T40" s="89" t="s">
        <v>56</v>
      </c>
      <c r="U40" s="37">
        <f t="shared" si="3"/>
        <v>4656</v>
      </c>
      <c r="V40" t="str">
        <f t="shared" si="1"/>
        <v>SHKN</v>
      </c>
      <c r="W40" t="str">
        <f t="shared" si="4"/>
        <v>USA@SHKN</v>
      </c>
    </row>
    <row r="41" spans="1:23">
      <c r="A41" s="48" t="s">
        <v>258</v>
      </c>
      <c r="B41" s="4" t="s">
        <v>259</v>
      </c>
      <c r="C41" s="83">
        <v>44303</v>
      </c>
      <c r="D41" s="4" t="s">
        <v>25</v>
      </c>
      <c r="E41" s="4" t="s">
        <v>51</v>
      </c>
      <c r="F41" s="4" t="s">
        <v>27</v>
      </c>
      <c r="G41" s="4" t="s">
        <v>28</v>
      </c>
      <c r="H41" s="4" t="s">
        <v>29</v>
      </c>
      <c r="I41" s="4" t="s">
        <v>43</v>
      </c>
      <c r="J41" s="86">
        <v>32312</v>
      </c>
      <c r="K41" s="4" t="s">
        <v>31</v>
      </c>
      <c r="L41" s="4" t="s">
        <v>32</v>
      </c>
      <c r="M41" s="4" t="s">
        <v>260</v>
      </c>
      <c r="N41" s="87">
        <v>1648417310</v>
      </c>
      <c r="O41" s="4" t="s">
        <v>261</v>
      </c>
      <c r="P41" s="4" t="s">
        <v>262</v>
      </c>
      <c r="Q41" s="4" t="s">
        <v>31</v>
      </c>
      <c r="R41" s="4" t="s">
        <v>114</v>
      </c>
      <c r="S41" s="49">
        <v>7600</v>
      </c>
      <c r="T41" s="89" t="s">
        <v>56</v>
      </c>
      <c r="U41" s="37">
        <f t="shared" si="3"/>
        <v>7372</v>
      </c>
      <c r="V41" t="str">
        <f t="shared" si="1"/>
        <v>PEKH</v>
      </c>
      <c r="W41" t="str">
        <f t="shared" si="4"/>
        <v>USA@PEKH</v>
      </c>
    </row>
    <row r="42" spans="1:23">
      <c r="A42" s="48" t="s">
        <v>263</v>
      </c>
      <c r="B42" s="4" t="s">
        <v>264</v>
      </c>
      <c r="C42" s="83">
        <v>44299</v>
      </c>
      <c r="D42" s="4" t="s">
        <v>50</v>
      </c>
      <c r="E42" s="4" t="s">
        <v>51</v>
      </c>
      <c r="F42" s="4" t="s">
        <v>27</v>
      </c>
      <c r="G42" s="4" t="s">
        <v>41</v>
      </c>
      <c r="H42" s="4" t="s">
        <v>29</v>
      </c>
      <c r="I42" s="4" t="s">
        <v>43</v>
      </c>
      <c r="J42" s="86">
        <v>36015</v>
      </c>
      <c r="K42" s="4" t="s">
        <v>31</v>
      </c>
      <c r="L42" s="4" t="s">
        <v>69</v>
      </c>
      <c r="M42" s="4" t="s">
        <v>265</v>
      </c>
      <c r="N42" s="87">
        <v>1580134516</v>
      </c>
      <c r="O42" s="4" t="s">
        <v>266</v>
      </c>
      <c r="P42" s="4" t="s">
        <v>267</v>
      </c>
      <c r="Q42" s="4" t="s">
        <v>31</v>
      </c>
      <c r="R42" s="4" t="s">
        <v>47</v>
      </c>
      <c r="S42" s="49">
        <v>4400</v>
      </c>
      <c r="T42" s="89" t="s">
        <v>56</v>
      </c>
      <c r="U42" s="37">
        <f t="shared" si="3"/>
        <v>4268</v>
      </c>
      <c r="V42" t="str">
        <f t="shared" si="1"/>
        <v>SOCO</v>
      </c>
      <c r="W42" t="str">
        <f t="shared" si="4"/>
        <v>USA@SOCO</v>
      </c>
    </row>
    <row r="43" spans="1:23">
      <c r="A43" s="48" t="s">
        <v>268</v>
      </c>
      <c r="B43" s="4" t="s">
        <v>269</v>
      </c>
      <c r="C43" s="83">
        <v>44298</v>
      </c>
      <c r="D43" s="4" t="s">
        <v>50</v>
      </c>
      <c r="E43" s="4" t="s">
        <v>110</v>
      </c>
      <c r="F43" s="4" t="s">
        <v>27</v>
      </c>
      <c r="G43" s="4" t="s">
        <v>41</v>
      </c>
      <c r="H43" s="4" t="s">
        <v>29</v>
      </c>
      <c r="I43" s="4" t="s">
        <v>30</v>
      </c>
      <c r="J43" s="86">
        <v>37056</v>
      </c>
      <c r="K43" s="4" t="s">
        <v>31</v>
      </c>
      <c r="L43" s="4" t="s">
        <v>32</v>
      </c>
      <c r="M43" s="4" t="s">
        <v>270</v>
      </c>
      <c r="N43" s="87">
        <v>1295331807</v>
      </c>
      <c r="O43" s="4" t="s">
        <v>271</v>
      </c>
      <c r="P43" s="4" t="s">
        <v>272</v>
      </c>
      <c r="Q43" s="4" t="s">
        <v>31</v>
      </c>
      <c r="R43" s="4" t="s">
        <v>107</v>
      </c>
      <c r="S43" s="49">
        <v>4800</v>
      </c>
      <c r="T43" s="89" t="s">
        <v>56</v>
      </c>
      <c r="U43" s="37">
        <f t="shared" si="3"/>
        <v>4656</v>
      </c>
      <c r="V43" t="str">
        <f t="shared" si="1"/>
        <v>MACO</v>
      </c>
      <c r="W43" t="str">
        <f t="shared" si="4"/>
        <v>USA@MACO</v>
      </c>
    </row>
    <row r="44" spans="1:23">
      <c r="A44" s="48" t="s">
        <v>273</v>
      </c>
      <c r="B44" s="4" t="s">
        <v>274</v>
      </c>
      <c r="C44" s="83">
        <v>44289</v>
      </c>
      <c r="D44" s="4" t="s">
        <v>50</v>
      </c>
      <c r="E44" s="4" t="s">
        <v>60</v>
      </c>
      <c r="F44" s="4" t="s">
        <v>52</v>
      </c>
      <c r="G44" s="4" t="s">
        <v>223</v>
      </c>
      <c r="H44" s="4" t="s">
        <v>42</v>
      </c>
      <c r="I44" s="4" t="s">
        <v>181</v>
      </c>
      <c r="J44" s="86">
        <v>37611</v>
      </c>
      <c r="K44" s="4" t="s">
        <v>118</v>
      </c>
      <c r="L44" s="4" t="s">
        <v>32</v>
      </c>
      <c r="M44" s="4" t="s">
        <v>275</v>
      </c>
      <c r="N44" s="87">
        <v>1997765432</v>
      </c>
      <c r="O44" s="4" t="s">
        <v>276</v>
      </c>
      <c r="P44" s="4" t="s">
        <v>277</v>
      </c>
      <c r="Q44" s="4" t="s">
        <v>31</v>
      </c>
      <c r="R44" s="4" t="s">
        <v>36</v>
      </c>
      <c r="S44" s="49">
        <v>4000</v>
      </c>
      <c r="T44" s="89" t="s">
        <v>56</v>
      </c>
      <c r="U44" s="37">
        <f t="shared" si="3"/>
        <v>3880</v>
      </c>
      <c r="V44" t="str">
        <f t="shared" si="1"/>
        <v>ROAU</v>
      </c>
      <c r="W44" t="str">
        <f t="shared" si="4"/>
        <v>Colombia@ROAU</v>
      </c>
    </row>
    <row r="45" spans="1:23">
      <c r="A45" s="48" t="s">
        <v>278</v>
      </c>
      <c r="B45" s="4" t="s">
        <v>279</v>
      </c>
      <c r="C45" s="83">
        <v>44287</v>
      </c>
      <c r="D45" s="4" t="s">
        <v>50</v>
      </c>
      <c r="E45" s="4" t="s">
        <v>60</v>
      </c>
      <c r="F45" s="4" t="s">
        <v>27</v>
      </c>
      <c r="G45" s="4" t="s">
        <v>28</v>
      </c>
      <c r="H45" s="4" t="s">
        <v>29</v>
      </c>
      <c r="I45" s="4" t="s">
        <v>30</v>
      </c>
      <c r="J45" s="86">
        <v>34497</v>
      </c>
      <c r="K45" s="4" t="s">
        <v>103</v>
      </c>
      <c r="L45" s="4" t="s">
        <v>32</v>
      </c>
      <c r="M45" s="4" t="s">
        <v>280</v>
      </c>
      <c r="N45" s="87">
        <v>1436350784</v>
      </c>
      <c r="O45" s="4" t="s">
        <v>281</v>
      </c>
      <c r="P45" s="4" t="s">
        <v>282</v>
      </c>
      <c r="Q45" s="4" t="s">
        <v>31</v>
      </c>
      <c r="R45" s="4" t="s">
        <v>47</v>
      </c>
      <c r="S45" s="49">
        <v>0</v>
      </c>
      <c r="T45" s="89" t="s">
        <v>37</v>
      </c>
      <c r="U45" s="37">
        <f t="shared" si="3"/>
        <v>0</v>
      </c>
      <c r="V45" t="str">
        <f t="shared" si="1"/>
        <v>ANTR</v>
      </c>
      <c r="W45" t="str">
        <f t="shared" si="4"/>
        <v>China@ANTR</v>
      </c>
    </row>
    <row r="46" spans="1:23">
      <c r="A46" s="48" t="s">
        <v>283</v>
      </c>
      <c r="B46" s="4" t="s">
        <v>284</v>
      </c>
      <c r="C46" s="83">
        <v>44287</v>
      </c>
      <c r="D46" s="4" t="s">
        <v>87</v>
      </c>
      <c r="E46" s="4" t="s">
        <v>60</v>
      </c>
      <c r="F46" s="4" t="s">
        <v>27</v>
      </c>
      <c r="G46" s="4" t="s">
        <v>28</v>
      </c>
      <c r="H46" s="4" t="s">
        <v>29</v>
      </c>
      <c r="I46" s="4" t="s">
        <v>43</v>
      </c>
      <c r="J46" s="86">
        <v>31755</v>
      </c>
      <c r="K46" s="4" t="s">
        <v>31</v>
      </c>
      <c r="L46" s="4" t="s">
        <v>32</v>
      </c>
      <c r="M46" s="4" t="s">
        <v>285</v>
      </c>
      <c r="N46" s="87">
        <v>2025553086</v>
      </c>
      <c r="O46" s="4" t="s">
        <v>286</v>
      </c>
      <c r="P46" s="4" t="s">
        <v>287</v>
      </c>
      <c r="Q46" s="4" t="s">
        <v>31</v>
      </c>
      <c r="R46" s="4" t="s">
        <v>107</v>
      </c>
      <c r="S46" s="49">
        <v>4900</v>
      </c>
      <c r="T46" s="89" t="s">
        <v>56</v>
      </c>
      <c r="U46" s="37">
        <f t="shared" si="3"/>
        <v>4753</v>
      </c>
      <c r="V46" t="str">
        <f t="shared" si="1"/>
        <v>KRDY</v>
      </c>
      <c r="W46" t="str">
        <f t="shared" si="4"/>
        <v>USA@KRDY</v>
      </c>
    </row>
    <row r="47" spans="1:23">
      <c r="A47" s="48" t="s">
        <v>288</v>
      </c>
      <c r="B47" s="4" t="s">
        <v>289</v>
      </c>
      <c r="C47" s="83">
        <v>44286</v>
      </c>
      <c r="D47" s="4" t="s">
        <v>25</v>
      </c>
      <c r="E47" s="4" t="s">
        <v>81</v>
      </c>
      <c r="F47" s="4" t="s">
        <v>27</v>
      </c>
      <c r="G47" s="4" t="s">
        <v>28</v>
      </c>
      <c r="H47" s="4" t="s">
        <v>29</v>
      </c>
      <c r="I47" s="4" t="s">
        <v>8</v>
      </c>
      <c r="J47" s="86">
        <v>30832</v>
      </c>
      <c r="K47" s="4" t="s">
        <v>31</v>
      </c>
      <c r="L47" s="4" t="s">
        <v>32</v>
      </c>
      <c r="M47" s="4" t="s">
        <v>290</v>
      </c>
      <c r="N47" s="87">
        <v>1422984862</v>
      </c>
      <c r="O47" s="4" t="s">
        <v>291</v>
      </c>
      <c r="P47" s="4" t="s">
        <v>292</v>
      </c>
      <c r="Q47" s="4" t="s">
        <v>31</v>
      </c>
      <c r="R47" s="4" t="s">
        <v>36</v>
      </c>
      <c r="S47" s="49">
        <v>7600</v>
      </c>
      <c r="T47" s="89" t="s">
        <v>56</v>
      </c>
      <c r="U47" s="37">
        <f t="shared" si="3"/>
        <v>7372</v>
      </c>
      <c r="V47" t="str">
        <f t="shared" si="1"/>
        <v>ELKI</v>
      </c>
      <c r="W47" t="str">
        <f t="shared" si="4"/>
        <v>USA@ELKI</v>
      </c>
    </row>
    <row r="48" spans="1:23">
      <c r="A48" s="48" t="s">
        <v>293</v>
      </c>
      <c r="B48" s="4" t="s">
        <v>294</v>
      </c>
      <c r="C48" s="83">
        <v>44286</v>
      </c>
      <c r="D48" s="4" t="s">
        <v>59</v>
      </c>
      <c r="E48" s="4" t="s">
        <v>51</v>
      </c>
      <c r="F48" s="4" t="s">
        <v>52</v>
      </c>
      <c r="G48" s="4" t="s">
        <v>41</v>
      </c>
      <c r="H48" s="4" t="s">
        <v>42</v>
      </c>
      <c r="I48" s="4" t="s">
        <v>43</v>
      </c>
      <c r="J48" s="86">
        <v>35513</v>
      </c>
      <c r="K48" s="4" t="s">
        <v>31</v>
      </c>
      <c r="L48" s="4" t="s">
        <v>62</v>
      </c>
      <c r="M48" s="4" t="s">
        <v>295</v>
      </c>
      <c r="N48" s="87">
        <v>1404240746</v>
      </c>
      <c r="O48" s="4" t="s">
        <v>296</v>
      </c>
      <c r="P48" s="4" t="s">
        <v>297</v>
      </c>
      <c r="Q48" s="4" t="s">
        <v>31</v>
      </c>
      <c r="R48" s="4" t="s">
        <v>47</v>
      </c>
      <c r="S48" s="49">
        <v>0</v>
      </c>
      <c r="T48" s="89" t="s">
        <v>37</v>
      </c>
      <c r="U48" s="37">
        <f t="shared" si="3"/>
        <v>0</v>
      </c>
      <c r="V48" t="str">
        <f t="shared" si="1"/>
        <v>VIJE</v>
      </c>
      <c r="W48" t="str">
        <f t="shared" si="4"/>
        <v>USA@VIJE</v>
      </c>
    </row>
    <row r="49" spans="1:23">
      <c r="A49" s="48" t="s">
        <v>298</v>
      </c>
      <c r="B49" s="4" t="s">
        <v>299</v>
      </c>
      <c r="C49" s="83">
        <v>44274</v>
      </c>
      <c r="D49" s="4" t="s">
        <v>59</v>
      </c>
      <c r="E49" s="4" t="s">
        <v>60</v>
      </c>
      <c r="F49" s="4" t="s">
        <v>27</v>
      </c>
      <c r="G49" s="4" t="s">
        <v>28</v>
      </c>
      <c r="H49" s="4" t="s">
        <v>29</v>
      </c>
      <c r="I49" s="4" t="s">
        <v>30</v>
      </c>
      <c r="J49" s="86">
        <v>33952</v>
      </c>
      <c r="K49" s="4" t="s">
        <v>31</v>
      </c>
      <c r="L49" s="4" t="s">
        <v>69</v>
      </c>
      <c r="M49" s="4" t="s">
        <v>300</v>
      </c>
      <c r="N49" s="87">
        <v>1966883088</v>
      </c>
      <c r="O49" s="4" t="s">
        <v>301</v>
      </c>
      <c r="P49" s="4" t="s">
        <v>302</v>
      </c>
      <c r="Q49" s="4" t="s">
        <v>31</v>
      </c>
      <c r="R49" s="4" t="s">
        <v>47</v>
      </c>
      <c r="S49" s="49">
        <v>6800</v>
      </c>
      <c r="T49" s="89" t="s">
        <v>56</v>
      </c>
      <c r="U49" s="37">
        <f t="shared" si="3"/>
        <v>6596</v>
      </c>
      <c r="V49" t="str">
        <f t="shared" si="1"/>
        <v>KEMA</v>
      </c>
      <c r="W49" t="str">
        <f t="shared" si="4"/>
        <v>USA@KEMA</v>
      </c>
    </row>
    <row r="50" spans="1:23">
      <c r="A50" s="48" t="s">
        <v>303</v>
      </c>
      <c r="B50" s="4" t="s">
        <v>304</v>
      </c>
      <c r="C50" s="83">
        <v>44271</v>
      </c>
      <c r="D50" s="4" t="s">
        <v>135</v>
      </c>
      <c r="E50" s="4" t="s">
        <v>26</v>
      </c>
      <c r="F50" s="4" t="s">
        <v>27</v>
      </c>
      <c r="G50" s="4" t="s">
        <v>41</v>
      </c>
      <c r="H50" s="4" t="s">
        <v>29</v>
      </c>
      <c r="I50" s="4" t="s">
        <v>43</v>
      </c>
      <c r="J50" s="86">
        <v>34784</v>
      </c>
      <c r="K50" s="4" t="s">
        <v>31</v>
      </c>
      <c r="L50" s="4" t="s">
        <v>62</v>
      </c>
      <c r="M50" s="4" t="s">
        <v>305</v>
      </c>
      <c r="N50" s="87">
        <v>1381491881</v>
      </c>
      <c r="O50" s="4" t="s">
        <v>306</v>
      </c>
      <c r="P50" s="4" t="s">
        <v>307</v>
      </c>
      <c r="Q50" s="4" t="s">
        <v>31</v>
      </c>
      <c r="R50" s="4" t="s">
        <v>36</v>
      </c>
      <c r="S50" s="49">
        <v>6800</v>
      </c>
      <c r="T50" s="89" t="s">
        <v>56</v>
      </c>
      <c r="U50" s="37">
        <f t="shared" si="3"/>
        <v>6596</v>
      </c>
      <c r="V50" t="str">
        <f t="shared" si="1"/>
        <v>INMU</v>
      </c>
      <c r="W50" t="str">
        <f t="shared" si="4"/>
        <v>USA@INMU</v>
      </c>
    </row>
    <row r="51" spans="1:23">
      <c r="A51" s="48" t="s">
        <v>308</v>
      </c>
      <c r="B51" s="4" t="s">
        <v>309</v>
      </c>
      <c r="C51" s="83">
        <v>44265</v>
      </c>
      <c r="D51" s="4" t="s">
        <v>87</v>
      </c>
      <c r="E51" s="4" t="s">
        <v>60</v>
      </c>
      <c r="F51" s="4" t="s">
        <v>27</v>
      </c>
      <c r="G51" s="4" t="s">
        <v>223</v>
      </c>
      <c r="H51" s="4" t="s">
        <v>29</v>
      </c>
      <c r="I51" s="4" t="s">
        <v>30</v>
      </c>
      <c r="J51" s="86">
        <v>37448</v>
      </c>
      <c r="K51" s="4" t="s">
        <v>31</v>
      </c>
      <c r="L51" s="4" t="s">
        <v>32</v>
      </c>
      <c r="M51" s="4" t="s">
        <v>310</v>
      </c>
      <c r="N51" s="87">
        <v>1913319581</v>
      </c>
      <c r="O51" s="4" t="s">
        <v>311</v>
      </c>
      <c r="P51" s="4" t="s">
        <v>312</v>
      </c>
      <c r="Q51" s="4" t="s">
        <v>31</v>
      </c>
      <c r="R51" s="4" t="s">
        <v>107</v>
      </c>
      <c r="S51" s="49">
        <v>4000</v>
      </c>
      <c r="T51" s="89" t="s">
        <v>56</v>
      </c>
      <c r="U51" s="37">
        <f t="shared" si="3"/>
        <v>3880</v>
      </c>
      <c r="V51" t="str">
        <f t="shared" si="1"/>
        <v>CADE</v>
      </c>
      <c r="W51" t="str">
        <f t="shared" si="4"/>
        <v>USA@CADE</v>
      </c>
    </row>
    <row r="52" spans="1:23">
      <c r="A52" s="48" t="s">
        <v>313</v>
      </c>
      <c r="B52" s="4" t="s">
        <v>314</v>
      </c>
      <c r="C52" s="83">
        <v>44257</v>
      </c>
      <c r="D52" s="4" t="s">
        <v>87</v>
      </c>
      <c r="E52" s="4" t="s">
        <v>51</v>
      </c>
      <c r="F52" s="4" t="s">
        <v>27</v>
      </c>
      <c r="G52" s="4" t="s">
        <v>61</v>
      </c>
      <c r="H52" s="4" t="s">
        <v>29</v>
      </c>
      <c r="I52" s="4" t="s">
        <v>124</v>
      </c>
      <c r="J52" s="86">
        <v>29679</v>
      </c>
      <c r="K52" s="4" t="s">
        <v>103</v>
      </c>
      <c r="L52" s="4" t="s">
        <v>32</v>
      </c>
      <c r="M52" s="4" t="s">
        <v>315</v>
      </c>
      <c r="N52" s="87">
        <v>1325412836</v>
      </c>
      <c r="O52" s="4" t="s">
        <v>316</v>
      </c>
      <c r="P52" s="4" t="s">
        <v>317</v>
      </c>
      <c r="Q52" s="4" t="s">
        <v>31</v>
      </c>
      <c r="R52" s="4" t="s">
        <v>227</v>
      </c>
      <c r="S52" s="49">
        <v>9200</v>
      </c>
      <c r="T52" s="89" t="s">
        <v>56</v>
      </c>
      <c r="U52" s="37">
        <f t="shared" si="3"/>
        <v>8924</v>
      </c>
      <c r="V52" t="str">
        <f t="shared" si="1"/>
        <v>KEST</v>
      </c>
      <c r="W52" t="str">
        <f t="shared" si="4"/>
        <v>China@KEST</v>
      </c>
    </row>
    <row r="53" spans="1:23">
      <c r="A53" s="48" t="s">
        <v>318</v>
      </c>
      <c r="B53" s="4" t="s">
        <v>319</v>
      </c>
      <c r="C53" s="83">
        <v>44256</v>
      </c>
      <c r="D53" s="4" t="s">
        <v>25</v>
      </c>
      <c r="E53" s="4" t="s">
        <v>51</v>
      </c>
      <c r="F53" s="4" t="s">
        <v>52</v>
      </c>
      <c r="G53" s="4" t="s">
        <v>41</v>
      </c>
      <c r="H53" s="4" t="s">
        <v>29</v>
      </c>
      <c r="I53" s="4" t="s">
        <v>30</v>
      </c>
      <c r="J53" s="86">
        <v>34617</v>
      </c>
      <c r="K53" s="4" t="s">
        <v>31</v>
      </c>
      <c r="L53" s="4" t="s">
        <v>69</v>
      </c>
      <c r="M53" s="4" t="s">
        <v>320</v>
      </c>
      <c r="N53" s="87">
        <v>2025553086</v>
      </c>
      <c r="O53" s="4" t="s">
        <v>321</v>
      </c>
      <c r="P53" s="4" t="s">
        <v>287</v>
      </c>
      <c r="Q53" s="4" t="s">
        <v>31</v>
      </c>
      <c r="R53" s="4" t="s">
        <v>36</v>
      </c>
      <c r="S53" s="49">
        <v>0</v>
      </c>
      <c r="T53" s="89" t="s">
        <v>37</v>
      </c>
      <c r="U53" s="37">
        <f t="shared" si="3"/>
        <v>0</v>
      </c>
      <c r="V53" t="str">
        <f t="shared" si="1"/>
        <v>DOME</v>
      </c>
      <c r="W53" t="str">
        <f t="shared" si="4"/>
        <v>USA@DOME</v>
      </c>
    </row>
    <row r="54" spans="1:23">
      <c r="A54" s="48" t="s">
        <v>322</v>
      </c>
      <c r="B54" s="4" t="s">
        <v>323</v>
      </c>
      <c r="C54" s="83">
        <v>44256</v>
      </c>
      <c r="D54" s="4" t="s">
        <v>25</v>
      </c>
      <c r="E54" s="4" t="s">
        <v>26</v>
      </c>
      <c r="F54" s="4" t="s">
        <v>27</v>
      </c>
      <c r="G54" s="4" t="s">
        <v>28</v>
      </c>
      <c r="H54" s="4" t="s">
        <v>42</v>
      </c>
      <c r="I54" s="4" t="s">
        <v>30</v>
      </c>
      <c r="J54" s="86">
        <v>34173</v>
      </c>
      <c r="K54" s="4" t="s">
        <v>31</v>
      </c>
      <c r="L54" s="4" t="s">
        <v>32</v>
      </c>
      <c r="M54" s="4" t="s">
        <v>324</v>
      </c>
      <c r="N54" s="87">
        <v>2025553086</v>
      </c>
      <c r="O54" s="4" t="s">
        <v>325</v>
      </c>
      <c r="P54" s="4" t="s">
        <v>287</v>
      </c>
      <c r="Q54" s="4" t="s">
        <v>31</v>
      </c>
      <c r="R54" s="4" t="s">
        <v>36</v>
      </c>
      <c r="S54" s="49">
        <v>5500</v>
      </c>
      <c r="T54" s="89" t="s">
        <v>56</v>
      </c>
      <c r="U54" s="37">
        <f t="shared" si="3"/>
        <v>5335</v>
      </c>
      <c r="V54" t="str">
        <f t="shared" si="1"/>
        <v>ISHU</v>
      </c>
      <c r="W54" t="str">
        <f t="shared" si="4"/>
        <v>USA@ISHU</v>
      </c>
    </row>
    <row r="55" spans="1:23">
      <c r="A55" s="48" t="s">
        <v>326</v>
      </c>
      <c r="B55" s="4" t="s">
        <v>327</v>
      </c>
      <c r="C55" s="83">
        <v>44256</v>
      </c>
      <c r="D55" s="4" t="s">
        <v>25</v>
      </c>
      <c r="E55" s="4" t="s">
        <v>51</v>
      </c>
      <c r="F55" s="4" t="s">
        <v>52</v>
      </c>
      <c r="G55" s="4" t="s">
        <v>41</v>
      </c>
      <c r="H55" s="4" t="s">
        <v>42</v>
      </c>
      <c r="I55" s="4" t="s">
        <v>124</v>
      </c>
      <c r="J55" s="86">
        <v>37877</v>
      </c>
      <c r="K55" s="4" t="s">
        <v>31</v>
      </c>
      <c r="L55" s="4" t="s">
        <v>32</v>
      </c>
      <c r="M55" s="4" t="s">
        <v>328</v>
      </c>
      <c r="N55" s="87">
        <v>2025553086</v>
      </c>
      <c r="O55" s="4" t="s">
        <v>329</v>
      </c>
      <c r="P55" s="4" t="s">
        <v>287</v>
      </c>
      <c r="Q55" s="4" t="s">
        <v>31</v>
      </c>
      <c r="R55" s="4" t="s">
        <v>47</v>
      </c>
      <c r="S55" s="49">
        <v>3200</v>
      </c>
      <c r="T55" s="89" t="s">
        <v>56</v>
      </c>
      <c r="U55" s="37">
        <f t="shared" si="3"/>
        <v>3104</v>
      </c>
      <c r="V55" t="str">
        <f t="shared" si="1"/>
        <v>JABE</v>
      </c>
      <c r="W55" t="str">
        <f t="shared" si="4"/>
        <v>USA@JABE</v>
      </c>
    </row>
    <row r="56" spans="1:23">
      <c r="A56" s="48" t="s">
        <v>330</v>
      </c>
      <c r="B56" s="4" t="s">
        <v>331</v>
      </c>
      <c r="C56" s="83">
        <v>44251</v>
      </c>
      <c r="D56" s="4" t="s">
        <v>50</v>
      </c>
      <c r="E56" s="4" t="s">
        <v>110</v>
      </c>
      <c r="F56" s="4" t="s">
        <v>52</v>
      </c>
      <c r="G56" s="4" t="s">
        <v>41</v>
      </c>
      <c r="H56" s="4" t="s">
        <v>29</v>
      </c>
      <c r="I56" s="4" t="s">
        <v>43</v>
      </c>
      <c r="J56" s="86">
        <v>37448</v>
      </c>
      <c r="K56" s="4" t="s">
        <v>31</v>
      </c>
      <c r="L56" s="4" t="s">
        <v>32</v>
      </c>
      <c r="M56" s="4" t="s">
        <v>332</v>
      </c>
      <c r="N56" s="87">
        <v>1711826233</v>
      </c>
      <c r="O56" s="4" t="s">
        <v>333</v>
      </c>
      <c r="P56" s="4" t="s">
        <v>334</v>
      </c>
      <c r="Q56" s="4" t="s">
        <v>31</v>
      </c>
      <c r="R56" s="4" t="s">
        <v>107</v>
      </c>
      <c r="S56" s="49">
        <v>6000</v>
      </c>
      <c r="T56" s="89" t="s">
        <v>56</v>
      </c>
      <c r="U56" s="37">
        <f t="shared" si="3"/>
        <v>5820</v>
      </c>
      <c r="V56" t="str">
        <f t="shared" si="1"/>
        <v>TILI</v>
      </c>
      <c r="W56" t="str">
        <f t="shared" si="4"/>
        <v>USA@TILI</v>
      </c>
    </row>
    <row r="57" spans="1:23">
      <c r="A57" s="48" t="s">
        <v>335</v>
      </c>
      <c r="B57" s="4" t="s">
        <v>336</v>
      </c>
      <c r="C57" s="83">
        <v>44249</v>
      </c>
      <c r="D57" s="4" t="s">
        <v>59</v>
      </c>
      <c r="E57" s="4" t="s">
        <v>51</v>
      </c>
      <c r="F57" s="4" t="s">
        <v>52</v>
      </c>
      <c r="G57" s="4" t="s">
        <v>28</v>
      </c>
      <c r="H57" s="4" t="s">
        <v>29</v>
      </c>
      <c r="I57" s="4" t="s">
        <v>8</v>
      </c>
      <c r="J57" s="86">
        <v>33222</v>
      </c>
      <c r="K57" s="4" t="s">
        <v>31</v>
      </c>
      <c r="L57" s="4" t="s">
        <v>32</v>
      </c>
      <c r="M57" s="4" t="s">
        <v>337</v>
      </c>
      <c r="N57" s="87">
        <v>1491473626</v>
      </c>
      <c r="O57" s="4" t="s">
        <v>338</v>
      </c>
      <c r="P57" s="4" t="s">
        <v>339</v>
      </c>
      <c r="Q57" s="4" t="s">
        <v>31</v>
      </c>
      <c r="R57" s="4" t="s">
        <v>36</v>
      </c>
      <c r="S57" s="49">
        <v>7200</v>
      </c>
      <c r="T57" s="89" t="s">
        <v>56</v>
      </c>
      <c r="U57" s="37">
        <f t="shared" si="3"/>
        <v>6984</v>
      </c>
      <c r="V57" t="str">
        <f t="shared" si="1"/>
        <v>MILU</v>
      </c>
      <c r="W57" t="str">
        <f t="shared" si="4"/>
        <v>USA@MILU</v>
      </c>
    </row>
    <row r="58" spans="1:23">
      <c r="A58" s="48" t="s">
        <v>340</v>
      </c>
      <c r="B58" s="4" t="s">
        <v>341</v>
      </c>
      <c r="C58" s="83">
        <v>44233</v>
      </c>
      <c r="D58" s="4" t="s">
        <v>59</v>
      </c>
      <c r="E58" s="4" t="s">
        <v>60</v>
      </c>
      <c r="F58" s="4" t="s">
        <v>27</v>
      </c>
      <c r="G58" s="4" t="s">
        <v>61</v>
      </c>
      <c r="H58" s="4" t="s">
        <v>42</v>
      </c>
      <c r="I58" s="4" t="s">
        <v>43</v>
      </c>
      <c r="J58" s="86">
        <v>28012</v>
      </c>
      <c r="K58" s="4" t="s">
        <v>31</v>
      </c>
      <c r="L58" s="4" t="s">
        <v>32</v>
      </c>
      <c r="M58" s="4" t="s">
        <v>342</v>
      </c>
      <c r="N58" s="87">
        <v>1334638031</v>
      </c>
      <c r="O58" s="4" t="s">
        <v>343</v>
      </c>
      <c r="P58" s="4" t="s">
        <v>344</v>
      </c>
      <c r="Q58" s="4" t="s">
        <v>31</v>
      </c>
      <c r="R58" s="4" t="s">
        <v>36</v>
      </c>
      <c r="S58" s="49">
        <v>10800</v>
      </c>
      <c r="T58" s="89" t="s">
        <v>56</v>
      </c>
      <c r="U58" s="37">
        <f t="shared" si="3"/>
        <v>10476</v>
      </c>
      <c r="V58" t="str">
        <f t="shared" si="1"/>
        <v>PARE</v>
      </c>
      <c r="W58" t="str">
        <f t="shared" si="4"/>
        <v>USA@PARE</v>
      </c>
    </row>
    <row r="59" spans="1:23">
      <c r="A59" s="48" t="s">
        <v>345</v>
      </c>
      <c r="B59" s="4" t="s">
        <v>346</v>
      </c>
      <c r="C59" s="83">
        <v>44229</v>
      </c>
      <c r="D59" s="4" t="s">
        <v>50</v>
      </c>
      <c r="E59" s="4" t="s">
        <v>110</v>
      </c>
      <c r="F59" s="4" t="s">
        <v>27</v>
      </c>
      <c r="G59" s="4" t="s">
        <v>28</v>
      </c>
      <c r="H59" s="4" t="s">
        <v>29</v>
      </c>
      <c r="I59" s="4" t="s">
        <v>43</v>
      </c>
      <c r="J59" s="86">
        <v>33221</v>
      </c>
      <c r="K59" s="4" t="s">
        <v>31</v>
      </c>
      <c r="L59" s="4" t="s">
        <v>32</v>
      </c>
      <c r="M59" s="4" t="s">
        <v>347</v>
      </c>
      <c r="N59" s="87">
        <v>1830969710</v>
      </c>
      <c r="O59" s="4" t="s">
        <v>348</v>
      </c>
      <c r="P59" s="4" t="s">
        <v>349</v>
      </c>
      <c r="Q59" s="4" t="s">
        <v>31</v>
      </c>
      <c r="R59" s="4" t="s">
        <v>36</v>
      </c>
      <c r="S59" s="49">
        <v>8000</v>
      </c>
      <c r="T59" s="89" t="s">
        <v>56</v>
      </c>
      <c r="U59" s="37">
        <f t="shared" si="3"/>
        <v>7760</v>
      </c>
      <c r="V59" t="str">
        <f t="shared" si="1"/>
        <v>AMGO</v>
      </c>
      <c r="W59" t="str">
        <f t="shared" si="4"/>
        <v>USA@AMGO</v>
      </c>
    </row>
    <row r="60" spans="1:23">
      <c r="A60" s="48" t="s">
        <v>350</v>
      </c>
      <c r="B60" s="4" t="s">
        <v>351</v>
      </c>
      <c r="C60" s="83">
        <v>44228</v>
      </c>
      <c r="D60" s="4" t="s">
        <v>87</v>
      </c>
      <c r="E60" s="4" t="s">
        <v>81</v>
      </c>
      <c r="F60" s="4" t="s">
        <v>27</v>
      </c>
      <c r="G60" s="4" t="s">
        <v>28</v>
      </c>
      <c r="H60" s="4" t="s">
        <v>29</v>
      </c>
      <c r="I60" s="4" t="s">
        <v>30</v>
      </c>
      <c r="J60" s="86">
        <v>31458</v>
      </c>
      <c r="K60" s="4" t="s">
        <v>31</v>
      </c>
      <c r="L60" s="4" t="s">
        <v>32</v>
      </c>
      <c r="M60" s="4" t="s">
        <v>352</v>
      </c>
      <c r="N60" s="87">
        <v>2025553086</v>
      </c>
      <c r="O60" s="4" t="s">
        <v>353</v>
      </c>
      <c r="P60" s="4" t="s">
        <v>287</v>
      </c>
      <c r="Q60" s="4" t="s">
        <v>31</v>
      </c>
      <c r="R60" s="4" t="s">
        <v>66</v>
      </c>
      <c r="S60" s="49">
        <v>5300</v>
      </c>
      <c r="T60" s="89" t="s">
        <v>56</v>
      </c>
      <c r="U60" s="37">
        <f t="shared" si="3"/>
        <v>5141</v>
      </c>
      <c r="V60" t="str">
        <f t="shared" si="1"/>
        <v>DOPO</v>
      </c>
      <c r="W60" t="str">
        <f t="shared" si="4"/>
        <v>USA@DOPO</v>
      </c>
    </row>
    <row r="61" spans="1:23">
      <c r="A61" s="48" t="s">
        <v>354</v>
      </c>
      <c r="B61" s="4" t="s">
        <v>355</v>
      </c>
      <c r="C61" s="83">
        <v>44227</v>
      </c>
      <c r="D61" s="4" t="s">
        <v>135</v>
      </c>
      <c r="E61" s="4" t="s">
        <v>110</v>
      </c>
      <c r="F61" s="4" t="s">
        <v>52</v>
      </c>
      <c r="G61" s="4" t="s">
        <v>28</v>
      </c>
      <c r="H61" s="4" t="s">
        <v>29</v>
      </c>
      <c r="I61" s="4" t="s">
        <v>30</v>
      </c>
      <c r="J61" s="86">
        <v>33036</v>
      </c>
      <c r="K61" s="4" t="s">
        <v>118</v>
      </c>
      <c r="L61" s="4" t="s">
        <v>32</v>
      </c>
      <c r="M61" s="4" t="s">
        <v>356</v>
      </c>
      <c r="N61" s="87">
        <v>1372236506</v>
      </c>
      <c r="O61" s="4" t="s">
        <v>357</v>
      </c>
      <c r="P61" s="4" t="s">
        <v>358</v>
      </c>
      <c r="Q61" s="4" t="s">
        <v>31</v>
      </c>
      <c r="R61" s="4" t="s">
        <v>66</v>
      </c>
      <c r="S61" s="49">
        <v>7600</v>
      </c>
      <c r="T61" s="89" t="s">
        <v>56</v>
      </c>
      <c r="U61" s="37">
        <f t="shared" si="3"/>
        <v>7372</v>
      </c>
      <c r="V61" t="str">
        <f t="shared" si="1"/>
        <v>TEGE</v>
      </c>
      <c r="W61" t="str">
        <f t="shared" si="4"/>
        <v>Colombia@TEGE</v>
      </c>
    </row>
    <row r="62" spans="1:23">
      <c r="A62" s="48" t="s">
        <v>359</v>
      </c>
      <c r="B62" s="4" t="s">
        <v>360</v>
      </c>
      <c r="C62" s="83">
        <v>44212</v>
      </c>
      <c r="D62" s="4" t="s">
        <v>135</v>
      </c>
      <c r="E62" s="4" t="s">
        <v>51</v>
      </c>
      <c r="F62" s="4" t="s">
        <v>27</v>
      </c>
      <c r="G62" s="4" t="s">
        <v>61</v>
      </c>
      <c r="H62" s="4" t="s">
        <v>29</v>
      </c>
      <c r="I62" s="4" t="s">
        <v>30</v>
      </c>
      <c r="J62" s="86">
        <v>26618</v>
      </c>
      <c r="K62" s="4" t="s">
        <v>31</v>
      </c>
      <c r="L62" s="4" t="s">
        <v>32</v>
      </c>
      <c r="M62" s="4" t="s">
        <v>361</v>
      </c>
      <c r="N62" s="87">
        <v>1523775781</v>
      </c>
      <c r="O62" s="4" t="s">
        <v>362</v>
      </c>
      <c r="P62" s="4" t="s">
        <v>363</v>
      </c>
      <c r="Q62" s="4" t="s">
        <v>31</v>
      </c>
      <c r="R62" s="4" t="s">
        <v>47</v>
      </c>
      <c r="S62" s="49">
        <v>11200</v>
      </c>
      <c r="T62" s="89" t="s">
        <v>56</v>
      </c>
      <c r="U62" s="37">
        <f t="shared" si="3"/>
        <v>10864</v>
      </c>
      <c r="V62" t="str">
        <f t="shared" si="1"/>
        <v>DUKL</v>
      </c>
      <c r="W62" t="str">
        <f t="shared" si="4"/>
        <v>USA@DUKL</v>
      </c>
    </row>
    <row r="63" spans="1:23">
      <c r="A63" s="48" t="s">
        <v>364</v>
      </c>
      <c r="B63" s="4" t="s">
        <v>365</v>
      </c>
      <c r="C63" s="83">
        <v>44211</v>
      </c>
      <c r="D63" s="4" t="s">
        <v>59</v>
      </c>
      <c r="E63" s="4" t="s">
        <v>60</v>
      </c>
      <c r="F63" s="4" t="s">
        <v>27</v>
      </c>
      <c r="G63" s="4" t="s">
        <v>223</v>
      </c>
      <c r="H63" s="4" t="s">
        <v>42</v>
      </c>
      <c r="I63" s="4" t="s">
        <v>181</v>
      </c>
      <c r="J63" s="86">
        <v>36791</v>
      </c>
      <c r="K63" s="4" t="s">
        <v>31</v>
      </c>
      <c r="L63" s="4" t="s">
        <v>32</v>
      </c>
      <c r="M63" s="4" t="s">
        <v>366</v>
      </c>
      <c r="N63" s="87">
        <v>1654933782</v>
      </c>
      <c r="O63" s="4" t="s">
        <v>367</v>
      </c>
      <c r="P63" s="4" t="s">
        <v>368</v>
      </c>
      <c r="Q63" s="4" t="s">
        <v>31</v>
      </c>
      <c r="R63" s="4" t="s">
        <v>107</v>
      </c>
      <c r="S63" s="49">
        <v>2400</v>
      </c>
      <c r="T63" s="89" t="s">
        <v>56</v>
      </c>
      <c r="U63" s="37">
        <f t="shared" si="3"/>
        <v>2328</v>
      </c>
      <c r="V63" t="str">
        <f t="shared" si="1"/>
        <v>LAOC</v>
      </c>
      <c r="W63" t="str">
        <f t="shared" si="4"/>
        <v>USA@LAOC</v>
      </c>
    </row>
    <row r="64" spans="1:23">
      <c r="A64" s="48" t="s">
        <v>369</v>
      </c>
      <c r="B64" s="4" t="s">
        <v>370</v>
      </c>
      <c r="C64" s="83">
        <v>44211</v>
      </c>
      <c r="D64" s="4" t="s">
        <v>59</v>
      </c>
      <c r="E64" s="4" t="s">
        <v>60</v>
      </c>
      <c r="F64" s="4" t="s">
        <v>52</v>
      </c>
      <c r="G64" s="4" t="s">
        <v>41</v>
      </c>
      <c r="H64" s="4" t="s">
        <v>29</v>
      </c>
      <c r="I64" s="4" t="s">
        <v>43</v>
      </c>
      <c r="J64" s="86">
        <v>38128</v>
      </c>
      <c r="K64" s="4" t="s">
        <v>31</v>
      </c>
      <c r="L64" s="4" t="s">
        <v>32</v>
      </c>
      <c r="M64" s="4" t="s">
        <v>371</v>
      </c>
      <c r="N64" s="87">
        <v>1202738406</v>
      </c>
      <c r="O64" s="4" t="s">
        <v>372</v>
      </c>
      <c r="P64" s="4" t="s">
        <v>373</v>
      </c>
      <c r="Q64" s="4" t="s">
        <v>31</v>
      </c>
      <c r="R64" s="4" t="s">
        <v>227</v>
      </c>
      <c r="S64" s="49">
        <v>6000</v>
      </c>
      <c r="T64" s="89" t="s">
        <v>56</v>
      </c>
      <c r="U64" s="37">
        <f t="shared" si="3"/>
        <v>5820</v>
      </c>
      <c r="V64" t="str">
        <f t="shared" si="1"/>
        <v>MIRI</v>
      </c>
      <c r="W64" t="str">
        <f t="shared" si="4"/>
        <v>USA@MIRI</v>
      </c>
    </row>
    <row r="65" spans="1:23">
      <c r="A65" s="48" t="s">
        <v>374</v>
      </c>
      <c r="B65" s="4" t="s">
        <v>375</v>
      </c>
      <c r="C65" s="83">
        <v>44208</v>
      </c>
      <c r="D65" s="4" t="s">
        <v>25</v>
      </c>
      <c r="E65" s="4" t="s">
        <v>60</v>
      </c>
      <c r="F65" s="4" t="s">
        <v>52</v>
      </c>
      <c r="G65" s="4" t="s">
        <v>61</v>
      </c>
      <c r="H65" s="4" t="s">
        <v>29</v>
      </c>
      <c r="I65" s="4" t="s">
        <v>124</v>
      </c>
      <c r="J65" s="86">
        <v>29409</v>
      </c>
      <c r="K65" s="4" t="s">
        <v>31</v>
      </c>
      <c r="L65" s="4" t="s">
        <v>32</v>
      </c>
      <c r="M65" s="4" t="s">
        <v>376</v>
      </c>
      <c r="N65" s="87">
        <v>1650129106</v>
      </c>
      <c r="O65" s="4" t="s">
        <v>377</v>
      </c>
      <c r="P65" s="4" t="s">
        <v>378</v>
      </c>
      <c r="Q65" s="4" t="s">
        <v>31</v>
      </c>
      <c r="R65" s="4" t="s">
        <v>36</v>
      </c>
      <c r="S65" s="49">
        <v>0</v>
      </c>
      <c r="T65" s="89" t="s">
        <v>37</v>
      </c>
      <c r="U65" s="37">
        <f t="shared" si="3"/>
        <v>0</v>
      </c>
      <c r="V65" t="str">
        <f t="shared" si="1"/>
        <v>MERI</v>
      </c>
      <c r="W65" t="str">
        <f t="shared" si="4"/>
        <v>USA@MERI</v>
      </c>
    </row>
    <row r="66" spans="1:23">
      <c r="A66" s="48" t="s">
        <v>379</v>
      </c>
      <c r="B66" s="4" t="s">
        <v>380</v>
      </c>
      <c r="C66" s="83">
        <v>44203</v>
      </c>
      <c r="D66" s="4" t="s">
        <v>59</v>
      </c>
      <c r="E66" s="4" t="s">
        <v>51</v>
      </c>
      <c r="F66" s="4" t="s">
        <v>27</v>
      </c>
      <c r="G66" s="4" t="s">
        <v>28</v>
      </c>
      <c r="H66" s="4" t="s">
        <v>29</v>
      </c>
      <c r="I66" s="4" t="s">
        <v>30</v>
      </c>
      <c r="J66" s="86">
        <v>32199</v>
      </c>
      <c r="K66" s="4" t="s">
        <v>31</v>
      </c>
      <c r="L66" s="4" t="s">
        <v>32</v>
      </c>
      <c r="M66" s="4" t="s">
        <v>381</v>
      </c>
      <c r="N66" s="87">
        <v>1531881940</v>
      </c>
      <c r="O66" s="4" t="s">
        <v>382</v>
      </c>
      <c r="P66" s="4" t="s">
        <v>383</v>
      </c>
      <c r="Q66" s="4" t="s">
        <v>31</v>
      </c>
      <c r="R66" s="4" t="s">
        <v>36</v>
      </c>
      <c r="S66" s="49">
        <v>0</v>
      </c>
      <c r="T66" s="89" t="s">
        <v>37</v>
      </c>
      <c r="U66" s="37">
        <f t="shared" si="3"/>
        <v>0</v>
      </c>
      <c r="V66" t="str">
        <f t="shared" si="1"/>
        <v>TEMA</v>
      </c>
      <c r="W66" t="str">
        <f t="shared" si="4"/>
        <v>USA@TEMA</v>
      </c>
    </row>
    <row r="67" spans="1:23">
      <c r="A67" s="48" t="s">
        <v>384</v>
      </c>
      <c r="B67" s="4" t="s">
        <v>385</v>
      </c>
      <c r="C67" s="83">
        <v>44201</v>
      </c>
      <c r="D67" s="4" t="s">
        <v>87</v>
      </c>
      <c r="E67" s="4" t="s">
        <v>51</v>
      </c>
      <c r="F67" s="4" t="s">
        <v>27</v>
      </c>
      <c r="G67" s="4" t="s">
        <v>28</v>
      </c>
      <c r="H67" s="4" t="s">
        <v>29</v>
      </c>
      <c r="I67" s="4" t="s">
        <v>30</v>
      </c>
      <c r="J67" s="86">
        <v>30659</v>
      </c>
      <c r="K67" s="4" t="s">
        <v>31</v>
      </c>
      <c r="L67" s="4" t="s">
        <v>32</v>
      </c>
      <c r="M67" s="4" t="s">
        <v>386</v>
      </c>
      <c r="N67" s="87">
        <v>1642322954</v>
      </c>
      <c r="O67" s="4" t="s">
        <v>387</v>
      </c>
      <c r="P67" s="4" t="s">
        <v>388</v>
      </c>
      <c r="Q67" s="4" t="s">
        <v>31</v>
      </c>
      <c r="R67" s="4" t="s">
        <v>36</v>
      </c>
      <c r="S67" s="49">
        <v>7200</v>
      </c>
      <c r="T67" s="89" t="s">
        <v>56</v>
      </c>
      <c r="U67" s="37">
        <f t="shared" si="3"/>
        <v>6984</v>
      </c>
      <c r="V67" t="str">
        <f t="shared" ref="V67:V130" si="5">LEFT(A67,4)</f>
        <v>COJA</v>
      </c>
      <c r="W67" t="str">
        <f t="shared" si="4"/>
        <v>USA@COJA</v>
      </c>
    </row>
    <row r="68" spans="1:23">
      <c r="A68" s="48" t="s">
        <v>389</v>
      </c>
      <c r="B68" s="4" t="s">
        <v>390</v>
      </c>
      <c r="C68" s="83">
        <v>44197</v>
      </c>
      <c r="D68" s="4" t="s">
        <v>135</v>
      </c>
      <c r="E68" s="4" t="s">
        <v>40</v>
      </c>
      <c r="F68" s="4" t="s">
        <v>27</v>
      </c>
      <c r="G68" s="4" t="s">
        <v>28</v>
      </c>
      <c r="H68" s="4" t="s">
        <v>42</v>
      </c>
      <c r="I68" s="4" t="s">
        <v>43</v>
      </c>
      <c r="J68" s="86">
        <v>31693</v>
      </c>
      <c r="K68" s="4" t="s">
        <v>31</v>
      </c>
      <c r="L68" s="4" t="s">
        <v>32</v>
      </c>
      <c r="M68" s="4" t="s">
        <v>391</v>
      </c>
      <c r="N68" s="87">
        <v>2025553086</v>
      </c>
      <c r="O68" s="4" t="s">
        <v>392</v>
      </c>
      <c r="P68" s="4" t="s">
        <v>287</v>
      </c>
      <c r="Q68" s="4" t="s">
        <v>31</v>
      </c>
      <c r="R68" s="4" t="s">
        <v>36</v>
      </c>
      <c r="S68" s="49">
        <v>5200</v>
      </c>
      <c r="T68" s="89" t="s">
        <v>56</v>
      </c>
      <c r="U68" s="37">
        <f t="shared" si="3"/>
        <v>5044</v>
      </c>
      <c r="V68" t="str">
        <f t="shared" si="5"/>
        <v>AVKE</v>
      </c>
      <c r="W68" t="str">
        <f t="shared" si="4"/>
        <v>USA@AVKE</v>
      </c>
    </row>
    <row r="69" spans="1:23">
      <c r="A69" s="48" t="s">
        <v>393</v>
      </c>
      <c r="B69" s="4" t="s">
        <v>394</v>
      </c>
      <c r="C69" s="83">
        <v>44197</v>
      </c>
      <c r="D69" s="4" t="s">
        <v>135</v>
      </c>
      <c r="E69" s="4" t="s">
        <v>207</v>
      </c>
      <c r="F69" s="4" t="s">
        <v>117</v>
      </c>
      <c r="G69" s="4" t="s">
        <v>61</v>
      </c>
      <c r="H69" s="4" t="s">
        <v>29</v>
      </c>
      <c r="I69" s="4" t="s">
        <v>43</v>
      </c>
      <c r="J69" s="86">
        <v>29394</v>
      </c>
      <c r="K69" s="4" t="s">
        <v>31</v>
      </c>
      <c r="L69" s="4" t="s">
        <v>32</v>
      </c>
      <c r="M69" s="4" t="s">
        <v>395</v>
      </c>
      <c r="N69" s="87">
        <v>2025553086</v>
      </c>
      <c r="O69" s="4" t="s">
        <v>396</v>
      </c>
      <c r="P69" s="4" t="s">
        <v>397</v>
      </c>
      <c r="Q69" s="4" t="s">
        <v>398</v>
      </c>
      <c r="R69" s="4" t="s">
        <v>114</v>
      </c>
      <c r="S69" s="49">
        <v>12000</v>
      </c>
      <c r="T69" s="89" t="s">
        <v>56</v>
      </c>
      <c r="U69" s="37">
        <f t="shared" si="3"/>
        <v>11640</v>
      </c>
      <c r="V69" t="str">
        <f t="shared" si="5"/>
        <v>HAMO</v>
      </c>
      <c r="W69" t="str">
        <f t="shared" si="4"/>
        <v>USA@HAMO</v>
      </c>
    </row>
    <row r="70" spans="1:23">
      <c r="A70" s="48" t="s">
        <v>399</v>
      </c>
      <c r="B70" s="4" t="s">
        <v>400</v>
      </c>
      <c r="C70" s="83">
        <v>44190</v>
      </c>
      <c r="D70" s="4" t="s">
        <v>50</v>
      </c>
      <c r="E70" s="4" t="s">
        <v>51</v>
      </c>
      <c r="F70" s="4" t="s">
        <v>52</v>
      </c>
      <c r="G70" s="4" t="s">
        <v>61</v>
      </c>
      <c r="H70" s="4" t="s">
        <v>42</v>
      </c>
      <c r="I70" s="4" t="s">
        <v>30</v>
      </c>
      <c r="J70" s="86">
        <v>28151</v>
      </c>
      <c r="K70" s="4" t="s">
        <v>31</v>
      </c>
      <c r="L70" s="4" t="s">
        <v>32</v>
      </c>
      <c r="M70" s="4" t="s">
        <v>401</v>
      </c>
      <c r="N70" s="87">
        <v>1354169004</v>
      </c>
      <c r="O70" s="4" t="s">
        <v>402</v>
      </c>
      <c r="P70" s="4" t="s">
        <v>403</v>
      </c>
      <c r="Q70" s="4" t="s">
        <v>31</v>
      </c>
      <c r="R70" s="4" t="s">
        <v>36</v>
      </c>
      <c r="S70" s="49">
        <v>0</v>
      </c>
      <c r="T70" s="89" t="s">
        <v>37</v>
      </c>
      <c r="U70" s="37">
        <f t="shared" si="3"/>
        <v>0</v>
      </c>
      <c r="V70" t="str">
        <f t="shared" si="5"/>
        <v>OLAI</v>
      </c>
      <c r="W70" t="str">
        <f t="shared" si="4"/>
        <v>USA@OLAI</v>
      </c>
    </row>
    <row r="71" spans="1:23">
      <c r="A71" s="48" t="s">
        <v>404</v>
      </c>
      <c r="B71" s="4" t="s">
        <v>405</v>
      </c>
      <c r="C71" s="83">
        <v>44180</v>
      </c>
      <c r="D71" s="4" t="s">
        <v>59</v>
      </c>
      <c r="E71" s="4" t="s">
        <v>51</v>
      </c>
      <c r="F71" s="4" t="s">
        <v>27</v>
      </c>
      <c r="G71" s="4" t="s">
        <v>41</v>
      </c>
      <c r="H71" s="4" t="s">
        <v>29</v>
      </c>
      <c r="I71" s="4" t="s">
        <v>43</v>
      </c>
      <c r="J71" s="86">
        <v>36672</v>
      </c>
      <c r="K71" s="4" t="s">
        <v>31</v>
      </c>
      <c r="L71" s="4" t="s">
        <v>32</v>
      </c>
      <c r="M71" s="4" t="s">
        <v>406</v>
      </c>
      <c r="N71" s="87">
        <v>1857675359</v>
      </c>
      <c r="O71" s="4" t="s">
        <v>407</v>
      </c>
      <c r="P71" s="4" t="s">
        <v>408</v>
      </c>
      <c r="Q71" s="4" t="s">
        <v>31</v>
      </c>
      <c r="R71" s="4" t="s">
        <v>107</v>
      </c>
      <c r="S71" s="49">
        <v>0</v>
      </c>
      <c r="T71" s="89" t="s">
        <v>37</v>
      </c>
      <c r="U71" s="37">
        <f t="shared" si="3"/>
        <v>0</v>
      </c>
      <c r="V71" t="str">
        <f t="shared" si="5"/>
        <v>COHO</v>
      </c>
      <c r="W71" t="str">
        <f t="shared" si="4"/>
        <v>USA@COHO</v>
      </c>
    </row>
    <row r="72" spans="1:23">
      <c r="A72" s="48" t="s">
        <v>409</v>
      </c>
      <c r="B72" s="4" t="s">
        <v>410</v>
      </c>
      <c r="C72" s="83">
        <v>44170</v>
      </c>
      <c r="D72" s="4" t="s">
        <v>87</v>
      </c>
      <c r="E72" s="4" t="s">
        <v>51</v>
      </c>
      <c r="F72" s="4" t="s">
        <v>27</v>
      </c>
      <c r="G72" s="4" t="s">
        <v>28</v>
      </c>
      <c r="H72" s="4" t="s">
        <v>29</v>
      </c>
      <c r="I72" s="4" t="s">
        <v>124</v>
      </c>
      <c r="J72" s="86">
        <v>33165</v>
      </c>
      <c r="K72" s="4" t="s">
        <v>103</v>
      </c>
      <c r="L72" s="4" t="s">
        <v>32</v>
      </c>
      <c r="M72" s="4" t="s">
        <v>411</v>
      </c>
      <c r="N72" s="87">
        <v>1476264977</v>
      </c>
      <c r="O72" s="4" t="s">
        <v>412</v>
      </c>
      <c r="P72" s="4" t="s">
        <v>413</v>
      </c>
      <c r="Q72" s="4" t="s">
        <v>31</v>
      </c>
      <c r="R72" s="4" t="s">
        <v>107</v>
      </c>
      <c r="S72" s="49">
        <v>0</v>
      </c>
      <c r="T72" s="89" t="s">
        <v>37</v>
      </c>
      <c r="U72" s="37">
        <f t="shared" si="3"/>
        <v>0</v>
      </c>
      <c r="V72" t="str">
        <f t="shared" si="5"/>
        <v>KEKO</v>
      </c>
      <c r="W72" t="str">
        <f t="shared" si="4"/>
        <v>China@KEKO</v>
      </c>
    </row>
    <row r="73" spans="1:23">
      <c r="A73" s="48" t="s">
        <v>414</v>
      </c>
      <c r="B73" s="4" t="s">
        <v>415</v>
      </c>
      <c r="C73" s="83">
        <v>44167</v>
      </c>
      <c r="D73" s="4" t="s">
        <v>25</v>
      </c>
      <c r="E73" s="4" t="s">
        <v>60</v>
      </c>
      <c r="F73" s="4" t="s">
        <v>27</v>
      </c>
      <c r="G73" s="4" t="s">
        <v>75</v>
      </c>
      <c r="H73" s="4" t="s">
        <v>29</v>
      </c>
      <c r="I73" s="4" t="s">
        <v>30</v>
      </c>
      <c r="J73" s="86">
        <v>26688</v>
      </c>
      <c r="K73" s="4" t="s">
        <v>31</v>
      </c>
      <c r="L73" s="4" t="s">
        <v>32</v>
      </c>
      <c r="M73" s="4" t="s">
        <v>416</v>
      </c>
      <c r="N73" s="87">
        <v>1252511174</v>
      </c>
      <c r="O73" s="4" t="s">
        <v>417</v>
      </c>
      <c r="P73" s="4" t="s">
        <v>418</v>
      </c>
      <c r="Q73" s="4" t="s">
        <v>31</v>
      </c>
      <c r="R73" s="4" t="s">
        <v>36</v>
      </c>
      <c r="S73" s="49">
        <v>12400</v>
      </c>
      <c r="T73" s="89" t="s">
        <v>56</v>
      </c>
      <c r="U73" s="37">
        <f t="shared" si="3"/>
        <v>12028</v>
      </c>
      <c r="V73" t="str">
        <f t="shared" si="5"/>
        <v>ADCU</v>
      </c>
      <c r="W73" t="str">
        <f t="shared" si="4"/>
        <v>USA@ADCU</v>
      </c>
    </row>
    <row r="74" spans="1:23">
      <c r="A74" s="48" t="s">
        <v>419</v>
      </c>
      <c r="B74" s="4" t="s">
        <v>420</v>
      </c>
      <c r="C74" s="83">
        <v>44167</v>
      </c>
      <c r="D74" s="4" t="s">
        <v>59</v>
      </c>
      <c r="E74" s="4" t="s">
        <v>207</v>
      </c>
      <c r="F74" s="4" t="s">
        <v>52</v>
      </c>
      <c r="G74" s="4" t="s">
        <v>28</v>
      </c>
      <c r="H74" s="4" t="s">
        <v>29</v>
      </c>
      <c r="I74" s="4" t="s">
        <v>43</v>
      </c>
      <c r="J74" s="86">
        <v>31522</v>
      </c>
      <c r="K74" s="4" t="s">
        <v>31</v>
      </c>
      <c r="L74" s="4" t="s">
        <v>32</v>
      </c>
      <c r="M74" s="4" t="s">
        <v>421</v>
      </c>
      <c r="N74" s="87">
        <v>1386437186</v>
      </c>
      <c r="O74" s="4" t="s">
        <v>422</v>
      </c>
      <c r="P74" s="4" t="s">
        <v>423</v>
      </c>
      <c r="Q74" s="4" t="s">
        <v>31</v>
      </c>
      <c r="R74" s="4" t="s">
        <v>107</v>
      </c>
      <c r="S74" s="49">
        <v>6800</v>
      </c>
      <c r="T74" s="89" t="s">
        <v>56</v>
      </c>
      <c r="U74" s="37">
        <f t="shared" si="3"/>
        <v>6596</v>
      </c>
      <c r="V74" t="str">
        <f t="shared" si="5"/>
        <v>PUMA</v>
      </c>
      <c r="W74" t="str">
        <f t="shared" si="4"/>
        <v>USA@PUMA</v>
      </c>
    </row>
    <row r="75" spans="1:23">
      <c r="A75" s="48" t="s">
        <v>424</v>
      </c>
      <c r="B75" s="4" t="s">
        <v>425</v>
      </c>
      <c r="C75" s="83">
        <v>44160</v>
      </c>
      <c r="D75" s="4" t="s">
        <v>25</v>
      </c>
      <c r="E75" s="4" t="s">
        <v>60</v>
      </c>
      <c r="F75" s="4" t="s">
        <v>27</v>
      </c>
      <c r="G75" s="4" t="s">
        <v>41</v>
      </c>
      <c r="H75" s="4" t="s">
        <v>29</v>
      </c>
      <c r="I75" s="4" t="s">
        <v>43</v>
      </c>
      <c r="J75" s="86">
        <v>36650</v>
      </c>
      <c r="K75" s="4" t="s">
        <v>31</v>
      </c>
      <c r="L75" s="4" t="s">
        <v>69</v>
      </c>
      <c r="M75" s="4" t="s">
        <v>426</v>
      </c>
      <c r="N75" s="87">
        <v>1244769346</v>
      </c>
      <c r="O75" s="4" t="s">
        <v>427</v>
      </c>
      <c r="P75" s="4" t="s">
        <v>428</v>
      </c>
      <c r="Q75" s="4" t="s">
        <v>31</v>
      </c>
      <c r="R75" s="4" t="s">
        <v>47</v>
      </c>
      <c r="S75" s="49">
        <v>0</v>
      </c>
      <c r="T75" s="89" t="s">
        <v>37</v>
      </c>
      <c r="U75" s="37">
        <f t="shared" si="3"/>
        <v>0</v>
      </c>
      <c r="V75" t="str">
        <f t="shared" si="5"/>
        <v>LIRO</v>
      </c>
      <c r="W75" t="str">
        <f t="shared" si="4"/>
        <v>USA@LIRO</v>
      </c>
    </row>
    <row r="76" spans="1:23">
      <c r="A76" s="48" t="s">
        <v>429</v>
      </c>
      <c r="B76" s="4" t="s">
        <v>430</v>
      </c>
      <c r="C76" s="83">
        <v>44146</v>
      </c>
      <c r="D76" s="4" t="s">
        <v>25</v>
      </c>
      <c r="E76" s="4" t="s">
        <v>51</v>
      </c>
      <c r="F76" s="4" t="s">
        <v>27</v>
      </c>
      <c r="G76" s="4" t="s">
        <v>41</v>
      </c>
      <c r="H76" s="4" t="s">
        <v>42</v>
      </c>
      <c r="I76" s="4" t="s">
        <v>30</v>
      </c>
      <c r="J76" s="86">
        <v>34413</v>
      </c>
      <c r="K76" s="4" t="s">
        <v>103</v>
      </c>
      <c r="L76" s="4" t="s">
        <v>32</v>
      </c>
      <c r="M76" s="4" t="s">
        <v>431</v>
      </c>
      <c r="N76" s="87">
        <v>1966999493</v>
      </c>
      <c r="O76" s="4" t="s">
        <v>432</v>
      </c>
      <c r="P76" s="4" t="s">
        <v>433</v>
      </c>
      <c r="Q76" s="4" t="s">
        <v>31</v>
      </c>
      <c r="R76" s="4" t="s">
        <v>107</v>
      </c>
      <c r="S76" s="49">
        <v>0</v>
      </c>
      <c r="T76" s="89" t="s">
        <v>37</v>
      </c>
      <c r="U76" s="37">
        <f t="shared" ref="U76:U139" si="6">S76-S76*3%</f>
        <v>0</v>
      </c>
      <c r="V76" t="str">
        <f t="shared" si="5"/>
        <v>FRMA</v>
      </c>
      <c r="W76" t="str">
        <f t="shared" si="4"/>
        <v>China@FRMA</v>
      </c>
    </row>
    <row r="77" spans="1:23">
      <c r="A77" s="48" t="s">
        <v>434</v>
      </c>
      <c r="B77" s="4" t="s">
        <v>435</v>
      </c>
      <c r="C77" s="83">
        <v>44140</v>
      </c>
      <c r="D77" s="4" t="s">
        <v>59</v>
      </c>
      <c r="E77" s="4" t="s">
        <v>81</v>
      </c>
      <c r="F77" s="4" t="s">
        <v>52</v>
      </c>
      <c r="G77" s="4" t="s">
        <v>28</v>
      </c>
      <c r="H77" s="4" t="s">
        <v>42</v>
      </c>
      <c r="I77" s="4" t="s">
        <v>30</v>
      </c>
      <c r="J77" s="86">
        <v>33884</v>
      </c>
      <c r="K77" s="4" t="s">
        <v>31</v>
      </c>
      <c r="L77" s="4" t="s">
        <v>32</v>
      </c>
      <c r="M77" s="4" t="s">
        <v>436</v>
      </c>
      <c r="N77" s="87">
        <v>1627549610</v>
      </c>
      <c r="O77" s="4" t="s">
        <v>437</v>
      </c>
      <c r="P77" s="4" t="s">
        <v>438</v>
      </c>
      <c r="Q77" s="4" t="s">
        <v>31</v>
      </c>
      <c r="R77" s="4" t="s">
        <v>47</v>
      </c>
      <c r="S77" s="49">
        <v>0</v>
      </c>
      <c r="T77" s="89" t="s">
        <v>37</v>
      </c>
      <c r="U77" s="37">
        <f t="shared" si="6"/>
        <v>0</v>
      </c>
      <c r="V77" t="str">
        <f t="shared" si="5"/>
        <v>EDLO</v>
      </c>
      <c r="W77" t="str">
        <f t="shared" si="4"/>
        <v>USA@EDLO</v>
      </c>
    </row>
    <row r="78" spans="1:23">
      <c r="A78" s="48" t="s">
        <v>439</v>
      </c>
      <c r="B78" s="4" t="s">
        <v>440</v>
      </c>
      <c r="C78" s="83">
        <v>44131</v>
      </c>
      <c r="D78" s="4" t="s">
        <v>135</v>
      </c>
      <c r="E78" s="4" t="s">
        <v>40</v>
      </c>
      <c r="F78" s="4" t="s">
        <v>27</v>
      </c>
      <c r="G78" s="4" t="s">
        <v>41</v>
      </c>
      <c r="H78" s="4" t="s">
        <v>29</v>
      </c>
      <c r="I78" s="4" t="s">
        <v>124</v>
      </c>
      <c r="J78" s="86">
        <v>37372</v>
      </c>
      <c r="K78" s="4" t="s">
        <v>31</v>
      </c>
      <c r="L78" s="4" t="s">
        <v>69</v>
      </c>
      <c r="M78" s="4" t="s">
        <v>441</v>
      </c>
      <c r="N78" s="87">
        <v>1494500403</v>
      </c>
      <c r="O78" s="4" t="s">
        <v>442</v>
      </c>
      <c r="P78" s="4" t="s">
        <v>443</v>
      </c>
      <c r="Q78" s="4" t="s">
        <v>31</v>
      </c>
      <c r="R78" s="4" t="s">
        <v>36</v>
      </c>
      <c r="S78" s="49">
        <v>4400</v>
      </c>
      <c r="T78" s="89" t="s">
        <v>56</v>
      </c>
      <c r="U78" s="37">
        <f t="shared" si="6"/>
        <v>4268</v>
      </c>
      <c r="V78" t="str">
        <f t="shared" si="5"/>
        <v>LUAL</v>
      </c>
      <c r="W78" t="str">
        <f t="shared" ref="W78:W141" si="7">CONCATENATE(K78,"@",V78)</f>
        <v>USA@LUAL</v>
      </c>
    </row>
    <row r="79" spans="1:23">
      <c r="A79" s="48" t="s">
        <v>444</v>
      </c>
      <c r="B79" s="4" t="s">
        <v>445</v>
      </c>
      <c r="C79" s="83">
        <v>44129</v>
      </c>
      <c r="D79" s="4" t="s">
        <v>25</v>
      </c>
      <c r="E79" s="4" t="s">
        <v>51</v>
      </c>
      <c r="F79" s="4" t="s">
        <v>27</v>
      </c>
      <c r="G79" s="4" t="s">
        <v>61</v>
      </c>
      <c r="H79" s="4" t="s">
        <v>29</v>
      </c>
      <c r="I79" s="4" t="s">
        <v>181</v>
      </c>
      <c r="J79" s="86">
        <v>29142</v>
      </c>
      <c r="K79" s="4" t="s">
        <v>31</v>
      </c>
      <c r="L79" s="4" t="s">
        <v>32</v>
      </c>
      <c r="M79" s="4" t="s">
        <v>446</v>
      </c>
      <c r="N79" s="87">
        <v>1547190531</v>
      </c>
      <c r="O79" s="4" t="s">
        <v>447</v>
      </c>
      <c r="P79" s="4" t="s">
        <v>448</v>
      </c>
      <c r="Q79" s="4" t="s">
        <v>31</v>
      </c>
      <c r="R79" s="4" t="s">
        <v>47</v>
      </c>
      <c r="S79" s="49">
        <v>10400</v>
      </c>
      <c r="T79" s="89" t="s">
        <v>56</v>
      </c>
      <c r="U79" s="37">
        <f t="shared" si="6"/>
        <v>10088</v>
      </c>
      <c r="V79" t="str">
        <f t="shared" si="5"/>
        <v>GACA</v>
      </c>
      <c r="W79" t="str">
        <f t="shared" si="7"/>
        <v>USA@GACA</v>
      </c>
    </row>
    <row r="80" spans="1:23">
      <c r="A80" s="48" t="s">
        <v>449</v>
      </c>
      <c r="B80" s="4" t="s">
        <v>450</v>
      </c>
      <c r="C80" s="83">
        <v>44125</v>
      </c>
      <c r="D80" s="4" t="s">
        <v>59</v>
      </c>
      <c r="E80" s="4" t="s">
        <v>26</v>
      </c>
      <c r="F80" s="4" t="s">
        <v>27</v>
      </c>
      <c r="G80" s="4" t="s">
        <v>28</v>
      </c>
      <c r="H80" s="4" t="s">
        <v>29</v>
      </c>
      <c r="I80" s="4" t="s">
        <v>181</v>
      </c>
      <c r="J80" s="86">
        <v>33012</v>
      </c>
      <c r="K80" s="4" t="s">
        <v>31</v>
      </c>
      <c r="L80" s="4" t="s">
        <v>32</v>
      </c>
      <c r="M80" s="4" t="s">
        <v>451</v>
      </c>
      <c r="N80" s="87">
        <v>1762396161</v>
      </c>
      <c r="O80" s="4" t="s">
        <v>452</v>
      </c>
      <c r="P80" s="4" t="s">
        <v>453</v>
      </c>
      <c r="Q80" s="4" t="s">
        <v>31</v>
      </c>
      <c r="R80" s="4" t="s">
        <v>107</v>
      </c>
      <c r="S80" s="49">
        <v>8400</v>
      </c>
      <c r="T80" s="89" t="s">
        <v>56</v>
      </c>
      <c r="U80" s="37">
        <f t="shared" si="6"/>
        <v>8148</v>
      </c>
      <c r="V80" t="str">
        <f t="shared" si="5"/>
        <v>ELVE</v>
      </c>
      <c r="W80" t="str">
        <f t="shared" si="7"/>
        <v>USA@ELVE</v>
      </c>
    </row>
    <row r="81" spans="1:23">
      <c r="A81" s="48" t="s">
        <v>454</v>
      </c>
      <c r="B81" s="4" t="s">
        <v>455</v>
      </c>
      <c r="C81" s="83">
        <v>44124</v>
      </c>
      <c r="D81" s="4" t="s">
        <v>59</v>
      </c>
      <c r="E81" s="4" t="s">
        <v>26</v>
      </c>
      <c r="F81" s="4" t="s">
        <v>27</v>
      </c>
      <c r="G81" s="4" t="s">
        <v>28</v>
      </c>
      <c r="H81" s="4" t="s">
        <v>29</v>
      </c>
      <c r="I81" s="4" t="s">
        <v>30</v>
      </c>
      <c r="J81" s="86">
        <v>34023</v>
      </c>
      <c r="K81" s="4" t="s">
        <v>31</v>
      </c>
      <c r="L81" s="4" t="s">
        <v>32</v>
      </c>
      <c r="M81" s="4" t="s">
        <v>456</v>
      </c>
      <c r="N81" s="87">
        <v>1936295031</v>
      </c>
      <c r="O81" s="4" t="s">
        <v>457</v>
      </c>
      <c r="P81" s="4" t="s">
        <v>458</v>
      </c>
      <c r="Q81" s="4" t="s">
        <v>31</v>
      </c>
      <c r="R81" s="4" t="s">
        <v>47</v>
      </c>
      <c r="S81" s="49">
        <v>7600</v>
      </c>
      <c r="T81" s="89" t="s">
        <v>56</v>
      </c>
      <c r="U81" s="37">
        <f t="shared" si="6"/>
        <v>7372</v>
      </c>
      <c r="V81" t="str">
        <f t="shared" si="5"/>
        <v>MESL</v>
      </c>
      <c r="W81" t="str">
        <f t="shared" si="7"/>
        <v>USA@MESL</v>
      </c>
    </row>
    <row r="82" spans="1:23">
      <c r="A82" s="48" t="s">
        <v>459</v>
      </c>
      <c r="B82" s="4" t="s">
        <v>460</v>
      </c>
      <c r="C82" s="83">
        <v>44116</v>
      </c>
      <c r="D82" s="4" t="s">
        <v>59</v>
      </c>
      <c r="E82" s="4" t="s">
        <v>51</v>
      </c>
      <c r="F82" s="4" t="s">
        <v>52</v>
      </c>
      <c r="G82" s="4" t="s">
        <v>28</v>
      </c>
      <c r="H82" s="4" t="s">
        <v>29</v>
      </c>
      <c r="I82" s="4" t="s">
        <v>30</v>
      </c>
      <c r="J82" s="86">
        <v>34734</v>
      </c>
      <c r="K82" s="4" t="s">
        <v>31</v>
      </c>
      <c r="L82" s="4" t="s">
        <v>62</v>
      </c>
      <c r="M82" s="4" t="s">
        <v>461</v>
      </c>
      <c r="N82" s="87">
        <v>1468195646</v>
      </c>
      <c r="O82" s="4" t="s">
        <v>462</v>
      </c>
      <c r="P82" s="4" t="s">
        <v>463</v>
      </c>
      <c r="Q82" s="4" t="s">
        <v>31</v>
      </c>
      <c r="R82" s="4" t="s">
        <v>36</v>
      </c>
      <c r="S82" s="49">
        <v>6800</v>
      </c>
      <c r="T82" s="89" t="s">
        <v>56</v>
      </c>
      <c r="U82" s="37">
        <f t="shared" si="6"/>
        <v>6596</v>
      </c>
      <c r="V82" t="str">
        <f t="shared" si="5"/>
        <v>HUST</v>
      </c>
      <c r="W82" t="str">
        <f t="shared" si="7"/>
        <v>USA@HUST</v>
      </c>
    </row>
    <row r="83" spans="1:23">
      <c r="A83" s="48" t="s">
        <v>464</v>
      </c>
      <c r="B83" s="4" t="s">
        <v>465</v>
      </c>
      <c r="C83" s="83">
        <v>44110</v>
      </c>
      <c r="D83" s="4" t="s">
        <v>59</v>
      </c>
      <c r="E83" s="4" t="s">
        <v>60</v>
      </c>
      <c r="F83" s="4" t="s">
        <v>27</v>
      </c>
      <c r="G83" s="4" t="s">
        <v>28</v>
      </c>
      <c r="H83" s="4" t="s">
        <v>42</v>
      </c>
      <c r="I83" s="4" t="s">
        <v>43</v>
      </c>
      <c r="J83" s="86">
        <v>31435</v>
      </c>
      <c r="K83" s="4" t="s">
        <v>118</v>
      </c>
      <c r="L83" s="4" t="s">
        <v>32</v>
      </c>
      <c r="M83" s="4" t="s">
        <v>466</v>
      </c>
      <c r="N83" s="87">
        <v>1704986828</v>
      </c>
      <c r="O83" s="4" t="s">
        <v>467</v>
      </c>
      <c r="P83" s="4" t="s">
        <v>468</v>
      </c>
      <c r="Q83" s="4" t="s">
        <v>31</v>
      </c>
      <c r="R83" s="4" t="s">
        <v>36</v>
      </c>
      <c r="S83" s="49">
        <v>7600</v>
      </c>
      <c r="T83" s="89" t="s">
        <v>56</v>
      </c>
      <c r="U83" s="37">
        <f t="shared" si="6"/>
        <v>7372</v>
      </c>
      <c r="V83" t="str">
        <f t="shared" si="5"/>
        <v>STFE</v>
      </c>
      <c r="W83" t="str">
        <f t="shared" si="7"/>
        <v>Colombia@STFE</v>
      </c>
    </row>
    <row r="84" spans="1:23">
      <c r="A84" s="48" t="s">
        <v>469</v>
      </c>
      <c r="B84" s="4" t="s">
        <v>470</v>
      </c>
      <c r="C84" s="83">
        <v>44106</v>
      </c>
      <c r="D84" s="4" t="s">
        <v>50</v>
      </c>
      <c r="E84" s="4" t="s">
        <v>51</v>
      </c>
      <c r="F84" s="4" t="s">
        <v>117</v>
      </c>
      <c r="G84" s="4" t="s">
        <v>41</v>
      </c>
      <c r="H84" s="4" t="s">
        <v>29</v>
      </c>
      <c r="I84" s="4" t="s">
        <v>124</v>
      </c>
      <c r="J84" s="86">
        <v>37129</v>
      </c>
      <c r="K84" s="4" t="s">
        <v>31</v>
      </c>
      <c r="L84" s="4" t="s">
        <v>32</v>
      </c>
      <c r="M84" s="4" t="s">
        <v>471</v>
      </c>
      <c r="N84" s="87">
        <v>1529959860</v>
      </c>
      <c r="O84" s="4" t="s">
        <v>472</v>
      </c>
      <c r="P84" s="4" t="s">
        <v>473</v>
      </c>
      <c r="Q84" s="4" t="s">
        <v>31</v>
      </c>
      <c r="R84" s="4" t="s">
        <v>227</v>
      </c>
      <c r="S84" s="49">
        <v>4800</v>
      </c>
      <c r="T84" s="89" t="s">
        <v>56</v>
      </c>
      <c r="U84" s="37">
        <f t="shared" si="6"/>
        <v>4656</v>
      </c>
      <c r="V84" t="str">
        <f t="shared" si="5"/>
        <v>SHRO</v>
      </c>
      <c r="W84" t="str">
        <f t="shared" si="7"/>
        <v>USA@SHRO</v>
      </c>
    </row>
    <row r="85" spans="1:23">
      <c r="A85" s="48" t="s">
        <v>474</v>
      </c>
      <c r="B85" s="4" t="s">
        <v>475</v>
      </c>
      <c r="C85" s="83">
        <v>44095</v>
      </c>
      <c r="D85" s="4" t="s">
        <v>59</v>
      </c>
      <c r="E85" s="4" t="s">
        <v>110</v>
      </c>
      <c r="F85" s="4" t="s">
        <v>27</v>
      </c>
      <c r="G85" s="4" t="s">
        <v>61</v>
      </c>
      <c r="H85" s="4" t="s">
        <v>42</v>
      </c>
      <c r="I85" s="4" t="s">
        <v>124</v>
      </c>
      <c r="J85" s="86">
        <v>27180</v>
      </c>
      <c r="K85" s="4" t="s">
        <v>31</v>
      </c>
      <c r="L85" s="4" t="s">
        <v>69</v>
      </c>
      <c r="M85" s="4" t="s">
        <v>476</v>
      </c>
      <c r="N85" s="87">
        <v>1620180931</v>
      </c>
      <c r="O85" s="4" t="s">
        <v>477</v>
      </c>
      <c r="P85" s="4" t="s">
        <v>478</v>
      </c>
      <c r="Q85" s="4" t="s">
        <v>31</v>
      </c>
      <c r="R85" s="4" t="s">
        <v>36</v>
      </c>
      <c r="S85" s="49">
        <v>9600</v>
      </c>
      <c r="T85" s="89" t="s">
        <v>56</v>
      </c>
      <c r="U85" s="37">
        <f t="shared" si="6"/>
        <v>9312</v>
      </c>
      <c r="V85" t="str">
        <f t="shared" si="5"/>
        <v>SHLU</v>
      </c>
      <c r="W85" t="str">
        <f t="shared" si="7"/>
        <v>USA@SHLU</v>
      </c>
    </row>
    <row r="86" spans="1:23">
      <c r="A86" s="48" t="s">
        <v>479</v>
      </c>
      <c r="B86" s="4" t="s">
        <v>480</v>
      </c>
      <c r="C86" s="83">
        <v>44094</v>
      </c>
      <c r="D86" s="4" t="s">
        <v>87</v>
      </c>
      <c r="E86" s="4" t="s">
        <v>26</v>
      </c>
      <c r="F86" s="4" t="s">
        <v>27</v>
      </c>
      <c r="G86" s="4" t="s">
        <v>41</v>
      </c>
      <c r="H86" s="4" t="s">
        <v>29</v>
      </c>
      <c r="I86" s="4" t="s">
        <v>30</v>
      </c>
      <c r="J86" s="86">
        <v>35012</v>
      </c>
      <c r="K86" s="4" t="s">
        <v>31</v>
      </c>
      <c r="L86" s="4" t="s">
        <v>69</v>
      </c>
      <c r="M86" s="4" t="s">
        <v>481</v>
      </c>
      <c r="N86" s="87">
        <v>1858335054</v>
      </c>
      <c r="O86" s="4" t="s">
        <v>482</v>
      </c>
      <c r="P86" s="4" t="s">
        <v>483</v>
      </c>
      <c r="Q86" s="4" t="s">
        <v>31</v>
      </c>
      <c r="R86" s="4" t="s">
        <v>227</v>
      </c>
      <c r="S86" s="49">
        <v>5200</v>
      </c>
      <c r="T86" s="89" t="s">
        <v>56</v>
      </c>
      <c r="U86" s="37">
        <f t="shared" si="6"/>
        <v>5044</v>
      </c>
      <c r="V86" t="str">
        <f t="shared" si="5"/>
        <v>CHPE</v>
      </c>
      <c r="W86" t="str">
        <f t="shared" si="7"/>
        <v>USA@CHPE</v>
      </c>
    </row>
    <row r="87" spans="1:23">
      <c r="A87" s="48" t="s">
        <v>484</v>
      </c>
      <c r="B87" s="4" t="s">
        <v>485</v>
      </c>
      <c r="C87" s="83">
        <v>44083</v>
      </c>
      <c r="D87" s="4" t="s">
        <v>59</v>
      </c>
      <c r="E87" s="4" t="s">
        <v>81</v>
      </c>
      <c r="F87" s="4" t="s">
        <v>27</v>
      </c>
      <c r="G87" s="4" t="s">
        <v>28</v>
      </c>
      <c r="H87" s="4" t="s">
        <v>29</v>
      </c>
      <c r="I87" s="4" t="s">
        <v>43</v>
      </c>
      <c r="J87" s="86">
        <v>33405</v>
      </c>
      <c r="K87" s="4" t="s">
        <v>31</v>
      </c>
      <c r="L87" s="4" t="s">
        <v>32</v>
      </c>
      <c r="M87" s="4" t="s">
        <v>486</v>
      </c>
      <c r="N87" s="87">
        <v>1600973642</v>
      </c>
      <c r="O87" s="4" t="s">
        <v>487</v>
      </c>
      <c r="P87" s="4" t="s">
        <v>488</v>
      </c>
      <c r="Q87" s="4" t="s">
        <v>31</v>
      </c>
      <c r="R87" s="4" t="s">
        <v>36</v>
      </c>
      <c r="S87" s="49">
        <v>8000</v>
      </c>
      <c r="T87" s="89" t="s">
        <v>56</v>
      </c>
      <c r="U87" s="37">
        <f t="shared" si="6"/>
        <v>7760</v>
      </c>
      <c r="V87" t="str">
        <f t="shared" si="5"/>
        <v>LOKI</v>
      </c>
      <c r="W87" t="str">
        <f t="shared" si="7"/>
        <v>USA@LOKI</v>
      </c>
    </row>
    <row r="88" spans="1:23">
      <c r="A88" s="48" t="s">
        <v>489</v>
      </c>
      <c r="B88" s="4" t="s">
        <v>490</v>
      </c>
      <c r="C88" s="83">
        <v>44080</v>
      </c>
      <c r="D88" s="4" t="s">
        <v>50</v>
      </c>
      <c r="E88" s="4" t="s">
        <v>51</v>
      </c>
      <c r="F88" s="4" t="s">
        <v>52</v>
      </c>
      <c r="G88" s="4" t="s">
        <v>75</v>
      </c>
      <c r="H88" s="4" t="s">
        <v>42</v>
      </c>
      <c r="I88" s="4" t="s">
        <v>30</v>
      </c>
      <c r="J88" s="86">
        <v>26241</v>
      </c>
      <c r="K88" s="4" t="s">
        <v>31</v>
      </c>
      <c r="L88" s="4" t="s">
        <v>69</v>
      </c>
      <c r="M88" s="4" t="s">
        <v>491</v>
      </c>
      <c r="N88" s="87">
        <v>1369185737</v>
      </c>
      <c r="O88" s="4" t="s">
        <v>492</v>
      </c>
      <c r="P88" s="4" t="s">
        <v>493</v>
      </c>
      <c r="Q88" s="4" t="s">
        <v>31</v>
      </c>
      <c r="R88" s="4" t="s">
        <v>66</v>
      </c>
      <c r="S88" s="49">
        <v>0</v>
      </c>
      <c r="T88" s="89" t="s">
        <v>37</v>
      </c>
      <c r="U88" s="37">
        <f t="shared" si="6"/>
        <v>0</v>
      </c>
      <c r="V88" t="str">
        <f t="shared" si="5"/>
        <v>AVVE</v>
      </c>
      <c r="W88" t="str">
        <f t="shared" si="7"/>
        <v>USA@AVVE</v>
      </c>
    </row>
    <row r="89" spans="1:23">
      <c r="A89" s="48" t="s">
        <v>494</v>
      </c>
      <c r="B89" s="4" t="s">
        <v>495</v>
      </c>
      <c r="C89" s="83">
        <v>44077</v>
      </c>
      <c r="D89" s="4" t="s">
        <v>25</v>
      </c>
      <c r="E89" s="4" t="s">
        <v>60</v>
      </c>
      <c r="F89" s="4" t="s">
        <v>27</v>
      </c>
      <c r="G89" s="4" t="s">
        <v>41</v>
      </c>
      <c r="H89" s="4" t="s">
        <v>29</v>
      </c>
      <c r="I89" s="4" t="s">
        <v>124</v>
      </c>
      <c r="J89" s="86">
        <v>34181</v>
      </c>
      <c r="K89" s="4" t="s">
        <v>31</v>
      </c>
      <c r="L89" s="4" t="s">
        <v>32</v>
      </c>
      <c r="M89" s="4" t="s">
        <v>496</v>
      </c>
      <c r="N89" s="87">
        <v>1505472052</v>
      </c>
      <c r="O89" s="4" t="s">
        <v>497</v>
      </c>
      <c r="P89" s="4" t="s">
        <v>498</v>
      </c>
      <c r="Q89" s="4" t="s">
        <v>31</v>
      </c>
      <c r="R89" s="4" t="s">
        <v>36</v>
      </c>
      <c r="S89" s="49">
        <v>6400</v>
      </c>
      <c r="T89" s="89" t="s">
        <v>56</v>
      </c>
      <c r="U89" s="37">
        <f t="shared" si="6"/>
        <v>6208</v>
      </c>
      <c r="V89" t="str">
        <f t="shared" si="5"/>
        <v>FAKE</v>
      </c>
      <c r="W89" t="str">
        <f t="shared" si="7"/>
        <v>USA@FAKE</v>
      </c>
    </row>
    <row r="90" spans="1:23">
      <c r="A90" s="48" t="s">
        <v>499</v>
      </c>
      <c r="B90" s="4" t="s">
        <v>500</v>
      </c>
      <c r="C90" s="83">
        <v>44055</v>
      </c>
      <c r="D90" s="4" t="s">
        <v>50</v>
      </c>
      <c r="E90" s="4" t="s">
        <v>60</v>
      </c>
      <c r="F90" s="4" t="s">
        <v>27</v>
      </c>
      <c r="G90" s="4" t="s">
        <v>41</v>
      </c>
      <c r="H90" s="4" t="s">
        <v>29</v>
      </c>
      <c r="I90" s="4" t="s">
        <v>43</v>
      </c>
      <c r="J90" s="86">
        <v>35229</v>
      </c>
      <c r="K90" s="4" t="s">
        <v>31</v>
      </c>
      <c r="L90" s="4" t="s">
        <v>32</v>
      </c>
      <c r="M90" s="4" t="s">
        <v>501</v>
      </c>
      <c r="N90" s="87">
        <v>1577559109</v>
      </c>
      <c r="O90" s="4" t="s">
        <v>502</v>
      </c>
      <c r="P90" s="4" t="s">
        <v>503</v>
      </c>
      <c r="Q90" s="4" t="s">
        <v>31</v>
      </c>
      <c r="R90" s="4" t="s">
        <v>36</v>
      </c>
      <c r="S90" s="49">
        <v>5200</v>
      </c>
      <c r="T90" s="89" t="s">
        <v>56</v>
      </c>
      <c r="U90" s="37">
        <f t="shared" si="6"/>
        <v>5044</v>
      </c>
      <c r="V90" t="str">
        <f t="shared" si="5"/>
        <v>TURI</v>
      </c>
      <c r="W90" t="str">
        <f t="shared" si="7"/>
        <v>USA@TURI</v>
      </c>
    </row>
    <row r="91" spans="1:23">
      <c r="A91" s="48" t="s">
        <v>504</v>
      </c>
      <c r="B91" s="4" t="s">
        <v>505</v>
      </c>
      <c r="C91" s="83">
        <v>44049</v>
      </c>
      <c r="D91" s="4" t="s">
        <v>25</v>
      </c>
      <c r="E91" s="4" t="s">
        <v>40</v>
      </c>
      <c r="F91" s="4" t="s">
        <v>27</v>
      </c>
      <c r="G91" s="4" t="s">
        <v>28</v>
      </c>
      <c r="H91" s="4" t="s">
        <v>29</v>
      </c>
      <c r="I91" s="4" t="s">
        <v>124</v>
      </c>
      <c r="J91" s="86">
        <v>32625</v>
      </c>
      <c r="K91" s="4" t="s">
        <v>31</v>
      </c>
      <c r="L91" s="4" t="s">
        <v>62</v>
      </c>
      <c r="M91" s="4" t="s">
        <v>506</v>
      </c>
      <c r="N91" s="87">
        <v>1381985978</v>
      </c>
      <c r="O91" s="4" t="s">
        <v>507</v>
      </c>
      <c r="P91" s="4" t="s">
        <v>508</v>
      </c>
      <c r="Q91" s="4" t="s">
        <v>31</v>
      </c>
      <c r="R91" s="4" t="s">
        <v>47</v>
      </c>
      <c r="S91" s="49">
        <v>8000</v>
      </c>
      <c r="T91" s="89" t="s">
        <v>56</v>
      </c>
      <c r="U91" s="37">
        <f t="shared" si="6"/>
        <v>7760</v>
      </c>
      <c r="V91" t="str">
        <f t="shared" si="5"/>
        <v>VIHU</v>
      </c>
      <c r="W91" t="str">
        <f t="shared" si="7"/>
        <v>USA@VIHU</v>
      </c>
    </row>
    <row r="92" spans="1:23">
      <c r="A92" s="48" t="s">
        <v>509</v>
      </c>
      <c r="B92" s="4" t="s">
        <v>510</v>
      </c>
      <c r="C92" s="83">
        <v>44048</v>
      </c>
      <c r="D92" s="4" t="s">
        <v>87</v>
      </c>
      <c r="E92" s="4" t="s">
        <v>60</v>
      </c>
      <c r="F92" s="4" t="s">
        <v>27</v>
      </c>
      <c r="G92" s="4" t="s">
        <v>28</v>
      </c>
      <c r="H92" s="4" t="s">
        <v>29</v>
      </c>
      <c r="I92" s="4" t="s">
        <v>30</v>
      </c>
      <c r="J92" s="86">
        <v>30570</v>
      </c>
      <c r="K92" s="4" t="s">
        <v>31</v>
      </c>
      <c r="L92" s="4" t="s">
        <v>32</v>
      </c>
      <c r="M92" s="4" t="s">
        <v>511</v>
      </c>
      <c r="N92" s="87">
        <v>1216234330</v>
      </c>
      <c r="O92" s="4" t="s">
        <v>512</v>
      </c>
      <c r="P92" s="4" t="s">
        <v>513</v>
      </c>
      <c r="Q92" s="4" t="s">
        <v>31</v>
      </c>
      <c r="R92" s="4" t="s">
        <v>36</v>
      </c>
      <c r="S92" s="49">
        <v>7200</v>
      </c>
      <c r="T92" s="89" t="s">
        <v>56</v>
      </c>
      <c r="U92" s="37">
        <f t="shared" si="6"/>
        <v>6984</v>
      </c>
      <c r="V92" t="str">
        <f t="shared" si="5"/>
        <v>MOPO</v>
      </c>
      <c r="W92" t="str">
        <f t="shared" si="7"/>
        <v>USA@MOPO</v>
      </c>
    </row>
    <row r="93" spans="1:23">
      <c r="A93" s="48" t="s">
        <v>514</v>
      </c>
      <c r="B93" s="4" t="s">
        <v>515</v>
      </c>
      <c r="C93" s="83">
        <v>44044</v>
      </c>
      <c r="D93" s="4" t="s">
        <v>50</v>
      </c>
      <c r="E93" s="4" t="s">
        <v>60</v>
      </c>
      <c r="F93" s="4" t="s">
        <v>27</v>
      </c>
      <c r="G93" s="4" t="s">
        <v>61</v>
      </c>
      <c r="H93" s="4" t="s">
        <v>29</v>
      </c>
      <c r="I93" s="4" t="s">
        <v>8</v>
      </c>
      <c r="J93" s="86">
        <v>27527</v>
      </c>
      <c r="K93" s="4" t="s">
        <v>31</v>
      </c>
      <c r="L93" s="4" t="s">
        <v>32</v>
      </c>
      <c r="M93" s="4" t="s">
        <v>516</v>
      </c>
      <c r="N93" s="87">
        <v>1333972244</v>
      </c>
      <c r="O93" s="4" t="s">
        <v>517</v>
      </c>
      <c r="P93" s="4" t="s">
        <v>518</v>
      </c>
      <c r="Q93" s="4" t="s">
        <v>31</v>
      </c>
      <c r="R93" s="4" t="s">
        <v>36</v>
      </c>
      <c r="S93" s="49">
        <v>0</v>
      </c>
      <c r="T93" s="89" t="s">
        <v>37</v>
      </c>
      <c r="U93" s="37">
        <f t="shared" si="6"/>
        <v>0</v>
      </c>
      <c r="V93" t="str">
        <f t="shared" si="5"/>
        <v>ANBU</v>
      </c>
      <c r="W93" t="str">
        <f t="shared" si="7"/>
        <v>USA@ANBU</v>
      </c>
    </row>
    <row r="94" spans="1:23">
      <c r="A94" s="48" t="s">
        <v>519</v>
      </c>
      <c r="B94" s="4" t="s">
        <v>520</v>
      </c>
      <c r="C94" s="83">
        <v>44015</v>
      </c>
      <c r="D94" s="4" t="s">
        <v>87</v>
      </c>
      <c r="E94" s="4" t="s">
        <v>40</v>
      </c>
      <c r="F94" s="4" t="s">
        <v>27</v>
      </c>
      <c r="G94" s="4" t="s">
        <v>41</v>
      </c>
      <c r="H94" s="4" t="s">
        <v>29</v>
      </c>
      <c r="I94" s="4" t="s">
        <v>30</v>
      </c>
      <c r="J94" s="86">
        <v>35768</v>
      </c>
      <c r="K94" s="4" t="s">
        <v>103</v>
      </c>
      <c r="L94" s="4" t="s">
        <v>62</v>
      </c>
      <c r="M94" s="4" t="s">
        <v>521</v>
      </c>
      <c r="N94" s="87">
        <v>1294348695</v>
      </c>
      <c r="O94" s="4" t="s">
        <v>522</v>
      </c>
      <c r="P94" s="4" t="s">
        <v>523</v>
      </c>
      <c r="Q94" s="4" t="s">
        <v>31</v>
      </c>
      <c r="R94" s="4" t="s">
        <v>36</v>
      </c>
      <c r="S94" s="49">
        <v>6000</v>
      </c>
      <c r="T94" s="89" t="s">
        <v>56</v>
      </c>
      <c r="U94" s="37">
        <f t="shared" si="6"/>
        <v>5820</v>
      </c>
      <c r="V94" t="str">
        <f t="shared" si="5"/>
        <v>MESZ</v>
      </c>
      <c r="W94" t="str">
        <f t="shared" si="7"/>
        <v>China@MESZ</v>
      </c>
    </row>
    <row r="95" spans="1:23">
      <c r="A95" s="48" t="s">
        <v>524</v>
      </c>
      <c r="B95" s="4" t="s">
        <v>525</v>
      </c>
      <c r="C95" s="83">
        <v>44007</v>
      </c>
      <c r="D95" s="4" t="s">
        <v>135</v>
      </c>
      <c r="E95" s="4" t="s">
        <v>40</v>
      </c>
      <c r="F95" s="4" t="s">
        <v>27</v>
      </c>
      <c r="G95" s="4" t="s">
        <v>41</v>
      </c>
      <c r="H95" s="4" t="s">
        <v>29</v>
      </c>
      <c r="I95" s="4" t="s">
        <v>30</v>
      </c>
      <c r="J95" s="86">
        <v>37820</v>
      </c>
      <c r="K95" s="4" t="s">
        <v>31</v>
      </c>
      <c r="L95" s="4" t="s">
        <v>32</v>
      </c>
      <c r="M95" s="4" t="s">
        <v>526</v>
      </c>
      <c r="N95" s="87">
        <v>1403864306</v>
      </c>
      <c r="O95" s="4" t="s">
        <v>527</v>
      </c>
      <c r="P95" s="4" t="s">
        <v>282</v>
      </c>
      <c r="Q95" s="4" t="s">
        <v>31</v>
      </c>
      <c r="R95" s="4" t="s">
        <v>47</v>
      </c>
      <c r="S95" s="49">
        <v>4800</v>
      </c>
      <c r="T95" s="89" t="s">
        <v>56</v>
      </c>
      <c r="U95" s="37">
        <f t="shared" si="6"/>
        <v>4656</v>
      </c>
      <c r="V95" t="str">
        <f t="shared" si="5"/>
        <v>ELFU</v>
      </c>
      <c r="W95" t="str">
        <f t="shared" si="7"/>
        <v>USA@ELFU</v>
      </c>
    </row>
    <row r="96" spans="1:23">
      <c r="A96" s="48" t="s">
        <v>528</v>
      </c>
      <c r="B96" s="4" t="s">
        <v>529</v>
      </c>
      <c r="C96" s="83">
        <v>44003</v>
      </c>
      <c r="D96" s="4" t="s">
        <v>25</v>
      </c>
      <c r="E96" s="4" t="s">
        <v>60</v>
      </c>
      <c r="F96" s="4" t="s">
        <v>27</v>
      </c>
      <c r="G96" s="4" t="s">
        <v>28</v>
      </c>
      <c r="H96" s="4" t="s">
        <v>29</v>
      </c>
      <c r="I96" s="4" t="s">
        <v>30</v>
      </c>
      <c r="J96" s="86">
        <v>32476</v>
      </c>
      <c r="K96" s="4" t="s">
        <v>103</v>
      </c>
      <c r="L96" s="4" t="s">
        <v>32</v>
      </c>
      <c r="M96" s="4" t="s">
        <v>530</v>
      </c>
      <c r="N96" s="87">
        <v>1411597527</v>
      </c>
      <c r="O96" s="4" t="s">
        <v>531</v>
      </c>
      <c r="P96" s="4" t="s">
        <v>532</v>
      </c>
      <c r="Q96" s="4" t="s">
        <v>31</v>
      </c>
      <c r="R96" s="4" t="s">
        <v>114</v>
      </c>
      <c r="S96" s="49">
        <v>8400</v>
      </c>
      <c r="T96" s="89" t="s">
        <v>56</v>
      </c>
      <c r="U96" s="37">
        <f t="shared" si="6"/>
        <v>8148</v>
      </c>
      <c r="V96" t="str">
        <f t="shared" si="5"/>
        <v>JAAL</v>
      </c>
      <c r="W96" t="str">
        <f t="shared" si="7"/>
        <v>China@JAAL</v>
      </c>
    </row>
    <row r="97" spans="1:23">
      <c r="A97" s="48" t="s">
        <v>533</v>
      </c>
      <c r="B97" s="4" t="s">
        <v>534</v>
      </c>
      <c r="C97" s="83">
        <v>44002</v>
      </c>
      <c r="D97" s="4" t="s">
        <v>50</v>
      </c>
      <c r="E97" s="4" t="s">
        <v>60</v>
      </c>
      <c r="F97" s="4" t="s">
        <v>27</v>
      </c>
      <c r="G97" s="4" t="s">
        <v>41</v>
      </c>
      <c r="H97" s="4" t="s">
        <v>29</v>
      </c>
      <c r="I97" s="4" t="s">
        <v>124</v>
      </c>
      <c r="J97" s="86">
        <v>35148</v>
      </c>
      <c r="K97" s="4" t="s">
        <v>31</v>
      </c>
      <c r="L97" s="4" t="s">
        <v>32</v>
      </c>
      <c r="M97" s="4" t="s">
        <v>535</v>
      </c>
      <c r="N97" s="87">
        <v>1415364461</v>
      </c>
      <c r="O97" s="4" t="s">
        <v>536</v>
      </c>
      <c r="P97" s="4" t="s">
        <v>537</v>
      </c>
      <c r="Q97" s="4" t="s">
        <v>31</v>
      </c>
      <c r="R97" s="4" t="s">
        <v>47</v>
      </c>
      <c r="S97" s="49">
        <v>6400</v>
      </c>
      <c r="T97" s="89" t="s">
        <v>56</v>
      </c>
      <c r="U97" s="37">
        <f t="shared" si="6"/>
        <v>6208</v>
      </c>
      <c r="V97" t="str">
        <f t="shared" si="5"/>
        <v>CAKU</v>
      </c>
      <c r="W97" t="str">
        <f t="shared" si="7"/>
        <v>USA@CAKU</v>
      </c>
    </row>
    <row r="98" spans="1:23">
      <c r="A98" s="48" t="s">
        <v>538</v>
      </c>
      <c r="B98" s="4" t="s">
        <v>539</v>
      </c>
      <c r="C98" s="83">
        <v>43988</v>
      </c>
      <c r="D98" s="4" t="s">
        <v>59</v>
      </c>
      <c r="E98" s="4" t="s">
        <v>60</v>
      </c>
      <c r="F98" s="4" t="s">
        <v>27</v>
      </c>
      <c r="G98" s="4" t="s">
        <v>28</v>
      </c>
      <c r="H98" s="4" t="s">
        <v>42</v>
      </c>
      <c r="I98" s="4" t="s">
        <v>30</v>
      </c>
      <c r="J98" s="86">
        <v>31336</v>
      </c>
      <c r="K98" s="4" t="s">
        <v>31</v>
      </c>
      <c r="L98" s="4" t="s">
        <v>32</v>
      </c>
      <c r="M98" s="4" t="s">
        <v>540</v>
      </c>
      <c r="N98" s="87">
        <v>1241964675</v>
      </c>
      <c r="O98" s="4" t="s">
        <v>541</v>
      </c>
      <c r="P98" s="4" t="s">
        <v>542</v>
      </c>
      <c r="Q98" s="4" t="s">
        <v>31</v>
      </c>
      <c r="R98" s="4" t="s">
        <v>66</v>
      </c>
      <c r="S98" s="49">
        <v>0</v>
      </c>
      <c r="T98" s="89" t="s">
        <v>37</v>
      </c>
      <c r="U98" s="37">
        <f t="shared" si="6"/>
        <v>0</v>
      </c>
      <c r="V98" t="str">
        <f t="shared" si="5"/>
        <v>DEJU</v>
      </c>
      <c r="W98" t="str">
        <f t="shared" si="7"/>
        <v>USA@DEJU</v>
      </c>
    </row>
    <row r="99" spans="1:23">
      <c r="A99" s="48" t="s">
        <v>543</v>
      </c>
      <c r="B99" s="4" t="s">
        <v>544</v>
      </c>
      <c r="C99" s="83">
        <v>43970</v>
      </c>
      <c r="D99" s="4" t="s">
        <v>25</v>
      </c>
      <c r="E99" s="4" t="s">
        <v>207</v>
      </c>
      <c r="F99" s="4" t="s">
        <v>52</v>
      </c>
      <c r="G99" s="4" t="s">
        <v>41</v>
      </c>
      <c r="H99" s="4" t="s">
        <v>29</v>
      </c>
      <c r="I99" s="4" t="s">
        <v>30</v>
      </c>
      <c r="J99" s="86">
        <v>35396</v>
      </c>
      <c r="K99" s="4" t="s">
        <v>31</v>
      </c>
      <c r="L99" s="4" t="s">
        <v>62</v>
      </c>
      <c r="M99" s="4" t="s">
        <v>545</v>
      </c>
      <c r="N99" s="87">
        <v>1420311467</v>
      </c>
      <c r="O99" s="4" t="s">
        <v>546</v>
      </c>
      <c r="P99" s="4" t="s">
        <v>547</v>
      </c>
      <c r="Q99" s="4" t="s">
        <v>31</v>
      </c>
      <c r="R99" s="4" t="s">
        <v>47</v>
      </c>
      <c r="S99" s="49">
        <v>5600</v>
      </c>
      <c r="T99" s="89" t="s">
        <v>56</v>
      </c>
      <c r="U99" s="37">
        <f t="shared" si="6"/>
        <v>5432</v>
      </c>
      <c r="V99" t="str">
        <f t="shared" si="5"/>
        <v>ARDO</v>
      </c>
      <c r="W99" t="str">
        <f t="shared" si="7"/>
        <v>USA@ARDO</v>
      </c>
    </row>
    <row r="100" spans="1:23">
      <c r="A100" s="48" t="s">
        <v>548</v>
      </c>
      <c r="B100" s="4" t="s">
        <v>549</v>
      </c>
      <c r="C100" s="83">
        <v>43970</v>
      </c>
      <c r="D100" s="4" t="s">
        <v>25</v>
      </c>
      <c r="E100" s="4" t="s">
        <v>40</v>
      </c>
      <c r="F100" s="4" t="s">
        <v>27</v>
      </c>
      <c r="G100" s="4" t="s">
        <v>28</v>
      </c>
      <c r="H100" s="4" t="s">
        <v>29</v>
      </c>
      <c r="I100" s="4" t="s">
        <v>30</v>
      </c>
      <c r="J100" s="86">
        <v>31315</v>
      </c>
      <c r="K100" s="4" t="s">
        <v>31</v>
      </c>
      <c r="L100" s="4" t="s">
        <v>62</v>
      </c>
      <c r="M100" s="4" t="s">
        <v>550</v>
      </c>
      <c r="N100" s="87">
        <v>1935821636</v>
      </c>
      <c r="O100" s="4" t="s">
        <v>551</v>
      </c>
      <c r="P100" s="4" t="s">
        <v>552</v>
      </c>
      <c r="Q100" s="4" t="s">
        <v>31</v>
      </c>
      <c r="R100" s="4" t="s">
        <v>36</v>
      </c>
      <c r="S100" s="49">
        <v>8400</v>
      </c>
      <c r="T100" s="89" t="s">
        <v>56</v>
      </c>
      <c r="U100" s="37">
        <f t="shared" si="6"/>
        <v>8148</v>
      </c>
      <c r="V100" t="str">
        <f t="shared" si="5"/>
        <v>FRAN</v>
      </c>
      <c r="W100" t="str">
        <f t="shared" si="7"/>
        <v>USA@FRAN</v>
      </c>
    </row>
    <row r="101" spans="1:23">
      <c r="A101" s="48" t="s">
        <v>553</v>
      </c>
      <c r="B101" s="4" t="s">
        <v>554</v>
      </c>
      <c r="C101" s="83">
        <v>43969</v>
      </c>
      <c r="D101" s="4" t="s">
        <v>25</v>
      </c>
      <c r="E101" s="4" t="s">
        <v>81</v>
      </c>
      <c r="F101" s="4" t="s">
        <v>52</v>
      </c>
      <c r="G101" s="4" t="s">
        <v>41</v>
      </c>
      <c r="H101" s="4" t="s">
        <v>29</v>
      </c>
      <c r="I101" s="4" t="s">
        <v>30</v>
      </c>
      <c r="J101" s="86">
        <v>35950</v>
      </c>
      <c r="K101" s="4" t="s">
        <v>31</v>
      </c>
      <c r="L101" s="4" t="s">
        <v>62</v>
      </c>
      <c r="M101" s="4" t="s">
        <v>555</v>
      </c>
      <c r="N101" s="87">
        <v>1970482055</v>
      </c>
      <c r="O101" s="4" t="s">
        <v>556</v>
      </c>
      <c r="P101" s="4" t="s">
        <v>557</v>
      </c>
      <c r="Q101" s="4" t="s">
        <v>31</v>
      </c>
      <c r="R101" s="4" t="s">
        <v>47</v>
      </c>
      <c r="S101" s="49">
        <v>4800</v>
      </c>
      <c r="T101" s="89" t="s">
        <v>56</v>
      </c>
      <c r="U101" s="37">
        <f t="shared" si="6"/>
        <v>4656</v>
      </c>
      <c r="V101" t="str">
        <f t="shared" si="5"/>
        <v>DEBA</v>
      </c>
      <c r="W101" t="str">
        <f t="shared" si="7"/>
        <v>USA@DEBA</v>
      </c>
    </row>
    <row r="102" spans="1:23">
      <c r="A102" s="48" t="s">
        <v>558</v>
      </c>
      <c r="B102" s="4" t="s">
        <v>559</v>
      </c>
      <c r="C102" s="83">
        <v>43953</v>
      </c>
      <c r="D102" s="4" t="s">
        <v>50</v>
      </c>
      <c r="E102" s="4" t="s">
        <v>51</v>
      </c>
      <c r="F102" s="4" t="s">
        <v>27</v>
      </c>
      <c r="G102" s="4" t="s">
        <v>75</v>
      </c>
      <c r="H102" s="4" t="s">
        <v>29</v>
      </c>
      <c r="I102" s="4" t="s">
        <v>30</v>
      </c>
      <c r="J102" s="86">
        <v>25623</v>
      </c>
      <c r="K102" s="4" t="s">
        <v>31</v>
      </c>
      <c r="L102" s="4" t="s">
        <v>62</v>
      </c>
      <c r="M102" s="4" t="s">
        <v>560</v>
      </c>
      <c r="N102" s="87">
        <v>1818141397</v>
      </c>
      <c r="O102" s="4" t="s">
        <v>561</v>
      </c>
      <c r="P102" s="4" t="s">
        <v>562</v>
      </c>
      <c r="Q102" s="4" t="s">
        <v>31</v>
      </c>
      <c r="R102" s="4" t="s">
        <v>227</v>
      </c>
      <c r="S102" s="49">
        <v>12400</v>
      </c>
      <c r="T102" s="89" t="s">
        <v>56</v>
      </c>
      <c r="U102" s="37">
        <f t="shared" si="6"/>
        <v>12028</v>
      </c>
      <c r="V102" t="str">
        <f t="shared" si="5"/>
        <v>TAPA</v>
      </c>
      <c r="W102" t="str">
        <f t="shared" si="7"/>
        <v>USA@TAPA</v>
      </c>
    </row>
    <row r="103" spans="1:23">
      <c r="A103" s="48" t="s">
        <v>563</v>
      </c>
      <c r="B103" s="4" t="s">
        <v>564</v>
      </c>
      <c r="C103" s="83">
        <v>43951</v>
      </c>
      <c r="D103" s="4" t="s">
        <v>87</v>
      </c>
      <c r="E103" s="4" t="s">
        <v>60</v>
      </c>
      <c r="F103" s="4" t="s">
        <v>27</v>
      </c>
      <c r="G103" s="4" t="s">
        <v>75</v>
      </c>
      <c r="H103" s="4" t="s">
        <v>29</v>
      </c>
      <c r="I103" s="4" t="s">
        <v>30</v>
      </c>
      <c r="J103" s="86">
        <v>24269</v>
      </c>
      <c r="K103" s="4" t="s">
        <v>31</v>
      </c>
      <c r="L103" s="4" t="s">
        <v>32</v>
      </c>
      <c r="M103" s="4" t="s">
        <v>565</v>
      </c>
      <c r="N103" s="87">
        <v>1917137038</v>
      </c>
      <c r="O103" s="4" t="s">
        <v>566</v>
      </c>
      <c r="P103" s="4" t="s">
        <v>567</v>
      </c>
      <c r="Q103" s="4" t="s">
        <v>31</v>
      </c>
      <c r="R103" s="4" t="s">
        <v>36</v>
      </c>
      <c r="S103" s="49">
        <v>12400</v>
      </c>
      <c r="T103" s="89" t="s">
        <v>56</v>
      </c>
      <c r="U103" s="37">
        <f t="shared" si="6"/>
        <v>12028</v>
      </c>
      <c r="V103" t="str">
        <f t="shared" si="5"/>
        <v>OWJE</v>
      </c>
      <c r="W103" t="str">
        <f t="shared" si="7"/>
        <v>USA@OWJE</v>
      </c>
    </row>
    <row r="104" spans="1:23">
      <c r="A104" s="48" t="s">
        <v>568</v>
      </c>
      <c r="B104" s="4" t="s">
        <v>569</v>
      </c>
      <c r="C104" s="83">
        <v>43949</v>
      </c>
      <c r="D104" s="4" t="s">
        <v>25</v>
      </c>
      <c r="E104" s="4" t="s">
        <v>51</v>
      </c>
      <c r="F104" s="4" t="s">
        <v>27</v>
      </c>
      <c r="G104" s="4" t="s">
        <v>28</v>
      </c>
      <c r="H104" s="4" t="s">
        <v>29</v>
      </c>
      <c r="I104" s="4" t="s">
        <v>43</v>
      </c>
      <c r="J104" s="86">
        <v>33054</v>
      </c>
      <c r="K104" s="4" t="s">
        <v>103</v>
      </c>
      <c r="L104" s="4" t="s">
        <v>69</v>
      </c>
      <c r="M104" s="4" t="s">
        <v>570</v>
      </c>
      <c r="N104" s="87">
        <v>1699696279</v>
      </c>
      <c r="O104" s="4" t="s">
        <v>571</v>
      </c>
      <c r="P104" s="4" t="s">
        <v>572</v>
      </c>
      <c r="Q104" s="4" t="s">
        <v>31</v>
      </c>
      <c r="R104" s="4" t="s">
        <v>36</v>
      </c>
      <c r="S104" s="49">
        <v>0</v>
      </c>
      <c r="T104" s="89" t="s">
        <v>37</v>
      </c>
      <c r="U104" s="37">
        <f t="shared" si="6"/>
        <v>0</v>
      </c>
      <c r="V104" t="str">
        <f t="shared" si="5"/>
        <v>VENU</v>
      </c>
      <c r="W104" t="str">
        <f t="shared" si="7"/>
        <v>China@VENU</v>
      </c>
    </row>
    <row r="105" spans="1:23">
      <c r="A105" s="48" t="s">
        <v>573</v>
      </c>
      <c r="B105" s="4" t="s">
        <v>574</v>
      </c>
      <c r="C105" s="83">
        <v>43941</v>
      </c>
      <c r="D105" s="4" t="s">
        <v>50</v>
      </c>
      <c r="E105" s="4" t="s">
        <v>51</v>
      </c>
      <c r="F105" s="4" t="s">
        <v>27</v>
      </c>
      <c r="G105" s="4" t="s">
        <v>28</v>
      </c>
      <c r="H105" s="4" t="s">
        <v>29</v>
      </c>
      <c r="I105" s="4" t="s">
        <v>43</v>
      </c>
      <c r="J105" s="86">
        <v>31411</v>
      </c>
      <c r="K105" s="4" t="s">
        <v>31</v>
      </c>
      <c r="L105" s="4" t="s">
        <v>32</v>
      </c>
      <c r="M105" s="4" t="s">
        <v>575</v>
      </c>
      <c r="N105" s="87">
        <v>1651132519</v>
      </c>
      <c r="O105" s="4" t="s">
        <v>576</v>
      </c>
      <c r="P105" s="4" t="s">
        <v>577</v>
      </c>
      <c r="Q105" s="4" t="s">
        <v>31</v>
      </c>
      <c r="R105" s="4" t="s">
        <v>66</v>
      </c>
      <c r="S105" s="49">
        <v>7200</v>
      </c>
      <c r="T105" s="89" t="s">
        <v>56</v>
      </c>
      <c r="U105" s="37">
        <f t="shared" si="6"/>
        <v>6984</v>
      </c>
      <c r="V105" t="str">
        <f t="shared" si="5"/>
        <v>IVLO</v>
      </c>
      <c r="W105" t="str">
        <f t="shared" si="7"/>
        <v>USA@IVLO</v>
      </c>
    </row>
    <row r="106" spans="1:23">
      <c r="A106" s="48" t="s">
        <v>578</v>
      </c>
      <c r="B106" s="4" t="s">
        <v>579</v>
      </c>
      <c r="C106" s="83">
        <v>43927</v>
      </c>
      <c r="D106" s="4" t="s">
        <v>50</v>
      </c>
      <c r="E106" s="4" t="s">
        <v>81</v>
      </c>
      <c r="F106" s="4" t="s">
        <v>52</v>
      </c>
      <c r="G106" s="4" t="s">
        <v>41</v>
      </c>
      <c r="H106" s="4" t="s">
        <v>29</v>
      </c>
      <c r="I106" s="4" t="s">
        <v>30</v>
      </c>
      <c r="J106" s="86">
        <v>37583</v>
      </c>
      <c r="K106" s="4" t="s">
        <v>103</v>
      </c>
      <c r="L106" s="4" t="s">
        <v>32</v>
      </c>
      <c r="M106" s="4" t="s">
        <v>580</v>
      </c>
      <c r="N106" s="87">
        <v>1295758471</v>
      </c>
      <c r="O106" s="4" t="s">
        <v>581</v>
      </c>
      <c r="P106" s="4" t="s">
        <v>582</v>
      </c>
      <c r="Q106" s="4" t="s">
        <v>31</v>
      </c>
      <c r="R106" s="4" t="s">
        <v>107</v>
      </c>
      <c r="S106" s="49">
        <v>5200</v>
      </c>
      <c r="T106" s="89" t="s">
        <v>56</v>
      </c>
      <c r="U106" s="37">
        <f t="shared" si="6"/>
        <v>5044</v>
      </c>
      <c r="V106" t="str">
        <f t="shared" si="5"/>
        <v>EUSY</v>
      </c>
      <c r="W106" t="str">
        <f t="shared" si="7"/>
        <v>China@EUSY</v>
      </c>
    </row>
    <row r="107" spans="1:23">
      <c r="A107" s="48" t="s">
        <v>583</v>
      </c>
      <c r="B107" s="4" t="s">
        <v>584</v>
      </c>
      <c r="C107" s="83">
        <v>43923</v>
      </c>
      <c r="D107" s="4" t="s">
        <v>87</v>
      </c>
      <c r="E107" s="4" t="s">
        <v>60</v>
      </c>
      <c r="F107" s="4" t="s">
        <v>117</v>
      </c>
      <c r="G107" s="4" t="s">
        <v>28</v>
      </c>
      <c r="H107" s="4" t="s">
        <v>29</v>
      </c>
      <c r="I107" s="4" t="s">
        <v>30</v>
      </c>
      <c r="J107" s="86">
        <v>31192</v>
      </c>
      <c r="K107" s="4" t="s">
        <v>31</v>
      </c>
      <c r="L107" s="4" t="s">
        <v>69</v>
      </c>
      <c r="M107" s="4" t="s">
        <v>585</v>
      </c>
      <c r="N107" s="87">
        <v>1342793603</v>
      </c>
      <c r="O107" s="4" t="s">
        <v>586</v>
      </c>
      <c r="P107" s="4" t="s">
        <v>143</v>
      </c>
      <c r="Q107" s="4" t="s">
        <v>31</v>
      </c>
      <c r="R107" s="4" t="s">
        <v>36</v>
      </c>
      <c r="S107" s="49">
        <v>6800</v>
      </c>
      <c r="T107" s="89" t="s">
        <v>56</v>
      </c>
      <c r="U107" s="37">
        <f t="shared" si="6"/>
        <v>6596</v>
      </c>
      <c r="V107" t="str">
        <f t="shared" si="5"/>
        <v>NIBR</v>
      </c>
      <c r="W107" t="str">
        <f t="shared" si="7"/>
        <v>USA@NIBR</v>
      </c>
    </row>
    <row r="108" spans="1:23">
      <c r="A108" s="48" t="s">
        <v>587</v>
      </c>
      <c r="B108" s="4" t="s">
        <v>588</v>
      </c>
      <c r="C108" s="83">
        <v>43920</v>
      </c>
      <c r="D108" s="4" t="s">
        <v>87</v>
      </c>
      <c r="E108" s="4" t="s">
        <v>60</v>
      </c>
      <c r="F108" s="4" t="s">
        <v>27</v>
      </c>
      <c r="G108" s="4" t="s">
        <v>223</v>
      </c>
      <c r="H108" s="4" t="s">
        <v>29</v>
      </c>
      <c r="I108" s="4" t="s">
        <v>8</v>
      </c>
      <c r="J108" s="86">
        <v>37350</v>
      </c>
      <c r="K108" s="4" t="s">
        <v>118</v>
      </c>
      <c r="L108" s="4" t="s">
        <v>32</v>
      </c>
      <c r="M108" s="4" t="s">
        <v>589</v>
      </c>
      <c r="N108" s="87">
        <v>1583648675</v>
      </c>
      <c r="O108" s="4" t="s">
        <v>590</v>
      </c>
      <c r="P108" s="4" t="s">
        <v>591</v>
      </c>
      <c r="Q108" s="4" t="s">
        <v>31</v>
      </c>
      <c r="R108" s="4" t="s">
        <v>36</v>
      </c>
      <c r="S108" s="49">
        <v>4000</v>
      </c>
      <c r="T108" s="89" t="s">
        <v>56</v>
      </c>
      <c r="U108" s="37">
        <f t="shared" si="6"/>
        <v>3880</v>
      </c>
      <c r="V108" t="str">
        <f t="shared" si="5"/>
        <v>CABL</v>
      </c>
      <c r="W108" t="str">
        <f t="shared" si="7"/>
        <v>Colombia@CABL</v>
      </c>
    </row>
    <row r="109" spans="1:23">
      <c r="A109" s="48" t="s">
        <v>592</v>
      </c>
      <c r="B109" s="4" t="s">
        <v>593</v>
      </c>
      <c r="C109" s="83">
        <v>43918</v>
      </c>
      <c r="D109" s="4" t="s">
        <v>25</v>
      </c>
      <c r="E109" s="4" t="s">
        <v>60</v>
      </c>
      <c r="F109" s="4" t="s">
        <v>52</v>
      </c>
      <c r="G109" s="4" t="s">
        <v>28</v>
      </c>
      <c r="H109" s="4" t="s">
        <v>29</v>
      </c>
      <c r="I109" s="4" t="s">
        <v>43</v>
      </c>
      <c r="J109" s="86">
        <v>34422</v>
      </c>
      <c r="K109" s="4" t="s">
        <v>31</v>
      </c>
      <c r="L109" s="4" t="s">
        <v>32</v>
      </c>
      <c r="M109" s="4" t="s">
        <v>594</v>
      </c>
      <c r="N109" s="87">
        <v>1762227896</v>
      </c>
      <c r="O109" s="4" t="s">
        <v>595</v>
      </c>
      <c r="P109" s="4" t="s">
        <v>596</v>
      </c>
      <c r="Q109" s="4" t="s">
        <v>31</v>
      </c>
      <c r="R109" s="4" t="s">
        <v>107</v>
      </c>
      <c r="S109" s="49">
        <v>8000</v>
      </c>
      <c r="T109" s="89" t="s">
        <v>56</v>
      </c>
      <c r="U109" s="37">
        <f t="shared" si="6"/>
        <v>7760</v>
      </c>
      <c r="V109" t="str">
        <f t="shared" si="5"/>
        <v>KACH</v>
      </c>
      <c r="W109" t="str">
        <f t="shared" si="7"/>
        <v>USA@KACH</v>
      </c>
    </row>
    <row r="110" spans="1:23">
      <c r="A110" s="48" t="s">
        <v>597</v>
      </c>
      <c r="B110" s="4" t="s">
        <v>598</v>
      </c>
      <c r="C110" s="83">
        <v>43903</v>
      </c>
      <c r="D110" s="4" t="s">
        <v>50</v>
      </c>
      <c r="E110" s="4" t="s">
        <v>81</v>
      </c>
      <c r="F110" s="4" t="s">
        <v>27</v>
      </c>
      <c r="G110" s="4" t="s">
        <v>28</v>
      </c>
      <c r="H110" s="4" t="s">
        <v>29</v>
      </c>
      <c r="I110" s="4" t="s">
        <v>43</v>
      </c>
      <c r="J110" s="86">
        <v>33812</v>
      </c>
      <c r="K110" s="4" t="s">
        <v>31</v>
      </c>
      <c r="L110" s="4" t="s">
        <v>62</v>
      </c>
      <c r="M110" s="4" t="s">
        <v>599</v>
      </c>
      <c r="N110" s="87">
        <v>1724455145</v>
      </c>
      <c r="O110" s="4" t="s">
        <v>600</v>
      </c>
      <c r="P110" s="4" t="s">
        <v>601</v>
      </c>
      <c r="Q110" s="4" t="s">
        <v>31</v>
      </c>
      <c r="R110" s="4" t="s">
        <v>47</v>
      </c>
      <c r="S110" s="49">
        <v>6800</v>
      </c>
      <c r="T110" s="89" t="s">
        <v>56</v>
      </c>
      <c r="U110" s="37">
        <f t="shared" si="6"/>
        <v>6596</v>
      </c>
      <c r="V110" t="str">
        <f t="shared" si="5"/>
        <v>NIWA</v>
      </c>
      <c r="W110" t="str">
        <f t="shared" si="7"/>
        <v>USA@NIWA</v>
      </c>
    </row>
    <row r="111" spans="1:23">
      <c r="A111" s="48" t="s">
        <v>602</v>
      </c>
      <c r="B111" s="4" t="s">
        <v>603</v>
      </c>
      <c r="C111" s="83">
        <v>43902</v>
      </c>
      <c r="D111" s="4" t="s">
        <v>25</v>
      </c>
      <c r="E111" s="4" t="s">
        <v>40</v>
      </c>
      <c r="F111" s="4" t="s">
        <v>27</v>
      </c>
      <c r="G111" s="4" t="s">
        <v>28</v>
      </c>
      <c r="H111" s="4" t="s">
        <v>29</v>
      </c>
      <c r="I111" s="4" t="s">
        <v>43</v>
      </c>
      <c r="J111" s="86">
        <v>30862</v>
      </c>
      <c r="K111" s="4" t="s">
        <v>31</v>
      </c>
      <c r="L111" s="4" t="s">
        <v>69</v>
      </c>
      <c r="M111" s="4" t="s">
        <v>604</v>
      </c>
      <c r="N111" s="87">
        <v>1421574935</v>
      </c>
      <c r="O111" s="4" t="s">
        <v>605</v>
      </c>
      <c r="P111" s="4" t="s">
        <v>606</v>
      </c>
      <c r="Q111" s="4" t="s">
        <v>31</v>
      </c>
      <c r="R111" s="4" t="s">
        <v>107</v>
      </c>
      <c r="S111" s="49">
        <v>7600</v>
      </c>
      <c r="T111" s="89" t="s">
        <v>56</v>
      </c>
      <c r="U111" s="37">
        <f t="shared" si="6"/>
        <v>7372</v>
      </c>
      <c r="V111" t="str">
        <f t="shared" si="5"/>
        <v>MAMO</v>
      </c>
      <c r="W111" t="str">
        <f t="shared" si="7"/>
        <v>USA@MAMO</v>
      </c>
    </row>
    <row r="112" spans="1:23">
      <c r="A112" s="48" t="s">
        <v>607</v>
      </c>
      <c r="B112" s="4" t="s">
        <v>608</v>
      </c>
      <c r="C112" s="83">
        <v>43899</v>
      </c>
      <c r="D112" s="4" t="s">
        <v>25</v>
      </c>
      <c r="E112" s="4" t="s">
        <v>40</v>
      </c>
      <c r="F112" s="4" t="s">
        <v>27</v>
      </c>
      <c r="G112" s="4" t="s">
        <v>41</v>
      </c>
      <c r="H112" s="4" t="s">
        <v>29</v>
      </c>
      <c r="I112" s="4" t="s">
        <v>30</v>
      </c>
      <c r="J112" s="86">
        <v>35569</v>
      </c>
      <c r="K112" s="4" t="s">
        <v>31</v>
      </c>
      <c r="L112" s="4" t="s">
        <v>32</v>
      </c>
      <c r="M112" s="4" t="s">
        <v>609</v>
      </c>
      <c r="N112" s="87">
        <v>1824104045</v>
      </c>
      <c r="O112" s="4" t="s">
        <v>610</v>
      </c>
      <c r="P112" s="4" t="s">
        <v>611</v>
      </c>
      <c r="Q112" s="4" t="s">
        <v>31</v>
      </c>
      <c r="R112" s="4" t="s">
        <v>107</v>
      </c>
      <c r="S112" s="49">
        <v>4400</v>
      </c>
      <c r="T112" s="89" t="s">
        <v>56</v>
      </c>
      <c r="U112" s="37">
        <f t="shared" si="6"/>
        <v>4268</v>
      </c>
      <c r="V112" t="str">
        <f t="shared" si="5"/>
        <v>CLPE</v>
      </c>
      <c r="W112" t="str">
        <f t="shared" si="7"/>
        <v>USA@CLPE</v>
      </c>
    </row>
    <row r="113" spans="1:23">
      <c r="A113" s="48" t="s">
        <v>612</v>
      </c>
      <c r="B113" s="4" t="s">
        <v>613</v>
      </c>
      <c r="C113" s="83">
        <v>43898</v>
      </c>
      <c r="D113" s="4" t="s">
        <v>87</v>
      </c>
      <c r="E113" s="4" t="s">
        <v>51</v>
      </c>
      <c r="F113" s="4" t="s">
        <v>52</v>
      </c>
      <c r="G113" s="4" t="s">
        <v>28</v>
      </c>
      <c r="H113" s="4" t="s">
        <v>29</v>
      </c>
      <c r="I113" s="4" t="s">
        <v>30</v>
      </c>
      <c r="J113" s="86">
        <v>32183</v>
      </c>
      <c r="K113" s="4" t="s">
        <v>103</v>
      </c>
      <c r="L113" s="4" t="s">
        <v>32</v>
      </c>
      <c r="M113" s="4" t="s">
        <v>614</v>
      </c>
      <c r="N113" s="87">
        <v>1381836777</v>
      </c>
      <c r="O113" s="4" t="s">
        <v>615</v>
      </c>
      <c r="P113" s="4" t="s">
        <v>616</v>
      </c>
      <c r="Q113" s="4" t="s">
        <v>31</v>
      </c>
      <c r="R113" s="4" t="s">
        <v>47</v>
      </c>
      <c r="S113" s="49">
        <v>0</v>
      </c>
      <c r="T113" s="89" t="s">
        <v>37</v>
      </c>
      <c r="U113" s="37">
        <f t="shared" si="6"/>
        <v>0</v>
      </c>
      <c r="V113" t="str">
        <f t="shared" si="5"/>
        <v>MIAL</v>
      </c>
      <c r="W113" t="str">
        <f t="shared" si="7"/>
        <v>China@MIAL</v>
      </c>
    </row>
    <row r="114" spans="1:23">
      <c r="A114" s="48" t="s">
        <v>617</v>
      </c>
      <c r="B114" s="4" t="s">
        <v>618</v>
      </c>
      <c r="C114" s="83">
        <v>43893</v>
      </c>
      <c r="D114" s="4" t="s">
        <v>59</v>
      </c>
      <c r="E114" s="4" t="s">
        <v>51</v>
      </c>
      <c r="F114" s="4" t="s">
        <v>27</v>
      </c>
      <c r="G114" s="4" t="s">
        <v>223</v>
      </c>
      <c r="H114" s="4" t="s">
        <v>29</v>
      </c>
      <c r="I114" s="4" t="s">
        <v>181</v>
      </c>
      <c r="J114" s="86">
        <v>37530</v>
      </c>
      <c r="K114" s="4" t="s">
        <v>31</v>
      </c>
      <c r="L114" s="4" t="s">
        <v>32</v>
      </c>
      <c r="M114" s="4" t="s">
        <v>619</v>
      </c>
      <c r="N114" s="87">
        <v>1210307796</v>
      </c>
      <c r="O114" s="4" t="s">
        <v>620</v>
      </c>
      <c r="P114" s="4" t="s">
        <v>621</v>
      </c>
      <c r="Q114" s="4" t="s">
        <v>31</v>
      </c>
      <c r="R114" s="4" t="s">
        <v>107</v>
      </c>
      <c r="S114" s="49">
        <v>3200</v>
      </c>
      <c r="T114" s="89" t="s">
        <v>56</v>
      </c>
      <c r="U114" s="37">
        <f t="shared" si="6"/>
        <v>3104</v>
      </c>
      <c r="V114" t="str">
        <f t="shared" si="5"/>
        <v>ANLA</v>
      </c>
      <c r="W114" t="str">
        <f t="shared" si="7"/>
        <v>USA@ANLA</v>
      </c>
    </row>
    <row r="115" spans="1:23">
      <c r="A115" s="48" t="s">
        <v>622</v>
      </c>
      <c r="B115" s="4" t="s">
        <v>623</v>
      </c>
      <c r="C115" s="83">
        <v>43891</v>
      </c>
      <c r="D115" s="4" t="s">
        <v>87</v>
      </c>
      <c r="E115" s="4" t="s">
        <v>51</v>
      </c>
      <c r="F115" s="4" t="s">
        <v>52</v>
      </c>
      <c r="G115" s="4" t="s">
        <v>41</v>
      </c>
      <c r="H115" s="4" t="s">
        <v>42</v>
      </c>
      <c r="I115" s="4" t="s">
        <v>181</v>
      </c>
      <c r="J115" s="86">
        <v>34223</v>
      </c>
      <c r="K115" s="4" t="s">
        <v>31</v>
      </c>
      <c r="L115" s="4" t="s">
        <v>62</v>
      </c>
      <c r="M115" s="4" t="s">
        <v>624</v>
      </c>
      <c r="N115" s="87">
        <v>2025553086</v>
      </c>
      <c r="O115" s="4" t="s">
        <v>625</v>
      </c>
      <c r="P115" s="4" t="s">
        <v>287</v>
      </c>
      <c r="Q115" s="4" t="s">
        <v>31</v>
      </c>
      <c r="R115" s="4" t="s">
        <v>227</v>
      </c>
      <c r="S115" s="49">
        <v>3200</v>
      </c>
      <c r="T115" s="89" t="s">
        <v>56</v>
      </c>
      <c r="U115" s="37">
        <f t="shared" si="6"/>
        <v>3104</v>
      </c>
      <c r="V115" t="str">
        <f t="shared" si="5"/>
        <v>ALMI</v>
      </c>
      <c r="W115" t="str">
        <f t="shared" si="7"/>
        <v>USA@ALMI</v>
      </c>
    </row>
    <row r="116" spans="1:23">
      <c r="A116" s="48" t="s">
        <v>626</v>
      </c>
      <c r="B116" s="4" t="s">
        <v>627</v>
      </c>
      <c r="C116" s="83">
        <v>43891</v>
      </c>
      <c r="D116" s="4" t="s">
        <v>59</v>
      </c>
      <c r="E116" s="4" t="s">
        <v>51</v>
      </c>
      <c r="F116" s="4" t="s">
        <v>27</v>
      </c>
      <c r="G116" s="4" t="s">
        <v>28</v>
      </c>
      <c r="H116" s="4" t="s">
        <v>29</v>
      </c>
      <c r="I116" s="4" t="s">
        <v>124</v>
      </c>
      <c r="J116" s="86">
        <v>32978</v>
      </c>
      <c r="K116" s="4" t="s">
        <v>31</v>
      </c>
      <c r="L116" s="4" t="s">
        <v>32</v>
      </c>
      <c r="M116" s="4" t="s">
        <v>628</v>
      </c>
      <c r="N116" s="87">
        <v>1324899303</v>
      </c>
      <c r="O116" s="4" t="s">
        <v>629</v>
      </c>
      <c r="P116" s="4" t="s">
        <v>630</v>
      </c>
      <c r="Q116" s="4" t="s">
        <v>31</v>
      </c>
      <c r="R116" s="4" t="s">
        <v>36</v>
      </c>
      <c r="S116" s="49">
        <v>8000</v>
      </c>
      <c r="T116" s="89" t="s">
        <v>56</v>
      </c>
      <c r="U116" s="37">
        <f t="shared" si="6"/>
        <v>7760</v>
      </c>
      <c r="V116" t="str">
        <f t="shared" si="5"/>
        <v>CHJI</v>
      </c>
      <c r="W116" t="str">
        <f t="shared" si="7"/>
        <v>USA@CHJI</v>
      </c>
    </row>
    <row r="117" spans="1:23">
      <c r="A117" s="48" t="s">
        <v>631</v>
      </c>
      <c r="B117" s="4" t="s">
        <v>632</v>
      </c>
      <c r="C117" s="83">
        <v>43886</v>
      </c>
      <c r="D117" s="4" t="s">
        <v>87</v>
      </c>
      <c r="E117" s="4" t="s">
        <v>81</v>
      </c>
      <c r="F117" s="4" t="s">
        <v>27</v>
      </c>
      <c r="G117" s="4" t="s">
        <v>61</v>
      </c>
      <c r="H117" s="4" t="s">
        <v>29</v>
      </c>
      <c r="I117" s="4" t="s">
        <v>181</v>
      </c>
      <c r="J117" s="86">
        <v>30526</v>
      </c>
      <c r="K117" s="4" t="s">
        <v>31</v>
      </c>
      <c r="L117" s="4" t="s">
        <v>32</v>
      </c>
      <c r="M117" s="4" t="s">
        <v>633</v>
      </c>
      <c r="N117" s="87">
        <v>1980890046</v>
      </c>
      <c r="O117" s="4" t="s">
        <v>634</v>
      </c>
      <c r="P117" s="4" t="s">
        <v>635</v>
      </c>
      <c r="Q117" s="4" t="s">
        <v>31</v>
      </c>
      <c r="R117" s="4" t="s">
        <v>36</v>
      </c>
      <c r="S117" s="49">
        <v>11600</v>
      </c>
      <c r="T117" s="89" t="s">
        <v>56</v>
      </c>
      <c r="U117" s="37">
        <f t="shared" si="6"/>
        <v>11252</v>
      </c>
      <c r="V117" t="str">
        <f t="shared" si="5"/>
        <v>LISU</v>
      </c>
      <c r="W117" t="str">
        <f t="shared" si="7"/>
        <v>USA@LISU</v>
      </c>
    </row>
    <row r="118" spans="1:23">
      <c r="A118" s="48" t="s">
        <v>636</v>
      </c>
      <c r="B118" s="4" t="s">
        <v>637</v>
      </c>
      <c r="C118" s="83">
        <v>43878</v>
      </c>
      <c r="D118" s="4" t="s">
        <v>25</v>
      </c>
      <c r="E118" s="4" t="s">
        <v>51</v>
      </c>
      <c r="F118" s="4" t="s">
        <v>27</v>
      </c>
      <c r="G118" s="4" t="s">
        <v>41</v>
      </c>
      <c r="H118" s="4" t="s">
        <v>29</v>
      </c>
      <c r="I118" s="4" t="s">
        <v>30</v>
      </c>
      <c r="J118" s="86">
        <v>37358</v>
      </c>
      <c r="K118" s="4" t="s">
        <v>31</v>
      </c>
      <c r="L118" s="4" t="s">
        <v>32</v>
      </c>
      <c r="M118" s="4" t="s">
        <v>638</v>
      </c>
      <c r="N118" s="87">
        <v>1584387727</v>
      </c>
      <c r="O118" s="4" t="s">
        <v>639</v>
      </c>
      <c r="P118" s="4" t="s">
        <v>640</v>
      </c>
      <c r="Q118" s="4" t="s">
        <v>31</v>
      </c>
      <c r="R118" s="4" t="s">
        <v>66</v>
      </c>
      <c r="S118" s="49">
        <v>5600</v>
      </c>
      <c r="T118" s="89" t="s">
        <v>56</v>
      </c>
      <c r="U118" s="37">
        <f t="shared" si="6"/>
        <v>5432</v>
      </c>
      <c r="V118" t="str">
        <f t="shared" si="5"/>
        <v>CRVI</v>
      </c>
      <c r="W118" t="str">
        <f t="shared" si="7"/>
        <v>USA@CRVI</v>
      </c>
    </row>
    <row r="119" spans="1:23">
      <c r="A119" s="48" t="s">
        <v>641</v>
      </c>
      <c r="B119" s="4" t="s">
        <v>642</v>
      </c>
      <c r="C119" s="83">
        <v>43877</v>
      </c>
      <c r="D119" s="4" t="s">
        <v>135</v>
      </c>
      <c r="E119" s="4" t="s">
        <v>60</v>
      </c>
      <c r="F119" s="4" t="s">
        <v>27</v>
      </c>
      <c r="G119" s="4" t="s">
        <v>223</v>
      </c>
      <c r="H119" s="4" t="s">
        <v>29</v>
      </c>
      <c r="I119" s="4" t="s">
        <v>30</v>
      </c>
      <c r="J119" s="86">
        <v>37064</v>
      </c>
      <c r="K119" s="4" t="s">
        <v>103</v>
      </c>
      <c r="L119" s="4" t="s">
        <v>62</v>
      </c>
      <c r="M119" s="4" t="s">
        <v>643</v>
      </c>
      <c r="N119" s="87">
        <v>2025553086</v>
      </c>
      <c r="O119" s="4" t="s">
        <v>644</v>
      </c>
      <c r="P119" s="4" t="s">
        <v>287</v>
      </c>
      <c r="Q119" s="4" t="s">
        <v>31</v>
      </c>
      <c r="R119" s="4" t="s">
        <v>36</v>
      </c>
      <c r="S119" s="49">
        <v>0</v>
      </c>
      <c r="T119" s="89" t="s">
        <v>37</v>
      </c>
      <c r="U119" s="37">
        <f t="shared" si="6"/>
        <v>0</v>
      </c>
      <c r="V119" t="str">
        <f t="shared" si="5"/>
        <v>DOXI</v>
      </c>
      <c r="W119" t="str">
        <f t="shared" si="7"/>
        <v>China@DOXI</v>
      </c>
    </row>
    <row r="120" spans="1:23">
      <c r="A120" s="48" t="s">
        <v>645</v>
      </c>
      <c r="B120" s="4" t="s">
        <v>646</v>
      </c>
      <c r="C120" s="83">
        <v>43875</v>
      </c>
      <c r="D120" s="4" t="s">
        <v>59</v>
      </c>
      <c r="E120" s="4" t="s">
        <v>26</v>
      </c>
      <c r="F120" s="4" t="s">
        <v>117</v>
      </c>
      <c r="G120" s="4" t="s">
        <v>28</v>
      </c>
      <c r="H120" s="4" t="s">
        <v>29</v>
      </c>
      <c r="I120" s="4" t="s">
        <v>43</v>
      </c>
      <c r="J120" s="86">
        <v>30766</v>
      </c>
      <c r="K120" s="4" t="s">
        <v>31</v>
      </c>
      <c r="L120" s="4" t="s">
        <v>32</v>
      </c>
      <c r="M120" s="4" t="s">
        <v>647</v>
      </c>
      <c r="N120" s="87">
        <v>1602307715</v>
      </c>
      <c r="O120" s="4" t="s">
        <v>648</v>
      </c>
      <c r="P120" s="4" t="s">
        <v>649</v>
      </c>
      <c r="Q120" s="4" t="s">
        <v>31</v>
      </c>
      <c r="R120" s="4" t="s">
        <v>47</v>
      </c>
      <c r="S120" s="49">
        <v>0</v>
      </c>
      <c r="T120" s="89" t="s">
        <v>37</v>
      </c>
      <c r="U120" s="37">
        <f t="shared" si="6"/>
        <v>0</v>
      </c>
      <c r="V120" t="str">
        <f t="shared" si="5"/>
        <v>ASTR</v>
      </c>
      <c r="W120" t="str">
        <f t="shared" si="7"/>
        <v>USA@ASTR</v>
      </c>
    </row>
    <row r="121" spans="1:23">
      <c r="A121" s="48" t="s">
        <v>650</v>
      </c>
      <c r="B121" s="4" t="s">
        <v>651</v>
      </c>
      <c r="C121" s="83">
        <v>43868</v>
      </c>
      <c r="D121" s="4" t="s">
        <v>50</v>
      </c>
      <c r="E121" s="4" t="s">
        <v>51</v>
      </c>
      <c r="F121" s="4" t="s">
        <v>52</v>
      </c>
      <c r="G121" s="4" t="s">
        <v>41</v>
      </c>
      <c r="H121" s="4" t="s">
        <v>29</v>
      </c>
      <c r="I121" s="4" t="s">
        <v>30</v>
      </c>
      <c r="J121" s="86">
        <v>37647</v>
      </c>
      <c r="K121" s="4" t="s">
        <v>31</v>
      </c>
      <c r="L121" s="4" t="s">
        <v>32</v>
      </c>
      <c r="M121" s="4" t="s">
        <v>652</v>
      </c>
      <c r="N121" s="87">
        <v>1885290666</v>
      </c>
      <c r="O121" s="4" t="s">
        <v>653</v>
      </c>
      <c r="P121" s="4" t="s">
        <v>654</v>
      </c>
      <c r="Q121" s="4" t="s">
        <v>31</v>
      </c>
      <c r="R121" s="4" t="s">
        <v>36</v>
      </c>
      <c r="S121" s="49">
        <v>6400</v>
      </c>
      <c r="T121" s="89" t="s">
        <v>56</v>
      </c>
      <c r="U121" s="37">
        <f t="shared" si="6"/>
        <v>6208</v>
      </c>
      <c r="V121" t="str">
        <f t="shared" si="5"/>
        <v>WAYU</v>
      </c>
      <c r="W121" t="str">
        <f t="shared" si="7"/>
        <v>USA@WAYU</v>
      </c>
    </row>
    <row r="122" spans="1:23">
      <c r="A122" s="48" t="s">
        <v>655</v>
      </c>
      <c r="B122" s="4" t="s">
        <v>656</v>
      </c>
      <c r="C122" s="83">
        <v>43866</v>
      </c>
      <c r="D122" s="4" t="s">
        <v>25</v>
      </c>
      <c r="E122" s="4" t="s">
        <v>81</v>
      </c>
      <c r="F122" s="4" t="s">
        <v>27</v>
      </c>
      <c r="G122" s="4" t="s">
        <v>223</v>
      </c>
      <c r="H122" s="4" t="s">
        <v>29</v>
      </c>
      <c r="I122" s="4" t="s">
        <v>30</v>
      </c>
      <c r="J122" s="86">
        <v>37219</v>
      </c>
      <c r="K122" s="4" t="s">
        <v>31</v>
      </c>
      <c r="L122" s="4" t="s">
        <v>32</v>
      </c>
      <c r="M122" s="4" t="s">
        <v>657</v>
      </c>
      <c r="N122" s="87">
        <v>1998980054</v>
      </c>
      <c r="O122" s="4" t="s">
        <v>658</v>
      </c>
      <c r="P122" s="4" t="s">
        <v>659</v>
      </c>
      <c r="Q122" s="4" t="s">
        <v>31</v>
      </c>
      <c r="R122" s="4" t="s">
        <v>107</v>
      </c>
      <c r="S122" s="49">
        <v>2400</v>
      </c>
      <c r="T122" s="89" t="s">
        <v>56</v>
      </c>
      <c r="U122" s="37">
        <f t="shared" si="6"/>
        <v>2328</v>
      </c>
      <c r="V122" t="str">
        <f t="shared" si="5"/>
        <v>ISPI</v>
      </c>
      <c r="W122" t="str">
        <f t="shared" si="7"/>
        <v>USA@ISPI</v>
      </c>
    </row>
    <row r="123" spans="1:23">
      <c r="A123" s="48" t="s">
        <v>660</v>
      </c>
      <c r="B123" s="4" t="s">
        <v>661</v>
      </c>
      <c r="C123" s="83">
        <v>43862</v>
      </c>
      <c r="D123" s="4" t="s">
        <v>135</v>
      </c>
      <c r="E123" s="4" t="s">
        <v>51</v>
      </c>
      <c r="F123" s="4" t="s">
        <v>27</v>
      </c>
      <c r="G123" s="4" t="s">
        <v>41</v>
      </c>
      <c r="H123" s="4" t="s">
        <v>42</v>
      </c>
      <c r="I123" s="4" t="s">
        <v>124</v>
      </c>
      <c r="J123" s="86">
        <v>37849</v>
      </c>
      <c r="K123" s="4" t="s">
        <v>31</v>
      </c>
      <c r="L123" s="4" t="s">
        <v>32</v>
      </c>
      <c r="M123" s="4" t="s">
        <v>662</v>
      </c>
      <c r="N123" s="87">
        <v>2025553086</v>
      </c>
      <c r="O123" s="4" t="s">
        <v>663</v>
      </c>
      <c r="P123" s="4" t="s">
        <v>287</v>
      </c>
      <c r="Q123" s="4" t="s">
        <v>31</v>
      </c>
      <c r="R123" s="4" t="s">
        <v>47</v>
      </c>
      <c r="S123" s="49">
        <v>4500</v>
      </c>
      <c r="T123" s="89" t="s">
        <v>56</v>
      </c>
      <c r="U123" s="37">
        <f t="shared" si="6"/>
        <v>4365</v>
      </c>
      <c r="V123" t="str">
        <f t="shared" si="5"/>
        <v>SAMO</v>
      </c>
      <c r="W123" t="str">
        <f t="shared" si="7"/>
        <v>USA@SAMO</v>
      </c>
    </row>
    <row r="124" spans="1:23">
      <c r="A124" s="48" t="s">
        <v>664</v>
      </c>
      <c r="B124" s="4" t="s">
        <v>665</v>
      </c>
      <c r="C124" s="83">
        <v>43854</v>
      </c>
      <c r="D124" s="4" t="s">
        <v>25</v>
      </c>
      <c r="E124" s="4" t="s">
        <v>51</v>
      </c>
      <c r="F124" s="4" t="s">
        <v>27</v>
      </c>
      <c r="G124" s="4" t="s">
        <v>41</v>
      </c>
      <c r="H124" s="4" t="s">
        <v>29</v>
      </c>
      <c r="I124" s="4" t="s">
        <v>30</v>
      </c>
      <c r="J124" s="86">
        <v>35043</v>
      </c>
      <c r="K124" s="4" t="s">
        <v>31</v>
      </c>
      <c r="L124" s="4" t="s">
        <v>32</v>
      </c>
      <c r="M124" s="4" t="s">
        <v>666</v>
      </c>
      <c r="N124" s="87">
        <v>1604718601</v>
      </c>
      <c r="O124" s="4" t="s">
        <v>667</v>
      </c>
      <c r="P124" s="4" t="s">
        <v>668</v>
      </c>
      <c r="Q124" s="4" t="s">
        <v>31</v>
      </c>
      <c r="R124" s="4" t="s">
        <v>47</v>
      </c>
      <c r="S124" s="49">
        <v>5200</v>
      </c>
      <c r="T124" s="89" t="s">
        <v>56</v>
      </c>
      <c r="U124" s="37">
        <f t="shared" si="6"/>
        <v>5044</v>
      </c>
      <c r="V124" t="str">
        <f t="shared" si="5"/>
        <v>LEKU</v>
      </c>
      <c r="W124" t="str">
        <f t="shared" si="7"/>
        <v>USA@LEKU</v>
      </c>
    </row>
    <row r="125" spans="1:23">
      <c r="A125" s="48" t="s">
        <v>669</v>
      </c>
      <c r="B125" s="4" t="s">
        <v>670</v>
      </c>
      <c r="C125" s="83">
        <v>43850</v>
      </c>
      <c r="D125" s="4" t="s">
        <v>87</v>
      </c>
      <c r="E125" s="4" t="s">
        <v>110</v>
      </c>
      <c r="F125" s="4" t="s">
        <v>52</v>
      </c>
      <c r="G125" s="4" t="s">
        <v>28</v>
      </c>
      <c r="H125" s="4" t="s">
        <v>29</v>
      </c>
      <c r="I125" s="4" t="s">
        <v>30</v>
      </c>
      <c r="J125" s="86">
        <v>31583</v>
      </c>
      <c r="K125" s="4" t="s">
        <v>31</v>
      </c>
      <c r="L125" s="4" t="s">
        <v>32</v>
      </c>
      <c r="M125" s="4" t="s">
        <v>671</v>
      </c>
      <c r="N125" s="87">
        <v>1279418098</v>
      </c>
      <c r="O125" s="4" t="s">
        <v>672</v>
      </c>
      <c r="P125" s="4" t="s">
        <v>673</v>
      </c>
      <c r="Q125" s="4" t="s">
        <v>31</v>
      </c>
      <c r="R125" s="4" t="s">
        <v>36</v>
      </c>
      <c r="S125" s="49">
        <v>0</v>
      </c>
      <c r="T125" s="89" t="s">
        <v>37</v>
      </c>
      <c r="U125" s="37">
        <f t="shared" si="6"/>
        <v>0</v>
      </c>
      <c r="V125" t="str">
        <f t="shared" si="5"/>
        <v>COMC</v>
      </c>
      <c r="W125" t="str">
        <f t="shared" si="7"/>
        <v>USA@COMC</v>
      </c>
    </row>
    <row r="126" spans="1:23">
      <c r="A126" s="48" t="s">
        <v>674</v>
      </c>
      <c r="B126" s="4" t="s">
        <v>675</v>
      </c>
      <c r="C126" s="83">
        <v>43850</v>
      </c>
      <c r="D126" s="4" t="s">
        <v>50</v>
      </c>
      <c r="E126" s="4" t="s">
        <v>26</v>
      </c>
      <c r="F126" s="4" t="s">
        <v>27</v>
      </c>
      <c r="G126" s="4" t="s">
        <v>41</v>
      </c>
      <c r="H126" s="4" t="s">
        <v>42</v>
      </c>
      <c r="I126" s="4" t="s">
        <v>30</v>
      </c>
      <c r="J126" s="86">
        <v>37430</v>
      </c>
      <c r="K126" s="4" t="s">
        <v>31</v>
      </c>
      <c r="L126" s="4" t="s">
        <v>32</v>
      </c>
      <c r="M126" s="4" t="s">
        <v>676</v>
      </c>
      <c r="N126" s="87">
        <v>1939815208</v>
      </c>
      <c r="O126" s="4" t="s">
        <v>677</v>
      </c>
      <c r="P126" s="4" t="s">
        <v>678</v>
      </c>
      <c r="Q126" s="4" t="s">
        <v>31</v>
      </c>
      <c r="R126" s="4" t="s">
        <v>36</v>
      </c>
      <c r="S126" s="49">
        <v>6800</v>
      </c>
      <c r="T126" s="89" t="s">
        <v>56</v>
      </c>
      <c r="U126" s="37">
        <f t="shared" si="6"/>
        <v>6596</v>
      </c>
      <c r="V126" t="str">
        <f t="shared" si="5"/>
        <v>MELA</v>
      </c>
      <c r="W126" t="str">
        <f t="shared" si="7"/>
        <v>USA@MELA</v>
      </c>
    </row>
    <row r="127" spans="1:23">
      <c r="A127" s="48" t="s">
        <v>679</v>
      </c>
      <c r="B127" s="4" t="s">
        <v>680</v>
      </c>
      <c r="C127" s="83">
        <v>43846</v>
      </c>
      <c r="D127" s="4" t="s">
        <v>25</v>
      </c>
      <c r="E127" s="4" t="s">
        <v>26</v>
      </c>
      <c r="F127" s="4" t="s">
        <v>52</v>
      </c>
      <c r="G127" s="4" t="s">
        <v>41</v>
      </c>
      <c r="H127" s="4" t="s">
        <v>42</v>
      </c>
      <c r="I127" s="4" t="s">
        <v>30</v>
      </c>
      <c r="J127" s="86">
        <v>37432</v>
      </c>
      <c r="K127" s="4" t="s">
        <v>31</v>
      </c>
      <c r="L127" s="4" t="s">
        <v>69</v>
      </c>
      <c r="M127" s="4" t="s">
        <v>681</v>
      </c>
      <c r="N127" s="87">
        <v>1844754890</v>
      </c>
      <c r="O127" s="4" t="s">
        <v>682</v>
      </c>
      <c r="P127" s="4" t="s">
        <v>683</v>
      </c>
      <c r="Q127" s="4" t="s">
        <v>31</v>
      </c>
      <c r="R127" s="4" t="s">
        <v>36</v>
      </c>
      <c r="S127" s="49">
        <v>4400</v>
      </c>
      <c r="T127" s="89" t="s">
        <v>56</v>
      </c>
      <c r="U127" s="37">
        <f t="shared" si="6"/>
        <v>4268</v>
      </c>
      <c r="V127" t="str">
        <f t="shared" si="5"/>
        <v>ELST</v>
      </c>
      <c r="W127" t="str">
        <f t="shared" si="7"/>
        <v>USA@ELST</v>
      </c>
    </row>
    <row r="128" spans="1:23">
      <c r="A128" s="48" t="s">
        <v>684</v>
      </c>
      <c r="B128" s="4" t="s">
        <v>685</v>
      </c>
      <c r="C128" s="83">
        <v>43842</v>
      </c>
      <c r="D128" s="4" t="s">
        <v>50</v>
      </c>
      <c r="E128" s="4" t="s">
        <v>60</v>
      </c>
      <c r="F128" s="4" t="s">
        <v>27</v>
      </c>
      <c r="G128" s="4" t="s">
        <v>28</v>
      </c>
      <c r="H128" s="4" t="s">
        <v>29</v>
      </c>
      <c r="I128" s="4" t="s">
        <v>43</v>
      </c>
      <c r="J128" s="86">
        <v>32387</v>
      </c>
      <c r="K128" s="4" t="s">
        <v>31</v>
      </c>
      <c r="L128" s="4" t="s">
        <v>32</v>
      </c>
      <c r="M128" s="4" t="s">
        <v>686</v>
      </c>
      <c r="N128" s="87">
        <v>1933273913</v>
      </c>
      <c r="O128" s="4" t="s">
        <v>687</v>
      </c>
      <c r="P128" s="4" t="s">
        <v>688</v>
      </c>
      <c r="Q128" s="4" t="s">
        <v>31</v>
      </c>
      <c r="R128" s="4" t="s">
        <v>47</v>
      </c>
      <c r="S128" s="49">
        <v>6800</v>
      </c>
      <c r="T128" s="89" t="s">
        <v>56</v>
      </c>
      <c r="U128" s="37">
        <f t="shared" si="6"/>
        <v>6596</v>
      </c>
      <c r="V128" t="str">
        <f t="shared" si="5"/>
        <v>MARO</v>
      </c>
      <c r="W128" t="str">
        <f t="shared" si="7"/>
        <v>USA@MARO</v>
      </c>
    </row>
    <row r="129" spans="1:23">
      <c r="A129" s="48" t="s">
        <v>689</v>
      </c>
      <c r="B129" s="4" t="s">
        <v>690</v>
      </c>
      <c r="C129" s="83">
        <v>43840</v>
      </c>
      <c r="D129" s="4" t="s">
        <v>87</v>
      </c>
      <c r="E129" s="4" t="s">
        <v>51</v>
      </c>
      <c r="F129" s="4" t="s">
        <v>27</v>
      </c>
      <c r="G129" s="4" t="s">
        <v>75</v>
      </c>
      <c r="H129" s="4" t="s">
        <v>42</v>
      </c>
      <c r="I129" s="4" t="s">
        <v>43</v>
      </c>
      <c r="J129" s="86">
        <v>27647</v>
      </c>
      <c r="K129" s="4" t="s">
        <v>31</v>
      </c>
      <c r="L129" s="4" t="s">
        <v>32</v>
      </c>
      <c r="M129" s="4" t="s">
        <v>691</v>
      </c>
      <c r="N129" s="87">
        <v>1926108010</v>
      </c>
      <c r="O129" s="4" t="s">
        <v>692</v>
      </c>
      <c r="P129" s="4" t="s">
        <v>693</v>
      </c>
      <c r="Q129" s="4" t="s">
        <v>31</v>
      </c>
      <c r="R129" s="4" t="s">
        <v>36</v>
      </c>
      <c r="S129" s="49">
        <v>14000</v>
      </c>
      <c r="T129" s="89" t="s">
        <v>56</v>
      </c>
      <c r="U129" s="37">
        <f t="shared" si="6"/>
        <v>13580</v>
      </c>
      <c r="V129" t="str">
        <f t="shared" si="5"/>
        <v>AUGR</v>
      </c>
      <c r="W129" t="str">
        <f t="shared" si="7"/>
        <v>USA@AUGR</v>
      </c>
    </row>
    <row r="130" spans="1:23">
      <c r="A130" s="48" t="s">
        <v>694</v>
      </c>
      <c r="B130" s="4" t="s">
        <v>695</v>
      </c>
      <c r="C130" s="83">
        <v>43837</v>
      </c>
      <c r="D130" s="4" t="s">
        <v>50</v>
      </c>
      <c r="E130" s="4" t="s">
        <v>40</v>
      </c>
      <c r="F130" s="4" t="s">
        <v>117</v>
      </c>
      <c r="G130" s="4" t="s">
        <v>75</v>
      </c>
      <c r="H130" s="4" t="s">
        <v>29</v>
      </c>
      <c r="I130" s="4" t="s">
        <v>30</v>
      </c>
      <c r="J130" s="86">
        <v>25843</v>
      </c>
      <c r="K130" s="4" t="s">
        <v>103</v>
      </c>
      <c r="L130" s="4" t="s">
        <v>32</v>
      </c>
      <c r="M130" s="4" t="s">
        <v>696</v>
      </c>
      <c r="N130" s="87">
        <v>1839700945</v>
      </c>
      <c r="O130" s="4" t="s">
        <v>697</v>
      </c>
      <c r="P130" s="4" t="s">
        <v>698</v>
      </c>
      <c r="Q130" s="4" t="s">
        <v>31</v>
      </c>
      <c r="R130" s="4" t="s">
        <v>36</v>
      </c>
      <c r="S130" s="49">
        <v>11600</v>
      </c>
      <c r="T130" s="89" t="s">
        <v>56</v>
      </c>
      <c r="U130" s="37">
        <f t="shared" si="6"/>
        <v>11252</v>
      </c>
      <c r="V130" t="str">
        <f t="shared" si="5"/>
        <v>SUSE</v>
      </c>
      <c r="W130" t="str">
        <f t="shared" si="7"/>
        <v>China@SUSE</v>
      </c>
    </row>
    <row r="131" spans="1:23">
      <c r="A131" s="48" t="s">
        <v>699</v>
      </c>
      <c r="B131" s="4" t="s">
        <v>700</v>
      </c>
      <c r="C131" s="83">
        <v>43836</v>
      </c>
      <c r="D131" s="4" t="s">
        <v>135</v>
      </c>
      <c r="E131" s="4" t="s">
        <v>51</v>
      </c>
      <c r="F131" s="4" t="s">
        <v>27</v>
      </c>
      <c r="G131" s="4" t="s">
        <v>41</v>
      </c>
      <c r="H131" s="4" t="s">
        <v>42</v>
      </c>
      <c r="I131" s="4" t="s">
        <v>124</v>
      </c>
      <c r="J131" s="86">
        <v>35156</v>
      </c>
      <c r="K131" s="4" t="s">
        <v>31</v>
      </c>
      <c r="L131" s="4" t="s">
        <v>62</v>
      </c>
      <c r="M131" s="4" t="s">
        <v>701</v>
      </c>
      <c r="N131" s="87">
        <v>1275123842</v>
      </c>
      <c r="O131" s="4" t="s">
        <v>702</v>
      </c>
      <c r="P131" s="4" t="s">
        <v>703</v>
      </c>
      <c r="Q131" s="4" t="s">
        <v>31</v>
      </c>
      <c r="R131" s="4" t="s">
        <v>47</v>
      </c>
      <c r="S131" s="49">
        <v>6000</v>
      </c>
      <c r="T131" s="89" t="s">
        <v>56</v>
      </c>
      <c r="U131" s="37">
        <f t="shared" si="6"/>
        <v>5820</v>
      </c>
      <c r="V131" t="str">
        <f t="shared" ref="V131:V194" si="8">LEFT(A131,4)</f>
        <v>DASW</v>
      </c>
      <c r="W131" t="str">
        <f t="shared" si="7"/>
        <v>USA@DASW</v>
      </c>
    </row>
    <row r="132" spans="1:23">
      <c r="A132" s="48" t="s">
        <v>704</v>
      </c>
      <c r="B132" s="4" t="s">
        <v>705</v>
      </c>
      <c r="C132" s="83">
        <v>43835</v>
      </c>
      <c r="D132" s="4" t="s">
        <v>59</v>
      </c>
      <c r="E132" s="4" t="s">
        <v>110</v>
      </c>
      <c r="F132" s="4" t="s">
        <v>27</v>
      </c>
      <c r="G132" s="4" t="s">
        <v>28</v>
      </c>
      <c r="H132" s="4" t="s">
        <v>42</v>
      </c>
      <c r="I132" s="4" t="s">
        <v>30</v>
      </c>
      <c r="J132" s="86">
        <v>33876</v>
      </c>
      <c r="K132" s="4" t="s">
        <v>31</v>
      </c>
      <c r="L132" s="4" t="s">
        <v>32</v>
      </c>
      <c r="M132" s="4" t="s">
        <v>706</v>
      </c>
      <c r="N132" s="87">
        <v>1340713951</v>
      </c>
      <c r="O132" s="4" t="s">
        <v>707</v>
      </c>
      <c r="P132" s="4" t="s">
        <v>708</v>
      </c>
      <c r="Q132" s="4" t="s">
        <v>31</v>
      </c>
      <c r="R132" s="4" t="s">
        <v>107</v>
      </c>
      <c r="S132" s="49">
        <v>8000</v>
      </c>
      <c r="T132" s="89" t="s">
        <v>56</v>
      </c>
      <c r="U132" s="37">
        <f t="shared" si="6"/>
        <v>7760</v>
      </c>
      <c r="V132" t="str">
        <f t="shared" si="8"/>
        <v>LUMA</v>
      </c>
      <c r="W132" t="str">
        <f t="shared" si="7"/>
        <v>USA@LUMA</v>
      </c>
    </row>
    <row r="133" spans="1:23">
      <c r="A133" s="48" t="s">
        <v>709</v>
      </c>
      <c r="B133" s="4" t="s">
        <v>710</v>
      </c>
      <c r="C133" s="83">
        <v>43833</v>
      </c>
      <c r="D133" s="4" t="s">
        <v>50</v>
      </c>
      <c r="E133" s="4" t="s">
        <v>51</v>
      </c>
      <c r="F133" s="4" t="s">
        <v>27</v>
      </c>
      <c r="G133" s="4" t="s">
        <v>28</v>
      </c>
      <c r="H133" s="4" t="s">
        <v>29</v>
      </c>
      <c r="I133" s="4" t="s">
        <v>43</v>
      </c>
      <c r="J133" s="86">
        <v>32023</v>
      </c>
      <c r="K133" s="4" t="s">
        <v>31</v>
      </c>
      <c r="L133" s="4" t="s">
        <v>62</v>
      </c>
      <c r="M133" s="4" t="s">
        <v>711</v>
      </c>
      <c r="N133" s="87">
        <v>1350811035</v>
      </c>
      <c r="O133" s="4" t="s">
        <v>712</v>
      </c>
      <c r="P133" s="4" t="s">
        <v>713</v>
      </c>
      <c r="Q133" s="4" t="s">
        <v>31</v>
      </c>
      <c r="R133" s="4" t="s">
        <v>47</v>
      </c>
      <c r="S133" s="49">
        <v>6800</v>
      </c>
      <c r="T133" s="89" t="s">
        <v>56</v>
      </c>
      <c r="U133" s="37">
        <f t="shared" si="6"/>
        <v>6596</v>
      </c>
      <c r="V133" t="str">
        <f t="shared" si="8"/>
        <v>REVA</v>
      </c>
      <c r="W133" t="str">
        <f t="shared" si="7"/>
        <v>USA@REVA</v>
      </c>
    </row>
    <row r="134" spans="1:23">
      <c r="A134" s="48" t="s">
        <v>714</v>
      </c>
      <c r="B134" s="4" t="s">
        <v>715</v>
      </c>
      <c r="C134" s="83">
        <v>43831</v>
      </c>
      <c r="D134" s="4" t="s">
        <v>87</v>
      </c>
      <c r="E134" s="4" t="s">
        <v>51</v>
      </c>
      <c r="F134" s="4" t="s">
        <v>27</v>
      </c>
      <c r="G134" s="4" t="s">
        <v>41</v>
      </c>
      <c r="H134" s="4" t="s">
        <v>42</v>
      </c>
      <c r="I134" s="4" t="s">
        <v>43</v>
      </c>
      <c r="J134" s="86">
        <v>36892</v>
      </c>
      <c r="K134" s="4" t="s">
        <v>31</v>
      </c>
      <c r="L134" s="4" t="s">
        <v>69</v>
      </c>
      <c r="M134" s="4" t="s">
        <v>716</v>
      </c>
      <c r="N134" s="87">
        <v>2025553086</v>
      </c>
      <c r="O134" s="4" t="s">
        <v>717</v>
      </c>
      <c r="P134" s="4" t="s">
        <v>287</v>
      </c>
      <c r="Q134" s="4" t="s">
        <v>31</v>
      </c>
      <c r="R134" s="4" t="s">
        <v>36</v>
      </c>
      <c r="S134" s="49">
        <v>4500</v>
      </c>
      <c r="T134" s="89" t="s">
        <v>56</v>
      </c>
      <c r="U134" s="37">
        <f t="shared" si="6"/>
        <v>4365</v>
      </c>
      <c r="V134" t="str">
        <f t="shared" si="8"/>
        <v>CABE</v>
      </c>
      <c r="W134" t="str">
        <f t="shared" si="7"/>
        <v>USA@CABE</v>
      </c>
    </row>
    <row r="135" spans="1:23">
      <c r="A135" s="48" t="s">
        <v>718</v>
      </c>
      <c r="B135" s="4" t="s">
        <v>719</v>
      </c>
      <c r="C135" s="83">
        <v>43831</v>
      </c>
      <c r="D135" s="4" t="s">
        <v>87</v>
      </c>
      <c r="E135" s="4" t="s">
        <v>51</v>
      </c>
      <c r="F135" s="4" t="s">
        <v>27</v>
      </c>
      <c r="G135" s="4" t="s">
        <v>28</v>
      </c>
      <c r="H135" s="4" t="s">
        <v>42</v>
      </c>
      <c r="I135" s="4" t="s">
        <v>30</v>
      </c>
      <c r="J135" s="86">
        <v>33182</v>
      </c>
      <c r="K135" s="4" t="s">
        <v>31</v>
      </c>
      <c r="L135" s="4" t="s">
        <v>32</v>
      </c>
      <c r="M135" s="4" t="s">
        <v>720</v>
      </c>
      <c r="N135" s="87">
        <v>2025553086</v>
      </c>
      <c r="O135" s="4" t="s">
        <v>721</v>
      </c>
      <c r="P135" s="4" t="s">
        <v>287</v>
      </c>
      <c r="Q135" s="4" t="s">
        <v>31</v>
      </c>
      <c r="R135" s="4" t="s">
        <v>107</v>
      </c>
      <c r="S135" s="49">
        <v>0</v>
      </c>
      <c r="T135" s="89" t="s">
        <v>37</v>
      </c>
      <c r="U135" s="37">
        <f t="shared" si="6"/>
        <v>0</v>
      </c>
      <c r="V135" t="str">
        <f t="shared" si="8"/>
        <v>HASH</v>
      </c>
      <c r="W135" t="str">
        <f t="shared" si="7"/>
        <v>USA@HASH</v>
      </c>
    </row>
    <row r="136" spans="1:23">
      <c r="A136" s="48" t="s">
        <v>722</v>
      </c>
      <c r="B136" s="4" t="s">
        <v>723</v>
      </c>
      <c r="C136" s="83">
        <v>43831</v>
      </c>
      <c r="D136" s="4" t="s">
        <v>25</v>
      </c>
      <c r="E136" s="4" t="s">
        <v>207</v>
      </c>
      <c r="F136" s="4" t="s">
        <v>117</v>
      </c>
      <c r="G136" s="4" t="s">
        <v>223</v>
      </c>
      <c r="H136" s="4" t="s">
        <v>29</v>
      </c>
      <c r="I136" s="4" t="s">
        <v>30</v>
      </c>
      <c r="J136" s="86">
        <v>37727</v>
      </c>
      <c r="K136" s="4" t="s">
        <v>31</v>
      </c>
      <c r="L136" s="4" t="s">
        <v>62</v>
      </c>
      <c r="M136" s="4" t="s">
        <v>724</v>
      </c>
      <c r="N136" s="87">
        <v>1964984369</v>
      </c>
      <c r="O136" s="4" t="s">
        <v>725</v>
      </c>
      <c r="P136" s="4" t="s">
        <v>726</v>
      </c>
      <c r="Q136" s="4" t="s">
        <v>31</v>
      </c>
      <c r="R136" s="4" t="s">
        <v>36</v>
      </c>
      <c r="S136" s="49">
        <v>3600</v>
      </c>
      <c r="T136" s="89" t="s">
        <v>56</v>
      </c>
      <c r="U136" s="37">
        <f t="shared" si="6"/>
        <v>3492</v>
      </c>
      <c r="V136" t="str">
        <f t="shared" si="8"/>
        <v>JOHA</v>
      </c>
      <c r="W136" t="str">
        <f t="shared" si="7"/>
        <v>USA@JOHA</v>
      </c>
    </row>
    <row r="137" spans="1:23">
      <c r="A137" s="48" t="s">
        <v>727</v>
      </c>
      <c r="B137" s="4" t="s">
        <v>728</v>
      </c>
      <c r="C137" s="83">
        <v>43829</v>
      </c>
      <c r="D137" s="4" t="s">
        <v>25</v>
      </c>
      <c r="E137" s="4" t="s">
        <v>51</v>
      </c>
      <c r="F137" s="4" t="s">
        <v>27</v>
      </c>
      <c r="G137" s="4" t="s">
        <v>28</v>
      </c>
      <c r="H137" s="4" t="s">
        <v>29</v>
      </c>
      <c r="I137" s="4" t="s">
        <v>30</v>
      </c>
      <c r="J137" s="86">
        <v>33250</v>
      </c>
      <c r="K137" s="4" t="s">
        <v>31</v>
      </c>
      <c r="L137" s="4" t="s">
        <v>32</v>
      </c>
      <c r="M137" s="4" t="s">
        <v>729</v>
      </c>
      <c r="N137" s="87">
        <v>1371832134</v>
      </c>
      <c r="O137" s="4" t="s">
        <v>730</v>
      </c>
      <c r="P137" s="4" t="s">
        <v>731</v>
      </c>
      <c r="Q137" s="4" t="s">
        <v>31</v>
      </c>
      <c r="R137" s="4" t="s">
        <v>36</v>
      </c>
      <c r="S137" s="49">
        <v>7200</v>
      </c>
      <c r="T137" s="89" t="s">
        <v>56</v>
      </c>
      <c r="U137" s="37">
        <f t="shared" si="6"/>
        <v>6984</v>
      </c>
      <c r="V137" t="str">
        <f t="shared" si="8"/>
        <v>EVMA</v>
      </c>
      <c r="W137" t="str">
        <f t="shared" si="7"/>
        <v>USA@EVMA</v>
      </c>
    </row>
    <row r="138" spans="1:23">
      <c r="A138" s="48" t="s">
        <v>732</v>
      </c>
      <c r="B138" s="4" t="s">
        <v>733</v>
      </c>
      <c r="C138" s="83">
        <v>43829</v>
      </c>
      <c r="D138" s="4" t="s">
        <v>50</v>
      </c>
      <c r="E138" s="4" t="s">
        <v>207</v>
      </c>
      <c r="F138" s="4" t="s">
        <v>27</v>
      </c>
      <c r="G138" s="4" t="s">
        <v>75</v>
      </c>
      <c r="H138" s="4" t="s">
        <v>29</v>
      </c>
      <c r="I138" s="4" t="s">
        <v>43</v>
      </c>
      <c r="J138" s="86">
        <v>27559</v>
      </c>
      <c r="K138" s="4" t="s">
        <v>31</v>
      </c>
      <c r="L138" s="4" t="s">
        <v>32</v>
      </c>
      <c r="M138" s="4" t="s">
        <v>734</v>
      </c>
      <c r="N138" s="87">
        <v>1626260974</v>
      </c>
      <c r="O138" s="4" t="s">
        <v>735</v>
      </c>
      <c r="P138" s="4" t="s">
        <v>736</v>
      </c>
      <c r="Q138" s="4" t="s">
        <v>31</v>
      </c>
      <c r="R138" s="4" t="s">
        <v>47</v>
      </c>
      <c r="S138" s="49">
        <v>12800</v>
      </c>
      <c r="T138" s="89" t="s">
        <v>56</v>
      </c>
      <c r="U138" s="37">
        <f t="shared" si="6"/>
        <v>12416</v>
      </c>
      <c r="V138" t="str">
        <f t="shared" si="8"/>
        <v>ODMO</v>
      </c>
      <c r="W138" t="str">
        <f t="shared" si="7"/>
        <v>USA@ODMO</v>
      </c>
    </row>
    <row r="139" spans="1:23">
      <c r="A139" s="48" t="s">
        <v>737</v>
      </c>
      <c r="B139" s="4" t="s">
        <v>738</v>
      </c>
      <c r="C139" s="83">
        <v>43823</v>
      </c>
      <c r="D139" s="4" t="s">
        <v>87</v>
      </c>
      <c r="E139" s="4" t="s">
        <v>81</v>
      </c>
      <c r="F139" s="4" t="s">
        <v>27</v>
      </c>
      <c r="G139" s="4" t="s">
        <v>28</v>
      </c>
      <c r="H139" s="4" t="s">
        <v>29</v>
      </c>
      <c r="I139" s="4" t="s">
        <v>43</v>
      </c>
      <c r="J139" s="86">
        <v>34151</v>
      </c>
      <c r="K139" s="4" t="s">
        <v>31</v>
      </c>
      <c r="L139" s="4" t="s">
        <v>32</v>
      </c>
      <c r="M139" s="4" t="s">
        <v>739</v>
      </c>
      <c r="N139" s="87">
        <v>1630603260</v>
      </c>
      <c r="O139" s="4" t="s">
        <v>740</v>
      </c>
      <c r="P139" s="4" t="s">
        <v>741</v>
      </c>
      <c r="Q139" s="4" t="s">
        <v>31</v>
      </c>
      <c r="R139" s="4" t="s">
        <v>36</v>
      </c>
      <c r="S139" s="49">
        <v>6800</v>
      </c>
      <c r="T139" s="89" t="s">
        <v>56</v>
      </c>
      <c r="U139" s="37">
        <f t="shared" si="6"/>
        <v>6596</v>
      </c>
      <c r="V139" t="str">
        <f t="shared" si="8"/>
        <v>VAYA</v>
      </c>
      <c r="W139" t="str">
        <f t="shared" si="7"/>
        <v>USA@VAYA</v>
      </c>
    </row>
    <row r="140" spans="1:23">
      <c r="A140" s="48" t="s">
        <v>742</v>
      </c>
      <c r="B140" s="4" t="s">
        <v>743</v>
      </c>
      <c r="C140" s="83">
        <v>43809</v>
      </c>
      <c r="D140" s="4" t="s">
        <v>59</v>
      </c>
      <c r="E140" s="4" t="s">
        <v>51</v>
      </c>
      <c r="F140" s="4" t="s">
        <v>27</v>
      </c>
      <c r="G140" s="4" t="s">
        <v>75</v>
      </c>
      <c r="H140" s="4" t="s">
        <v>29</v>
      </c>
      <c r="I140" s="4" t="s">
        <v>30</v>
      </c>
      <c r="J140" s="86">
        <v>25553</v>
      </c>
      <c r="K140" s="4" t="s">
        <v>103</v>
      </c>
      <c r="L140" s="4" t="s">
        <v>69</v>
      </c>
      <c r="M140" s="4" t="s">
        <v>744</v>
      </c>
      <c r="N140" s="87">
        <v>1356906646</v>
      </c>
      <c r="O140" s="4" t="s">
        <v>745</v>
      </c>
      <c r="P140" s="4" t="s">
        <v>746</v>
      </c>
      <c r="Q140" s="4" t="s">
        <v>31</v>
      </c>
      <c r="R140" s="4" t="s">
        <v>36</v>
      </c>
      <c r="S140" s="49">
        <v>12800</v>
      </c>
      <c r="T140" s="89" t="s">
        <v>56</v>
      </c>
      <c r="U140" s="37">
        <f t="shared" ref="U140:U203" si="9">S140-S140*3%</f>
        <v>12416</v>
      </c>
      <c r="V140" t="str">
        <f t="shared" si="8"/>
        <v>STLE</v>
      </c>
      <c r="W140" t="str">
        <f t="shared" si="7"/>
        <v>China@STLE</v>
      </c>
    </row>
    <row r="141" spans="1:23">
      <c r="A141" s="48" t="s">
        <v>747</v>
      </c>
      <c r="B141" s="4" t="s">
        <v>748</v>
      </c>
      <c r="C141" s="83">
        <v>43804</v>
      </c>
      <c r="D141" s="4" t="s">
        <v>87</v>
      </c>
      <c r="E141" s="4" t="s">
        <v>40</v>
      </c>
      <c r="F141" s="4" t="s">
        <v>27</v>
      </c>
      <c r="G141" s="4" t="s">
        <v>41</v>
      </c>
      <c r="H141" s="4" t="s">
        <v>42</v>
      </c>
      <c r="I141" s="4" t="s">
        <v>124</v>
      </c>
      <c r="J141" s="86">
        <v>37619</v>
      </c>
      <c r="K141" s="4" t="s">
        <v>31</v>
      </c>
      <c r="L141" s="4" t="s">
        <v>32</v>
      </c>
      <c r="M141" s="4" t="s">
        <v>749</v>
      </c>
      <c r="N141" s="87">
        <v>1439184366</v>
      </c>
      <c r="O141" s="4" t="s">
        <v>750</v>
      </c>
      <c r="P141" s="4" t="s">
        <v>751</v>
      </c>
      <c r="Q141" s="4" t="s">
        <v>31</v>
      </c>
      <c r="R141" s="4" t="s">
        <v>47</v>
      </c>
      <c r="S141" s="49">
        <v>4400</v>
      </c>
      <c r="T141" s="89" t="s">
        <v>56</v>
      </c>
      <c r="U141" s="37">
        <f t="shared" si="9"/>
        <v>4268</v>
      </c>
      <c r="V141" t="str">
        <f t="shared" si="8"/>
        <v>MADO</v>
      </c>
      <c r="W141" t="str">
        <f t="shared" si="7"/>
        <v>USA@MADO</v>
      </c>
    </row>
    <row r="142" spans="1:23">
      <c r="A142" s="48" t="s">
        <v>752</v>
      </c>
      <c r="B142" s="4" t="s">
        <v>753</v>
      </c>
      <c r="C142" s="83">
        <v>43796</v>
      </c>
      <c r="D142" s="4" t="s">
        <v>25</v>
      </c>
      <c r="E142" s="4" t="s">
        <v>60</v>
      </c>
      <c r="F142" s="4" t="s">
        <v>52</v>
      </c>
      <c r="G142" s="4" t="s">
        <v>61</v>
      </c>
      <c r="H142" s="4" t="s">
        <v>29</v>
      </c>
      <c r="I142" s="4" t="s">
        <v>30</v>
      </c>
      <c r="J142" s="86">
        <v>28803</v>
      </c>
      <c r="K142" s="4" t="s">
        <v>31</v>
      </c>
      <c r="L142" s="4" t="s">
        <v>62</v>
      </c>
      <c r="M142" s="4" t="s">
        <v>754</v>
      </c>
      <c r="N142" s="87">
        <v>1798839362</v>
      </c>
      <c r="O142" s="4" t="s">
        <v>755</v>
      </c>
      <c r="P142" s="4" t="s">
        <v>756</v>
      </c>
      <c r="Q142" s="4" t="s">
        <v>31</v>
      </c>
      <c r="R142" s="4" t="s">
        <v>36</v>
      </c>
      <c r="S142" s="49">
        <v>8800</v>
      </c>
      <c r="T142" s="89" t="s">
        <v>56</v>
      </c>
      <c r="U142" s="37">
        <f t="shared" si="9"/>
        <v>8536</v>
      </c>
      <c r="V142" t="str">
        <f t="shared" si="8"/>
        <v>LAGU</v>
      </c>
      <c r="W142" t="str">
        <f t="shared" ref="W142:W205" si="10">CONCATENATE(K142,"@",V142)</f>
        <v>USA@LAGU</v>
      </c>
    </row>
    <row r="143" spans="1:23">
      <c r="A143" s="48" t="s">
        <v>757</v>
      </c>
      <c r="B143" s="4" t="s">
        <v>758</v>
      </c>
      <c r="C143" s="83">
        <v>43794</v>
      </c>
      <c r="D143" s="4" t="s">
        <v>135</v>
      </c>
      <c r="E143" s="4" t="s">
        <v>207</v>
      </c>
      <c r="F143" s="4" t="s">
        <v>27</v>
      </c>
      <c r="G143" s="4" t="s">
        <v>41</v>
      </c>
      <c r="H143" s="4" t="s">
        <v>29</v>
      </c>
      <c r="I143" s="4" t="s">
        <v>30</v>
      </c>
      <c r="J143" s="86">
        <v>36112</v>
      </c>
      <c r="K143" s="4" t="s">
        <v>31</v>
      </c>
      <c r="L143" s="4" t="s">
        <v>69</v>
      </c>
      <c r="M143" s="4" t="s">
        <v>759</v>
      </c>
      <c r="N143" s="87">
        <v>1638969550</v>
      </c>
      <c r="O143" s="4" t="s">
        <v>760</v>
      </c>
      <c r="P143" s="4" t="s">
        <v>761</v>
      </c>
      <c r="Q143" s="4" t="s">
        <v>31</v>
      </c>
      <c r="R143" s="4" t="s">
        <v>107</v>
      </c>
      <c r="S143" s="49">
        <v>4400</v>
      </c>
      <c r="T143" s="89" t="s">
        <v>56</v>
      </c>
      <c r="U143" s="37">
        <f t="shared" si="9"/>
        <v>4268</v>
      </c>
      <c r="V143" t="str">
        <f t="shared" si="8"/>
        <v>EMRI</v>
      </c>
      <c r="W143" t="str">
        <f t="shared" si="10"/>
        <v>USA@EMRI</v>
      </c>
    </row>
    <row r="144" spans="1:23">
      <c r="A144" s="48" t="s">
        <v>762</v>
      </c>
      <c r="B144" s="4" t="s">
        <v>763</v>
      </c>
      <c r="C144" s="83">
        <v>43791</v>
      </c>
      <c r="D144" s="4" t="s">
        <v>25</v>
      </c>
      <c r="E144" s="4" t="s">
        <v>60</v>
      </c>
      <c r="F144" s="4" t="s">
        <v>52</v>
      </c>
      <c r="G144" s="4" t="s">
        <v>28</v>
      </c>
      <c r="H144" s="4" t="s">
        <v>29</v>
      </c>
      <c r="I144" s="4" t="s">
        <v>43</v>
      </c>
      <c r="J144" s="86">
        <v>34076</v>
      </c>
      <c r="K144" s="4" t="s">
        <v>31</v>
      </c>
      <c r="L144" s="4" t="s">
        <v>32</v>
      </c>
      <c r="M144" s="4" t="s">
        <v>764</v>
      </c>
      <c r="N144" s="87">
        <v>1672859754</v>
      </c>
      <c r="O144" s="4" t="s">
        <v>765</v>
      </c>
      <c r="P144" s="4" t="s">
        <v>403</v>
      </c>
      <c r="Q144" s="4" t="s">
        <v>31</v>
      </c>
      <c r="R144" s="4" t="s">
        <v>36</v>
      </c>
      <c r="S144" s="49">
        <v>7200</v>
      </c>
      <c r="T144" s="89" t="s">
        <v>56</v>
      </c>
      <c r="U144" s="37">
        <f t="shared" si="9"/>
        <v>6984</v>
      </c>
      <c r="V144" t="str">
        <f t="shared" si="8"/>
        <v>CAGR</v>
      </c>
      <c r="W144" t="str">
        <f t="shared" si="10"/>
        <v>USA@CAGR</v>
      </c>
    </row>
    <row r="145" spans="1:23">
      <c r="A145" s="48" t="s">
        <v>766</v>
      </c>
      <c r="B145" s="4" t="s">
        <v>767</v>
      </c>
      <c r="C145" s="83">
        <v>43789</v>
      </c>
      <c r="D145" s="4" t="s">
        <v>50</v>
      </c>
      <c r="E145" s="4" t="s">
        <v>51</v>
      </c>
      <c r="F145" s="4" t="s">
        <v>27</v>
      </c>
      <c r="G145" s="4" t="s">
        <v>41</v>
      </c>
      <c r="H145" s="4" t="s">
        <v>29</v>
      </c>
      <c r="I145" s="4" t="s">
        <v>43</v>
      </c>
      <c r="J145" s="86">
        <v>35302</v>
      </c>
      <c r="K145" s="4" t="s">
        <v>31</v>
      </c>
      <c r="L145" s="4" t="s">
        <v>62</v>
      </c>
      <c r="M145" s="4" t="s">
        <v>768</v>
      </c>
      <c r="N145" s="87">
        <v>1705208145</v>
      </c>
      <c r="O145" s="4" t="s">
        <v>769</v>
      </c>
      <c r="P145" s="4" t="s">
        <v>770</v>
      </c>
      <c r="Q145" s="4" t="s">
        <v>31</v>
      </c>
      <c r="R145" s="4" t="s">
        <v>107</v>
      </c>
      <c r="S145" s="49">
        <v>0</v>
      </c>
      <c r="T145" s="89" t="s">
        <v>37</v>
      </c>
      <c r="U145" s="37">
        <f t="shared" si="9"/>
        <v>0</v>
      </c>
      <c r="V145" t="str">
        <f t="shared" si="8"/>
        <v>MAHA</v>
      </c>
      <c r="W145" t="str">
        <f t="shared" si="10"/>
        <v>USA@MAHA</v>
      </c>
    </row>
    <row r="146" spans="1:23">
      <c r="A146" s="48" t="s">
        <v>771</v>
      </c>
      <c r="B146" s="4" t="s">
        <v>772</v>
      </c>
      <c r="C146" s="83">
        <v>43783</v>
      </c>
      <c r="D146" s="4" t="s">
        <v>87</v>
      </c>
      <c r="E146" s="4" t="s">
        <v>51</v>
      </c>
      <c r="F146" s="4" t="s">
        <v>27</v>
      </c>
      <c r="G146" s="4" t="s">
        <v>28</v>
      </c>
      <c r="H146" s="4" t="s">
        <v>42</v>
      </c>
      <c r="I146" s="4" t="s">
        <v>43</v>
      </c>
      <c r="J146" s="86">
        <v>33067</v>
      </c>
      <c r="K146" s="4" t="s">
        <v>31</v>
      </c>
      <c r="L146" s="4" t="s">
        <v>32</v>
      </c>
      <c r="M146" s="4" t="s">
        <v>773</v>
      </c>
      <c r="N146" s="87">
        <v>1314202428</v>
      </c>
      <c r="O146" s="4" t="s">
        <v>774</v>
      </c>
      <c r="P146" s="4" t="s">
        <v>775</v>
      </c>
      <c r="Q146" s="4" t="s">
        <v>31</v>
      </c>
      <c r="R146" s="4" t="s">
        <v>66</v>
      </c>
      <c r="S146" s="49">
        <v>6800</v>
      </c>
      <c r="T146" s="89" t="s">
        <v>56</v>
      </c>
      <c r="U146" s="37">
        <f t="shared" si="9"/>
        <v>6596</v>
      </c>
      <c r="V146" t="str">
        <f t="shared" si="8"/>
        <v>CRFA</v>
      </c>
      <c r="W146" t="str">
        <f t="shared" si="10"/>
        <v>USA@CRFA</v>
      </c>
    </row>
    <row r="147" spans="1:23">
      <c r="A147" s="48" t="s">
        <v>776</v>
      </c>
      <c r="B147" s="4" t="s">
        <v>777</v>
      </c>
      <c r="C147" s="83">
        <v>43763</v>
      </c>
      <c r="D147" s="4" t="s">
        <v>50</v>
      </c>
      <c r="E147" s="4" t="s">
        <v>26</v>
      </c>
      <c r="F147" s="4" t="s">
        <v>27</v>
      </c>
      <c r="G147" s="4" t="s">
        <v>41</v>
      </c>
      <c r="H147" s="4" t="s">
        <v>29</v>
      </c>
      <c r="I147" s="4" t="s">
        <v>43</v>
      </c>
      <c r="J147" s="86">
        <v>37748</v>
      </c>
      <c r="K147" s="4" t="s">
        <v>31</v>
      </c>
      <c r="L147" s="4" t="s">
        <v>32</v>
      </c>
      <c r="M147" s="4" t="s">
        <v>778</v>
      </c>
      <c r="N147" s="87">
        <v>1698817116</v>
      </c>
      <c r="O147" s="4" t="s">
        <v>779</v>
      </c>
      <c r="P147" s="4" t="s">
        <v>780</v>
      </c>
      <c r="Q147" s="4" t="s">
        <v>31</v>
      </c>
      <c r="R147" s="4" t="s">
        <v>47</v>
      </c>
      <c r="S147" s="49">
        <v>6400</v>
      </c>
      <c r="T147" s="89" t="s">
        <v>56</v>
      </c>
      <c r="U147" s="37">
        <f t="shared" si="9"/>
        <v>6208</v>
      </c>
      <c r="V147" t="str">
        <f t="shared" si="8"/>
        <v>JAST</v>
      </c>
      <c r="W147" t="str">
        <f t="shared" si="10"/>
        <v>USA@JAST</v>
      </c>
    </row>
    <row r="148" spans="1:23">
      <c r="A148" s="48" t="s">
        <v>781</v>
      </c>
      <c r="B148" s="4" t="s">
        <v>782</v>
      </c>
      <c r="C148" s="83">
        <v>43762</v>
      </c>
      <c r="D148" s="4" t="s">
        <v>25</v>
      </c>
      <c r="E148" s="4" t="s">
        <v>60</v>
      </c>
      <c r="F148" s="4" t="s">
        <v>27</v>
      </c>
      <c r="G148" s="4" t="s">
        <v>28</v>
      </c>
      <c r="H148" s="4" t="s">
        <v>29</v>
      </c>
      <c r="I148" s="4" t="s">
        <v>30</v>
      </c>
      <c r="J148" s="86">
        <v>32281</v>
      </c>
      <c r="K148" s="4" t="s">
        <v>31</v>
      </c>
      <c r="L148" s="4" t="s">
        <v>32</v>
      </c>
      <c r="M148" s="4" t="s">
        <v>783</v>
      </c>
      <c r="N148" s="87">
        <v>1707624969</v>
      </c>
      <c r="O148" s="4" t="s">
        <v>784</v>
      </c>
      <c r="P148" s="4" t="s">
        <v>785</v>
      </c>
      <c r="Q148" s="4" t="s">
        <v>31</v>
      </c>
      <c r="R148" s="4" t="s">
        <v>107</v>
      </c>
      <c r="S148" s="49">
        <v>7200</v>
      </c>
      <c r="T148" s="89" t="s">
        <v>56</v>
      </c>
      <c r="U148" s="37">
        <f t="shared" si="9"/>
        <v>6984</v>
      </c>
      <c r="V148" t="str">
        <f t="shared" si="8"/>
        <v>FRCH</v>
      </c>
      <c r="W148" t="str">
        <f t="shared" si="10"/>
        <v>USA@FRCH</v>
      </c>
    </row>
    <row r="149" spans="1:23">
      <c r="A149" s="48" t="s">
        <v>786</v>
      </c>
      <c r="B149" s="4" t="s">
        <v>787</v>
      </c>
      <c r="C149" s="83">
        <v>43758</v>
      </c>
      <c r="D149" s="4" t="s">
        <v>25</v>
      </c>
      <c r="E149" s="4" t="s">
        <v>60</v>
      </c>
      <c r="F149" s="4" t="s">
        <v>27</v>
      </c>
      <c r="G149" s="4" t="s">
        <v>28</v>
      </c>
      <c r="H149" s="4" t="s">
        <v>29</v>
      </c>
      <c r="I149" s="4" t="s">
        <v>30</v>
      </c>
      <c r="J149" s="86">
        <v>33298</v>
      </c>
      <c r="K149" s="4" t="s">
        <v>31</v>
      </c>
      <c r="L149" s="4" t="s">
        <v>32</v>
      </c>
      <c r="M149" s="4" t="s">
        <v>788</v>
      </c>
      <c r="N149" s="87">
        <v>1646529634</v>
      </c>
      <c r="O149" s="4" t="s">
        <v>789</v>
      </c>
      <c r="P149" s="4" t="s">
        <v>790</v>
      </c>
      <c r="Q149" s="4" t="s">
        <v>31</v>
      </c>
      <c r="R149" s="4" t="s">
        <v>36</v>
      </c>
      <c r="S149" s="49">
        <v>8000</v>
      </c>
      <c r="T149" s="89" t="s">
        <v>56</v>
      </c>
      <c r="U149" s="37">
        <f t="shared" si="9"/>
        <v>7760</v>
      </c>
      <c r="V149" t="str">
        <f t="shared" si="8"/>
        <v>TAMI</v>
      </c>
      <c r="W149" t="str">
        <f t="shared" si="10"/>
        <v>USA@TAMI</v>
      </c>
    </row>
    <row r="150" spans="1:23">
      <c r="A150" s="48" t="s">
        <v>791</v>
      </c>
      <c r="B150" s="4" t="s">
        <v>792</v>
      </c>
      <c r="C150" s="83">
        <v>43754</v>
      </c>
      <c r="D150" s="4" t="s">
        <v>50</v>
      </c>
      <c r="E150" s="4" t="s">
        <v>60</v>
      </c>
      <c r="F150" s="4" t="s">
        <v>27</v>
      </c>
      <c r="G150" s="4" t="s">
        <v>75</v>
      </c>
      <c r="H150" s="4" t="s">
        <v>29</v>
      </c>
      <c r="I150" s="4" t="s">
        <v>30</v>
      </c>
      <c r="J150" s="86">
        <v>26230</v>
      </c>
      <c r="K150" s="4" t="s">
        <v>31</v>
      </c>
      <c r="L150" s="4" t="s">
        <v>32</v>
      </c>
      <c r="M150" s="4" t="s">
        <v>793</v>
      </c>
      <c r="N150" s="87">
        <v>1408866700</v>
      </c>
      <c r="O150" s="4" t="s">
        <v>794</v>
      </c>
      <c r="P150" s="4" t="s">
        <v>113</v>
      </c>
      <c r="Q150" s="4" t="s">
        <v>31</v>
      </c>
      <c r="R150" s="4" t="s">
        <v>36</v>
      </c>
      <c r="S150" s="49">
        <v>13200</v>
      </c>
      <c r="T150" s="89" t="s">
        <v>56</v>
      </c>
      <c r="U150" s="37">
        <f t="shared" si="9"/>
        <v>12804</v>
      </c>
      <c r="V150" t="str">
        <f t="shared" si="8"/>
        <v>PEER</v>
      </c>
      <c r="W150" t="str">
        <f t="shared" si="10"/>
        <v>USA@PEER</v>
      </c>
    </row>
    <row r="151" spans="1:23">
      <c r="A151" s="48" t="s">
        <v>795</v>
      </c>
      <c r="B151" s="4" t="s">
        <v>796</v>
      </c>
      <c r="C151" s="83">
        <v>43750</v>
      </c>
      <c r="D151" s="4" t="s">
        <v>25</v>
      </c>
      <c r="E151" s="4" t="s">
        <v>207</v>
      </c>
      <c r="F151" s="4" t="s">
        <v>27</v>
      </c>
      <c r="G151" s="4" t="s">
        <v>41</v>
      </c>
      <c r="H151" s="4" t="s">
        <v>29</v>
      </c>
      <c r="I151" s="4" t="s">
        <v>124</v>
      </c>
      <c r="J151" s="86">
        <v>38006</v>
      </c>
      <c r="K151" s="4" t="s">
        <v>31</v>
      </c>
      <c r="L151" s="4" t="s">
        <v>32</v>
      </c>
      <c r="M151" s="4" t="s">
        <v>797</v>
      </c>
      <c r="N151" s="87">
        <v>1935736077</v>
      </c>
      <c r="O151" s="4" t="s">
        <v>798</v>
      </c>
      <c r="P151" s="4" t="s">
        <v>799</v>
      </c>
      <c r="Q151" s="4" t="s">
        <v>31</v>
      </c>
      <c r="R151" s="4" t="s">
        <v>47</v>
      </c>
      <c r="S151" s="49">
        <v>5200</v>
      </c>
      <c r="T151" s="89" t="s">
        <v>56</v>
      </c>
      <c r="U151" s="37">
        <f t="shared" si="9"/>
        <v>5044</v>
      </c>
      <c r="V151" t="str">
        <f t="shared" si="8"/>
        <v>JAST</v>
      </c>
      <c r="W151" t="str">
        <f t="shared" si="10"/>
        <v>USA@JAST</v>
      </c>
    </row>
    <row r="152" spans="1:23">
      <c r="A152" s="48" t="s">
        <v>800</v>
      </c>
      <c r="B152" s="4" t="s">
        <v>801</v>
      </c>
      <c r="C152" s="83">
        <v>43744</v>
      </c>
      <c r="D152" s="4" t="s">
        <v>59</v>
      </c>
      <c r="E152" s="4" t="s">
        <v>51</v>
      </c>
      <c r="F152" s="4" t="s">
        <v>27</v>
      </c>
      <c r="G152" s="4" t="s">
        <v>28</v>
      </c>
      <c r="H152" s="4" t="s">
        <v>29</v>
      </c>
      <c r="I152" s="4" t="s">
        <v>43</v>
      </c>
      <c r="J152" s="86">
        <v>30782</v>
      </c>
      <c r="K152" s="4" t="s">
        <v>31</v>
      </c>
      <c r="L152" s="4" t="s">
        <v>32</v>
      </c>
      <c r="M152" s="4" t="s">
        <v>802</v>
      </c>
      <c r="N152" s="87">
        <v>1635523740</v>
      </c>
      <c r="O152" s="4" t="s">
        <v>803</v>
      </c>
      <c r="P152" s="4" t="s">
        <v>804</v>
      </c>
      <c r="Q152" s="4" t="s">
        <v>31</v>
      </c>
      <c r="R152" s="4" t="s">
        <v>36</v>
      </c>
      <c r="S152" s="49">
        <v>0</v>
      </c>
      <c r="T152" s="89" t="s">
        <v>37</v>
      </c>
      <c r="U152" s="37">
        <f t="shared" si="9"/>
        <v>0</v>
      </c>
      <c r="V152" t="str">
        <f t="shared" si="8"/>
        <v>TAYU</v>
      </c>
      <c r="W152" t="str">
        <f t="shared" si="10"/>
        <v>USA@TAYU</v>
      </c>
    </row>
    <row r="153" spans="1:23">
      <c r="A153" s="48" t="s">
        <v>805</v>
      </c>
      <c r="B153" s="4" t="s">
        <v>806</v>
      </c>
      <c r="C153" s="83">
        <v>43742</v>
      </c>
      <c r="D153" s="4" t="s">
        <v>87</v>
      </c>
      <c r="E153" s="4" t="s">
        <v>40</v>
      </c>
      <c r="F153" s="4" t="s">
        <v>117</v>
      </c>
      <c r="G153" s="4" t="s">
        <v>41</v>
      </c>
      <c r="H153" s="4" t="s">
        <v>29</v>
      </c>
      <c r="I153" s="4" t="s">
        <v>8</v>
      </c>
      <c r="J153" s="86">
        <v>37718</v>
      </c>
      <c r="K153" s="4" t="s">
        <v>31</v>
      </c>
      <c r="L153" s="4" t="s">
        <v>62</v>
      </c>
      <c r="M153" s="4" t="s">
        <v>807</v>
      </c>
      <c r="N153" s="87">
        <v>1604200932</v>
      </c>
      <c r="O153" s="4" t="s">
        <v>808</v>
      </c>
      <c r="P153" s="4" t="s">
        <v>809</v>
      </c>
      <c r="Q153" s="4" t="s">
        <v>31</v>
      </c>
      <c r="R153" s="4" t="s">
        <v>36</v>
      </c>
      <c r="S153" s="49">
        <v>6000</v>
      </c>
      <c r="T153" s="89" t="s">
        <v>56</v>
      </c>
      <c r="U153" s="37">
        <f t="shared" si="9"/>
        <v>5820</v>
      </c>
      <c r="V153" t="str">
        <f t="shared" si="8"/>
        <v>CABL</v>
      </c>
      <c r="W153" t="str">
        <f t="shared" si="10"/>
        <v>USA@CABL</v>
      </c>
    </row>
    <row r="154" spans="1:23">
      <c r="A154" s="48" t="s">
        <v>810</v>
      </c>
      <c r="B154" s="4" t="s">
        <v>811</v>
      </c>
      <c r="C154" s="83">
        <v>43739</v>
      </c>
      <c r="D154" s="4" t="s">
        <v>87</v>
      </c>
      <c r="E154" s="4" t="s">
        <v>51</v>
      </c>
      <c r="F154" s="4" t="s">
        <v>27</v>
      </c>
      <c r="G154" s="4" t="s">
        <v>41</v>
      </c>
      <c r="H154" s="4" t="s">
        <v>42</v>
      </c>
      <c r="I154" s="4" t="s">
        <v>43</v>
      </c>
      <c r="J154" s="86">
        <v>34718</v>
      </c>
      <c r="K154" s="4" t="s">
        <v>31</v>
      </c>
      <c r="L154" s="4" t="s">
        <v>32</v>
      </c>
      <c r="M154" s="4" t="s">
        <v>812</v>
      </c>
      <c r="N154" s="87">
        <v>1439493163</v>
      </c>
      <c r="O154" s="4" t="s">
        <v>813</v>
      </c>
      <c r="P154" s="4" t="s">
        <v>814</v>
      </c>
      <c r="Q154" s="4" t="s">
        <v>31</v>
      </c>
      <c r="R154" s="4" t="s">
        <v>36</v>
      </c>
      <c r="S154" s="49">
        <v>0</v>
      </c>
      <c r="T154" s="89" t="s">
        <v>37</v>
      </c>
      <c r="U154" s="37">
        <f t="shared" si="9"/>
        <v>0</v>
      </c>
      <c r="V154" t="str">
        <f t="shared" si="8"/>
        <v>EMPO</v>
      </c>
      <c r="W154" t="str">
        <f t="shared" si="10"/>
        <v>USA@EMPO</v>
      </c>
    </row>
    <row r="155" spans="1:23">
      <c r="A155" s="48" t="s">
        <v>815</v>
      </c>
      <c r="B155" s="4" t="s">
        <v>816</v>
      </c>
      <c r="C155" s="83">
        <v>43738</v>
      </c>
      <c r="D155" s="4" t="s">
        <v>50</v>
      </c>
      <c r="E155" s="4" t="s">
        <v>60</v>
      </c>
      <c r="F155" s="4" t="s">
        <v>52</v>
      </c>
      <c r="G155" s="4" t="s">
        <v>75</v>
      </c>
      <c r="H155" s="4" t="s">
        <v>29</v>
      </c>
      <c r="I155" s="4" t="s">
        <v>43</v>
      </c>
      <c r="J155" s="86">
        <v>26040</v>
      </c>
      <c r="K155" s="4" t="s">
        <v>31</v>
      </c>
      <c r="L155" s="4" t="s">
        <v>32</v>
      </c>
      <c r="M155" s="4" t="s">
        <v>817</v>
      </c>
      <c r="N155" s="87">
        <v>1944369967</v>
      </c>
      <c r="O155" s="4" t="s">
        <v>818</v>
      </c>
      <c r="P155" s="4" t="s">
        <v>819</v>
      </c>
      <c r="Q155" s="4" t="s">
        <v>31</v>
      </c>
      <c r="R155" s="4" t="s">
        <v>47</v>
      </c>
      <c r="S155" s="49">
        <v>0</v>
      </c>
      <c r="T155" s="89" t="s">
        <v>37</v>
      </c>
      <c r="U155" s="37">
        <f t="shared" si="9"/>
        <v>0</v>
      </c>
      <c r="V155" t="str">
        <f t="shared" si="8"/>
        <v>ALTO</v>
      </c>
      <c r="W155" t="str">
        <f t="shared" si="10"/>
        <v>USA@ALTO</v>
      </c>
    </row>
    <row r="156" spans="1:23">
      <c r="A156" s="48" t="s">
        <v>820</v>
      </c>
      <c r="B156" s="4" t="s">
        <v>821</v>
      </c>
      <c r="C156" s="83">
        <v>43737</v>
      </c>
      <c r="D156" s="4" t="s">
        <v>135</v>
      </c>
      <c r="E156" s="4" t="s">
        <v>40</v>
      </c>
      <c r="F156" s="4" t="s">
        <v>27</v>
      </c>
      <c r="G156" s="4" t="s">
        <v>28</v>
      </c>
      <c r="H156" s="4" t="s">
        <v>29</v>
      </c>
      <c r="I156" s="4" t="s">
        <v>43</v>
      </c>
      <c r="J156" s="86">
        <v>34728</v>
      </c>
      <c r="K156" s="4" t="s">
        <v>31</v>
      </c>
      <c r="L156" s="4" t="s">
        <v>62</v>
      </c>
      <c r="M156" s="4" t="s">
        <v>822</v>
      </c>
      <c r="N156" s="87">
        <v>1818980469</v>
      </c>
      <c r="O156" s="4" t="s">
        <v>823</v>
      </c>
      <c r="P156" s="4" t="s">
        <v>824</v>
      </c>
      <c r="Q156" s="4" t="s">
        <v>31</v>
      </c>
      <c r="R156" s="4" t="s">
        <v>36</v>
      </c>
      <c r="S156" s="49">
        <v>6800</v>
      </c>
      <c r="T156" s="89" t="s">
        <v>56</v>
      </c>
      <c r="U156" s="37">
        <f t="shared" si="9"/>
        <v>6596</v>
      </c>
      <c r="V156" t="str">
        <f t="shared" si="8"/>
        <v>CRCU</v>
      </c>
      <c r="W156" t="str">
        <f t="shared" si="10"/>
        <v>USA@CRCU</v>
      </c>
    </row>
    <row r="157" spans="1:23">
      <c r="A157" s="48" t="s">
        <v>825</v>
      </c>
      <c r="B157" s="4" t="s">
        <v>826</v>
      </c>
      <c r="C157" s="83">
        <v>43719</v>
      </c>
      <c r="D157" s="4" t="s">
        <v>59</v>
      </c>
      <c r="E157" s="4" t="s">
        <v>40</v>
      </c>
      <c r="F157" s="4" t="s">
        <v>27</v>
      </c>
      <c r="G157" s="4" t="s">
        <v>41</v>
      </c>
      <c r="H157" s="4" t="s">
        <v>29</v>
      </c>
      <c r="I157" s="4" t="s">
        <v>43</v>
      </c>
      <c r="J157" s="86">
        <v>37872</v>
      </c>
      <c r="K157" s="4" t="s">
        <v>31</v>
      </c>
      <c r="L157" s="4" t="s">
        <v>69</v>
      </c>
      <c r="M157" s="4" t="s">
        <v>827</v>
      </c>
      <c r="N157" s="87">
        <v>1268443299</v>
      </c>
      <c r="O157" s="4" t="s">
        <v>828</v>
      </c>
      <c r="P157" s="4" t="s">
        <v>829</v>
      </c>
      <c r="Q157" s="4" t="s">
        <v>31</v>
      </c>
      <c r="R157" s="4" t="s">
        <v>107</v>
      </c>
      <c r="S157" s="49">
        <v>5600</v>
      </c>
      <c r="T157" s="89" t="s">
        <v>56</v>
      </c>
      <c r="U157" s="37">
        <f t="shared" si="9"/>
        <v>5432</v>
      </c>
      <c r="V157" t="str">
        <f t="shared" si="8"/>
        <v>MEPI</v>
      </c>
      <c r="W157" t="str">
        <f t="shared" si="10"/>
        <v>USA@MEPI</v>
      </c>
    </row>
    <row r="158" spans="1:23">
      <c r="A158" s="48" t="s">
        <v>830</v>
      </c>
      <c r="B158" s="4" t="s">
        <v>831</v>
      </c>
      <c r="C158" s="83">
        <v>43717</v>
      </c>
      <c r="D158" s="4" t="s">
        <v>25</v>
      </c>
      <c r="E158" s="4" t="s">
        <v>207</v>
      </c>
      <c r="F158" s="4" t="s">
        <v>27</v>
      </c>
      <c r="G158" s="4" t="s">
        <v>28</v>
      </c>
      <c r="H158" s="4" t="s">
        <v>29</v>
      </c>
      <c r="I158" s="4" t="s">
        <v>181</v>
      </c>
      <c r="J158" s="86">
        <v>32118</v>
      </c>
      <c r="K158" s="4" t="s">
        <v>31</v>
      </c>
      <c r="L158" s="4" t="s">
        <v>62</v>
      </c>
      <c r="M158" s="4" t="s">
        <v>832</v>
      </c>
      <c r="N158" s="87">
        <v>1215755682</v>
      </c>
      <c r="O158" s="4" t="s">
        <v>833</v>
      </c>
      <c r="P158" s="4" t="s">
        <v>834</v>
      </c>
      <c r="Q158" s="4" t="s">
        <v>31</v>
      </c>
      <c r="R158" s="4" t="s">
        <v>227</v>
      </c>
      <c r="S158" s="49">
        <v>0</v>
      </c>
      <c r="T158" s="89" t="s">
        <v>37</v>
      </c>
      <c r="U158" s="37">
        <f t="shared" si="9"/>
        <v>0</v>
      </c>
      <c r="V158" t="str">
        <f t="shared" si="8"/>
        <v>ZISP</v>
      </c>
      <c r="W158" t="str">
        <f t="shared" si="10"/>
        <v>USA@ZISP</v>
      </c>
    </row>
    <row r="159" spans="1:23">
      <c r="A159" s="48" t="s">
        <v>835</v>
      </c>
      <c r="B159" s="4" t="s">
        <v>836</v>
      </c>
      <c r="C159" s="83">
        <v>43701</v>
      </c>
      <c r="D159" s="4" t="s">
        <v>135</v>
      </c>
      <c r="E159" s="4" t="s">
        <v>110</v>
      </c>
      <c r="F159" s="4" t="s">
        <v>27</v>
      </c>
      <c r="G159" s="4" t="s">
        <v>28</v>
      </c>
      <c r="H159" s="4" t="s">
        <v>29</v>
      </c>
      <c r="I159" s="4" t="s">
        <v>30</v>
      </c>
      <c r="J159" s="86">
        <v>33513</v>
      </c>
      <c r="K159" s="4" t="s">
        <v>103</v>
      </c>
      <c r="L159" s="4" t="s">
        <v>69</v>
      </c>
      <c r="M159" s="4" t="s">
        <v>837</v>
      </c>
      <c r="N159" s="87">
        <v>1933666689</v>
      </c>
      <c r="O159" s="4" t="s">
        <v>838</v>
      </c>
      <c r="P159" s="4" t="s">
        <v>839</v>
      </c>
      <c r="Q159" s="4" t="s">
        <v>31</v>
      </c>
      <c r="R159" s="4" t="s">
        <v>47</v>
      </c>
      <c r="S159" s="49">
        <v>7200</v>
      </c>
      <c r="T159" s="89" t="s">
        <v>56</v>
      </c>
      <c r="U159" s="37">
        <f t="shared" si="9"/>
        <v>6984</v>
      </c>
      <c r="V159" t="str">
        <f t="shared" si="8"/>
        <v>DIAU</v>
      </c>
      <c r="W159" t="str">
        <f t="shared" si="10"/>
        <v>China@DIAU</v>
      </c>
    </row>
    <row r="160" spans="1:23">
      <c r="A160" s="48" t="s">
        <v>840</v>
      </c>
      <c r="B160" s="4" t="s">
        <v>841</v>
      </c>
      <c r="C160" s="83">
        <v>43700</v>
      </c>
      <c r="D160" s="4" t="s">
        <v>87</v>
      </c>
      <c r="E160" s="4" t="s">
        <v>51</v>
      </c>
      <c r="F160" s="4" t="s">
        <v>27</v>
      </c>
      <c r="G160" s="4" t="s">
        <v>41</v>
      </c>
      <c r="H160" s="4" t="s">
        <v>29</v>
      </c>
      <c r="I160" s="4" t="s">
        <v>43</v>
      </c>
      <c r="J160" s="86">
        <v>36263</v>
      </c>
      <c r="K160" s="4" t="s">
        <v>103</v>
      </c>
      <c r="L160" s="4" t="s">
        <v>69</v>
      </c>
      <c r="M160" s="4" t="s">
        <v>842</v>
      </c>
      <c r="N160" s="87">
        <v>1836695245</v>
      </c>
      <c r="O160" s="4" t="s">
        <v>843</v>
      </c>
      <c r="P160" s="4" t="s">
        <v>844</v>
      </c>
      <c r="Q160" s="4" t="s">
        <v>31</v>
      </c>
      <c r="R160" s="4" t="s">
        <v>227</v>
      </c>
      <c r="S160" s="49">
        <v>0</v>
      </c>
      <c r="T160" s="89" t="s">
        <v>37</v>
      </c>
      <c r="U160" s="37">
        <f t="shared" si="9"/>
        <v>0</v>
      </c>
      <c r="V160" t="str">
        <f t="shared" si="8"/>
        <v>SELA</v>
      </c>
      <c r="W160" t="str">
        <f t="shared" si="10"/>
        <v>China@SELA</v>
      </c>
    </row>
    <row r="161" spans="1:23">
      <c r="A161" s="48" t="s">
        <v>845</v>
      </c>
      <c r="B161" s="4" t="s">
        <v>846</v>
      </c>
      <c r="C161" s="83">
        <v>43688</v>
      </c>
      <c r="D161" s="4" t="s">
        <v>87</v>
      </c>
      <c r="E161" s="4" t="s">
        <v>51</v>
      </c>
      <c r="F161" s="4" t="s">
        <v>27</v>
      </c>
      <c r="G161" s="4" t="s">
        <v>41</v>
      </c>
      <c r="H161" s="4" t="s">
        <v>29</v>
      </c>
      <c r="I161" s="4" t="s">
        <v>43</v>
      </c>
      <c r="J161" s="86">
        <v>35694</v>
      </c>
      <c r="K161" s="4" t="s">
        <v>31</v>
      </c>
      <c r="L161" s="4" t="s">
        <v>32</v>
      </c>
      <c r="M161" s="4" t="s">
        <v>847</v>
      </c>
      <c r="N161" s="87">
        <v>1442700486</v>
      </c>
      <c r="O161" s="4" t="s">
        <v>848</v>
      </c>
      <c r="P161" s="4" t="s">
        <v>849</v>
      </c>
      <c r="Q161" s="4" t="s">
        <v>31</v>
      </c>
      <c r="R161" s="4" t="s">
        <v>114</v>
      </c>
      <c r="S161" s="49">
        <v>0</v>
      </c>
      <c r="T161" s="89" t="s">
        <v>37</v>
      </c>
      <c r="U161" s="37">
        <f t="shared" si="9"/>
        <v>0</v>
      </c>
      <c r="V161" t="str">
        <f t="shared" si="8"/>
        <v>RONE</v>
      </c>
      <c r="W161" t="str">
        <f t="shared" si="10"/>
        <v>USA@RONE</v>
      </c>
    </row>
    <row r="162" spans="1:23">
      <c r="A162" s="48" t="s">
        <v>850</v>
      </c>
      <c r="B162" s="4" t="s">
        <v>851</v>
      </c>
      <c r="C162" s="83">
        <v>43684</v>
      </c>
      <c r="D162" s="4" t="s">
        <v>59</v>
      </c>
      <c r="E162" s="4" t="s">
        <v>207</v>
      </c>
      <c r="F162" s="4" t="s">
        <v>27</v>
      </c>
      <c r="G162" s="4" t="s">
        <v>61</v>
      </c>
      <c r="H162" s="4" t="s">
        <v>29</v>
      </c>
      <c r="I162" s="4" t="s">
        <v>124</v>
      </c>
      <c r="J162" s="86">
        <v>27873</v>
      </c>
      <c r="K162" s="4" t="s">
        <v>31</v>
      </c>
      <c r="L162" s="4" t="s">
        <v>32</v>
      </c>
      <c r="M162" s="4" t="s">
        <v>852</v>
      </c>
      <c r="N162" s="87">
        <v>1994347546</v>
      </c>
      <c r="O162" s="4" t="s">
        <v>853</v>
      </c>
      <c r="P162" s="4" t="s">
        <v>854</v>
      </c>
      <c r="Q162" s="4" t="s">
        <v>31</v>
      </c>
      <c r="R162" s="4" t="s">
        <v>47</v>
      </c>
      <c r="S162" s="49">
        <v>10000</v>
      </c>
      <c r="T162" s="89" t="s">
        <v>56</v>
      </c>
      <c r="U162" s="37">
        <f t="shared" si="9"/>
        <v>9700</v>
      </c>
      <c r="V162" t="str">
        <f t="shared" si="8"/>
        <v>CRNE</v>
      </c>
      <c r="W162" t="str">
        <f t="shared" si="10"/>
        <v>USA@CRNE</v>
      </c>
    </row>
    <row r="163" spans="1:23">
      <c r="A163" s="48" t="s">
        <v>855</v>
      </c>
      <c r="B163" s="4" t="s">
        <v>856</v>
      </c>
      <c r="C163" s="83">
        <v>43684</v>
      </c>
      <c r="D163" s="4" t="s">
        <v>59</v>
      </c>
      <c r="E163" s="4" t="s">
        <v>51</v>
      </c>
      <c r="F163" s="4" t="s">
        <v>27</v>
      </c>
      <c r="G163" s="4" t="s">
        <v>28</v>
      </c>
      <c r="H163" s="4" t="s">
        <v>42</v>
      </c>
      <c r="I163" s="4" t="s">
        <v>124</v>
      </c>
      <c r="J163" s="86">
        <v>33510</v>
      </c>
      <c r="K163" s="4" t="s">
        <v>103</v>
      </c>
      <c r="L163" s="4" t="s">
        <v>62</v>
      </c>
      <c r="M163" s="4" t="s">
        <v>857</v>
      </c>
      <c r="N163" s="87">
        <v>1805925115</v>
      </c>
      <c r="O163" s="4" t="s">
        <v>858</v>
      </c>
      <c r="P163" s="4" t="s">
        <v>859</v>
      </c>
      <c r="Q163" s="4" t="s">
        <v>31</v>
      </c>
      <c r="R163" s="4" t="s">
        <v>36</v>
      </c>
      <c r="S163" s="49">
        <v>7200</v>
      </c>
      <c r="T163" s="89" t="s">
        <v>56</v>
      </c>
      <c r="U163" s="37">
        <f t="shared" si="9"/>
        <v>6984</v>
      </c>
      <c r="V163" t="str">
        <f t="shared" si="8"/>
        <v>OLSK</v>
      </c>
      <c r="W163" t="str">
        <f t="shared" si="10"/>
        <v>China@OLSK</v>
      </c>
    </row>
    <row r="164" spans="1:23">
      <c r="A164" s="48" t="s">
        <v>860</v>
      </c>
      <c r="B164" s="4" t="s">
        <v>861</v>
      </c>
      <c r="C164" s="83">
        <v>43684</v>
      </c>
      <c r="D164" s="4" t="s">
        <v>50</v>
      </c>
      <c r="E164" s="4" t="s">
        <v>81</v>
      </c>
      <c r="F164" s="4" t="s">
        <v>52</v>
      </c>
      <c r="G164" s="4" t="s">
        <v>28</v>
      </c>
      <c r="H164" s="4" t="s">
        <v>29</v>
      </c>
      <c r="I164" s="4" t="s">
        <v>30</v>
      </c>
      <c r="J164" s="86">
        <v>33262</v>
      </c>
      <c r="K164" s="4" t="s">
        <v>31</v>
      </c>
      <c r="L164" s="4" t="s">
        <v>32</v>
      </c>
      <c r="M164" s="4" t="s">
        <v>862</v>
      </c>
      <c r="N164" s="87">
        <v>1581469043</v>
      </c>
      <c r="O164" s="4" t="s">
        <v>863</v>
      </c>
      <c r="P164" s="4" t="s">
        <v>864</v>
      </c>
      <c r="Q164" s="4" t="s">
        <v>31</v>
      </c>
      <c r="R164" s="4" t="s">
        <v>114</v>
      </c>
      <c r="S164" s="49">
        <v>0</v>
      </c>
      <c r="T164" s="89" t="s">
        <v>37</v>
      </c>
      <c r="U164" s="37">
        <f t="shared" si="9"/>
        <v>0</v>
      </c>
      <c r="V164" t="str">
        <f t="shared" si="8"/>
        <v>ULOT</v>
      </c>
      <c r="W164" t="str">
        <f t="shared" si="10"/>
        <v>USA@ULOT</v>
      </c>
    </row>
    <row r="165" spans="1:23">
      <c r="A165" s="48" t="s">
        <v>865</v>
      </c>
      <c r="B165" s="4" t="s">
        <v>866</v>
      </c>
      <c r="C165" s="83">
        <v>43678</v>
      </c>
      <c r="D165" s="4" t="s">
        <v>135</v>
      </c>
      <c r="E165" s="4" t="s">
        <v>60</v>
      </c>
      <c r="F165" s="4" t="s">
        <v>27</v>
      </c>
      <c r="G165" s="4" t="s">
        <v>28</v>
      </c>
      <c r="H165" s="4" t="s">
        <v>29</v>
      </c>
      <c r="I165" s="4" t="s">
        <v>43</v>
      </c>
      <c r="J165" s="86">
        <v>30905</v>
      </c>
      <c r="K165" s="4" t="s">
        <v>31</v>
      </c>
      <c r="L165" s="4" t="s">
        <v>32</v>
      </c>
      <c r="M165" s="4" t="s">
        <v>867</v>
      </c>
      <c r="N165" s="87">
        <v>1863322796</v>
      </c>
      <c r="O165" s="4" t="s">
        <v>868</v>
      </c>
      <c r="P165" s="4" t="s">
        <v>869</v>
      </c>
      <c r="Q165" s="4" t="s">
        <v>31</v>
      </c>
      <c r="R165" s="4" t="s">
        <v>36</v>
      </c>
      <c r="S165" s="49">
        <v>7200</v>
      </c>
      <c r="T165" s="89" t="s">
        <v>56</v>
      </c>
      <c r="U165" s="37">
        <f t="shared" si="9"/>
        <v>6984</v>
      </c>
      <c r="V165" t="str">
        <f t="shared" si="8"/>
        <v>ELGO</v>
      </c>
      <c r="W165" t="str">
        <f t="shared" si="10"/>
        <v>USA@ELGO</v>
      </c>
    </row>
    <row r="166" spans="1:23">
      <c r="A166" s="48" t="s">
        <v>870</v>
      </c>
      <c r="B166" s="4" t="s">
        <v>871</v>
      </c>
      <c r="C166" s="83">
        <v>43677</v>
      </c>
      <c r="D166" s="4" t="s">
        <v>50</v>
      </c>
      <c r="E166" s="4" t="s">
        <v>40</v>
      </c>
      <c r="F166" s="4" t="s">
        <v>27</v>
      </c>
      <c r="G166" s="4" t="s">
        <v>28</v>
      </c>
      <c r="H166" s="4" t="s">
        <v>29</v>
      </c>
      <c r="I166" s="4" t="s">
        <v>30</v>
      </c>
      <c r="J166" s="86">
        <v>31000</v>
      </c>
      <c r="K166" s="4" t="s">
        <v>103</v>
      </c>
      <c r="L166" s="4" t="s">
        <v>32</v>
      </c>
      <c r="M166" s="4" t="s">
        <v>872</v>
      </c>
      <c r="N166" s="87">
        <v>1617651554</v>
      </c>
      <c r="O166" s="4" t="s">
        <v>873</v>
      </c>
      <c r="P166" s="4" t="s">
        <v>874</v>
      </c>
      <c r="Q166" s="4" t="s">
        <v>31</v>
      </c>
      <c r="R166" s="4" t="s">
        <v>47</v>
      </c>
      <c r="S166" s="49">
        <v>0</v>
      </c>
      <c r="T166" s="89" t="s">
        <v>37</v>
      </c>
      <c r="U166" s="37">
        <f t="shared" si="9"/>
        <v>0</v>
      </c>
      <c r="V166" t="str">
        <f t="shared" si="8"/>
        <v>MESC</v>
      </c>
      <c r="W166" t="str">
        <f t="shared" si="10"/>
        <v>China@MESC</v>
      </c>
    </row>
    <row r="167" spans="1:23">
      <c r="A167" s="48" t="s">
        <v>875</v>
      </c>
      <c r="B167" s="4" t="s">
        <v>876</v>
      </c>
      <c r="C167" s="83">
        <v>43675</v>
      </c>
      <c r="D167" s="4" t="s">
        <v>59</v>
      </c>
      <c r="E167" s="4" t="s">
        <v>51</v>
      </c>
      <c r="F167" s="4" t="s">
        <v>27</v>
      </c>
      <c r="G167" s="4" t="s">
        <v>223</v>
      </c>
      <c r="H167" s="4" t="s">
        <v>29</v>
      </c>
      <c r="I167" s="4" t="s">
        <v>43</v>
      </c>
      <c r="J167" s="86">
        <v>37226</v>
      </c>
      <c r="K167" s="4" t="s">
        <v>31</v>
      </c>
      <c r="L167" s="4" t="s">
        <v>32</v>
      </c>
      <c r="M167" s="4" t="s">
        <v>877</v>
      </c>
      <c r="N167" s="87">
        <v>1890803440</v>
      </c>
      <c r="O167" s="4" t="s">
        <v>878</v>
      </c>
      <c r="P167" s="4" t="s">
        <v>879</v>
      </c>
      <c r="Q167" s="4" t="s">
        <v>31</v>
      </c>
      <c r="R167" s="4" t="s">
        <v>47</v>
      </c>
      <c r="S167" s="49">
        <v>3600</v>
      </c>
      <c r="T167" s="89" t="s">
        <v>56</v>
      </c>
      <c r="U167" s="37">
        <f t="shared" si="9"/>
        <v>3492</v>
      </c>
      <c r="V167" t="str">
        <f t="shared" si="8"/>
        <v>FRNE</v>
      </c>
      <c r="W167" t="str">
        <f t="shared" si="10"/>
        <v>USA@FRNE</v>
      </c>
    </row>
    <row r="168" spans="1:23">
      <c r="A168" s="48" t="s">
        <v>880</v>
      </c>
      <c r="B168" s="4" t="s">
        <v>881</v>
      </c>
      <c r="C168" s="83">
        <v>43669</v>
      </c>
      <c r="D168" s="4" t="s">
        <v>59</v>
      </c>
      <c r="E168" s="4" t="s">
        <v>51</v>
      </c>
      <c r="F168" s="4" t="s">
        <v>27</v>
      </c>
      <c r="G168" s="4" t="s">
        <v>61</v>
      </c>
      <c r="H168" s="4" t="s">
        <v>29</v>
      </c>
      <c r="I168" s="4" t="s">
        <v>124</v>
      </c>
      <c r="J168" s="86">
        <v>30147</v>
      </c>
      <c r="K168" s="4" t="s">
        <v>31</v>
      </c>
      <c r="L168" s="4" t="s">
        <v>62</v>
      </c>
      <c r="M168" s="4" t="s">
        <v>882</v>
      </c>
      <c r="N168" s="87">
        <v>1607496390</v>
      </c>
      <c r="O168" s="4" t="s">
        <v>883</v>
      </c>
      <c r="P168" s="4" t="s">
        <v>884</v>
      </c>
      <c r="Q168" s="4" t="s">
        <v>31</v>
      </c>
      <c r="R168" s="4" t="s">
        <v>107</v>
      </c>
      <c r="S168" s="49">
        <v>11600</v>
      </c>
      <c r="T168" s="89" t="s">
        <v>56</v>
      </c>
      <c r="U168" s="37">
        <f t="shared" si="9"/>
        <v>11252</v>
      </c>
      <c r="V168" t="str">
        <f t="shared" si="8"/>
        <v>NARO</v>
      </c>
      <c r="W168" t="str">
        <f t="shared" si="10"/>
        <v>USA@NARO</v>
      </c>
    </row>
    <row r="169" spans="1:23">
      <c r="A169" s="48" t="s">
        <v>885</v>
      </c>
      <c r="B169" s="4" t="s">
        <v>886</v>
      </c>
      <c r="C169" s="83">
        <v>43665</v>
      </c>
      <c r="D169" s="4" t="s">
        <v>135</v>
      </c>
      <c r="E169" s="4" t="s">
        <v>110</v>
      </c>
      <c r="F169" s="4" t="s">
        <v>27</v>
      </c>
      <c r="G169" s="4" t="s">
        <v>28</v>
      </c>
      <c r="H169" s="4" t="s">
        <v>29</v>
      </c>
      <c r="I169" s="4" t="s">
        <v>43</v>
      </c>
      <c r="J169" s="86">
        <v>34363</v>
      </c>
      <c r="K169" s="4" t="s">
        <v>31</v>
      </c>
      <c r="L169" s="4" t="s">
        <v>62</v>
      </c>
      <c r="M169" s="4" t="s">
        <v>887</v>
      </c>
      <c r="N169" s="87">
        <v>1933512513</v>
      </c>
      <c r="O169" s="4" t="s">
        <v>888</v>
      </c>
      <c r="P169" s="4" t="s">
        <v>889</v>
      </c>
      <c r="Q169" s="4" t="s">
        <v>31</v>
      </c>
      <c r="R169" s="4" t="s">
        <v>227</v>
      </c>
      <c r="S169" s="49">
        <v>0</v>
      </c>
      <c r="T169" s="89" t="s">
        <v>37</v>
      </c>
      <c r="U169" s="37">
        <f t="shared" si="9"/>
        <v>0</v>
      </c>
      <c r="V169" t="str">
        <f t="shared" si="8"/>
        <v>YUKL</v>
      </c>
      <c r="W169" t="str">
        <f t="shared" si="10"/>
        <v>USA@YUKL</v>
      </c>
    </row>
    <row r="170" spans="1:23">
      <c r="A170" s="48" t="s">
        <v>890</v>
      </c>
      <c r="B170" s="4" t="s">
        <v>891</v>
      </c>
      <c r="C170" s="83">
        <v>43663</v>
      </c>
      <c r="D170" s="4" t="s">
        <v>25</v>
      </c>
      <c r="E170" s="4" t="s">
        <v>51</v>
      </c>
      <c r="F170" s="4" t="s">
        <v>27</v>
      </c>
      <c r="G170" s="4" t="s">
        <v>61</v>
      </c>
      <c r="H170" s="4" t="s">
        <v>29</v>
      </c>
      <c r="I170" s="4" t="s">
        <v>30</v>
      </c>
      <c r="J170" s="86">
        <v>28552</v>
      </c>
      <c r="K170" s="4" t="s">
        <v>31</v>
      </c>
      <c r="L170" s="4" t="s">
        <v>69</v>
      </c>
      <c r="M170" s="4" t="s">
        <v>892</v>
      </c>
      <c r="N170" s="87">
        <v>1834599647</v>
      </c>
      <c r="O170" s="4" t="s">
        <v>893</v>
      </c>
      <c r="P170" s="4" t="s">
        <v>894</v>
      </c>
      <c r="Q170" s="4" t="s">
        <v>31</v>
      </c>
      <c r="R170" s="4" t="s">
        <v>36</v>
      </c>
      <c r="S170" s="49">
        <v>0</v>
      </c>
      <c r="T170" s="89" t="s">
        <v>37</v>
      </c>
      <c r="U170" s="37">
        <f t="shared" si="9"/>
        <v>0</v>
      </c>
      <c r="V170" t="str">
        <f t="shared" si="8"/>
        <v>TATY</v>
      </c>
      <c r="W170" t="str">
        <f t="shared" si="10"/>
        <v>USA@TATY</v>
      </c>
    </row>
    <row r="171" spans="1:23">
      <c r="A171" s="48" t="s">
        <v>895</v>
      </c>
      <c r="B171" s="4" t="s">
        <v>896</v>
      </c>
      <c r="C171" s="83">
        <v>43660</v>
      </c>
      <c r="D171" s="4" t="s">
        <v>87</v>
      </c>
      <c r="E171" s="4" t="s">
        <v>26</v>
      </c>
      <c r="F171" s="4" t="s">
        <v>52</v>
      </c>
      <c r="G171" s="4" t="s">
        <v>41</v>
      </c>
      <c r="H171" s="4" t="s">
        <v>29</v>
      </c>
      <c r="I171" s="4" t="s">
        <v>181</v>
      </c>
      <c r="J171" s="86">
        <v>35576</v>
      </c>
      <c r="K171" s="4" t="s">
        <v>118</v>
      </c>
      <c r="L171" s="4" t="s">
        <v>32</v>
      </c>
      <c r="M171" s="4" t="s">
        <v>897</v>
      </c>
      <c r="N171" s="87">
        <v>1819393510</v>
      </c>
      <c r="O171" s="4" t="s">
        <v>898</v>
      </c>
      <c r="P171" s="4" t="s">
        <v>899</v>
      </c>
      <c r="Q171" s="4" t="s">
        <v>31</v>
      </c>
      <c r="R171" s="4" t="s">
        <v>107</v>
      </c>
      <c r="S171" s="49">
        <v>6400</v>
      </c>
      <c r="T171" s="89" t="s">
        <v>56</v>
      </c>
      <c r="U171" s="37">
        <f t="shared" si="9"/>
        <v>6208</v>
      </c>
      <c r="V171" t="str">
        <f t="shared" si="8"/>
        <v>DEMA</v>
      </c>
      <c r="W171" t="str">
        <f t="shared" si="10"/>
        <v>Colombia@DEMA</v>
      </c>
    </row>
    <row r="172" spans="1:23">
      <c r="A172" s="48" t="s">
        <v>900</v>
      </c>
      <c r="B172" s="4" t="s">
        <v>901</v>
      </c>
      <c r="C172" s="83">
        <v>43646</v>
      </c>
      <c r="D172" s="4" t="s">
        <v>50</v>
      </c>
      <c r="E172" s="4" t="s">
        <v>40</v>
      </c>
      <c r="F172" s="4" t="s">
        <v>27</v>
      </c>
      <c r="G172" s="4" t="s">
        <v>28</v>
      </c>
      <c r="H172" s="4" t="s">
        <v>42</v>
      </c>
      <c r="I172" s="4" t="s">
        <v>30</v>
      </c>
      <c r="J172" s="86">
        <v>31884</v>
      </c>
      <c r="K172" s="4" t="s">
        <v>103</v>
      </c>
      <c r="L172" s="4" t="s">
        <v>32</v>
      </c>
      <c r="M172" s="4" t="s">
        <v>902</v>
      </c>
      <c r="N172" s="87">
        <v>1302601380</v>
      </c>
      <c r="O172" s="4" t="s">
        <v>903</v>
      </c>
      <c r="P172" s="4" t="s">
        <v>904</v>
      </c>
      <c r="Q172" s="4" t="s">
        <v>31</v>
      </c>
      <c r="R172" s="4" t="s">
        <v>36</v>
      </c>
      <c r="S172" s="49">
        <v>7200</v>
      </c>
      <c r="T172" s="89" t="s">
        <v>56</v>
      </c>
      <c r="U172" s="37">
        <f t="shared" si="9"/>
        <v>6984</v>
      </c>
      <c r="V172" t="str">
        <f t="shared" si="8"/>
        <v>ULMC</v>
      </c>
      <c r="W172" t="str">
        <f t="shared" si="10"/>
        <v>China@ULMC</v>
      </c>
    </row>
    <row r="173" spans="1:23">
      <c r="A173" s="48" t="s">
        <v>905</v>
      </c>
      <c r="B173" s="4" t="s">
        <v>906</v>
      </c>
      <c r="C173" s="83">
        <v>43633</v>
      </c>
      <c r="D173" s="4" t="s">
        <v>25</v>
      </c>
      <c r="E173" s="4" t="s">
        <v>51</v>
      </c>
      <c r="F173" s="4" t="s">
        <v>27</v>
      </c>
      <c r="G173" s="4" t="s">
        <v>28</v>
      </c>
      <c r="H173" s="4" t="s">
        <v>42</v>
      </c>
      <c r="I173" s="4" t="s">
        <v>43</v>
      </c>
      <c r="J173" s="86">
        <v>31442</v>
      </c>
      <c r="K173" s="4" t="s">
        <v>31</v>
      </c>
      <c r="L173" s="4" t="s">
        <v>32</v>
      </c>
      <c r="M173" s="4" t="s">
        <v>907</v>
      </c>
      <c r="N173" s="87">
        <v>1864899304</v>
      </c>
      <c r="O173" s="4" t="s">
        <v>908</v>
      </c>
      <c r="P173" s="4" t="s">
        <v>909</v>
      </c>
      <c r="Q173" s="4" t="s">
        <v>31</v>
      </c>
      <c r="R173" s="4" t="s">
        <v>114</v>
      </c>
      <c r="S173" s="49">
        <v>7600</v>
      </c>
      <c r="T173" s="89" t="s">
        <v>56</v>
      </c>
      <c r="U173" s="37">
        <f t="shared" si="9"/>
        <v>7372</v>
      </c>
      <c r="V173" t="str">
        <f t="shared" si="8"/>
        <v>ALLE</v>
      </c>
      <c r="W173" t="str">
        <f t="shared" si="10"/>
        <v>USA@ALLE</v>
      </c>
    </row>
    <row r="174" spans="1:23">
      <c r="A174" s="48" t="s">
        <v>910</v>
      </c>
      <c r="B174" s="4" t="s">
        <v>911</v>
      </c>
      <c r="C174" s="83">
        <v>43617</v>
      </c>
      <c r="D174" s="4" t="s">
        <v>50</v>
      </c>
      <c r="E174" s="4" t="s">
        <v>110</v>
      </c>
      <c r="F174" s="4" t="s">
        <v>27</v>
      </c>
      <c r="G174" s="4" t="s">
        <v>61</v>
      </c>
      <c r="H174" s="4" t="s">
        <v>29</v>
      </c>
      <c r="I174" s="4" t="s">
        <v>43</v>
      </c>
      <c r="J174" s="86">
        <v>27839</v>
      </c>
      <c r="K174" s="4" t="s">
        <v>31</v>
      </c>
      <c r="L174" s="4" t="s">
        <v>62</v>
      </c>
      <c r="M174" s="4" t="s">
        <v>912</v>
      </c>
      <c r="N174" s="87">
        <v>2025553086</v>
      </c>
      <c r="O174" s="4" t="s">
        <v>913</v>
      </c>
      <c r="P174" s="4" t="s">
        <v>287</v>
      </c>
      <c r="Q174" s="4" t="s">
        <v>31</v>
      </c>
      <c r="R174" s="4" t="s">
        <v>47</v>
      </c>
      <c r="S174" s="49">
        <v>11000</v>
      </c>
      <c r="T174" s="89" t="s">
        <v>56</v>
      </c>
      <c r="U174" s="37">
        <f t="shared" si="9"/>
        <v>10670</v>
      </c>
      <c r="V174" t="str">
        <f t="shared" si="8"/>
        <v>MAPE</v>
      </c>
      <c r="W174" t="str">
        <f t="shared" si="10"/>
        <v>USA@MAPE</v>
      </c>
    </row>
    <row r="175" spans="1:23">
      <c r="A175" s="48" t="s">
        <v>914</v>
      </c>
      <c r="B175" s="4" t="s">
        <v>915</v>
      </c>
      <c r="C175" s="83">
        <v>43613</v>
      </c>
      <c r="D175" s="4" t="s">
        <v>50</v>
      </c>
      <c r="E175" s="4" t="s">
        <v>40</v>
      </c>
      <c r="F175" s="4" t="s">
        <v>27</v>
      </c>
      <c r="G175" s="4" t="s">
        <v>28</v>
      </c>
      <c r="H175" s="4" t="s">
        <v>29</v>
      </c>
      <c r="I175" s="4" t="s">
        <v>30</v>
      </c>
      <c r="J175" s="86">
        <v>34289</v>
      </c>
      <c r="K175" s="4" t="s">
        <v>31</v>
      </c>
      <c r="L175" s="4" t="s">
        <v>32</v>
      </c>
      <c r="M175" s="4" t="s">
        <v>916</v>
      </c>
      <c r="N175" s="87">
        <v>1509121140</v>
      </c>
      <c r="O175" s="4" t="s">
        <v>917</v>
      </c>
      <c r="P175" s="4" t="s">
        <v>918</v>
      </c>
      <c r="Q175" s="4" t="s">
        <v>31</v>
      </c>
      <c r="R175" s="4" t="s">
        <v>47</v>
      </c>
      <c r="S175" s="49">
        <v>7600</v>
      </c>
      <c r="T175" s="89" t="s">
        <v>56</v>
      </c>
      <c r="U175" s="37">
        <f t="shared" si="9"/>
        <v>7372</v>
      </c>
      <c r="V175" t="str">
        <f t="shared" si="8"/>
        <v>SVTA</v>
      </c>
      <c r="W175" t="str">
        <f t="shared" si="10"/>
        <v>USA@SVTA</v>
      </c>
    </row>
    <row r="176" spans="1:23">
      <c r="A176" s="48" t="s">
        <v>919</v>
      </c>
      <c r="B176" s="4" t="s">
        <v>920</v>
      </c>
      <c r="C176" s="83">
        <v>43581</v>
      </c>
      <c r="D176" s="4" t="s">
        <v>59</v>
      </c>
      <c r="E176" s="4" t="s">
        <v>51</v>
      </c>
      <c r="F176" s="4" t="s">
        <v>27</v>
      </c>
      <c r="G176" s="4" t="s">
        <v>41</v>
      </c>
      <c r="H176" s="4" t="s">
        <v>29</v>
      </c>
      <c r="I176" s="4" t="s">
        <v>43</v>
      </c>
      <c r="J176" s="86">
        <v>38152</v>
      </c>
      <c r="K176" s="4" t="s">
        <v>31</v>
      </c>
      <c r="L176" s="4" t="s">
        <v>69</v>
      </c>
      <c r="M176" s="4" t="s">
        <v>921</v>
      </c>
      <c r="N176" s="87">
        <v>1862469721</v>
      </c>
      <c r="O176" s="4" t="s">
        <v>922</v>
      </c>
      <c r="P176" s="4" t="s">
        <v>923</v>
      </c>
      <c r="Q176" s="4" t="s">
        <v>31</v>
      </c>
      <c r="R176" s="4" t="s">
        <v>36</v>
      </c>
      <c r="S176" s="49">
        <v>6400</v>
      </c>
      <c r="T176" s="89" t="s">
        <v>56</v>
      </c>
      <c r="U176" s="37">
        <f t="shared" si="9"/>
        <v>6208</v>
      </c>
      <c r="V176" t="str">
        <f t="shared" si="8"/>
        <v>RERU</v>
      </c>
      <c r="W176" t="str">
        <f t="shared" si="10"/>
        <v>USA@RERU</v>
      </c>
    </row>
    <row r="177" spans="1:23">
      <c r="A177" s="48" t="s">
        <v>924</v>
      </c>
      <c r="B177" s="4" t="s">
        <v>925</v>
      </c>
      <c r="C177" s="83">
        <v>43577</v>
      </c>
      <c r="D177" s="4" t="s">
        <v>59</v>
      </c>
      <c r="E177" s="4" t="s">
        <v>51</v>
      </c>
      <c r="F177" s="4" t="s">
        <v>27</v>
      </c>
      <c r="G177" s="4" t="s">
        <v>41</v>
      </c>
      <c r="H177" s="4" t="s">
        <v>29</v>
      </c>
      <c r="I177" s="4" t="s">
        <v>30</v>
      </c>
      <c r="J177" s="86">
        <v>36768</v>
      </c>
      <c r="K177" s="4" t="s">
        <v>31</v>
      </c>
      <c r="L177" s="4" t="s">
        <v>69</v>
      </c>
      <c r="M177" s="4" t="s">
        <v>926</v>
      </c>
      <c r="N177" s="87">
        <v>1409786106</v>
      </c>
      <c r="O177" s="4" t="s">
        <v>927</v>
      </c>
      <c r="P177" s="4" t="s">
        <v>928</v>
      </c>
      <c r="Q177" s="4" t="s">
        <v>31</v>
      </c>
      <c r="R177" s="4" t="s">
        <v>114</v>
      </c>
      <c r="S177" s="49">
        <v>6400</v>
      </c>
      <c r="T177" s="89" t="s">
        <v>56</v>
      </c>
      <c r="U177" s="37">
        <f t="shared" si="9"/>
        <v>6208</v>
      </c>
      <c r="V177" t="str">
        <f t="shared" si="8"/>
        <v>GRST</v>
      </c>
      <c r="W177" t="str">
        <f t="shared" si="10"/>
        <v>USA@GRST</v>
      </c>
    </row>
    <row r="178" spans="1:23">
      <c r="A178" s="48" t="s">
        <v>929</v>
      </c>
      <c r="B178" s="4" t="s">
        <v>930</v>
      </c>
      <c r="C178" s="83">
        <v>43571</v>
      </c>
      <c r="D178" s="4" t="s">
        <v>59</v>
      </c>
      <c r="E178" s="4" t="s">
        <v>40</v>
      </c>
      <c r="F178" s="4" t="s">
        <v>27</v>
      </c>
      <c r="G178" s="4" t="s">
        <v>61</v>
      </c>
      <c r="H178" s="4" t="s">
        <v>42</v>
      </c>
      <c r="I178" s="4" t="s">
        <v>124</v>
      </c>
      <c r="J178" s="86">
        <v>29436</v>
      </c>
      <c r="K178" s="4" t="s">
        <v>31</v>
      </c>
      <c r="L178" s="4" t="s">
        <v>69</v>
      </c>
      <c r="M178" s="4" t="s">
        <v>931</v>
      </c>
      <c r="N178" s="87">
        <v>1299509105</v>
      </c>
      <c r="O178" s="4" t="s">
        <v>932</v>
      </c>
      <c r="P178" s="4" t="s">
        <v>933</v>
      </c>
      <c r="Q178" s="4" t="s">
        <v>31</v>
      </c>
      <c r="R178" s="4" t="s">
        <v>36</v>
      </c>
      <c r="S178" s="49">
        <v>10800</v>
      </c>
      <c r="T178" s="89" t="s">
        <v>56</v>
      </c>
      <c r="U178" s="37">
        <f t="shared" si="9"/>
        <v>10476</v>
      </c>
      <c r="V178" t="str">
        <f t="shared" si="8"/>
        <v>CERE</v>
      </c>
      <c r="W178" t="str">
        <f t="shared" si="10"/>
        <v>USA@CERE</v>
      </c>
    </row>
    <row r="179" spans="1:23">
      <c r="A179" s="48" t="s">
        <v>934</v>
      </c>
      <c r="B179" s="4" t="s">
        <v>935</v>
      </c>
      <c r="C179" s="83">
        <v>43570</v>
      </c>
      <c r="D179" s="4" t="s">
        <v>87</v>
      </c>
      <c r="E179" s="4" t="s">
        <v>110</v>
      </c>
      <c r="F179" s="4" t="s">
        <v>27</v>
      </c>
      <c r="G179" s="4" t="s">
        <v>28</v>
      </c>
      <c r="H179" s="4" t="s">
        <v>29</v>
      </c>
      <c r="I179" s="4" t="s">
        <v>30</v>
      </c>
      <c r="J179" s="86">
        <v>33973</v>
      </c>
      <c r="K179" s="4" t="s">
        <v>31</v>
      </c>
      <c r="L179" s="4" t="s">
        <v>32</v>
      </c>
      <c r="M179" s="4" t="s">
        <v>936</v>
      </c>
      <c r="N179" s="87">
        <v>1800154821</v>
      </c>
      <c r="O179" s="4" t="s">
        <v>937</v>
      </c>
      <c r="P179" s="4" t="s">
        <v>938</v>
      </c>
      <c r="Q179" s="4" t="s">
        <v>31</v>
      </c>
      <c r="R179" s="4" t="s">
        <v>36</v>
      </c>
      <c r="S179" s="49">
        <v>7600</v>
      </c>
      <c r="T179" s="89" t="s">
        <v>56</v>
      </c>
      <c r="U179" s="37">
        <f t="shared" si="9"/>
        <v>7372</v>
      </c>
      <c r="V179" t="str">
        <f t="shared" si="8"/>
        <v>PRBR</v>
      </c>
      <c r="W179" t="str">
        <f t="shared" si="10"/>
        <v>USA@PRBR</v>
      </c>
    </row>
    <row r="180" spans="1:23">
      <c r="A180" s="48" t="s">
        <v>939</v>
      </c>
      <c r="B180" s="4" t="s">
        <v>940</v>
      </c>
      <c r="C180" s="83">
        <v>43566</v>
      </c>
      <c r="D180" s="4" t="s">
        <v>50</v>
      </c>
      <c r="E180" s="4" t="s">
        <v>40</v>
      </c>
      <c r="F180" s="4" t="s">
        <v>27</v>
      </c>
      <c r="G180" s="4" t="s">
        <v>61</v>
      </c>
      <c r="H180" s="4" t="s">
        <v>29</v>
      </c>
      <c r="I180" s="4" t="s">
        <v>43</v>
      </c>
      <c r="J180" s="86">
        <v>29211</v>
      </c>
      <c r="K180" s="4" t="s">
        <v>31</v>
      </c>
      <c r="L180" s="4" t="s">
        <v>62</v>
      </c>
      <c r="M180" s="4" t="s">
        <v>941</v>
      </c>
      <c r="N180" s="87">
        <v>1662268374</v>
      </c>
      <c r="O180" s="4" t="s">
        <v>942</v>
      </c>
      <c r="P180" s="4" t="s">
        <v>943</v>
      </c>
      <c r="Q180" s="4" t="s">
        <v>31</v>
      </c>
      <c r="R180" s="4" t="s">
        <v>36</v>
      </c>
      <c r="S180" s="49">
        <v>0</v>
      </c>
      <c r="T180" s="89" t="s">
        <v>37</v>
      </c>
      <c r="U180" s="37">
        <f t="shared" si="9"/>
        <v>0</v>
      </c>
      <c r="V180" t="str">
        <f t="shared" si="8"/>
        <v>LAAL</v>
      </c>
      <c r="W180" t="str">
        <f t="shared" si="10"/>
        <v>USA@LAAL</v>
      </c>
    </row>
    <row r="181" spans="1:23">
      <c r="A181" s="48" t="s">
        <v>944</v>
      </c>
      <c r="B181" s="4" t="s">
        <v>945</v>
      </c>
      <c r="C181" s="83">
        <v>43560</v>
      </c>
      <c r="D181" s="4" t="s">
        <v>25</v>
      </c>
      <c r="E181" s="4" t="s">
        <v>40</v>
      </c>
      <c r="F181" s="4" t="s">
        <v>27</v>
      </c>
      <c r="G181" s="4" t="s">
        <v>61</v>
      </c>
      <c r="H181" s="4" t="s">
        <v>42</v>
      </c>
      <c r="I181" s="4" t="s">
        <v>43</v>
      </c>
      <c r="J181" s="86">
        <v>28031</v>
      </c>
      <c r="K181" s="4" t="s">
        <v>31</v>
      </c>
      <c r="L181" s="4" t="s">
        <v>32</v>
      </c>
      <c r="M181" s="4" t="s">
        <v>946</v>
      </c>
      <c r="N181" s="87">
        <v>1254919378</v>
      </c>
      <c r="O181" s="4" t="s">
        <v>947</v>
      </c>
      <c r="P181" s="4" t="s">
        <v>948</v>
      </c>
      <c r="Q181" s="4" t="s">
        <v>31</v>
      </c>
      <c r="R181" s="4" t="s">
        <v>47</v>
      </c>
      <c r="S181" s="49">
        <v>10000</v>
      </c>
      <c r="T181" s="89" t="s">
        <v>56</v>
      </c>
      <c r="U181" s="37">
        <f t="shared" si="9"/>
        <v>9700</v>
      </c>
      <c r="V181" t="str">
        <f t="shared" si="8"/>
        <v>SOGA</v>
      </c>
      <c r="W181" t="str">
        <f t="shared" si="10"/>
        <v>USA@SOGA</v>
      </c>
    </row>
    <row r="182" spans="1:23">
      <c r="A182" s="48" t="s">
        <v>949</v>
      </c>
      <c r="B182" s="4" t="s">
        <v>950</v>
      </c>
      <c r="C182" s="83">
        <v>43557</v>
      </c>
      <c r="D182" s="4" t="s">
        <v>50</v>
      </c>
      <c r="E182" s="4" t="s">
        <v>26</v>
      </c>
      <c r="F182" s="4" t="s">
        <v>27</v>
      </c>
      <c r="G182" s="4" t="s">
        <v>61</v>
      </c>
      <c r="H182" s="4" t="s">
        <v>29</v>
      </c>
      <c r="I182" s="4" t="s">
        <v>124</v>
      </c>
      <c r="J182" s="86">
        <v>27478</v>
      </c>
      <c r="K182" s="4" t="s">
        <v>103</v>
      </c>
      <c r="L182" s="4" t="s">
        <v>32</v>
      </c>
      <c r="M182" s="4" t="s">
        <v>951</v>
      </c>
      <c r="N182" s="87">
        <v>1442946357</v>
      </c>
      <c r="O182" s="4" t="s">
        <v>952</v>
      </c>
      <c r="P182" s="4" t="s">
        <v>953</v>
      </c>
      <c r="Q182" s="4" t="s">
        <v>31</v>
      </c>
      <c r="R182" s="4" t="s">
        <v>47</v>
      </c>
      <c r="S182" s="49">
        <v>11600</v>
      </c>
      <c r="T182" s="89" t="s">
        <v>56</v>
      </c>
      <c r="U182" s="37">
        <f t="shared" si="9"/>
        <v>11252</v>
      </c>
      <c r="V182" t="str">
        <f t="shared" si="8"/>
        <v>ANHE</v>
      </c>
      <c r="W182" t="str">
        <f t="shared" si="10"/>
        <v>China@ANHE</v>
      </c>
    </row>
    <row r="183" spans="1:23">
      <c r="A183" s="48" t="s">
        <v>954</v>
      </c>
      <c r="B183" s="4" t="s">
        <v>955</v>
      </c>
      <c r="C183" s="83">
        <v>43550</v>
      </c>
      <c r="D183" s="4" t="s">
        <v>50</v>
      </c>
      <c r="E183" s="4" t="s">
        <v>51</v>
      </c>
      <c r="F183" s="4" t="s">
        <v>52</v>
      </c>
      <c r="G183" s="4" t="s">
        <v>61</v>
      </c>
      <c r="H183" s="4" t="s">
        <v>29</v>
      </c>
      <c r="I183" s="4" t="s">
        <v>30</v>
      </c>
      <c r="J183" s="86">
        <v>29590</v>
      </c>
      <c r="K183" s="4" t="s">
        <v>31</v>
      </c>
      <c r="L183" s="4" t="s">
        <v>62</v>
      </c>
      <c r="M183" s="4" t="s">
        <v>956</v>
      </c>
      <c r="N183" s="87">
        <v>1913489634</v>
      </c>
      <c r="O183" s="4" t="s">
        <v>957</v>
      </c>
      <c r="P183" s="4" t="s">
        <v>958</v>
      </c>
      <c r="Q183" s="4" t="s">
        <v>31</v>
      </c>
      <c r="R183" s="4" t="s">
        <v>36</v>
      </c>
      <c r="S183" s="49">
        <v>9200</v>
      </c>
      <c r="T183" s="89" t="s">
        <v>56</v>
      </c>
      <c r="U183" s="37">
        <f t="shared" si="9"/>
        <v>8924</v>
      </c>
      <c r="V183" t="str">
        <f t="shared" si="8"/>
        <v>RAVE</v>
      </c>
      <c r="W183" t="str">
        <f t="shared" si="10"/>
        <v>USA@RAVE</v>
      </c>
    </row>
    <row r="184" spans="1:23">
      <c r="A184" s="48" t="s">
        <v>959</v>
      </c>
      <c r="B184" s="4" t="s">
        <v>960</v>
      </c>
      <c r="C184" s="83">
        <v>43539</v>
      </c>
      <c r="D184" s="4" t="s">
        <v>50</v>
      </c>
      <c r="E184" s="4" t="s">
        <v>60</v>
      </c>
      <c r="F184" s="4" t="s">
        <v>27</v>
      </c>
      <c r="G184" s="4" t="s">
        <v>41</v>
      </c>
      <c r="H184" s="4" t="s">
        <v>29</v>
      </c>
      <c r="I184" s="4" t="s">
        <v>43</v>
      </c>
      <c r="J184" s="86">
        <v>34943</v>
      </c>
      <c r="K184" s="4" t="s">
        <v>31</v>
      </c>
      <c r="L184" s="4" t="s">
        <v>32</v>
      </c>
      <c r="M184" s="4" t="s">
        <v>961</v>
      </c>
      <c r="N184" s="87">
        <v>1304274937</v>
      </c>
      <c r="O184" s="4" t="s">
        <v>962</v>
      </c>
      <c r="P184" s="4" t="s">
        <v>963</v>
      </c>
      <c r="Q184" s="4" t="s">
        <v>31</v>
      </c>
      <c r="R184" s="4" t="s">
        <v>36</v>
      </c>
      <c r="S184" s="49">
        <v>5600</v>
      </c>
      <c r="T184" s="89" t="s">
        <v>56</v>
      </c>
      <c r="U184" s="37">
        <f t="shared" si="9"/>
        <v>5432</v>
      </c>
      <c r="V184" t="str">
        <f t="shared" si="8"/>
        <v>SAPR</v>
      </c>
      <c r="W184" t="str">
        <f t="shared" si="10"/>
        <v>USA@SAPR</v>
      </c>
    </row>
    <row r="185" spans="1:23">
      <c r="A185" s="48" t="s">
        <v>964</v>
      </c>
      <c r="B185" s="4" t="s">
        <v>965</v>
      </c>
      <c r="C185" s="83">
        <v>43538</v>
      </c>
      <c r="D185" s="4" t="s">
        <v>50</v>
      </c>
      <c r="E185" s="4" t="s">
        <v>110</v>
      </c>
      <c r="F185" s="4" t="s">
        <v>27</v>
      </c>
      <c r="G185" s="4" t="s">
        <v>41</v>
      </c>
      <c r="H185" s="4" t="s">
        <v>42</v>
      </c>
      <c r="I185" s="4" t="s">
        <v>30</v>
      </c>
      <c r="J185" s="86">
        <v>35973</v>
      </c>
      <c r="K185" s="4" t="s">
        <v>31</v>
      </c>
      <c r="L185" s="4" t="s">
        <v>32</v>
      </c>
      <c r="M185" s="4" t="s">
        <v>966</v>
      </c>
      <c r="N185" s="87">
        <v>1955289452</v>
      </c>
      <c r="O185" s="4" t="s">
        <v>967</v>
      </c>
      <c r="P185" s="4" t="s">
        <v>968</v>
      </c>
      <c r="Q185" s="4" t="s">
        <v>31</v>
      </c>
      <c r="R185" s="4" t="s">
        <v>227</v>
      </c>
      <c r="S185" s="49">
        <v>5200</v>
      </c>
      <c r="T185" s="89" t="s">
        <v>56</v>
      </c>
      <c r="U185" s="37">
        <f t="shared" si="9"/>
        <v>5044</v>
      </c>
      <c r="V185" t="str">
        <f t="shared" si="8"/>
        <v>CHNI</v>
      </c>
      <c r="W185" t="str">
        <f t="shared" si="10"/>
        <v>USA@CHNI</v>
      </c>
    </row>
    <row r="186" spans="1:23">
      <c r="A186" s="48" t="s">
        <v>969</v>
      </c>
      <c r="B186" s="4" t="s">
        <v>970</v>
      </c>
      <c r="C186" s="83">
        <v>43523</v>
      </c>
      <c r="D186" s="4" t="s">
        <v>87</v>
      </c>
      <c r="E186" s="4" t="s">
        <v>81</v>
      </c>
      <c r="F186" s="4" t="s">
        <v>117</v>
      </c>
      <c r="G186" s="4" t="s">
        <v>61</v>
      </c>
      <c r="H186" s="4" t="s">
        <v>42</v>
      </c>
      <c r="I186" s="4" t="s">
        <v>43</v>
      </c>
      <c r="J186" s="86">
        <v>28875</v>
      </c>
      <c r="K186" s="4" t="s">
        <v>31</v>
      </c>
      <c r="L186" s="4" t="s">
        <v>32</v>
      </c>
      <c r="M186" s="4" t="s">
        <v>971</v>
      </c>
      <c r="N186" s="87">
        <v>1825623398</v>
      </c>
      <c r="O186" s="4" t="s">
        <v>972</v>
      </c>
      <c r="P186" s="4" t="s">
        <v>973</v>
      </c>
      <c r="Q186" s="4" t="s">
        <v>31</v>
      </c>
      <c r="R186" s="4" t="s">
        <v>36</v>
      </c>
      <c r="S186" s="49">
        <v>10400</v>
      </c>
      <c r="T186" s="89" t="s">
        <v>56</v>
      </c>
      <c r="U186" s="37">
        <f t="shared" si="9"/>
        <v>10088</v>
      </c>
      <c r="V186" t="str">
        <f t="shared" si="8"/>
        <v>LICR</v>
      </c>
      <c r="W186" t="str">
        <f t="shared" si="10"/>
        <v>USA@LICR</v>
      </c>
    </row>
    <row r="187" spans="1:23">
      <c r="A187" s="48" t="s">
        <v>974</v>
      </c>
      <c r="B187" s="4" t="s">
        <v>975</v>
      </c>
      <c r="C187" s="83">
        <v>43521</v>
      </c>
      <c r="D187" s="4" t="s">
        <v>59</v>
      </c>
      <c r="E187" s="4" t="s">
        <v>110</v>
      </c>
      <c r="F187" s="4" t="s">
        <v>27</v>
      </c>
      <c r="G187" s="4" t="s">
        <v>41</v>
      </c>
      <c r="H187" s="4" t="s">
        <v>42</v>
      </c>
      <c r="I187" s="4" t="s">
        <v>124</v>
      </c>
      <c r="J187" s="86">
        <v>36105</v>
      </c>
      <c r="K187" s="4" t="s">
        <v>118</v>
      </c>
      <c r="L187" s="4" t="s">
        <v>62</v>
      </c>
      <c r="M187" s="4" t="s">
        <v>976</v>
      </c>
      <c r="N187" s="87">
        <v>1295412046</v>
      </c>
      <c r="O187" s="4" t="s">
        <v>977</v>
      </c>
      <c r="P187" s="4" t="s">
        <v>978</v>
      </c>
      <c r="Q187" s="4" t="s">
        <v>31</v>
      </c>
      <c r="R187" s="4" t="s">
        <v>36</v>
      </c>
      <c r="S187" s="49">
        <v>5600</v>
      </c>
      <c r="T187" s="89" t="s">
        <v>56</v>
      </c>
      <c r="U187" s="37">
        <f t="shared" si="9"/>
        <v>5432</v>
      </c>
      <c r="V187" t="str">
        <f t="shared" si="8"/>
        <v>MASH</v>
      </c>
      <c r="W187" t="str">
        <f t="shared" si="10"/>
        <v>Colombia@MASH</v>
      </c>
    </row>
    <row r="188" spans="1:23">
      <c r="A188" s="48" t="s">
        <v>979</v>
      </c>
      <c r="B188" s="4" t="s">
        <v>980</v>
      </c>
      <c r="C188" s="83">
        <v>43513</v>
      </c>
      <c r="D188" s="4" t="s">
        <v>25</v>
      </c>
      <c r="E188" s="4" t="s">
        <v>51</v>
      </c>
      <c r="F188" s="4" t="s">
        <v>27</v>
      </c>
      <c r="G188" s="4" t="s">
        <v>61</v>
      </c>
      <c r="H188" s="4" t="s">
        <v>29</v>
      </c>
      <c r="I188" s="4" t="s">
        <v>8</v>
      </c>
      <c r="J188" s="86">
        <v>29546</v>
      </c>
      <c r="K188" s="4" t="s">
        <v>31</v>
      </c>
      <c r="L188" s="4" t="s">
        <v>32</v>
      </c>
      <c r="M188" s="4" t="s">
        <v>981</v>
      </c>
      <c r="N188" s="87">
        <v>1928189722</v>
      </c>
      <c r="O188" s="4" t="s">
        <v>982</v>
      </c>
      <c r="P188" s="4" t="s">
        <v>983</v>
      </c>
      <c r="Q188" s="4" t="s">
        <v>31</v>
      </c>
      <c r="R188" s="4" t="s">
        <v>36</v>
      </c>
      <c r="S188" s="49">
        <v>0</v>
      </c>
      <c r="T188" s="89" t="s">
        <v>37</v>
      </c>
      <c r="U188" s="37">
        <f t="shared" si="9"/>
        <v>0</v>
      </c>
      <c r="V188" t="str">
        <f t="shared" si="8"/>
        <v>DOWE</v>
      </c>
      <c r="W188" t="str">
        <f t="shared" si="10"/>
        <v>USA@DOWE</v>
      </c>
    </row>
    <row r="189" spans="1:23">
      <c r="A189" s="48" t="s">
        <v>984</v>
      </c>
      <c r="B189" s="4" t="s">
        <v>985</v>
      </c>
      <c r="C189" s="83">
        <v>43508</v>
      </c>
      <c r="D189" s="4" t="s">
        <v>25</v>
      </c>
      <c r="E189" s="4" t="s">
        <v>51</v>
      </c>
      <c r="F189" s="4" t="s">
        <v>27</v>
      </c>
      <c r="G189" s="4" t="s">
        <v>41</v>
      </c>
      <c r="H189" s="4" t="s">
        <v>29</v>
      </c>
      <c r="I189" s="4" t="s">
        <v>181</v>
      </c>
      <c r="J189" s="86">
        <v>36237</v>
      </c>
      <c r="K189" s="4" t="s">
        <v>31</v>
      </c>
      <c r="L189" s="4" t="s">
        <v>69</v>
      </c>
      <c r="M189" s="4" t="s">
        <v>986</v>
      </c>
      <c r="N189" s="87">
        <v>1301312487</v>
      </c>
      <c r="O189" s="4" t="s">
        <v>987</v>
      </c>
      <c r="P189" s="4" t="s">
        <v>988</v>
      </c>
      <c r="Q189" s="4" t="s">
        <v>31</v>
      </c>
      <c r="R189" s="4" t="s">
        <v>47</v>
      </c>
      <c r="S189" s="49">
        <v>4800</v>
      </c>
      <c r="T189" s="89" t="s">
        <v>56</v>
      </c>
      <c r="U189" s="37">
        <f t="shared" si="9"/>
        <v>4656</v>
      </c>
      <c r="V189" t="str">
        <f t="shared" si="8"/>
        <v>CHBR</v>
      </c>
      <c r="W189" t="str">
        <f t="shared" si="10"/>
        <v>USA@CHBR</v>
      </c>
    </row>
    <row r="190" spans="1:23">
      <c r="A190" s="48" t="s">
        <v>989</v>
      </c>
      <c r="B190" s="4" t="s">
        <v>990</v>
      </c>
      <c r="C190" s="83">
        <v>43506</v>
      </c>
      <c r="D190" s="4" t="s">
        <v>59</v>
      </c>
      <c r="E190" s="4" t="s">
        <v>26</v>
      </c>
      <c r="F190" s="4" t="s">
        <v>27</v>
      </c>
      <c r="G190" s="4" t="s">
        <v>41</v>
      </c>
      <c r="H190" s="4" t="s">
        <v>29</v>
      </c>
      <c r="I190" s="4" t="s">
        <v>30</v>
      </c>
      <c r="J190" s="86">
        <v>34196</v>
      </c>
      <c r="K190" s="4" t="s">
        <v>31</v>
      </c>
      <c r="L190" s="4" t="s">
        <v>32</v>
      </c>
      <c r="M190" s="4" t="s">
        <v>991</v>
      </c>
      <c r="N190" s="87">
        <v>1702314016</v>
      </c>
      <c r="O190" s="4" t="s">
        <v>992</v>
      </c>
      <c r="P190" s="4" t="s">
        <v>993</v>
      </c>
      <c r="Q190" s="4" t="s">
        <v>31</v>
      </c>
      <c r="R190" s="4" t="s">
        <v>66</v>
      </c>
      <c r="S190" s="49">
        <v>0</v>
      </c>
      <c r="T190" s="89" t="s">
        <v>37</v>
      </c>
      <c r="U190" s="37">
        <f t="shared" si="9"/>
        <v>0</v>
      </c>
      <c r="V190" t="str">
        <f t="shared" si="8"/>
        <v>BRCA</v>
      </c>
      <c r="W190" t="str">
        <f t="shared" si="10"/>
        <v>USA@BRCA</v>
      </c>
    </row>
    <row r="191" spans="1:23">
      <c r="A191" s="48" t="s">
        <v>994</v>
      </c>
      <c r="B191" s="4" t="s">
        <v>995</v>
      </c>
      <c r="C191" s="83">
        <v>43504</v>
      </c>
      <c r="D191" s="4" t="s">
        <v>87</v>
      </c>
      <c r="E191" s="4" t="s">
        <v>40</v>
      </c>
      <c r="F191" s="4" t="s">
        <v>27</v>
      </c>
      <c r="G191" s="4" t="s">
        <v>223</v>
      </c>
      <c r="H191" s="4" t="s">
        <v>29</v>
      </c>
      <c r="I191" s="4" t="s">
        <v>124</v>
      </c>
      <c r="J191" s="86">
        <v>37174</v>
      </c>
      <c r="K191" s="4" t="s">
        <v>31</v>
      </c>
      <c r="L191" s="4" t="s">
        <v>62</v>
      </c>
      <c r="M191" s="4" t="s">
        <v>996</v>
      </c>
      <c r="N191" s="87">
        <v>1521151330</v>
      </c>
      <c r="O191" s="4" t="s">
        <v>997</v>
      </c>
      <c r="P191" s="4" t="s">
        <v>998</v>
      </c>
      <c r="Q191" s="4" t="s">
        <v>31</v>
      </c>
      <c r="R191" s="4" t="s">
        <v>36</v>
      </c>
      <c r="S191" s="49">
        <v>0</v>
      </c>
      <c r="T191" s="89" t="s">
        <v>37</v>
      </c>
      <c r="U191" s="37">
        <f t="shared" si="9"/>
        <v>0</v>
      </c>
      <c r="V191" t="str">
        <f t="shared" si="8"/>
        <v>BEBA</v>
      </c>
      <c r="W191" t="str">
        <f t="shared" si="10"/>
        <v>USA@BEBA</v>
      </c>
    </row>
    <row r="192" spans="1:23">
      <c r="A192" s="48" t="s">
        <v>999</v>
      </c>
      <c r="B192" s="4" t="s">
        <v>1000</v>
      </c>
      <c r="C192" s="83">
        <v>43504</v>
      </c>
      <c r="D192" s="4" t="s">
        <v>25</v>
      </c>
      <c r="E192" s="4" t="s">
        <v>40</v>
      </c>
      <c r="F192" s="4" t="s">
        <v>27</v>
      </c>
      <c r="G192" s="4" t="s">
        <v>28</v>
      </c>
      <c r="H192" s="4" t="s">
        <v>29</v>
      </c>
      <c r="I192" s="4" t="s">
        <v>30</v>
      </c>
      <c r="J192" s="86">
        <v>33101</v>
      </c>
      <c r="K192" s="4" t="s">
        <v>31</v>
      </c>
      <c r="L192" s="4" t="s">
        <v>32</v>
      </c>
      <c r="M192" s="4" t="s">
        <v>1001</v>
      </c>
      <c r="N192" s="87">
        <v>1923233578</v>
      </c>
      <c r="O192" s="4" t="s">
        <v>1002</v>
      </c>
      <c r="P192" s="4" t="s">
        <v>1003</v>
      </c>
      <c r="Q192" s="4" t="s">
        <v>31</v>
      </c>
      <c r="R192" s="4" t="s">
        <v>36</v>
      </c>
      <c r="S192" s="49">
        <v>8000</v>
      </c>
      <c r="T192" s="89" t="s">
        <v>56</v>
      </c>
      <c r="U192" s="37">
        <f t="shared" si="9"/>
        <v>7760</v>
      </c>
      <c r="V192" t="str">
        <f t="shared" si="8"/>
        <v>GASZ</v>
      </c>
      <c r="W192" t="str">
        <f t="shared" si="10"/>
        <v>USA@GASZ</v>
      </c>
    </row>
    <row r="193" spans="1:23">
      <c r="A193" s="48" t="s">
        <v>1004</v>
      </c>
      <c r="B193" s="4" t="s">
        <v>1005</v>
      </c>
      <c r="C193" s="83">
        <v>43502</v>
      </c>
      <c r="D193" s="4" t="s">
        <v>50</v>
      </c>
      <c r="E193" s="4" t="s">
        <v>40</v>
      </c>
      <c r="F193" s="4" t="s">
        <v>27</v>
      </c>
      <c r="G193" s="4" t="s">
        <v>28</v>
      </c>
      <c r="H193" s="4" t="s">
        <v>42</v>
      </c>
      <c r="I193" s="4" t="s">
        <v>30</v>
      </c>
      <c r="J193" s="86">
        <v>32695</v>
      </c>
      <c r="K193" s="4" t="s">
        <v>31</v>
      </c>
      <c r="L193" s="4" t="s">
        <v>32</v>
      </c>
      <c r="M193" s="4" t="s">
        <v>1006</v>
      </c>
      <c r="N193" s="87">
        <v>1992655281</v>
      </c>
      <c r="O193" s="4" t="s">
        <v>1007</v>
      </c>
      <c r="P193" s="4" t="s">
        <v>1008</v>
      </c>
      <c r="Q193" s="4" t="s">
        <v>31</v>
      </c>
      <c r="R193" s="4" t="s">
        <v>36</v>
      </c>
      <c r="S193" s="49">
        <v>0</v>
      </c>
      <c r="T193" s="89" t="s">
        <v>37</v>
      </c>
      <c r="U193" s="37">
        <f t="shared" si="9"/>
        <v>0</v>
      </c>
      <c r="V193" t="str">
        <f t="shared" si="8"/>
        <v>SARI</v>
      </c>
      <c r="W193" t="str">
        <f t="shared" si="10"/>
        <v>USA@SARI</v>
      </c>
    </row>
    <row r="194" spans="1:23">
      <c r="A194" s="48" t="s">
        <v>1009</v>
      </c>
      <c r="B194" s="4" t="s">
        <v>1010</v>
      </c>
      <c r="C194" s="83">
        <v>43500</v>
      </c>
      <c r="D194" s="4" t="s">
        <v>59</v>
      </c>
      <c r="E194" s="4" t="s">
        <v>51</v>
      </c>
      <c r="F194" s="4" t="s">
        <v>27</v>
      </c>
      <c r="G194" s="4" t="s">
        <v>41</v>
      </c>
      <c r="H194" s="4" t="s">
        <v>29</v>
      </c>
      <c r="I194" s="4" t="s">
        <v>30</v>
      </c>
      <c r="J194" s="86">
        <v>36698</v>
      </c>
      <c r="K194" s="4" t="s">
        <v>31</v>
      </c>
      <c r="L194" s="4" t="s">
        <v>32</v>
      </c>
      <c r="M194" s="4" t="s">
        <v>1011</v>
      </c>
      <c r="N194" s="87">
        <v>1589277770</v>
      </c>
      <c r="O194" s="4" t="s">
        <v>1012</v>
      </c>
      <c r="P194" s="4" t="s">
        <v>1013</v>
      </c>
      <c r="Q194" s="4" t="s">
        <v>31</v>
      </c>
      <c r="R194" s="4" t="s">
        <v>114</v>
      </c>
      <c r="S194" s="49">
        <v>0</v>
      </c>
      <c r="T194" s="89" t="s">
        <v>37</v>
      </c>
      <c r="U194" s="37">
        <f t="shared" si="9"/>
        <v>0</v>
      </c>
      <c r="V194" t="str">
        <f t="shared" si="8"/>
        <v>DECA</v>
      </c>
      <c r="W194" t="str">
        <f t="shared" si="10"/>
        <v>USA@DECA</v>
      </c>
    </row>
    <row r="195" spans="1:23">
      <c r="A195" s="48" t="s">
        <v>1014</v>
      </c>
      <c r="B195" s="4" t="s">
        <v>1015</v>
      </c>
      <c r="C195" s="83">
        <v>43497</v>
      </c>
      <c r="D195" s="4" t="s">
        <v>50</v>
      </c>
      <c r="E195" s="4" t="s">
        <v>60</v>
      </c>
      <c r="F195" s="4" t="s">
        <v>27</v>
      </c>
      <c r="G195" s="4" t="s">
        <v>61</v>
      </c>
      <c r="H195" s="4" t="s">
        <v>42</v>
      </c>
      <c r="I195" s="4" t="s">
        <v>30</v>
      </c>
      <c r="J195" s="86">
        <v>30775</v>
      </c>
      <c r="K195" s="4" t="s">
        <v>118</v>
      </c>
      <c r="L195" s="4" t="s">
        <v>32</v>
      </c>
      <c r="M195" s="4" t="s">
        <v>1016</v>
      </c>
      <c r="N195" s="87">
        <v>2025553086</v>
      </c>
      <c r="O195" s="4" t="s">
        <v>1017</v>
      </c>
      <c r="P195" s="4" t="s">
        <v>287</v>
      </c>
      <c r="Q195" s="4" t="s">
        <v>31</v>
      </c>
      <c r="R195" s="4" t="s">
        <v>36</v>
      </c>
      <c r="S195" s="49">
        <v>11000</v>
      </c>
      <c r="T195" s="89" t="s">
        <v>56</v>
      </c>
      <c r="U195" s="37">
        <f t="shared" si="9"/>
        <v>10670</v>
      </c>
      <c r="V195" t="str">
        <f t="shared" ref="V195:V258" si="11">LEFT(A195,4)</f>
        <v>MEBA</v>
      </c>
      <c r="W195" t="str">
        <f t="shared" si="10"/>
        <v>Colombia@MEBA</v>
      </c>
    </row>
    <row r="196" spans="1:23">
      <c r="A196" s="48" t="s">
        <v>1018</v>
      </c>
      <c r="B196" s="4" t="s">
        <v>1019</v>
      </c>
      <c r="C196" s="83">
        <v>43488</v>
      </c>
      <c r="D196" s="4" t="s">
        <v>59</v>
      </c>
      <c r="E196" s="4" t="s">
        <v>207</v>
      </c>
      <c r="F196" s="4" t="s">
        <v>27</v>
      </c>
      <c r="G196" s="4" t="s">
        <v>28</v>
      </c>
      <c r="H196" s="4" t="s">
        <v>42</v>
      </c>
      <c r="I196" s="4" t="s">
        <v>43</v>
      </c>
      <c r="J196" s="86">
        <v>30506</v>
      </c>
      <c r="K196" s="4" t="s">
        <v>31</v>
      </c>
      <c r="L196" s="4" t="s">
        <v>62</v>
      </c>
      <c r="M196" s="4" t="s">
        <v>1020</v>
      </c>
      <c r="N196" s="87">
        <v>1238284853</v>
      </c>
      <c r="O196" s="4" t="s">
        <v>1021</v>
      </c>
      <c r="P196" s="4" t="s">
        <v>1022</v>
      </c>
      <c r="Q196" s="4" t="s">
        <v>31</v>
      </c>
      <c r="R196" s="4" t="s">
        <v>107</v>
      </c>
      <c r="S196" s="49">
        <v>6800</v>
      </c>
      <c r="T196" s="89" t="s">
        <v>56</v>
      </c>
      <c r="U196" s="37">
        <f t="shared" si="9"/>
        <v>6596</v>
      </c>
      <c r="V196" t="str">
        <f t="shared" si="11"/>
        <v>VEMC</v>
      </c>
      <c r="W196" t="str">
        <f t="shared" si="10"/>
        <v>USA@VEMC</v>
      </c>
    </row>
    <row r="197" spans="1:23">
      <c r="A197" s="48" t="s">
        <v>1023</v>
      </c>
      <c r="B197" s="4" t="s">
        <v>1024</v>
      </c>
      <c r="C197" s="83">
        <v>43469</v>
      </c>
      <c r="D197" s="4" t="s">
        <v>87</v>
      </c>
      <c r="E197" s="4" t="s">
        <v>207</v>
      </c>
      <c r="F197" s="4" t="s">
        <v>27</v>
      </c>
      <c r="G197" s="4" t="s">
        <v>41</v>
      </c>
      <c r="H197" s="4" t="s">
        <v>29</v>
      </c>
      <c r="I197" s="4" t="s">
        <v>30</v>
      </c>
      <c r="J197" s="86">
        <v>36435</v>
      </c>
      <c r="K197" s="4" t="s">
        <v>31</v>
      </c>
      <c r="L197" s="4" t="s">
        <v>32</v>
      </c>
      <c r="M197" s="4" t="s">
        <v>1025</v>
      </c>
      <c r="N197" s="87">
        <v>1752405851</v>
      </c>
      <c r="O197" s="4" t="s">
        <v>1026</v>
      </c>
      <c r="P197" s="4" t="s">
        <v>1027</v>
      </c>
      <c r="Q197" s="4" t="s">
        <v>31</v>
      </c>
      <c r="R197" s="4" t="s">
        <v>36</v>
      </c>
      <c r="S197" s="49">
        <v>6000</v>
      </c>
      <c r="T197" s="89" t="s">
        <v>56</v>
      </c>
      <c r="U197" s="37">
        <f t="shared" si="9"/>
        <v>5820</v>
      </c>
      <c r="V197" t="str">
        <f t="shared" si="11"/>
        <v>ORZU</v>
      </c>
      <c r="W197" t="str">
        <f t="shared" si="10"/>
        <v>USA@ORZU</v>
      </c>
    </row>
    <row r="198" spans="1:23">
      <c r="A198" s="48" t="s">
        <v>1028</v>
      </c>
      <c r="B198" s="4" t="s">
        <v>1029</v>
      </c>
      <c r="C198" s="83">
        <v>43466</v>
      </c>
      <c r="D198" s="4" t="s">
        <v>135</v>
      </c>
      <c r="E198" s="4" t="s">
        <v>40</v>
      </c>
      <c r="F198" s="4" t="s">
        <v>27</v>
      </c>
      <c r="G198" s="4" t="s">
        <v>75</v>
      </c>
      <c r="H198" s="4" t="s">
        <v>42</v>
      </c>
      <c r="I198" s="4" t="s">
        <v>30</v>
      </c>
      <c r="J198" s="86">
        <v>24999</v>
      </c>
      <c r="K198" s="4" t="s">
        <v>31</v>
      </c>
      <c r="L198" s="4" t="s">
        <v>32</v>
      </c>
      <c r="M198" s="4" t="s">
        <v>1030</v>
      </c>
      <c r="N198" s="87">
        <v>2025558915</v>
      </c>
      <c r="O198" s="4" t="s">
        <v>1031</v>
      </c>
      <c r="P198" s="4" t="s">
        <v>287</v>
      </c>
      <c r="Q198" s="4" t="s">
        <v>31</v>
      </c>
      <c r="R198" s="4" t="s">
        <v>36</v>
      </c>
      <c r="S198" s="49">
        <v>13000</v>
      </c>
      <c r="T198" s="89" t="s">
        <v>56</v>
      </c>
      <c r="U198" s="37">
        <f t="shared" si="9"/>
        <v>12610</v>
      </c>
      <c r="V198" t="str">
        <f t="shared" si="11"/>
        <v>JEBE</v>
      </c>
      <c r="W198" t="str">
        <f t="shared" si="10"/>
        <v>USA@JEBE</v>
      </c>
    </row>
    <row r="199" spans="1:23">
      <c r="A199" s="48" t="s">
        <v>1032</v>
      </c>
      <c r="B199" s="4" t="s">
        <v>1033</v>
      </c>
      <c r="C199" s="83">
        <v>43464</v>
      </c>
      <c r="D199" s="4" t="s">
        <v>59</v>
      </c>
      <c r="E199" s="4" t="s">
        <v>60</v>
      </c>
      <c r="F199" s="4" t="s">
        <v>27</v>
      </c>
      <c r="G199" s="4" t="s">
        <v>41</v>
      </c>
      <c r="H199" s="4" t="s">
        <v>29</v>
      </c>
      <c r="I199" s="4" t="s">
        <v>30</v>
      </c>
      <c r="J199" s="86">
        <v>36077</v>
      </c>
      <c r="K199" s="4" t="s">
        <v>31</v>
      </c>
      <c r="L199" s="4" t="s">
        <v>69</v>
      </c>
      <c r="M199" s="4" t="s">
        <v>1034</v>
      </c>
      <c r="N199" s="87">
        <v>1796315694</v>
      </c>
      <c r="O199" s="4" t="s">
        <v>1035</v>
      </c>
      <c r="P199" s="4" t="s">
        <v>1036</v>
      </c>
      <c r="Q199" s="4" t="s">
        <v>31</v>
      </c>
      <c r="R199" s="4" t="s">
        <v>47</v>
      </c>
      <c r="S199" s="49">
        <v>0</v>
      </c>
      <c r="T199" s="89" t="s">
        <v>37</v>
      </c>
      <c r="U199" s="37">
        <f t="shared" si="9"/>
        <v>0</v>
      </c>
      <c r="V199" t="str">
        <f t="shared" si="11"/>
        <v>CHIS</v>
      </c>
      <c r="W199" t="str">
        <f t="shared" si="10"/>
        <v>USA@CHIS</v>
      </c>
    </row>
    <row r="200" spans="1:23">
      <c r="A200" s="48" t="s">
        <v>1037</v>
      </c>
      <c r="B200" s="4" t="s">
        <v>1038</v>
      </c>
      <c r="C200" s="83">
        <v>43462</v>
      </c>
      <c r="D200" s="4" t="s">
        <v>135</v>
      </c>
      <c r="E200" s="4" t="s">
        <v>40</v>
      </c>
      <c r="F200" s="4" t="s">
        <v>27</v>
      </c>
      <c r="G200" s="4" t="s">
        <v>41</v>
      </c>
      <c r="H200" s="4" t="s">
        <v>29</v>
      </c>
      <c r="I200" s="4" t="s">
        <v>43</v>
      </c>
      <c r="J200" s="86">
        <v>37244</v>
      </c>
      <c r="K200" s="4" t="s">
        <v>31</v>
      </c>
      <c r="L200" s="4" t="s">
        <v>32</v>
      </c>
      <c r="M200" s="4" t="s">
        <v>1039</v>
      </c>
      <c r="N200" s="87">
        <v>1814760513</v>
      </c>
      <c r="O200" s="4" t="s">
        <v>1040</v>
      </c>
      <c r="P200" s="4" t="s">
        <v>1041</v>
      </c>
      <c r="Q200" s="4" t="s">
        <v>31</v>
      </c>
      <c r="R200" s="4" t="s">
        <v>47</v>
      </c>
      <c r="S200" s="49">
        <v>5600</v>
      </c>
      <c r="T200" s="89" t="s">
        <v>56</v>
      </c>
      <c r="U200" s="37">
        <f t="shared" si="9"/>
        <v>5432</v>
      </c>
      <c r="V200" t="str">
        <f t="shared" si="11"/>
        <v>PISE</v>
      </c>
      <c r="W200" t="str">
        <f t="shared" si="10"/>
        <v>USA@PISE</v>
      </c>
    </row>
    <row r="201" spans="1:23">
      <c r="A201" s="48" t="s">
        <v>1042</v>
      </c>
      <c r="B201" s="4" t="s">
        <v>1043</v>
      </c>
      <c r="C201" s="83">
        <v>43461</v>
      </c>
      <c r="D201" s="4" t="s">
        <v>50</v>
      </c>
      <c r="E201" s="4" t="s">
        <v>26</v>
      </c>
      <c r="F201" s="4" t="s">
        <v>27</v>
      </c>
      <c r="G201" s="4" t="s">
        <v>61</v>
      </c>
      <c r="H201" s="4" t="s">
        <v>42</v>
      </c>
      <c r="I201" s="4" t="s">
        <v>181</v>
      </c>
      <c r="J201" s="86">
        <v>26625</v>
      </c>
      <c r="K201" s="4" t="s">
        <v>31</v>
      </c>
      <c r="L201" s="4" t="s">
        <v>62</v>
      </c>
      <c r="M201" s="4" t="s">
        <v>1044</v>
      </c>
      <c r="N201" s="87">
        <v>1292297245</v>
      </c>
      <c r="O201" s="4" t="s">
        <v>1045</v>
      </c>
      <c r="P201" s="4" t="s">
        <v>1046</v>
      </c>
      <c r="Q201" s="4" t="s">
        <v>31</v>
      </c>
      <c r="R201" s="4" t="s">
        <v>36</v>
      </c>
      <c r="S201" s="49">
        <v>10000</v>
      </c>
      <c r="T201" s="89" t="s">
        <v>56</v>
      </c>
      <c r="U201" s="37">
        <f t="shared" si="9"/>
        <v>9700</v>
      </c>
      <c r="V201" t="str">
        <f t="shared" si="11"/>
        <v>REWE</v>
      </c>
      <c r="W201" t="str">
        <f t="shared" si="10"/>
        <v>USA@REWE</v>
      </c>
    </row>
    <row r="202" spans="1:23">
      <c r="A202" s="48" t="s">
        <v>1047</v>
      </c>
      <c r="B202" s="4" t="s">
        <v>1048</v>
      </c>
      <c r="C202" s="83">
        <v>43459</v>
      </c>
      <c r="D202" s="4" t="s">
        <v>87</v>
      </c>
      <c r="E202" s="4" t="s">
        <v>81</v>
      </c>
      <c r="F202" s="4" t="s">
        <v>52</v>
      </c>
      <c r="G202" s="4" t="s">
        <v>61</v>
      </c>
      <c r="H202" s="4" t="s">
        <v>42</v>
      </c>
      <c r="I202" s="4" t="s">
        <v>30</v>
      </c>
      <c r="J202" s="86">
        <v>27323</v>
      </c>
      <c r="K202" s="4" t="s">
        <v>31</v>
      </c>
      <c r="L202" s="4" t="s">
        <v>69</v>
      </c>
      <c r="M202" s="4" t="s">
        <v>1049</v>
      </c>
      <c r="N202" s="87">
        <v>1800737237</v>
      </c>
      <c r="O202" s="4" t="s">
        <v>1050</v>
      </c>
      <c r="P202" s="4" t="s">
        <v>1051</v>
      </c>
      <c r="Q202" s="4" t="s">
        <v>31</v>
      </c>
      <c r="R202" s="4" t="s">
        <v>47</v>
      </c>
      <c r="S202" s="49">
        <v>9200</v>
      </c>
      <c r="T202" s="89" t="s">
        <v>56</v>
      </c>
      <c r="U202" s="37">
        <f t="shared" si="9"/>
        <v>8924</v>
      </c>
      <c r="V202" t="str">
        <f t="shared" si="11"/>
        <v>AYMO</v>
      </c>
      <c r="W202" t="str">
        <f t="shared" si="10"/>
        <v>USA@AYMO</v>
      </c>
    </row>
    <row r="203" spans="1:23">
      <c r="A203" s="48" t="s">
        <v>1052</v>
      </c>
      <c r="B203" s="4" t="s">
        <v>1053</v>
      </c>
      <c r="C203" s="83">
        <v>43459</v>
      </c>
      <c r="D203" s="4" t="s">
        <v>25</v>
      </c>
      <c r="E203" s="4" t="s">
        <v>60</v>
      </c>
      <c r="F203" s="4" t="s">
        <v>52</v>
      </c>
      <c r="G203" s="4" t="s">
        <v>75</v>
      </c>
      <c r="H203" s="4" t="s">
        <v>42</v>
      </c>
      <c r="I203" s="4" t="s">
        <v>43</v>
      </c>
      <c r="J203" s="86">
        <v>27583</v>
      </c>
      <c r="K203" s="4" t="s">
        <v>31</v>
      </c>
      <c r="L203" s="4" t="s">
        <v>32</v>
      </c>
      <c r="M203" s="4" t="s">
        <v>1054</v>
      </c>
      <c r="N203" s="87">
        <v>1372334070</v>
      </c>
      <c r="O203" s="4" t="s">
        <v>1055</v>
      </c>
      <c r="P203" s="4" t="s">
        <v>1056</v>
      </c>
      <c r="Q203" s="4" t="s">
        <v>31</v>
      </c>
      <c r="R203" s="4" t="s">
        <v>36</v>
      </c>
      <c r="S203" s="49">
        <v>12400</v>
      </c>
      <c r="T203" s="89" t="s">
        <v>56</v>
      </c>
      <c r="U203" s="37">
        <f t="shared" si="9"/>
        <v>12028</v>
      </c>
      <c r="V203" t="str">
        <f t="shared" si="11"/>
        <v>CAAR</v>
      </c>
      <c r="W203" t="str">
        <f t="shared" si="10"/>
        <v>USA@CAAR</v>
      </c>
    </row>
    <row r="204" spans="1:23">
      <c r="A204" s="48" t="s">
        <v>1057</v>
      </c>
      <c r="B204" s="4" t="s">
        <v>1058</v>
      </c>
      <c r="C204" s="83">
        <v>43450</v>
      </c>
      <c r="D204" s="4" t="s">
        <v>59</v>
      </c>
      <c r="E204" s="4" t="s">
        <v>51</v>
      </c>
      <c r="F204" s="4" t="s">
        <v>27</v>
      </c>
      <c r="G204" s="4" t="s">
        <v>75</v>
      </c>
      <c r="H204" s="4" t="s">
        <v>29</v>
      </c>
      <c r="I204" s="4" t="s">
        <v>43</v>
      </c>
      <c r="J204" s="86">
        <v>27490</v>
      </c>
      <c r="K204" s="4" t="s">
        <v>31</v>
      </c>
      <c r="L204" s="4" t="s">
        <v>32</v>
      </c>
      <c r="M204" s="4" t="s">
        <v>1059</v>
      </c>
      <c r="N204" s="87">
        <v>1938566719</v>
      </c>
      <c r="O204" s="4" t="s">
        <v>1060</v>
      </c>
      <c r="P204" s="4" t="s">
        <v>1061</v>
      </c>
      <c r="Q204" s="4" t="s">
        <v>31</v>
      </c>
      <c r="R204" s="4" t="s">
        <v>107</v>
      </c>
      <c r="S204" s="49">
        <v>13200</v>
      </c>
      <c r="T204" s="89" t="s">
        <v>56</v>
      </c>
      <c r="U204" s="37">
        <f t="shared" ref="U204:U267" si="12">S204-S204*3%</f>
        <v>12804</v>
      </c>
      <c r="V204" t="str">
        <f t="shared" si="11"/>
        <v>MESE</v>
      </c>
      <c r="W204" t="str">
        <f t="shared" si="10"/>
        <v>USA@MESE</v>
      </c>
    </row>
    <row r="205" spans="1:23">
      <c r="A205" s="48" t="s">
        <v>1062</v>
      </c>
      <c r="B205" s="4" t="s">
        <v>1063</v>
      </c>
      <c r="C205" s="83">
        <v>43441</v>
      </c>
      <c r="D205" s="4" t="s">
        <v>25</v>
      </c>
      <c r="E205" s="4" t="s">
        <v>60</v>
      </c>
      <c r="F205" s="4" t="s">
        <v>52</v>
      </c>
      <c r="G205" s="4" t="s">
        <v>28</v>
      </c>
      <c r="H205" s="4" t="s">
        <v>29</v>
      </c>
      <c r="I205" s="4" t="s">
        <v>181</v>
      </c>
      <c r="J205" s="86">
        <v>30638</v>
      </c>
      <c r="K205" s="4" t="s">
        <v>31</v>
      </c>
      <c r="L205" s="4" t="s">
        <v>32</v>
      </c>
      <c r="M205" s="4" t="s">
        <v>1064</v>
      </c>
      <c r="N205" s="87">
        <v>1414780251</v>
      </c>
      <c r="O205" s="4" t="s">
        <v>1065</v>
      </c>
      <c r="P205" s="4" t="s">
        <v>1066</v>
      </c>
      <c r="Q205" s="4" t="s">
        <v>31</v>
      </c>
      <c r="R205" s="4" t="s">
        <v>114</v>
      </c>
      <c r="S205" s="49">
        <v>8000</v>
      </c>
      <c r="T205" s="89" t="s">
        <v>56</v>
      </c>
      <c r="U205" s="37">
        <f t="shared" si="12"/>
        <v>7760</v>
      </c>
      <c r="V205" t="str">
        <f t="shared" si="11"/>
        <v>LEFL</v>
      </c>
      <c r="W205" t="str">
        <f t="shared" si="10"/>
        <v>USA@LEFL</v>
      </c>
    </row>
    <row r="206" spans="1:23">
      <c r="A206" s="48" t="s">
        <v>1067</v>
      </c>
      <c r="B206" s="4" t="s">
        <v>1068</v>
      </c>
      <c r="C206" s="83">
        <v>43440</v>
      </c>
      <c r="D206" s="4" t="s">
        <v>50</v>
      </c>
      <c r="E206" s="4" t="s">
        <v>110</v>
      </c>
      <c r="F206" s="4" t="s">
        <v>27</v>
      </c>
      <c r="G206" s="4" t="s">
        <v>41</v>
      </c>
      <c r="H206" s="4" t="s">
        <v>29</v>
      </c>
      <c r="I206" s="4" t="s">
        <v>30</v>
      </c>
      <c r="J206" s="86">
        <v>34313</v>
      </c>
      <c r="K206" s="4" t="s">
        <v>103</v>
      </c>
      <c r="L206" s="4" t="s">
        <v>69</v>
      </c>
      <c r="M206" s="4" t="s">
        <v>1069</v>
      </c>
      <c r="N206" s="87">
        <v>1571460710</v>
      </c>
      <c r="O206" s="4" t="s">
        <v>1070</v>
      </c>
      <c r="P206" s="4" t="s">
        <v>1071</v>
      </c>
      <c r="Q206" s="4" t="s">
        <v>31</v>
      </c>
      <c r="R206" s="4" t="s">
        <v>36</v>
      </c>
      <c r="S206" s="49">
        <v>4800</v>
      </c>
      <c r="T206" s="89" t="s">
        <v>56</v>
      </c>
      <c r="U206" s="37">
        <f t="shared" si="12"/>
        <v>4656</v>
      </c>
      <c r="V206" t="str">
        <f t="shared" si="11"/>
        <v>EVFR</v>
      </c>
      <c r="W206" t="str">
        <f t="shared" ref="W206:W269" si="13">CONCATENATE(K206,"@",V206)</f>
        <v>China@EVFR</v>
      </c>
    </row>
    <row r="207" spans="1:23">
      <c r="A207" s="48" t="s">
        <v>1072</v>
      </c>
      <c r="B207" s="4" t="s">
        <v>1073</v>
      </c>
      <c r="C207" s="83">
        <v>43440</v>
      </c>
      <c r="D207" s="4" t="s">
        <v>25</v>
      </c>
      <c r="E207" s="4" t="s">
        <v>60</v>
      </c>
      <c r="F207" s="4" t="s">
        <v>52</v>
      </c>
      <c r="G207" s="4" t="s">
        <v>41</v>
      </c>
      <c r="H207" s="4" t="s">
        <v>29</v>
      </c>
      <c r="I207" s="4" t="s">
        <v>124</v>
      </c>
      <c r="J207" s="86">
        <v>34969</v>
      </c>
      <c r="K207" s="4" t="s">
        <v>31</v>
      </c>
      <c r="L207" s="4" t="s">
        <v>62</v>
      </c>
      <c r="M207" s="4" t="s">
        <v>1074</v>
      </c>
      <c r="N207" s="87">
        <v>1276749323</v>
      </c>
      <c r="O207" s="4" t="s">
        <v>1075</v>
      </c>
      <c r="P207" s="4" t="s">
        <v>1076</v>
      </c>
      <c r="Q207" s="4" t="s">
        <v>31</v>
      </c>
      <c r="R207" s="4" t="s">
        <v>36</v>
      </c>
      <c r="S207" s="49">
        <v>0</v>
      </c>
      <c r="T207" s="89" t="s">
        <v>37</v>
      </c>
      <c r="U207" s="37">
        <f t="shared" si="12"/>
        <v>0</v>
      </c>
      <c r="V207" t="str">
        <f t="shared" si="11"/>
        <v>RORA</v>
      </c>
      <c r="W207" t="str">
        <f t="shared" si="13"/>
        <v>USA@RORA</v>
      </c>
    </row>
    <row r="208" spans="1:23">
      <c r="A208" s="48" t="s">
        <v>1077</v>
      </c>
      <c r="B208" s="4" t="s">
        <v>1078</v>
      </c>
      <c r="C208" s="83">
        <v>43440</v>
      </c>
      <c r="D208" s="4" t="s">
        <v>59</v>
      </c>
      <c r="E208" s="4" t="s">
        <v>51</v>
      </c>
      <c r="F208" s="4" t="s">
        <v>27</v>
      </c>
      <c r="G208" s="4" t="s">
        <v>223</v>
      </c>
      <c r="H208" s="4" t="s">
        <v>42</v>
      </c>
      <c r="I208" s="4" t="s">
        <v>43</v>
      </c>
      <c r="J208" s="86">
        <v>37422</v>
      </c>
      <c r="K208" s="4" t="s">
        <v>31</v>
      </c>
      <c r="L208" s="4" t="s">
        <v>62</v>
      </c>
      <c r="M208" s="4" t="s">
        <v>1079</v>
      </c>
      <c r="N208" s="87">
        <v>1349935774</v>
      </c>
      <c r="O208" s="4" t="s">
        <v>1080</v>
      </c>
      <c r="P208" s="4" t="s">
        <v>1081</v>
      </c>
      <c r="Q208" s="4" t="s">
        <v>31</v>
      </c>
      <c r="R208" s="4" t="s">
        <v>47</v>
      </c>
      <c r="S208" s="49">
        <v>2400</v>
      </c>
      <c r="T208" s="89" t="s">
        <v>56</v>
      </c>
      <c r="U208" s="37">
        <f t="shared" si="12"/>
        <v>2328</v>
      </c>
      <c r="V208" t="str">
        <f t="shared" si="11"/>
        <v>VECH</v>
      </c>
      <c r="W208" t="str">
        <f t="shared" si="13"/>
        <v>USA@VECH</v>
      </c>
    </row>
    <row r="209" spans="1:23">
      <c r="A209" s="48" t="s">
        <v>1082</v>
      </c>
      <c r="B209" s="4" t="s">
        <v>1083</v>
      </c>
      <c r="C209" s="83">
        <v>43439</v>
      </c>
      <c r="D209" s="4" t="s">
        <v>50</v>
      </c>
      <c r="E209" s="4" t="s">
        <v>60</v>
      </c>
      <c r="F209" s="4" t="s">
        <v>27</v>
      </c>
      <c r="G209" s="4" t="s">
        <v>61</v>
      </c>
      <c r="H209" s="4" t="s">
        <v>29</v>
      </c>
      <c r="I209" s="4" t="s">
        <v>43</v>
      </c>
      <c r="J209" s="86">
        <v>30671</v>
      </c>
      <c r="K209" s="4" t="s">
        <v>31</v>
      </c>
      <c r="L209" s="4" t="s">
        <v>32</v>
      </c>
      <c r="M209" s="4" t="s">
        <v>1084</v>
      </c>
      <c r="N209" s="87">
        <v>1268233798</v>
      </c>
      <c r="O209" s="4" t="s">
        <v>1085</v>
      </c>
      <c r="P209" s="4" t="s">
        <v>1086</v>
      </c>
      <c r="Q209" s="4" t="s">
        <v>31</v>
      </c>
      <c r="R209" s="4" t="s">
        <v>36</v>
      </c>
      <c r="S209" s="49">
        <v>11600</v>
      </c>
      <c r="T209" s="89" t="s">
        <v>56</v>
      </c>
      <c r="U209" s="37">
        <f t="shared" si="12"/>
        <v>11252</v>
      </c>
      <c r="V209" t="str">
        <f t="shared" si="11"/>
        <v>ANSH</v>
      </c>
      <c r="W209" t="str">
        <f t="shared" si="13"/>
        <v>USA@ANSH</v>
      </c>
    </row>
    <row r="210" spans="1:23">
      <c r="A210" s="48" t="s">
        <v>1087</v>
      </c>
      <c r="B210" s="4" t="s">
        <v>1088</v>
      </c>
      <c r="C210" s="83">
        <v>43427</v>
      </c>
      <c r="D210" s="4" t="s">
        <v>59</v>
      </c>
      <c r="E210" s="4" t="s">
        <v>40</v>
      </c>
      <c r="F210" s="4" t="s">
        <v>27</v>
      </c>
      <c r="G210" s="4" t="s">
        <v>28</v>
      </c>
      <c r="H210" s="4" t="s">
        <v>29</v>
      </c>
      <c r="I210" s="4" t="s">
        <v>30</v>
      </c>
      <c r="J210" s="86">
        <v>32649</v>
      </c>
      <c r="K210" s="4" t="s">
        <v>31</v>
      </c>
      <c r="L210" s="4" t="s">
        <v>32</v>
      </c>
      <c r="M210" s="4" t="s">
        <v>1089</v>
      </c>
      <c r="N210" s="87">
        <v>1868440687</v>
      </c>
      <c r="O210" s="4" t="s">
        <v>1090</v>
      </c>
      <c r="P210" s="4" t="s">
        <v>1091</v>
      </c>
      <c r="Q210" s="4" t="s">
        <v>31</v>
      </c>
      <c r="R210" s="4" t="s">
        <v>114</v>
      </c>
      <c r="S210" s="49">
        <v>8000</v>
      </c>
      <c r="T210" s="89" t="s">
        <v>56</v>
      </c>
      <c r="U210" s="37">
        <f t="shared" si="12"/>
        <v>7760</v>
      </c>
      <c r="V210" t="str">
        <f t="shared" si="11"/>
        <v>LYBR</v>
      </c>
      <c r="W210" t="str">
        <f t="shared" si="13"/>
        <v>USA@LYBR</v>
      </c>
    </row>
    <row r="211" spans="1:23">
      <c r="A211" s="48" t="s">
        <v>1092</v>
      </c>
      <c r="B211" s="4" t="s">
        <v>1093</v>
      </c>
      <c r="C211" s="83">
        <v>43425</v>
      </c>
      <c r="D211" s="4" t="s">
        <v>87</v>
      </c>
      <c r="E211" s="4" t="s">
        <v>26</v>
      </c>
      <c r="F211" s="4" t="s">
        <v>27</v>
      </c>
      <c r="G211" s="4" t="s">
        <v>41</v>
      </c>
      <c r="H211" s="4" t="s">
        <v>42</v>
      </c>
      <c r="I211" s="4" t="s">
        <v>30</v>
      </c>
      <c r="J211" s="86">
        <v>36405</v>
      </c>
      <c r="K211" s="4" t="s">
        <v>31</v>
      </c>
      <c r="L211" s="4" t="s">
        <v>32</v>
      </c>
      <c r="M211" s="4" t="s">
        <v>1094</v>
      </c>
      <c r="N211" s="87">
        <v>1733169475</v>
      </c>
      <c r="O211" s="4" t="s">
        <v>1095</v>
      </c>
      <c r="P211" s="4" t="s">
        <v>1096</v>
      </c>
      <c r="Q211" s="4" t="s">
        <v>31</v>
      </c>
      <c r="R211" s="4" t="s">
        <v>47</v>
      </c>
      <c r="S211" s="49">
        <v>6400</v>
      </c>
      <c r="T211" s="89" t="s">
        <v>56</v>
      </c>
      <c r="U211" s="37">
        <f t="shared" si="12"/>
        <v>6208</v>
      </c>
      <c r="V211" t="str">
        <f t="shared" si="11"/>
        <v>MASM</v>
      </c>
      <c r="W211" t="str">
        <f t="shared" si="13"/>
        <v>USA@MASM</v>
      </c>
    </row>
    <row r="212" spans="1:23">
      <c r="A212" s="48" t="s">
        <v>1097</v>
      </c>
      <c r="B212" s="4" t="s">
        <v>1098</v>
      </c>
      <c r="C212" s="83">
        <v>43424</v>
      </c>
      <c r="D212" s="4" t="s">
        <v>50</v>
      </c>
      <c r="E212" s="4" t="s">
        <v>26</v>
      </c>
      <c r="F212" s="4" t="s">
        <v>27</v>
      </c>
      <c r="G212" s="4" t="s">
        <v>41</v>
      </c>
      <c r="H212" s="4" t="s">
        <v>29</v>
      </c>
      <c r="I212" s="4" t="s">
        <v>43</v>
      </c>
      <c r="J212" s="86">
        <v>36768</v>
      </c>
      <c r="K212" s="4" t="s">
        <v>31</v>
      </c>
      <c r="L212" s="4" t="s">
        <v>69</v>
      </c>
      <c r="M212" s="4" t="s">
        <v>1099</v>
      </c>
      <c r="N212" s="87">
        <v>1490554237</v>
      </c>
      <c r="O212" s="4" t="s">
        <v>1100</v>
      </c>
      <c r="P212" s="4" t="s">
        <v>1101</v>
      </c>
      <c r="Q212" s="4" t="s">
        <v>31</v>
      </c>
      <c r="R212" s="4" t="s">
        <v>227</v>
      </c>
      <c r="S212" s="49">
        <v>5600</v>
      </c>
      <c r="T212" s="89" t="s">
        <v>56</v>
      </c>
      <c r="U212" s="37">
        <f t="shared" si="12"/>
        <v>5432</v>
      </c>
      <c r="V212" t="str">
        <f t="shared" si="11"/>
        <v>MATA</v>
      </c>
      <c r="W212" t="str">
        <f t="shared" si="13"/>
        <v>USA@MATA</v>
      </c>
    </row>
    <row r="213" spans="1:23">
      <c r="A213" s="48" t="s">
        <v>1102</v>
      </c>
      <c r="B213" s="4" t="s">
        <v>1103</v>
      </c>
      <c r="C213" s="83">
        <v>43408</v>
      </c>
      <c r="D213" s="4" t="s">
        <v>25</v>
      </c>
      <c r="E213" s="4" t="s">
        <v>60</v>
      </c>
      <c r="F213" s="4" t="s">
        <v>27</v>
      </c>
      <c r="G213" s="4" t="s">
        <v>41</v>
      </c>
      <c r="H213" s="4" t="s">
        <v>42</v>
      </c>
      <c r="I213" s="4" t="s">
        <v>30</v>
      </c>
      <c r="J213" s="86">
        <v>36556</v>
      </c>
      <c r="K213" s="4" t="s">
        <v>31</v>
      </c>
      <c r="L213" s="4" t="s">
        <v>32</v>
      </c>
      <c r="M213" s="4" t="s">
        <v>1104</v>
      </c>
      <c r="N213" s="87">
        <v>1837463418</v>
      </c>
      <c r="O213" s="4" t="s">
        <v>1105</v>
      </c>
      <c r="P213" s="4" t="s">
        <v>1106</v>
      </c>
      <c r="Q213" s="4" t="s">
        <v>31</v>
      </c>
      <c r="R213" s="4" t="s">
        <v>66</v>
      </c>
      <c r="S213" s="49">
        <v>6000</v>
      </c>
      <c r="T213" s="89" t="s">
        <v>56</v>
      </c>
      <c r="U213" s="37">
        <f t="shared" si="12"/>
        <v>5820</v>
      </c>
      <c r="V213" t="str">
        <f t="shared" si="11"/>
        <v>KACA</v>
      </c>
      <c r="W213" t="str">
        <f t="shared" si="13"/>
        <v>USA@KACA</v>
      </c>
    </row>
    <row r="214" spans="1:23">
      <c r="A214" s="48" t="s">
        <v>1107</v>
      </c>
      <c r="B214" s="4" t="s">
        <v>1108</v>
      </c>
      <c r="C214" s="83">
        <v>43407</v>
      </c>
      <c r="D214" s="4" t="s">
        <v>50</v>
      </c>
      <c r="E214" s="4" t="s">
        <v>110</v>
      </c>
      <c r="F214" s="4" t="s">
        <v>27</v>
      </c>
      <c r="G214" s="4" t="s">
        <v>41</v>
      </c>
      <c r="H214" s="4" t="s">
        <v>29</v>
      </c>
      <c r="I214" s="4" t="s">
        <v>43</v>
      </c>
      <c r="J214" s="86">
        <v>35559</v>
      </c>
      <c r="K214" s="4" t="s">
        <v>103</v>
      </c>
      <c r="L214" s="4" t="s">
        <v>62</v>
      </c>
      <c r="M214" s="4" t="s">
        <v>1109</v>
      </c>
      <c r="N214" s="87">
        <v>1422891030</v>
      </c>
      <c r="O214" s="4" t="s">
        <v>1110</v>
      </c>
      <c r="P214" s="4" t="s">
        <v>493</v>
      </c>
      <c r="Q214" s="4" t="s">
        <v>31</v>
      </c>
      <c r="R214" s="4" t="s">
        <v>36</v>
      </c>
      <c r="S214" s="49">
        <v>4400</v>
      </c>
      <c r="T214" s="89" t="s">
        <v>56</v>
      </c>
      <c r="U214" s="37">
        <f t="shared" si="12"/>
        <v>4268</v>
      </c>
      <c r="V214" t="str">
        <f t="shared" si="11"/>
        <v>MAWI</v>
      </c>
      <c r="W214" t="str">
        <f t="shared" si="13"/>
        <v>China@MAWI</v>
      </c>
    </row>
    <row r="215" spans="1:23">
      <c r="A215" s="48" t="s">
        <v>1111</v>
      </c>
      <c r="B215" s="4" t="s">
        <v>1112</v>
      </c>
      <c r="C215" s="83">
        <v>43406</v>
      </c>
      <c r="D215" s="4" t="s">
        <v>59</v>
      </c>
      <c r="E215" s="4" t="s">
        <v>51</v>
      </c>
      <c r="F215" s="4" t="s">
        <v>27</v>
      </c>
      <c r="G215" s="4" t="s">
        <v>41</v>
      </c>
      <c r="H215" s="4" t="s">
        <v>42</v>
      </c>
      <c r="I215" s="4" t="s">
        <v>30</v>
      </c>
      <c r="J215" s="86">
        <v>35544</v>
      </c>
      <c r="K215" s="4" t="s">
        <v>31</v>
      </c>
      <c r="L215" s="4" t="s">
        <v>62</v>
      </c>
      <c r="M215" s="4" t="s">
        <v>1113</v>
      </c>
      <c r="N215" s="87">
        <v>1573159208</v>
      </c>
      <c r="O215" s="4" t="s">
        <v>1114</v>
      </c>
      <c r="P215" s="4" t="s">
        <v>1115</v>
      </c>
      <c r="Q215" s="4" t="s">
        <v>31</v>
      </c>
      <c r="R215" s="4" t="s">
        <v>107</v>
      </c>
      <c r="S215" s="49">
        <v>6000</v>
      </c>
      <c r="T215" s="89" t="s">
        <v>56</v>
      </c>
      <c r="U215" s="37">
        <f t="shared" si="12"/>
        <v>5820</v>
      </c>
      <c r="V215" t="str">
        <f t="shared" si="11"/>
        <v>MIFI</v>
      </c>
      <c r="W215" t="str">
        <f t="shared" si="13"/>
        <v>USA@MIFI</v>
      </c>
    </row>
    <row r="216" spans="1:23">
      <c r="A216" s="48" t="s">
        <v>1116</v>
      </c>
      <c r="B216" s="4" t="s">
        <v>1117</v>
      </c>
      <c r="C216" s="83">
        <v>43405</v>
      </c>
      <c r="D216" s="4" t="s">
        <v>59</v>
      </c>
      <c r="E216" s="4" t="s">
        <v>110</v>
      </c>
      <c r="F216" s="4" t="s">
        <v>27</v>
      </c>
      <c r="G216" s="4" t="s">
        <v>61</v>
      </c>
      <c r="H216" s="4" t="s">
        <v>29</v>
      </c>
      <c r="I216" s="4" t="s">
        <v>181</v>
      </c>
      <c r="J216" s="86">
        <v>29436</v>
      </c>
      <c r="K216" s="4" t="s">
        <v>31</v>
      </c>
      <c r="L216" s="4" t="s">
        <v>69</v>
      </c>
      <c r="M216" s="4" t="s">
        <v>1118</v>
      </c>
      <c r="N216" s="87">
        <v>1698785700</v>
      </c>
      <c r="O216" s="4" t="s">
        <v>1119</v>
      </c>
      <c r="P216" s="4" t="s">
        <v>1120</v>
      </c>
      <c r="Q216" s="4" t="s">
        <v>31</v>
      </c>
      <c r="R216" s="4" t="s">
        <v>36</v>
      </c>
      <c r="S216" s="49">
        <v>10400</v>
      </c>
      <c r="T216" s="89" t="s">
        <v>56</v>
      </c>
      <c r="U216" s="37">
        <f t="shared" si="12"/>
        <v>10088</v>
      </c>
      <c r="V216" t="str">
        <f t="shared" si="11"/>
        <v>ALTI</v>
      </c>
      <c r="W216" t="str">
        <f t="shared" si="13"/>
        <v>USA@ALTI</v>
      </c>
    </row>
    <row r="217" spans="1:23">
      <c r="A217" s="48" t="s">
        <v>1121</v>
      </c>
      <c r="B217" s="4" t="s">
        <v>1122</v>
      </c>
      <c r="C217" s="83">
        <v>43389</v>
      </c>
      <c r="D217" s="4" t="s">
        <v>59</v>
      </c>
      <c r="E217" s="4" t="s">
        <v>60</v>
      </c>
      <c r="F217" s="4" t="s">
        <v>27</v>
      </c>
      <c r="G217" s="4" t="s">
        <v>41</v>
      </c>
      <c r="H217" s="4" t="s">
        <v>42</v>
      </c>
      <c r="I217" s="4" t="s">
        <v>30</v>
      </c>
      <c r="J217" s="86">
        <v>35315</v>
      </c>
      <c r="K217" s="4" t="s">
        <v>31</v>
      </c>
      <c r="L217" s="4" t="s">
        <v>32</v>
      </c>
      <c r="M217" s="4" t="s">
        <v>1123</v>
      </c>
      <c r="N217" s="87">
        <v>1919422541</v>
      </c>
      <c r="O217" s="4" t="s">
        <v>1124</v>
      </c>
      <c r="P217" s="4" t="s">
        <v>242</v>
      </c>
      <c r="Q217" s="4" t="s">
        <v>31</v>
      </c>
      <c r="R217" s="4" t="s">
        <v>36</v>
      </c>
      <c r="S217" s="49">
        <v>0</v>
      </c>
      <c r="T217" s="89" t="s">
        <v>37</v>
      </c>
      <c r="U217" s="37">
        <f t="shared" si="12"/>
        <v>0</v>
      </c>
      <c r="V217" t="str">
        <f t="shared" si="11"/>
        <v>LATO</v>
      </c>
      <c r="W217" t="str">
        <f t="shared" si="13"/>
        <v>USA@LATO</v>
      </c>
    </row>
    <row r="218" spans="1:23">
      <c r="A218" s="48" t="s">
        <v>1125</v>
      </c>
      <c r="B218" s="4" t="s">
        <v>1126</v>
      </c>
      <c r="C218" s="83">
        <v>43381</v>
      </c>
      <c r="D218" s="4" t="s">
        <v>59</v>
      </c>
      <c r="E218" s="4" t="s">
        <v>60</v>
      </c>
      <c r="F218" s="4" t="s">
        <v>52</v>
      </c>
      <c r="G218" s="4" t="s">
        <v>28</v>
      </c>
      <c r="H218" s="4" t="s">
        <v>29</v>
      </c>
      <c r="I218" s="4" t="s">
        <v>124</v>
      </c>
      <c r="J218" s="86">
        <v>31431</v>
      </c>
      <c r="K218" s="4" t="s">
        <v>31</v>
      </c>
      <c r="L218" s="4" t="s">
        <v>32</v>
      </c>
      <c r="M218" s="4" t="s">
        <v>1127</v>
      </c>
      <c r="N218" s="87">
        <v>1902692529</v>
      </c>
      <c r="O218" s="4" t="s">
        <v>1128</v>
      </c>
      <c r="P218" s="4" t="s">
        <v>1129</v>
      </c>
      <c r="Q218" s="4" t="s">
        <v>31</v>
      </c>
      <c r="R218" s="4" t="s">
        <v>36</v>
      </c>
      <c r="S218" s="49">
        <v>7200</v>
      </c>
      <c r="T218" s="89" t="s">
        <v>56</v>
      </c>
      <c r="U218" s="37">
        <f t="shared" si="12"/>
        <v>6984</v>
      </c>
      <c r="V218" t="str">
        <f t="shared" si="11"/>
        <v>GAGE</v>
      </c>
      <c r="W218" t="str">
        <f t="shared" si="13"/>
        <v>USA@GAGE</v>
      </c>
    </row>
    <row r="219" spans="1:23">
      <c r="A219" s="48" t="s">
        <v>1130</v>
      </c>
      <c r="B219" s="4" t="s">
        <v>1131</v>
      </c>
      <c r="C219" s="83">
        <v>43368</v>
      </c>
      <c r="D219" s="4" t="s">
        <v>50</v>
      </c>
      <c r="E219" s="4" t="s">
        <v>60</v>
      </c>
      <c r="F219" s="4" t="s">
        <v>27</v>
      </c>
      <c r="G219" s="4" t="s">
        <v>28</v>
      </c>
      <c r="H219" s="4" t="s">
        <v>29</v>
      </c>
      <c r="I219" s="4" t="s">
        <v>43</v>
      </c>
      <c r="J219" s="86">
        <v>32954</v>
      </c>
      <c r="K219" s="4" t="s">
        <v>31</v>
      </c>
      <c r="L219" s="4" t="s">
        <v>32</v>
      </c>
      <c r="M219" s="4" t="s">
        <v>1132</v>
      </c>
      <c r="N219" s="87">
        <v>1424249976</v>
      </c>
      <c r="O219" s="4" t="s">
        <v>1133</v>
      </c>
      <c r="P219" s="4" t="s">
        <v>1134</v>
      </c>
      <c r="Q219" s="4" t="s">
        <v>31</v>
      </c>
      <c r="R219" s="4" t="s">
        <v>227</v>
      </c>
      <c r="S219" s="49">
        <v>8400</v>
      </c>
      <c r="T219" s="89" t="s">
        <v>56</v>
      </c>
      <c r="U219" s="37">
        <f t="shared" si="12"/>
        <v>8148</v>
      </c>
      <c r="V219" t="str">
        <f t="shared" si="11"/>
        <v>LOST</v>
      </c>
      <c r="W219" t="str">
        <f t="shared" si="13"/>
        <v>USA@LOST</v>
      </c>
    </row>
    <row r="220" spans="1:23">
      <c r="A220" s="48" t="s">
        <v>1135</v>
      </c>
      <c r="B220" s="4" t="s">
        <v>1136</v>
      </c>
      <c r="C220" s="83">
        <v>43346</v>
      </c>
      <c r="D220" s="4" t="s">
        <v>50</v>
      </c>
      <c r="E220" s="4" t="s">
        <v>40</v>
      </c>
      <c r="F220" s="4" t="s">
        <v>52</v>
      </c>
      <c r="G220" s="4" t="s">
        <v>28</v>
      </c>
      <c r="H220" s="4" t="s">
        <v>29</v>
      </c>
      <c r="I220" s="4" t="s">
        <v>181</v>
      </c>
      <c r="J220" s="86">
        <v>34352</v>
      </c>
      <c r="K220" s="4" t="s">
        <v>103</v>
      </c>
      <c r="L220" s="4" t="s">
        <v>32</v>
      </c>
      <c r="M220" s="4" t="s">
        <v>1137</v>
      </c>
      <c r="N220" s="87">
        <v>1659621050</v>
      </c>
      <c r="O220" s="4" t="s">
        <v>1138</v>
      </c>
      <c r="P220" s="4" t="s">
        <v>1139</v>
      </c>
      <c r="Q220" s="4" t="s">
        <v>31</v>
      </c>
      <c r="R220" s="4" t="s">
        <v>36</v>
      </c>
      <c r="S220" s="49">
        <v>7200</v>
      </c>
      <c r="T220" s="89" t="s">
        <v>56</v>
      </c>
      <c r="U220" s="37">
        <f t="shared" si="12"/>
        <v>6984</v>
      </c>
      <c r="V220" t="str">
        <f t="shared" si="11"/>
        <v>SHCA</v>
      </c>
      <c r="W220" t="str">
        <f t="shared" si="13"/>
        <v>China@SHCA</v>
      </c>
    </row>
    <row r="221" spans="1:23">
      <c r="A221" s="48" t="s">
        <v>1140</v>
      </c>
      <c r="B221" s="4" t="s">
        <v>1141</v>
      </c>
      <c r="C221" s="83">
        <v>43338</v>
      </c>
      <c r="D221" s="4" t="s">
        <v>25</v>
      </c>
      <c r="E221" s="4" t="s">
        <v>51</v>
      </c>
      <c r="F221" s="4" t="s">
        <v>27</v>
      </c>
      <c r="G221" s="4" t="s">
        <v>61</v>
      </c>
      <c r="H221" s="4" t="s">
        <v>29</v>
      </c>
      <c r="I221" s="4" t="s">
        <v>30</v>
      </c>
      <c r="J221" s="86">
        <v>27591</v>
      </c>
      <c r="K221" s="4" t="s">
        <v>31</v>
      </c>
      <c r="L221" s="4" t="s">
        <v>32</v>
      </c>
      <c r="M221" s="4" t="s">
        <v>1142</v>
      </c>
      <c r="N221" s="87">
        <v>1794156776</v>
      </c>
      <c r="O221" s="4" t="s">
        <v>1143</v>
      </c>
      <c r="P221" s="4" t="s">
        <v>1144</v>
      </c>
      <c r="Q221" s="4" t="s">
        <v>31</v>
      </c>
      <c r="R221" s="4" t="s">
        <v>66</v>
      </c>
      <c r="S221" s="49">
        <v>10800</v>
      </c>
      <c r="T221" s="89" t="s">
        <v>56</v>
      </c>
      <c r="U221" s="37">
        <f t="shared" si="12"/>
        <v>10476</v>
      </c>
      <c r="V221" t="str">
        <f t="shared" si="11"/>
        <v>ROMI</v>
      </c>
      <c r="W221" t="str">
        <f t="shared" si="13"/>
        <v>USA@ROMI</v>
      </c>
    </row>
    <row r="222" spans="1:23">
      <c r="A222" s="48" t="s">
        <v>1145</v>
      </c>
      <c r="B222" s="4" t="s">
        <v>1146</v>
      </c>
      <c r="C222" s="83">
        <v>43329</v>
      </c>
      <c r="D222" s="4" t="s">
        <v>50</v>
      </c>
      <c r="E222" s="4" t="s">
        <v>60</v>
      </c>
      <c r="F222" s="4" t="s">
        <v>27</v>
      </c>
      <c r="G222" s="4" t="s">
        <v>28</v>
      </c>
      <c r="H222" s="4" t="s">
        <v>42</v>
      </c>
      <c r="I222" s="4" t="s">
        <v>43</v>
      </c>
      <c r="J222" s="86">
        <v>32238</v>
      </c>
      <c r="K222" s="4" t="s">
        <v>103</v>
      </c>
      <c r="L222" s="4" t="s">
        <v>32</v>
      </c>
      <c r="M222" s="4" t="s">
        <v>1147</v>
      </c>
      <c r="N222" s="87">
        <v>1231806535</v>
      </c>
      <c r="O222" s="4" t="s">
        <v>1148</v>
      </c>
      <c r="P222" s="4" t="s">
        <v>1149</v>
      </c>
      <c r="Q222" s="4" t="s">
        <v>31</v>
      </c>
      <c r="R222" s="4" t="s">
        <v>36</v>
      </c>
      <c r="S222" s="49">
        <v>6800</v>
      </c>
      <c r="T222" s="89" t="s">
        <v>56</v>
      </c>
      <c r="U222" s="37">
        <f t="shared" si="12"/>
        <v>6596</v>
      </c>
      <c r="V222" t="str">
        <f t="shared" si="11"/>
        <v>ALMO</v>
      </c>
      <c r="W222" t="str">
        <f t="shared" si="13"/>
        <v>China@ALMO</v>
      </c>
    </row>
    <row r="223" spans="1:23">
      <c r="A223" s="48" t="s">
        <v>1150</v>
      </c>
      <c r="B223" s="4" t="s">
        <v>1151</v>
      </c>
      <c r="C223" s="83">
        <v>43323</v>
      </c>
      <c r="D223" s="4" t="s">
        <v>50</v>
      </c>
      <c r="E223" s="4" t="s">
        <v>60</v>
      </c>
      <c r="F223" s="4" t="s">
        <v>27</v>
      </c>
      <c r="G223" s="4" t="s">
        <v>41</v>
      </c>
      <c r="H223" s="4" t="s">
        <v>29</v>
      </c>
      <c r="I223" s="4" t="s">
        <v>30</v>
      </c>
      <c r="J223" s="86">
        <v>35706</v>
      </c>
      <c r="K223" s="4" t="s">
        <v>31</v>
      </c>
      <c r="L223" s="4" t="s">
        <v>32</v>
      </c>
      <c r="M223" s="4" t="s">
        <v>1152</v>
      </c>
      <c r="N223" s="87">
        <v>1793749131</v>
      </c>
      <c r="O223" s="4" t="s">
        <v>1153</v>
      </c>
      <c r="P223" s="4" t="s">
        <v>1154</v>
      </c>
      <c r="Q223" s="4" t="s">
        <v>31</v>
      </c>
      <c r="R223" s="4" t="s">
        <v>47</v>
      </c>
      <c r="S223" s="49">
        <v>4800</v>
      </c>
      <c r="T223" s="89" t="s">
        <v>56</v>
      </c>
      <c r="U223" s="37">
        <f t="shared" si="12"/>
        <v>4656</v>
      </c>
      <c r="V223" t="str">
        <f t="shared" si="11"/>
        <v>TEGA</v>
      </c>
      <c r="W223" t="str">
        <f t="shared" si="13"/>
        <v>USA@TEGA</v>
      </c>
    </row>
    <row r="224" spans="1:23">
      <c r="A224" s="48" t="s">
        <v>1155</v>
      </c>
      <c r="B224" s="4" t="s">
        <v>1156</v>
      </c>
      <c r="C224" s="83">
        <v>43315</v>
      </c>
      <c r="D224" s="4" t="s">
        <v>25</v>
      </c>
      <c r="E224" s="4" t="s">
        <v>51</v>
      </c>
      <c r="F224" s="4" t="s">
        <v>117</v>
      </c>
      <c r="G224" s="4" t="s">
        <v>41</v>
      </c>
      <c r="H224" s="4" t="s">
        <v>29</v>
      </c>
      <c r="I224" s="4" t="s">
        <v>8</v>
      </c>
      <c r="J224" s="86">
        <v>38104</v>
      </c>
      <c r="K224" s="4" t="s">
        <v>31</v>
      </c>
      <c r="L224" s="4" t="s">
        <v>32</v>
      </c>
      <c r="M224" s="4" t="s">
        <v>1157</v>
      </c>
      <c r="N224" s="87">
        <v>1525172423</v>
      </c>
      <c r="O224" s="4" t="s">
        <v>1158</v>
      </c>
      <c r="P224" s="4" t="s">
        <v>1159</v>
      </c>
      <c r="Q224" s="4" t="s">
        <v>31</v>
      </c>
      <c r="R224" s="4" t="s">
        <v>114</v>
      </c>
      <c r="S224" s="49">
        <v>4800</v>
      </c>
      <c r="T224" s="89" t="s">
        <v>56</v>
      </c>
      <c r="U224" s="37">
        <f t="shared" si="12"/>
        <v>4656</v>
      </c>
      <c r="V224" t="str">
        <f t="shared" si="11"/>
        <v>ALRA</v>
      </c>
      <c r="W224" t="str">
        <f t="shared" si="13"/>
        <v>USA@ALRA</v>
      </c>
    </row>
    <row r="225" spans="1:23">
      <c r="A225" s="48" t="s">
        <v>1160</v>
      </c>
      <c r="B225" s="4" t="s">
        <v>1161</v>
      </c>
      <c r="C225" s="83">
        <v>43305</v>
      </c>
      <c r="D225" s="4" t="s">
        <v>87</v>
      </c>
      <c r="E225" s="4" t="s">
        <v>207</v>
      </c>
      <c r="F225" s="4" t="s">
        <v>52</v>
      </c>
      <c r="G225" s="4" t="s">
        <v>223</v>
      </c>
      <c r="H225" s="4" t="s">
        <v>42</v>
      </c>
      <c r="I225" s="4" t="s">
        <v>124</v>
      </c>
      <c r="J225" s="86">
        <v>36938</v>
      </c>
      <c r="K225" s="4" t="s">
        <v>31</v>
      </c>
      <c r="L225" s="4" t="s">
        <v>69</v>
      </c>
      <c r="M225" s="4" t="s">
        <v>1162</v>
      </c>
      <c r="N225" s="87">
        <v>1639663121</v>
      </c>
      <c r="O225" s="4" t="s">
        <v>1163</v>
      </c>
      <c r="P225" s="4" t="s">
        <v>1164</v>
      </c>
      <c r="Q225" s="4" t="s">
        <v>31</v>
      </c>
      <c r="R225" s="4" t="s">
        <v>36</v>
      </c>
      <c r="S225" s="49">
        <v>4000</v>
      </c>
      <c r="T225" s="89" t="s">
        <v>56</v>
      </c>
      <c r="U225" s="37">
        <f t="shared" si="12"/>
        <v>3880</v>
      </c>
      <c r="V225" t="str">
        <f t="shared" si="11"/>
        <v>FRSH</v>
      </c>
      <c r="W225" t="str">
        <f t="shared" si="13"/>
        <v>USA@FRSH</v>
      </c>
    </row>
    <row r="226" spans="1:23">
      <c r="A226" s="48" t="s">
        <v>1165</v>
      </c>
      <c r="B226" s="4" t="s">
        <v>1166</v>
      </c>
      <c r="C226" s="83">
        <v>43296</v>
      </c>
      <c r="D226" s="4" t="s">
        <v>50</v>
      </c>
      <c r="E226" s="4" t="s">
        <v>51</v>
      </c>
      <c r="F226" s="4" t="s">
        <v>27</v>
      </c>
      <c r="G226" s="4" t="s">
        <v>28</v>
      </c>
      <c r="H226" s="4" t="s">
        <v>29</v>
      </c>
      <c r="I226" s="4" t="s">
        <v>30</v>
      </c>
      <c r="J226" s="86">
        <v>31918</v>
      </c>
      <c r="K226" s="4" t="s">
        <v>31</v>
      </c>
      <c r="L226" s="4" t="s">
        <v>69</v>
      </c>
      <c r="M226" s="4" t="s">
        <v>1167</v>
      </c>
      <c r="N226" s="87">
        <v>1517862819</v>
      </c>
      <c r="O226" s="4" t="s">
        <v>1168</v>
      </c>
      <c r="P226" s="4" t="s">
        <v>1169</v>
      </c>
      <c r="Q226" s="4" t="s">
        <v>31</v>
      </c>
      <c r="R226" s="4" t="s">
        <v>47</v>
      </c>
      <c r="S226" s="49">
        <v>7200</v>
      </c>
      <c r="T226" s="89" t="s">
        <v>56</v>
      </c>
      <c r="U226" s="37">
        <f t="shared" si="12"/>
        <v>6984</v>
      </c>
      <c r="V226" t="str">
        <f t="shared" si="11"/>
        <v>DAHI</v>
      </c>
      <c r="W226" t="str">
        <f t="shared" si="13"/>
        <v>USA@DAHI</v>
      </c>
    </row>
    <row r="227" spans="1:23">
      <c r="A227" s="48" t="s">
        <v>1170</v>
      </c>
      <c r="B227" s="4" t="s">
        <v>1171</v>
      </c>
      <c r="C227" s="83">
        <v>43295</v>
      </c>
      <c r="D227" s="4" t="s">
        <v>25</v>
      </c>
      <c r="E227" s="4" t="s">
        <v>207</v>
      </c>
      <c r="F227" s="4" t="s">
        <v>27</v>
      </c>
      <c r="G227" s="4" t="s">
        <v>223</v>
      </c>
      <c r="H227" s="4" t="s">
        <v>29</v>
      </c>
      <c r="I227" s="4" t="s">
        <v>30</v>
      </c>
      <c r="J227" s="86">
        <v>37536</v>
      </c>
      <c r="K227" s="4" t="s">
        <v>31</v>
      </c>
      <c r="L227" s="4" t="s">
        <v>32</v>
      </c>
      <c r="M227" s="4" t="s">
        <v>1172</v>
      </c>
      <c r="N227" s="87">
        <v>1268175772</v>
      </c>
      <c r="O227" s="4" t="s">
        <v>1173</v>
      </c>
      <c r="P227" s="4" t="s">
        <v>1174</v>
      </c>
      <c r="Q227" s="4" t="s">
        <v>31</v>
      </c>
      <c r="R227" s="4" t="s">
        <v>47</v>
      </c>
      <c r="S227" s="49">
        <v>0</v>
      </c>
      <c r="T227" s="89" t="s">
        <v>37</v>
      </c>
      <c r="U227" s="37">
        <f t="shared" si="12"/>
        <v>0</v>
      </c>
      <c r="V227" t="str">
        <f t="shared" si="11"/>
        <v>LUCR</v>
      </c>
      <c r="W227" t="str">
        <f t="shared" si="13"/>
        <v>USA@LUCR</v>
      </c>
    </row>
    <row r="228" spans="1:23">
      <c r="A228" s="48" t="s">
        <v>1175</v>
      </c>
      <c r="B228" s="4" t="s">
        <v>1176</v>
      </c>
      <c r="C228" s="83">
        <v>43293</v>
      </c>
      <c r="D228" s="4" t="s">
        <v>135</v>
      </c>
      <c r="E228" s="4" t="s">
        <v>60</v>
      </c>
      <c r="F228" s="4" t="s">
        <v>27</v>
      </c>
      <c r="G228" s="4" t="s">
        <v>75</v>
      </c>
      <c r="H228" s="4" t="s">
        <v>42</v>
      </c>
      <c r="I228" s="4" t="s">
        <v>124</v>
      </c>
      <c r="J228" s="86">
        <v>24521</v>
      </c>
      <c r="K228" s="4" t="s">
        <v>31</v>
      </c>
      <c r="L228" s="4" t="s">
        <v>32</v>
      </c>
      <c r="M228" s="4" t="s">
        <v>1177</v>
      </c>
      <c r="N228" s="87">
        <v>1445288807</v>
      </c>
      <c r="O228" s="4" t="s">
        <v>1178</v>
      </c>
      <c r="P228" s="4" t="s">
        <v>1179</v>
      </c>
      <c r="Q228" s="4" t="s">
        <v>31</v>
      </c>
      <c r="R228" s="4" t="s">
        <v>66</v>
      </c>
      <c r="S228" s="49">
        <v>12000</v>
      </c>
      <c r="T228" s="89" t="s">
        <v>56</v>
      </c>
      <c r="U228" s="37">
        <f t="shared" si="12"/>
        <v>11640</v>
      </c>
      <c r="V228" t="str">
        <f t="shared" si="11"/>
        <v>QULE</v>
      </c>
      <c r="W228" t="str">
        <f t="shared" si="13"/>
        <v>USA@QULE</v>
      </c>
    </row>
    <row r="229" spans="1:23">
      <c r="A229" s="48" t="s">
        <v>1180</v>
      </c>
      <c r="B229" s="4" t="s">
        <v>1181</v>
      </c>
      <c r="C229" s="83">
        <v>43291</v>
      </c>
      <c r="D229" s="4" t="s">
        <v>87</v>
      </c>
      <c r="E229" s="4" t="s">
        <v>51</v>
      </c>
      <c r="F229" s="4" t="s">
        <v>27</v>
      </c>
      <c r="G229" s="4" t="s">
        <v>41</v>
      </c>
      <c r="H229" s="4" t="s">
        <v>42</v>
      </c>
      <c r="I229" s="4" t="s">
        <v>43</v>
      </c>
      <c r="J229" s="86">
        <v>35822</v>
      </c>
      <c r="K229" s="4" t="s">
        <v>31</v>
      </c>
      <c r="L229" s="4" t="s">
        <v>32</v>
      </c>
      <c r="M229" s="4" t="s">
        <v>1182</v>
      </c>
      <c r="N229" s="87">
        <v>1552437406</v>
      </c>
      <c r="O229" s="4" t="s">
        <v>1183</v>
      </c>
      <c r="P229" s="4" t="s">
        <v>1184</v>
      </c>
      <c r="Q229" s="4" t="s">
        <v>31</v>
      </c>
      <c r="R229" s="4" t="s">
        <v>114</v>
      </c>
      <c r="S229" s="49">
        <v>5600</v>
      </c>
      <c r="T229" s="89" t="s">
        <v>56</v>
      </c>
      <c r="U229" s="37">
        <f t="shared" si="12"/>
        <v>5432</v>
      </c>
      <c r="V229" t="str">
        <f t="shared" si="11"/>
        <v>ROZI</v>
      </c>
      <c r="W229" t="str">
        <f t="shared" si="13"/>
        <v>USA@ROZI</v>
      </c>
    </row>
    <row r="230" spans="1:23">
      <c r="A230" s="48" t="s">
        <v>1185</v>
      </c>
      <c r="B230" s="4" t="s">
        <v>1186</v>
      </c>
      <c r="C230" s="83">
        <v>43281</v>
      </c>
      <c r="D230" s="4" t="s">
        <v>135</v>
      </c>
      <c r="E230" s="4" t="s">
        <v>40</v>
      </c>
      <c r="F230" s="4" t="s">
        <v>27</v>
      </c>
      <c r="G230" s="4" t="s">
        <v>41</v>
      </c>
      <c r="H230" s="4" t="s">
        <v>29</v>
      </c>
      <c r="I230" s="4" t="s">
        <v>43</v>
      </c>
      <c r="J230" s="86">
        <v>37654</v>
      </c>
      <c r="K230" s="4" t="s">
        <v>31</v>
      </c>
      <c r="L230" s="4" t="s">
        <v>32</v>
      </c>
      <c r="M230" s="4" t="s">
        <v>1187</v>
      </c>
      <c r="N230" s="87">
        <v>1685678054</v>
      </c>
      <c r="O230" s="4" t="s">
        <v>1188</v>
      </c>
      <c r="P230" s="4" t="s">
        <v>1189</v>
      </c>
      <c r="Q230" s="4" t="s">
        <v>31</v>
      </c>
      <c r="R230" s="4" t="s">
        <v>36</v>
      </c>
      <c r="S230" s="49">
        <v>4800</v>
      </c>
      <c r="T230" s="89" t="s">
        <v>56</v>
      </c>
      <c r="U230" s="37">
        <f t="shared" si="12"/>
        <v>4656</v>
      </c>
      <c r="V230" t="str">
        <f t="shared" si="11"/>
        <v>GEKE</v>
      </c>
      <c r="W230" t="str">
        <f t="shared" si="13"/>
        <v>USA@GEKE</v>
      </c>
    </row>
    <row r="231" spans="1:23">
      <c r="A231" s="48" t="s">
        <v>1190</v>
      </c>
      <c r="B231" s="4" t="s">
        <v>1191</v>
      </c>
      <c r="C231" s="83">
        <v>43272</v>
      </c>
      <c r="D231" s="4" t="s">
        <v>25</v>
      </c>
      <c r="E231" s="4" t="s">
        <v>51</v>
      </c>
      <c r="F231" s="4" t="s">
        <v>52</v>
      </c>
      <c r="G231" s="4" t="s">
        <v>28</v>
      </c>
      <c r="H231" s="4" t="s">
        <v>29</v>
      </c>
      <c r="I231" s="4" t="s">
        <v>43</v>
      </c>
      <c r="J231" s="86">
        <v>34579</v>
      </c>
      <c r="K231" s="4" t="s">
        <v>103</v>
      </c>
      <c r="L231" s="4" t="s">
        <v>32</v>
      </c>
      <c r="M231" s="4" t="s">
        <v>1192</v>
      </c>
      <c r="N231" s="87">
        <v>1356404829</v>
      </c>
      <c r="O231" s="4" t="s">
        <v>1193</v>
      </c>
      <c r="P231" s="4" t="s">
        <v>1194</v>
      </c>
      <c r="Q231" s="4" t="s">
        <v>31</v>
      </c>
      <c r="R231" s="4" t="s">
        <v>36</v>
      </c>
      <c r="S231" s="49">
        <v>8400</v>
      </c>
      <c r="T231" s="89" t="s">
        <v>56</v>
      </c>
      <c r="U231" s="37">
        <f t="shared" si="12"/>
        <v>8148</v>
      </c>
      <c r="V231" t="str">
        <f t="shared" si="11"/>
        <v>HYER</v>
      </c>
      <c r="W231" t="str">
        <f t="shared" si="13"/>
        <v>China@HYER</v>
      </c>
    </row>
    <row r="232" spans="1:23">
      <c r="A232" s="48" t="s">
        <v>1195</v>
      </c>
      <c r="B232" s="4" t="s">
        <v>1196</v>
      </c>
      <c r="C232" s="83">
        <v>43270</v>
      </c>
      <c r="D232" s="4" t="s">
        <v>59</v>
      </c>
      <c r="E232" s="4" t="s">
        <v>60</v>
      </c>
      <c r="F232" s="4" t="s">
        <v>52</v>
      </c>
      <c r="G232" s="4" t="s">
        <v>28</v>
      </c>
      <c r="H232" s="4" t="s">
        <v>42</v>
      </c>
      <c r="I232" s="4" t="s">
        <v>43</v>
      </c>
      <c r="J232" s="86">
        <v>30467</v>
      </c>
      <c r="K232" s="4" t="s">
        <v>31</v>
      </c>
      <c r="L232" s="4" t="s">
        <v>32</v>
      </c>
      <c r="M232" s="4" t="s">
        <v>1197</v>
      </c>
      <c r="N232" s="87">
        <v>1869607955</v>
      </c>
      <c r="O232" s="4" t="s">
        <v>1198</v>
      </c>
      <c r="P232" s="4" t="s">
        <v>1199</v>
      </c>
      <c r="Q232" s="4" t="s">
        <v>31</v>
      </c>
      <c r="R232" s="4" t="s">
        <v>36</v>
      </c>
      <c r="S232" s="49">
        <v>6800</v>
      </c>
      <c r="T232" s="89" t="s">
        <v>56</v>
      </c>
      <c r="U232" s="37">
        <f t="shared" si="12"/>
        <v>6596</v>
      </c>
      <c r="V232" t="str">
        <f t="shared" si="11"/>
        <v>MATR</v>
      </c>
      <c r="W232" t="str">
        <f t="shared" si="13"/>
        <v>USA@MATR</v>
      </c>
    </row>
    <row r="233" spans="1:23">
      <c r="A233" s="48" t="s">
        <v>1200</v>
      </c>
      <c r="B233" s="4" t="s">
        <v>1201</v>
      </c>
      <c r="C233" s="83">
        <v>43255</v>
      </c>
      <c r="D233" s="4" t="s">
        <v>59</v>
      </c>
      <c r="E233" s="4" t="s">
        <v>51</v>
      </c>
      <c r="F233" s="4" t="s">
        <v>27</v>
      </c>
      <c r="G233" s="4" t="s">
        <v>61</v>
      </c>
      <c r="H233" s="4" t="s">
        <v>29</v>
      </c>
      <c r="I233" s="4" t="s">
        <v>43</v>
      </c>
      <c r="J233" s="86">
        <v>26456</v>
      </c>
      <c r="K233" s="4" t="s">
        <v>31</v>
      </c>
      <c r="L233" s="4" t="s">
        <v>32</v>
      </c>
      <c r="M233" s="4" t="s">
        <v>1202</v>
      </c>
      <c r="N233" s="87">
        <v>1583287367</v>
      </c>
      <c r="O233" s="4" t="s">
        <v>1203</v>
      </c>
      <c r="P233" s="4" t="s">
        <v>1204</v>
      </c>
      <c r="Q233" s="4" t="s">
        <v>31</v>
      </c>
      <c r="R233" s="4" t="s">
        <v>36</v>
      </c>
      <c r="S233" s="49">
        <v>8800</v>
      </c>
      <c r="T233" s="89" t="s">
        <v>56</v>
      </c>
      <c r="U233" s="37">
        <f t="shared" si="12"/>
        <v>8536</v>
      </c>
      <c r="V233" t="str">
        <f t="shared" si="11"/>
        <v>MATE</v>
      </c>
      <c r="W233" t="str">
        <f t="shared" si="13"/>
        <v>USA@MATE</v>
      </c>
    </row>
    <row r="234" spans="1:23">
      <c r="A234" s="48" t="s">
        <v>1205</v>
      </c>
      <c r="B234" s="4" t="s">
        <v>1206</v>
      </c>
      <c r="C234" s="83">
        <v>43249</v>
      </c>
      <c r="D234" s="4" t="s">
        <v>50</v>
      </c>
      <c r="E234" s="4" t="s">
        <v>51</v>
      </c>
      <c r="F234" s="4" t="s">
        <v>27</v>
      </c>
      <c r="G234" s="4" t="s">
        <v>41</v>
      </c>
      <c r="H234" s="4" t="s">
        <v>42</v>
      </c>
      <c r="I234" s="4" t="s">
        <v>43</v>
      </c>
      <c r="J234" s="86">
        <v>35529</v>
      </c>
      <c r="K234" s="4" t="s">
        <v>31</v>
      </c>
      <c r="L234" s="4" t="s">
        <v>32</v>
      </c>
      <c r="M234" s="4" t="s">
        <v>1207</v>
      </c>
      <c r="N234" s="87">
        <v>1678781372</v>
      </c>
      <c r="O234" s="4" t="s">
        <v>1208</v>
      </c>
      <c r="P234" s="4" t="s">
        <v>1209</v>
      </c>
      <c r="Q234" s="4" t="s">
        <v>31</v>
      </c>
      <c r="R234" s="4" t="s">
        <v>36</v>
      </c>
      <c r="S234" s="49">
        <v>5200</v>
      </c>
      <c r="T234" s="89" t="s">
        <v>56</v>
      </c>
      <c r="U234" s="37">
        <f t="shared" si="12"/>
        <v>5044</v>
      </c>
      <c r="V234" t="str">
        <f t="shared" si="11"/>
        <v>ALFL</v>
      </c>
      <c r="W234" t="str">
        <f t="shared" si="13"/>
        <v>USA@ALFL</v>
      </c>
    </row>
    <row r="235" spans="1:23">
      <c r="A235" s="48" t="s">
        <v>1210</v>
      </c>
      <c r="B235" s="4" t="s">
        <v>1211</v>
      </c>
      <c r="C235" s="83">
        <v>43244</v>
      </c>
      <c r="D235" s="4" t="s">
        <v>59</v>
      </c>
      <c r="E235" s="4" t="s">
        <v>51</v>
      </c>
      <c r="F235" s="4" t="s">
        <v>27</v>
      </c>
      <c r="G235" s="4" t="s">
        <v>223</v>
      </c>
      <c r="H235" s="4" t="s">
        <v>42</v>
      </c>
      <c r="I235" s="4" t="s">
        <v>30</v>
      </c>
      <c r="J235" s="86">
        <v>36873</v>
      </c>
      <c r="K235" s="4" t="s">
        <v>103</v>
      </c>
      <c r="L235" s="4" t="s">
        <v>32</v>
      </c>
      <c r="M235" s="4" t="s">
        <v>1212</v>
      </c>
      <c r="N235" s="87">
        <v>1866845669</v>
      </c>
      <c r="O235" s="4" t="s">
        <v>1213</v>
      </c>
      <c r="P235" s="4" t="s">
        <v>1214</v>
      </c>
      <c r="Q235" s="4" t="s">
        <v>31</v>
      </c>
      <c r="R235" s="4" t="s">
        <v>47</v>
      </c>
      <c r="S235" s="49">
        <v>2400</v>
      </c>
      <c r="T235" s="89" t="s">
        <v>56</v>
      </c>
      <c r="U235" s="37">
        <f t="shared" si="12"/>
        <v>2328</v>
      </c>
      <c r="V235" t="str">
        <f t="shared" si="11"/>
        <v>GIRO</v>
      </c>
      <c r="W235" t="str">
        <f t="shared" si="13"/>
        <v>China@GIRO</v>
      </c>
    </row>
    <row r="236" spans="1:23">
      <c r="A236" s="48" t="s">
        <v>1215</v>
      </c>
      <c r="B236" s="4" t="s">
        <v>1216</v>
      </c>
      <c r="C236" s="83">
        <v>43239</v>
      </c>
      <c r="D236" s="4" t="s">
        <v>25</v>
      </c>
      <c r="E236" s="4" t="s">
        <v>51</v>
      </c>
      <c r="F236" s="4" t="s">
        <v>27</v>
      </c>
      <c r="G236" s="4" t="s">
        <v>41</v>
      </c>
      <c r="H236" s="4" t="s">
        <v>29</v>
      </c>
      <c r="I236" s="4" t="s">
        <v>124</v>
      </c>
      <c r="J236" s="86">
        <v>36695</v>
      </c>
      <c r="K236" s="4" t="s">
        <v>31</v>
      </c>
      <c r="L236" s="4" t="s">
        <v>32</v>
      </c>
      <c r="M236" s="4" t="s">
        <v>1217</v>
      </c>
      <c r="N236" s="87">
        <v>1413591144</v>
      </c>
      <c r="O236" s="4" t="s">
        <v>1218</v>
      </c>
      <c r="P236" s="4" t="s">
        <v>1219</v>
      </c>
      <c r="Q236" s="4" t="s">
        <v>31</v>
      </c>
      <c r="R236" s="4" t="s">
        <v>36</v>
      </c>
      <c r="S236" s="49">
        <v>5200</v>
      </c>
      <c r="T236" s="89" t="s">
        <v>56</v>
      </c>
      <c r="U236" s="37">
        <f t="shared" si="12"/>
        <v>5044</v>
      </c>
      <c r="V236" t="str">
        <f t="shared" si="11"/>
        <v>EUPE</v>
      </c>
      <c r="W236" t="str">
        <f t="shared" si="13"/>
        <v>USA@EUPE</v>
      </c>
    </row>
    <row r="237" spans="1:23">
      <c r="A237" s="48" t="s">
        <v>1220</v>
      </c>
      <c r="B237" s="4" t="s">
        <v>1221</v>
      </c>
      <c r="C237" s="83">
        <v>43237</v>
      </c>
      <c r="D237" s="4" t="s">
        <v>87</v>
      </c>
      <c r="E237" s="4" t="s">
        <v>40</v>
      </c>
      <c r="F237" s="4" t="s">
        <v>27</v>
      </c>
      <c r="G237" s="4" t="s">
        <v>75</v>
      </c>
      <c r="H237" s="4" t="s">
        <v>42</v>
      </c>
      <c r="I237" s="4" t="s">
        <v>30</v>
      </c>
      <c r="J237" s="86">
        <v>27604</v>
      </c>
      <c r="K237" s="4" t="s">
        <v>31</v>
      </c>
      <c r="L237" s="4" t="s">
        <v>32</v>
      </c>
      <c r="M237" s="4" t="s">
        <v>1222</v>
      </c>
      <c r="N237" s="87">
        <v>1290367248</v>
      </c>
      <c r="O237" s="4" t="s">
        <v>1223</v>
      </c>
      <c r="P237" s="4" t="s">
        <v>1224</v>
      </c>
      <c r="Q237" s="4" t="s">
        <v>31</v>
      </c>
      <c r="R237" s="4" t="s">
        <v>36</v>
      </c>
      <c r="S237" s="49">
        <v>11600</v>
      </c>
      <c r="T237" s="89" t="s">
        <v>56</v>
      </c>
      <c r="U237" s="37">
        <f t="shared" si="12"/>
        <v>11252</v>
      </c>
      <c r="V237" t="str">
        <f t="shared" si="11"/>
        <v>TYVE</v>
      </c>
      <c r="W237" t="str">
        <f t="shared" si="13"/>
        <v>USA@TYVE</v>
      </c>
    </row>
    <row r="238" spans="1:23">
      <c r="A238" s="48" t="s">
        <v>1225</v>
      </c>
      <c r="B238" s="4" t="s">
        <v>1226</v>
      </c>
      <c r="C238" s="83">
        <v>43224</v>
      </c>
      <c r="D238" s="4" t="s">
        <v>87</v>
      </c>
      <c r="E238" s="4" t="s">
        <v>81</v>
      </c>
      <c r="F238" s="4" t="s">
        <v>27</v>
      </c>
      <c r="G238" s="4" t="s">
        <v>223</v>
      </c>
      <c r="H238" s="4" t="s">
        <v>29</v>
      </c>
      <c r="I238" s="4" t="s">
        <v>30</v>
      </c>
      <c r="J238" s="86">
        <v>37601</v>
      </c>
      <c r="K238" s="4" t="s">
        <v>31</v>
      </c>
      <c r="L238" s="4" t="s">
        <v>32</v>
      </c>
      <c r="M238" s="4" t="s">
        <v>1227</v>
      </c>
      <c r="N238" s="87">
        <v>1550347724</v>
      </c>
      <c r="O238" s="4" t="s">
        <v>1228</v>
      </c>
      <c r="P238" s="4" t="s">
        <v>1229</v>
      </c>
      <c r="Q238" s="4" t="s">
        <v>31</v>
      </c>
      <c r="R238" s="4" t="s">
        <v>227</v>
      </c>
      <c r="S238" s="49">
        <v>4000</v>
      </c>
      <c r="T238" s="89" t="s">
        <v>56</v>
      </c>
      <c r="U238" s="37">
        <f t="shared" si="12"/>
        <v>3880</v>
      </c>
      <c r="V238" t="str">
        <f t="shared" si="11"/>
        <v>ELME</v>
      </c>
      <c r="W238" t="str">
        <f t="shared" si="13"/>
        <v>USA@ELME</v>
      </c>
    </row>
    <row r="239" spans="1:23">
      <c r="A239" s="48" t="s">
        <v>1230</v>
      </c>
      <c r="B239" s="4" t="s">
        <v>1231</v>
      </c>
      <c r="C239" s="83">
        <v>43221</v>
      </c>
      <c r="D239" s="4" t="s">
        <v>59</v>
      </c>
      <c r="E239" s="4" t="s">
        <v>81</v>
      </c>
      <c r="F239" s="4" t="s">
        <v>27</v>
      </c>
      <c r="G239" s="4" t="s">
        <v>28</v>
      </c>
      <c r="H239" s="4" t="s">
        <v>42</v>
      </c>
      <c r="I239" s="4" t="s">
        <v>181</v>
      </c>
      <c r="J239" s="86">
        <v>32292</v>
      </c>
      <c r="K239" s="4" t="s">
        <v>31</v>
      </c>
      <c r="L239" s="4" t="s">
        <v>32</v>
      </c>
      <c r="M239" s="4" t="s">
        <v>1232</v>
      </c>
      <c r="N239" s="87">
        <v>1212458253</v>
      </c>
      <c r="O239" s="4" t="s">
        <v>1233</v>
      </c>
      <c r="P239" s="4" t="s">
        <v>1234</v>
      </c>
      <c r="Q239" s="4" t="s">
        <v>31</v>
      </c>
      <c r="R239" s="4" t="s">
        <v>114</v>
      </c>
      <c r="S239" s="49">
        <v>6800</v>
      </c>
      <c r="T239" s="89" t="s">
        <v>56</v>
      </c>
      <c r="U239" s="37">
        <f t="shared" si="12"/>
        <v>6596</v>
      </c>
      <c r="V239" t="str">
        <f t="shared" si="11"/>
        <v>CHSO</v>
      </c>
      <c r="W239" t="str">
        <f t="shared" si="13"/>
        <v>USA@CHSO</v>
      </c>
    </row>
    <row r="240" spans="1:23">
      <c r="A240" s="48" t="s">
        <v>1235</v>
      </c>
      <c r="B240" s="4" t="s">
        <v>1236</v>
      </c>
      <c r="C240" s="83">
        <v>43220</v>
      </c>
      <c r="D240" s="4" t="s">
        <v>59</v>
      </c>
      <c r="E240" s="4" t="s">
        <v>51</v>
      </c>
      <c r="F240" s="4" t="s">
        <v>27</v>
      </c>
      <c r="G240" s="4" t="s">
        <v>61</v>
      </c>
      <c r="H240" s="4" t="s">
        <v>42</v>
      </c>
      <c r="I240" s="4" t="s">
        <v>43</v>
      </c>
      <c r="J240" s="86">
        <v>29514</v>
      </c>
      <c r="K240" s="4" t="s">
        <v>31</v>
      </c>
      <c r="L240" s="4" t="s">
        <v>62</v>
      </c>
      <c r="M240" s="4" t="s">
        <v>1237</v>
      </c>
      <c r="N240" s="87">
        <v>1458113457</v>
      </c>
      <c r="O240" s="4" t="s">
        <v>1238</v>
      </c>
      <c r="P240" s="4" t="s">
        <v>1239</v>
      </c>
      <c r="Q240" s="4" t="s">
        <v>31</v>
      </c>
      <c r="R240" s="4" t="s">
        <v>36</v>
      </c>
      <c r="S240" s="49">
        <v>9200</v>
      </c>
      <c r="T240" s="89" t="s">
        <v>56</v>
      </c>
      <c r="U240" s="37">
        <f t="shared" si="12"/>
        <v>8924</v>
      </c>
      <c r="V240" t="str">
        <f t="shared" si="11"/>
        <v>PAFL</v>
      </c>
      <c r="W240" t="str">
        <f t="shared" si="13"/>
        <v>USA@PAFL</v>
      </c>
    </row>
    <row r="241" spans="1:23">
      <c r="A241" s="48" t="s">
        <v>1240</v>
      </c>
      <c r="B241" s="4" t="s">
        <v>1241</v>
      </c>
      <c r="C241" s="83">
        <v>43219</v>
      </c>
      <c r="D241" s="4" t="s">
        <v>25</v>
      </c>
      <c r="E241" s="4" t="s">
        <v>60</v>
      </c>
      <c r="F241" s="4" t="s">
        <v>27</v>
      </c>
      <c r="G241" s="4" t="s">
        <v>28</v>
      </c>
      <c r="H241" s="4" t="s">
        <v>42</v>
      </c>
      <c r="I241" s="4" t="s">
        <v>43</v>
      </c>
      <c r="J241" s="86">
        <v>34285</v>
      </c>
      <c r="K241" s="4" t="s">
        <v>31</v>
      </c>
      <c r="L241" s="4" t="s">
        <v>32</v>
      </c>
      <c r="M241" s="4" t="s">
        <v>1242</v>
      </c>
      <c r="N241" s="87">
        <v>1934479439</v>
      </c>
      <c r="O241" s="4" t="s">
        <v>1243</v>
      </c>
      <c r="P241" s="4" t="s">
        <v>649</v>
      </c>
      <c r="Q241" s="4" t="s">
        <v>31</v>
      </c>
      <c r="R241" s="4" t="s">
        <v>107</v>
      </c>
      <c r="S241" s="49">
        <v>8400</v>
      </c>
      <c r="T241" s="89" t="s">
        <v>56</v>
      </c>
      <c r="U241" s="37">
        <f t="shared" si="12"/>
        <v>8148</v>
      </c>
      <c r="V241" t="str">
        <f t="shared" si="11"/>
        <v>LIIM</v>
      </c>
      <c r="W241" t="str">
        <f t="shared" si="13"/>
        <v>USA@LIIM</v>
      </c>
    </row>
    <row r="242" spans="1:23">
      <c r="A242" s="48" t="s">
        <v>1244</v>
      </c>
      <c r="B242" s="4" t="s">
        <v>1245</v>
      </c>
      <c r="C242" s="83">
        <v>43218</v>
      </c>
      <c r="D242" s="4" t="s">
        <v>25</v>
      </c>
      <c r="E242" s="4" t="s">
        <v>60</v>
      </c>
      <c r="F242" s="4" t="s">
        <v>52</v>
      </c>
      <c r="G242" s="4" t="s">
        <v>61</v>
      </c>
      <c r="H242" s="4" t="s">
        <v>29</v>
      </c>
      <c r="I242" s="4" t="s">
        <v>30</v>
      </c>
      <c r="J242" s="86">
        <v>30517</v>
      </c>
      <c r="K242" s="4" t="s">
        <v>31</v>
      </c>
      <c r="L242" s="4" t="s">
        <v>32</v>
      </c>
      <c r="M242" s="4" t="s">
        <v>1246</v>
      </c>
      <c r="N242" s="87">
        <v>1332799979</v>
      </c>
      <c r="O242" s="4" t="s">
        <v>1247</v>
      </c>
      <c r="P242" s="4" t="s">
        <v>1248</v>
      </c>
      <c r="Q242" s="4" t="s">
        <v>31</v>
      </c>
      <c r="R242" s="4" t="s">
        <v>47</v>
      </c>
      <c r="S242" s="49">
        <v>10400</v>
      </c>
      <c r="T242" s="89" t="s">
        <v>56</v>
      </c>
      <c r="U242" s="37">
        <f t="shared" si="12"/>
        <v>10088</v>
      </c>
      <c r="V242" t="str">
        <f t="shared" si="11"/>
        <v>KRSC</v>
      </c>
      <c r="W242" t="str">
        <f t="shared" si="13"/>
        <v>USA@KRSC</v>
      </c>
    </row>
    <row r="243" spans="1:23">
      <c r="A243" s="48" t="s">
        <v>1249</v>
      </c>
      <c r="B243" s="4" t="s">
        <v>1250</v>
      </c>
      <c r="C243" s="83">
        <v>43211</v>
      </c>
      <c r="D243" s="4" t="s">
        <v>50</v>
      </c>
      <c r="E243" s="4" t="s">
        <v>40</v>
      </c>
      <c r="F243" s="4" t="s">
        <v>27</v>
      </c>
      <c r="G243" s="4" t="s">
        <v>28</v>
      </c>
      <c r="H243" s="4" t="s">
        <v>29</v>
      </c>
      <c r="I243" s="4" t="s">
        <v>43</v>
      </c>
      <c r="J243" s="86">
        <v>31577</v>
      </c>
      <c r="K243" s="4" t="s">
        <v>118</v>
      </c>
      <c r="L243" s="4" t="s">
        <v>32</v>
      </c>
      <c r="M243" s="4" t="s">
        <v>1251</v>
      </c>
      <c r="N243" s="87">
        <v>1278578708</v>
      </c>
      <c r="O243" s="4" t="s">
        <v>1252</v>
      </c>
      <c r="P243" s="4" t="s">
        <v>1253</v>
      </c>
      <c r="Q243" s="4" t="s">
        <v>31</v>
      </c>
      <c r="R243" s="4" t="s">
        <v>36</v>
      </c>
      <c r="S243" s="49">
        <v>0</v>
      </c>
      <c r="T243" s="89" t="s">
        <v>37</v>
      </c>
      <c r="U243" s="37">
        <f t="shared" si="12"/>
        <v>0</v>
      </c>
      <c r="V243" t="str">
        <f t="shared" si="11"/>
        <v>EIMO</v>
      </c>
      <c r="W243" t="str">
        <f t="shared" si="13"/>
        <v>Colombia@EIMO</v>
      </c>
    </row>
    <row r="244" spans="1:23">
      <c r="A244" s="48" t="s">
        <v>1254</v>
      </c>
      <c r="B244" s="4" t="s">
        <v>1255</v>
      </c>
      <c r="C244" s="83">
        <v>43210</v>
      </c>
      <c r="D244" s="4" t="s">
        <v>135</v>
      </c>
      <c r="E244" s="4" t="s">
        <v>51</v>
      </c>
      <c r="F244" s="4" t="s">
        <v>27</v>
      </c>
      <c r="G244" s="4" t="s">
        <v>28</v>
      </c>
      <c r="H244" s="4" t="s">
        <v>29</v>
      </c>
      <c r="I244" s="4" t="s">
        <v>30</v>
      </c>
      <c r="J244" s="86">
        <v>31405</v>
      </c>
      <c r="K244" s="4" t="s">
        <v>31</v>
      </c>
      <c r="L244" s="4" t="s">
        <v>32</v>
      </c>
      <c r="M244" s="4" t="s">
        <v>1256</v>
      </c>
      <c r="N244" s="87">
        <v>1699194090</v>
      </c>
      <c r="O244" s="4" t="s">
        <v>1257</v>
      </c>
      <c r="P244" s="4" t="s">
        <v>1258</v>
      </c>
      <c r="Q244" s="4" t="s">
        <v>31</v>
      </c>
      <c r="R244" s="4" t="s">
        <v>47</v>
      </c>
      <c r="S244" s="49">
        <v>8400</v>
      </c>
      <c r="T244" s="89" t="s">
        <v>56</v>
      </c>
      <c r="U244" s="37">
        <f t="shared" si="12"/>
        <v>8148</v>
      </c>
      <c r="V244" t="str">
        <f t="shared" si="11"/>
        <v>COMO</v>
      </c>
      <c r="W244" t="str">
        <f t="shared" si="13"/>
        <v>USA@COMO</v>
      </c>
    </row>
    <row r="245" spans="1:23">
      <c r="A245" s="48" t="s">
        <v>1259</v>
      </c>
      <c r="B245" s="4" t="s">
        <v>1260</v>
      </c>
      <c r="C245" s="83">
        <v>43207</v>
      </c>
      <c r="D245" s="4" t="s">
        <v>50</v>
      </c>
      <c r="E245" s="4" t="s">
        <v>40</v>
      </c>
      <c r="F245" s="4" t="s">
        <v>27</v>
      </c>
      <c r="G245" s="4" t="s">
        <v>41</v>
      </c>
      <c r="H245" s="4" t="s">
        <v>29</v>
      </c>
      <c r="I245" s="4" t="s">
        <v>30</v>
      </c>
      <c r="J245" s="86">
        <v>37743</v>
      </c>
      <c r="K245" s="4" t="s">
        <v>31</v>
      </c>
      <c r="L245" s="4" t="s">
        <v>32</v>
      </c>
      <c r="M245" s="4" t="s">
        <v>1261</v>
      </c>
      <c r="N245" s="87">
        <v>1303831633</v>
      </c>
      <c r="O245" s="4" t="s">
        <v>1262</v>
      </c>
      <c r="P245" s="4" t="s">
        <v>1263</v>
      </c>
      <c r="Q245" s="4" t="s">
        <v>31</v>
      </c>
      <c r="R245" s="4" t="s">
        <v>47</v>
      </c>
      <c r="S245" s="49">
        <v>6400</v>
      </c>
      <c r="T245" s="89" t="s">
        <v>56</v>
      </c>
      <c r="U245" s="37">
        <f t="shared" si="12"/>
        <v>6208</v>
      </c>
      <c r="V245" t="str">
        <f t="shared" si="11"/>
        <v>HADZ</v>
      </c>
      <c r="W245" t="str">
        <f t="shared" si="13"/>
        <v>USA@HADZ</v>
      </c>
    </row>
    <row r="246" spans="1:23">
      <c r="A246" s="48" t="s">
        <v>1264</v>
      </c>
      <c r="B246" s="4" t="s">
        <v>1265</v>
      </c>
      <c r="C246" s="83">
        <v>43204</v>
      </c>
      <c r="D246" s="4" t="s">
        <v>135</v>
      </c>
      <c r="E246" s="4" t="s">
        <v>40</v>
      </c>
      <c r="F246" s="4" t="s">
        <v>52</v>
      </c>
      <c r="G246" s="4" t="s">
        <v>61</v>
      </c>
      <c r="H246" s="4" t="s">
        <v>29</v>
      </c>
      <c r="I246" s="4" t="s">
        <v>43</v>
      </c>
      <c r="J246" s="86">
        <v>29095</v>
      </c>
      <c r="K246" s="4" t="s">
        <v>31</v>
      </c>
      <c r="L246" s="4" t="s">
        <v>32</v>
      </c>
      <c r="M246" s="4" t="s">
        <v>1266</v>
      </c>
      <c r="N246" s="87">
        <v>1938262356</v>
      </c>
      <c r="O246" s="4" t="s">
        <v>1267</v>
      </c>
      <c r="P246" s="4" t="s">
        <v>1268</v>
      </c>
      <c r="Q246" s="4" t="s">
        <v>31</v>
      </c>
      <c r="R246" s="4" t="s">
        <v>36</v>
      </c>
      <c r="S246" s="49">
        <v>10400</v>
      </c>
      <c r="T246" s="89" t="s">
        <v>56</v>
      </c>
      <c r="U246" s="37">
        <f t="shared" si="12"/>
        <v>10088</v>
      </c>
      <c r="V246" t="str">
        <f t="shared" si="11"/>
        <v>ADSC</v>
      </c>
      <c r="W246" t="str">
        <f t="shared" si="13"/>
        <v>USA@ADSC</v>
      </c>
    </row>
    <row r="247" spans="1:23">
      <c r="A247" s="48" t="s">
        <v>1269</v>
      </c>
      <c r="B247" s="4" t="s">
        <v>1270</v>
      </c>
      <c r="C247" s="83">
        <v>43189</v>
      </c>
      <c r="D247" s="4" t="s">
        <v>50</v>
      </c>
      <c r="E247" s="4" t="s">
        <v>51</v>
      </c>
      <c r="F247" s="4" t="s">
        <v>27</v>
      </c>
      <c r="G247" s="4" t="s">
        <v>41</v>
      </c>
      <c r="H247" s="4" t="s">
        <v>42</v>
      </c>
      <c r="I247" s="4" t="s">
        <v>43</v>
      </c>
      <c r="J247" s="86">
        <v>36876</v>
      </c>
      <c r="K247" s="4" t="s">
        <v>31</v>
      </c>
      <c r="L247" s="4" t="s">
        <v>32</v>
      </c>
      <c r="M247" s="4" t="s">
        <v>1271</v>
      </c>
      <c r="N247" s="87">
        <v>1672496478</v>
      </c>
      <c r="O247" s="4" t="s">
        <v>1272</v>
      </c>
      <c r="P247" s="4" t="s">
        <v>1273</v>
      </c>
      <c r="Q247" s="4" t="s">
        <v>31</v>
      </c>
      <c r="R247" s="4" t="s">
        <v>66</v>
      </c>
      <c r="S247" s="49">
        <v>4400</v>
      </c>
      <c r="T247" s="89" t="s">
        <v>56</v>
      </c>
      <c r="U247" s="37">
        <f t="shared" si="12"/>
        <v>4268</v>
      </c>
      <c r="V247" t="str">
        <f t="shared" si="11"/>
        <v>MITH</v>
      </c>
      <c r="W247" t="str">
        <f t="shared" si="13"/>
        <v>USA@MITH</v>
      </c>
    </row>
    <row r="248" spans="1:23">
      <c r="A248" s="48" t="s">
        <v>1274</v>
      </c>
      <c r="B248" s="4" t="s">
        <v>1275</v>
      </c>
      <c r="C248" s="83">
        <v>43180</v>
      </c>
      <c r="D248" s="4" t="s">
        <v>87</v>
      </c>
      <c r="E248" s="4" t="s">
        <v>51</v>
      </c>
      <c r="F248" s="4" t="s">
        <v>27</v>
      </c>
      <c r="G248" s="4" t="s">
        <v>61</v>
      </c>
      <c r="H248" s="4" t="s">
        <v>29</v>
      </c>
      <c r="I248" s="4" t="s">
        <v>43</v>
      </c>
      <c r="J248" s="86">
        <v>28357</v>
      </c>
      <c r="K248" s="4" t="s">
        <v>31</v>
      </c>
      <c r="L248" s="4" t="s">
        <v>32</v>
      </c>
      <c r="M248" s="4" t="s">
        <v>1276</v>
      </c>
      <c r="N248" s="87">
        <v>1501755479</v>
      </c>
      <c r="O248" s="4" t="s">
        <v>1277</v>
      </c>
      <c r="P248" s="4" t="s">
        <v>1278</v>
      </c>
      <c r="Q248" s="4" t="s">
        <v>31</v>
      </c>
      <c r="R248" s="4" t="s">
        <v>227</v>
      </c>
      <c r="S248" s="49">
        <v>11200</v>
      </c>
      <c r="T248" s="89" t="s">
        <v>56</v>
      </c>
      <c r="U248" s="37">
        <f t="shared" si="12"/>
        <v>10864</v>
      </c>
      <c r="V248" t="str">
        <f t="shared" si="11"/>
        <v>ROSC</v>
      </c>
      <c r="W248" t="str">
        <f t="shared" si="13"/>
        <v>USA@ROSC</v>
      </c>
    </row>
    <row r="249" spans="1:23">
      <c r="A249" s="48" t="s">
        <v>1279</v>
      </c>
      <c r="B249" s="4" t="s">
        <v>1280</v>
      </c>
      <c r="C249" s="83">
        <v>43168</v>
      </c>
      <c r="D249" s="4" t="s">
        <v>59</v>
      </c>
      <c r="E249" s="4" t="s">
        <v>51</v>
      </c>
      <c r="F249" s="4" t="s">
        <v>27</v>
      </c>
      <c r="G249" s="4" t="s">
        <v>28</v>
      </c>
      <c r="H249" s="4" t="s">
        <v>29</v>
      </c>
      <c r="I249" s="4" t="s">
        <v>43</v>
      </c>
      <c r="J249" s="86">
        <v>32666</v>
      </c>
      <c r="K249" s="4" t="s">
        <v>31</v>
      </c>
      <c r="L249" s="4" t="s">
        <v>32</v>
      </c>
      <c r="M249" s="4" t="s">
        <v>1281</v>
      </c>
      <c r="N249" s="87">
        <v>1517624517</v>
      </c>
      <c r="O249" s="4" t="s">
        <v>1282</v>
      </c>
      <c r="P249" s="4" t="s">
        <v>1283</v>
      </c>
      <c r="Q249" s="4" t="s">
        <v>31</v>
      </c>
      <c r="R249" s="4" t="s">
        <v>36</v>
      </c>
      <c r="S249" s="49">
        <v>7600</v>
      </c>
      <c r="T249" s="89" t="s">
        <v>56</v>
      </c>
      <c r="U249" s="37">
        <f t="shared" si="12"/>
        <v>7372</v>
      </c>
      <c r="V249" t="str">
        <f t="shared" si="11"/>
        <v>CHER</v>
      </c>
      <c r="W249" t="str">
        <f t="shared" si="13"/>
        <v>USA@CHER</v>
      </c>
    </row>
    <row r="250" spans="1:23">
      <c r="A250" s="48" t="s">
        <v>1284</v>
      </c>
      <c r="B250" s="4" t="s">
        <v>1285</v>
      </c>
      <c r="C250" s="83">
        <v>43163</v>
      </c>
      <c r="D250" s="4" t="s">
        <v>25</v>
      </c>
      <c r="E250" s="4" t="s">
        <v>81</v>
      </c>
      <c r="F250" s="4" t="s">
        <v>52</v>
      </c>
      <c r="G250" s="4" t="s">
        <v>61</v>
      </c>
      <c r="H250" s="4" t="s">
        <v>29</v>
      </c>
      <c r="I250" s="4" t="s">
        <v>30</v>
      </c>
      <c r="J250" s="86">
        <v>27674</v>
      </c>
      <c r="K250" s="4" t="s">
        <v>31</v>
      </c>
      <c r="L250" s="4" t="s">
        <v>69</v>
      </c>
      <c r="M250" s="4" t="s">
        <v>1286</v>
      </c>
      <c r="N250" s="87">
        <v>1315284286</v>
      </c>
      <c r="O250" s="4" t="s">
        <v>1287</v>
      </c>
      <c r="P250" s="4" t="s">
        <v>1288</v>
      </c>
      <c r="Q250" s="4" t="s">
        <v>31</v>
      </c>
      <c r="R250" s="4" t="s">
        <v>227</v>
      </c>
      <c r="S250" s="49">
        <v>0</v>
      </c>
      <c r="T250" s="89" t="s">
        <v>37</v>
      </c>
      <c r="U250" s="37">
        <f t="shared" si="12"/>
        <v>0</v>
      </c>
      <c r="V250" t="str">
        <f t="shared" si="11"/>
        <v>POMO</v>
      </c>
      <c r="W250" t="str">
        <f t="shared" si="13"/>
        <v>USA@POMO</v>
      </c>
    </row>
    <row r="251" spans="1:23">
      <c r="A251" s="48" t="s">
        <v>1289</v>
      </c>
      <c r="B251" s="4" t="s">
        <v>1290</v>
      </c>
      <c r="C251" s="83">
        <v>43143</v>
      </c>
      <c r="D251" s="4" t="s">
        <v>25</v>
      </c>
      <c r="E251" s="4" t="s">
        <v>110</v>
      </c>
      <c r="F251" s="4" t="s">
        <v>117</v>
      </c>
      <c r="G251" s="4" t="s">
        <v>223</v>
      </c>
      <c r="H251" s="4" t="s">
        <v>29</v>
      </c>
      <c r="I251" s="4" t="s">
        <v>181</v>
      </c>
      <c r="J251" s="86">
        <v>36943</v>
      </c>
      <c r="K251" s="4" t="s">
        <v>31</v>
      </c>
      <c r="L251" s="4" t="s">
        <v>32</v>
      </c>
      <c r="M251" s="4" t="s">
        <v>1291</v>
      </c>
      <c r="N251" s="87">
        <v>1420141828</v>
      </c>
      <c r="O251" s="4" t="s">
        <v>1292</v>
      </c>
      <c r="P251" s="4" t="s">
        <v>1293</v>
      </c>
      <c r="Q251" s="4" t="s">
        <v>31</v>
      </c>
      <c r="R251" s="4" t="s">
        <v>107</v>
      </c>
      <c r="S251" s="49">
        <v>4000</v>
      </c>
      <c r="T251" s="89" t="s">
        <v>56</v>
      </c>
      <c r="U251" s="37">
        <f t="shared" si="12"/>
        <v>3880</v>
      </c>
      <c r="V251" t="str">
        <f t="shared" si="11"/>
        <v>MACO</v>
      </c>
      <c r="W251" t="str">
        <f t="shared" si="13"/>
        <v>USA@MACO</v>
      </c>
    </row>
    <row r="252" spans="1:23">
      <c r="A252" s="48" t="s">
        <v>1294</v>
      </c>
      <c r="B252" s="4" t="s">
        <v>1295</v>
      </c>
      <c r="C252" s="83">
        <v>43140</v>
      </c>
      <c r="D252" s="4" t="s">
        <v>25</v>
      </c>
      <c r="E252" s="4" t="s">
        <v>51</v>
      </c>
      <c r="F252" s="4" t="s">
        <v>27</v>
      </c>
      <c r="G252" s="4" t="s">
        <v>41</v>
      </c>
      <c r="H252" s="4" t="s">
        <v>29</v>
      </c>
      <c r="I252" s="4" t="s">
        <v>43</v>
      </c>
      <c r="J252" s="86">
        <v>36249</v>
      </c>
      <c r="K252" s="4" t="s">
        <v>103</v>
      </c>
      <c r="L252" s="4" t="s">
        <v>32</v>
      </c>
      <c r="M252" s="4" t="s">
        <v>1296</v>
      </c>
      <c r="N252" s="87">
        <v>1809860488</v>
      </c>
      <c r="O252" s="4" t="s">
        <v>1297</v>
      </c>
      <c r="P252" s="4" t="s">
        <v>1298</v>
      </c>
      <c r="Q252" s="4" t="s">
        <v>31</v>
      </c>
      <c r="R252" s="4" t="s">
        <v>36</v>
      </c>
      <c r="S252" s="49">
        <v>4800</v>
      </c>
      <c r="T252" s="89" t="s">
        <v>56</v>
      </c>
      <c r="U252" s="37">
        <f t="shared" si="12"/>
        <v>4656</v>
      </c>
      <c r="V252" t="str">
        <f t="shared" si="11"/>
        <v>RORU</v>
      </c>
      <c r="W252" t="str">
        <f t="shared" si="13"/>
        <v>China@RORU</v>
      </c>
    </row>
    <row r="253" spans="1:23">
      <c r="A253" s="48" t="s">
        <v>1299</v>
      </c>
      <c r="B253" s="4" t="s">
        <v>1300</v>
      </c>
      <c r="C253" s="83">
        <v>43136</v>
      </c>
      <c r="D253" s="4" t="s">
        <v>135</v>
      </c>
      <c r="E253" s="4" t="s">
        <v>51</v>
      </c>
      <c r="F253" s="4" t="s">
        <v>27</v>
      </c>
      <c r="G253" s="4" t="s">
        <v>28</v>
      </c>
      <c r="H253" s="4" t="s">
        <v>29</v>
      </c>
      <c r="I253" s="4" t="s">
        <v>43</v>
      </c>
      <c r="J253" s="86">
        <v>30635</v>
      </c>
      <c r="K253" s="4" t="s">
        <v>31</v>
      </c>
      <c r="L253" s="4" t="s">
        <v>32</v>
      </c>
      <c r="M253" s="4" t="s">
        <v>1301</v>
      </c>
      <c r="N253" s="87">
        <v>1345685146</v>
      </c>
      <c r="O253" s="4" t="s">
        <v>1302</v>
      </c>
      <c r="P253" s="4" t="s">
        <v>1303</v>
      </c>
      <c r="Q253" s="4" t="s">
        <v>31</v>
      </c>
      <c r="R253" s="4" t="s">
        <v>36</v>
      </c>
      <c r="S253" s="49">
        <v>7600</v>
      </c>
      <c r="T253" s="89" t="s">
        <v>56</v>
      </c>
      <c r="U253" s="37">
        <f t="shared" si="12"/>
        <v>7372</v>
      </c>
      <c r="V253" t="str">
        <f t="shared" si="11"/>
        <v>SEZE</v>
      </c>
      <c r="W253" t="str">
        <f t="shared" si="13"/>
        <v>USA@SEZE</v>
      </c>
    </row>
    <row r="254" spans="1:23">
      <c r="A254" s="48" t="s">
        <v>1304</v>
      </c>
      <c r="B254" s="4" t="s">
        <v>1305</v>
      </c>
      <c r="C254" s="83">
        <v>43123</v>
      </c>
      <c r="D254" s="4" t="s">
        <v>59</v>
      </c>
      <c r="E254" s="4" t="s">
        <v>51</v>
      </c>
      <c r="F254" s="4" t="s">
        <v>27</v>
      </c>
      <c r="G254" s="4" t="s">
        <v>61</v>
      </c>
      <c r="H254" s="4" t="s">
        <v>29</v>
      </c>
      <c r="I254" s="4" t="s">
        <v>30</v>
      </c>
      <c r="J254" s="86">
        <v>30241</v>
      </c>
      <c r="K254" s="4" t="s">
        <v>31</v>
      </c>
      <c r="L254" s="4" t="s">
        <v>62</v>
      </c>
      <c r="M254" s="4" t="s">
        <v>1306</v>
      </c>
      <c r="N254" s="87">
        <v>1218142767</v>
      </c>
      <c r="O254" s="4" t="s">
        <v>1307</v>
      </c>
      <c r="P254" s="4" t="s">
        <v>1308</v>
      </c>
      <c r="Q254" s="4" t="s">
        <v>31</v>
      </c>
      <c r="R254" s="4" t="s">
        <v>47</v>
      </c>
      <c r="S254" s="49">
        <v>10400</v>
      </c>
      <c r="T254" s="89" t="s">
        <v>56</v>
      </c>
      <c r="U254" s="37">
        <f t="shared" si="12"/>
        <v>10088</v>
      </c>
      <c r="V254" t="str">
        <f t="shared" si="11"/>
        <v>CHBE</v>
      </c>
      <c r="W254" t="str">
        <f t="shared" si="13"/>
        <v>USA@CHBE</v>
      </c>
    </row>
    <row r="255" spans="1:23">
      <c r="A255" s="48" t="s">
        <v>1309</v>
      </c>
      <c r="B255" s="4" t="s">
        <v>1310</v>
      </c>
      <c r="C255" s="83">
        <v>43119</v>
      </c>
      <c r="D255" s="4" t="s">
        <v>50</v>
      </c>
      <c r="E255" s="4" t="s">
        <v>40</v>
      </c>
      <c r="F255" s="4" t="s">
        <v>27</v>
      </c>
      <c r="G255" s="4" t="s">
        <v>28</v>
      </c>
      <c r="H255" s="4" t="s">
        <v>29</v>
      </c>
      <c r="I255" s="4" t="s">
        <v>8</v>
      </c>
      <c r="J255" s="86">
        <v>30463</v>
      </c>
      <c r="K255" s="4" t="s">
        <v>31</v>
      </c>
      <c r="L255" s="4" t="s">
        <v>32</v>
      </c>
      <c r="M255" s="4" t="s">
        <v>1311</v>
      </c>
      <c r="N255" s="87">
        <v>1363466980</v>
      </c>
      <c r="O255" s="4" t="s">
        <v>1312</v>
      </c>
      <c r="P255" s="4" t="s">
        <v>1313</v>
      </c>
      <c r="Q255" s="4" t="s">
        <v>31</v>
      </c>
      <c r="R255" s="4" t="s">
        <v>36</v>
      </c>
      <c r="S255" s="49">
        <v>0</v>
      </c>
      <c r="T255" s="89" t="s">
        <v>37</v>
      </c>
      <c r="U255" s="37">
        <f t="shared" si="12"/>
        <v>0</v>
      </c>
      <c r="V255" t="str">
        <f t="shared" si="11"/>
        <v>EMGU</v>
      </c>
      <c r="W255" t="str">
        <f t="shared" si="13"/>
        <v>USA@EMGU</v>
      </c>
    </row>
    <row r="256" spans="1:23">
      <c r="A256" s="48" t="s">
        <v>1314</v>
      </c>
      <c r="B256" s="4" t="s">
        <v>1315</v>
      </c>
      <c r="C256" s="83">
        <v>43113</v>
      </c>
      <c r="D256" s="4" t="s">
        <v>59</v>
      </c>
      <c r="E256" s="4" t="s">
        <v>60</v>
      </c>
      <c r="F256" s="4" t="s">
        <v>52</v>
      </c>
      <c r="G256" s="4" t="s">
        <v>223</v>
      </c>
      <c r="H256" s="4" t="s">
        <v>42</v>
      </c>
      <c r="I256" s="4" t="s">
        <v>8</v>
      </c>
      <c r="J256" s="86">
        <v>37042</v>
      </c>
      <c r="K256" s="4" t="s">
        <v>31</v>
      </c>
      <c r="L256" s="4" t="s">
        <v>32</v>
      </c>
      <c r="M256" s="4" t="s">
        <v>1316</v>
      </c>
      <c r="N256" s="87">
        <v>1377310696</v>
      </c>
      <c r="O256" s="4" t="s">
        <v>1317</v>
      </c>
      <c r="P256" s="4" t="s">
        <v>1318</v>
      </c>
      <c r="Q256" s="4" t="s">
        <v>31</v>
      </c>
      <c r="R256" s="4" t="s">
        <v>36</v>
      </c>
      <c r="S256" s="49">
        <v>0</v>
      </c>
      <c r="T256" s="89" t="s">
        <v>37</v>
      </c>
      <c r="U256" s="37">
        <f t="shared" si="12"/>
        <v>0</v>
      </c>
      <c r="V256" t="str">
        <f t="shared" si="11"/>
        <v>EVGI</v>
      </c>
      <c r="W256" t="str">
        <f t="shared" si="13"/>
        <v>USA@EVGI</v>
      </c>
    </row>
    <row r="257" spans="1:23">
      <c r="A257" s="48" t="s">
        <v>1319</v>
      </c>
      <c r="B257" s="4" t="s">
        <v>1320</v>
      </c>
      <c r="C257" s="83">
        <v>43097</v>
      </c>
      <c r="D257" s="4" t="s">
        <v>59</v>
      </c>
      <c r="E257" s="4" t="s">
        <v>81</v>
      </c>
      <c r="F257" s="4" t="s">
        <v>27</v>
      </c>
      <c r="G257" s="4" t="s">
        <v>28</v>
      </c>
      <c r="H257" s="4" t="s">
        <v>29</v>
      </c>
      <c r="I257" s="4" t="s">
        <v>124</v>
      </c>
      <c r="J257" s="86">
        <v>31148</v>
      </c>
      <c r="K257" s="4" t="s">
        <v>31</v>
      </c>
      <c r="L257" s="4" t="s">
        <v>69</v>
      </c>
      <c r="M257" s="4" t="s">
        <v>1321</v>
      </c>
      <c r="N257" s="87">
        <v>1681983353</v>
      </c>
      <c r="O257" s="4" t="s">
        <v>1322</v>
      </c>
      <c r="P257" s="4" t="s">
        <v>127</v>
      </c>
      <c r="Q257" s="4" t="s">
        <v>31</v>
      </c>
      <c r="R257" s="4" t="s">
        <v>47</v>
      </c>
      <c r="S257" s="49">
        <v>8000</v>
      </c>
      <c r="T257" s="89" t="s">
        <v>56</v>
      </c>
      <c r="U257" s="37">
        <f t="shared" si="12"/>
        <v>7760</v>
      </c>
      <c r="V257" t="str">
        <f t="shared" si="11"/>
        <v>NEAL</v>
      </c>
      <c r="W257" t="str">
        <f t="shared" si="13"/>
        <v>USA@NEAL</v>
      </c>
    </row>
    <row r="258" spans="1:23">
      <c r="A258" s="48" t="s">
        <v>1323</v>
      </c>
      <c r="B258" s="4" t="s">
        <v>1324</v>
      </c>
      <c r="C258" s="83">
        <v>43091</v>
      </c>
      <c r="D258" s="4" t="s">
        <v>25</v>
      </c>
      <c r="E258" s="4" t="s">
        <v>51</v>
      </c>
      <c r="F258" s="4" t="s">
        <v>27</v>
      </c>
      <c r="G258" s="4" t="s">
        <v>61</v>
      </c>
      <c r="H258" s="4" t="s">
        <v>29</v>
      </c>
      <c r="I258" s="4" t="s">
        <v>30</v>
      </c>
      <c r="J258" s="86">
        <v>27760</v>
      </c>
      <c r="K258" s="4" t="s">
        <v>31</v>
      </c>
      <c r="L258" s="4" t="s">
        <v>32</v>
      </c>
      <c r="M258" s="4" t="s">
        <v>1325</v>
      </c>
      <c r="N258" s="87">
        <v>1616608138</v>
      </c>
      <c r="O258" s="4" t="s">
        <v>1326</v>
      </c>
      <c r="P258" s="4" t="s">
        <v>1327</v>
      </c>
      <c r="Q258" s="4" t="s">
        <v>31</v>
      </c>
      <c r="R258" s="4" t="s">
        <v>47</v>
      </c>
      <c r="S258" s="49">
        <v>9200</v>
      </c>
      <c r="T258" s="89" t="s">
        <v>56</v>
      </c>
      <c r="U258" s="37">
        <f t="shared" si="12"/>
        <v>8924</v>
      </c>
      <c r="V258" t="str">
        <f t="shared" si="11"/>
        <v>REBO</v>
      </c>
      <c r="W258" t="str">
        <f t="shared" si="13"/>
        <v>USA@REBO</v>
      </c>
    </row>
    <row r="259" spans="1:23">
      <c r="A259" s="48" t="s">
        <v>1328</v>
      </c>
      <c r="B259" s="4" t="s">
        <v>1329</v>
      </c>
      <c r="C259" s="83">
        <v>43090</v>
      </c>
      <c r="D259" s="4" t="s">
        <v>59</v>
      </c>
      <c r="E259" s="4" t="s">
        <v>51</v>
      </c>
      <c r="F259" s="4" t="s">
        <v>27</v>
      </c>
      <c r="G259" s="4" t="s">
        <v>28</v>
      </c>
      <c r="H259" s="4" t="s">
        <v>42</v>
      </c>
      <c r="I259" s="4" t="s">
        <v>43</v>
      </c>
      <c r="J259" s="86">
        <v>30598</v>
      </c>
      <c r="K259" s="4" t="s">
        <v>103</v>
      </c>
      <c r="L259" s="4" t="s">
        <v>32</v>
      </c>
      <c r="M259" s="4" t="s">
        <v>1330</v>
      </c>
      <c r="N259" s="87">
        <v>1888857515</v>
      </c>
      <c r="O259" s="4" t="s">
        <v>1331</v>
      </c>
      <c r="P259" s="4" t="s">
        <v>1332</v>
      </c>
      <c r="Q259" s="4" t="s">
        <v>31</v>
      </c>
      <c r="R259" s="4" t="s">
        <v>47</v>
      </c>
      <c r="S259" s="49">
        <v>7600</v>
      </c>
      <c r="T259" s="89" t="s">
        <v>56</v>
      </c>
      <c r="U259" s="37">
        <f t="shared" si="12"/>
        <v>7372</v>
      </c>
      <c r="V259" t="str">
        <f t="shared" ref="V259:V322" si="14">LEFT(A259,4)</f>
        <v>FEGO</v>
      </c>
      <c r="W259" t="str">
        <f t="shared" si="13"/>
        <v>China@FEGO</v>
      </c>
    </row>
    <row r="260" spans="1:23">
      <c r="A260" s="48" t="s">
        <v>1333</v>
      </c>
      <c r="B260" s="4" t="s">
        <v>1334</v>
      </c>
      <c r="C260" s="83">
        <v>43089</v>
      </c>
      <c r="D260" s="4" t="s">
        <v>25</v>
      </c>
      <c r="E260" s="4" t="s">
        <v>51</v>
      </c>
      <c r="F260" s="4" t="s">
        <v>52</v>
      </c>
      <c r="G260" s="4" t="s">
        <v>28</v>
      </c>
      <c r="H260" s="4" t="s">
        <v>29</v>
      </c>
      <c r="I260" s="4" t="s">
        <v>43</v>
      </c>
      <c r="J260" s="86">
        <v>32324</v>
      </c>
      <c r="K260" s="4" t="s">
        <v>31</v>
      </c>
      <c r="L260" s="4" t="s">
        <v>69</v>
      </c>
      <c r="M260" s="4" t="s">
        <v>1335</v>
      </c>
      <c r="N260" s="87">
        <v>1605854121</v>
      </c>
      <c r="O260" s="4" t="s">
        <v>1336</v>
      </c>
      <c r="P260" s="4" t="s">
        <v>1337</v>
      </c>
      <c r="Q260" s="4" t="s">
        <v>31</v>
      </c>
      <c r="R260" s="4" t="s">
        <v>47</v>
      </c>
      <c r="S260" s="49">
        <v>7200</v>
      </c>
      <c r="T260" s="89" t="s">
        <v>56</v>
      </c>
      <c r="U260" s="37">
        <f t="shared" si="12"/>
        <v>6984</v>
      </c>
      <c r="V260" t="str">
        <f t="shared" si="14"/>
        <v>ASBE</v>
      </c>
      <c r="W260" t="str">
        <f t="shared" si="13"/>
        <v>USA@ASBE</v>
      </c>
    </row>
    <row r="261" spans="1:23">
      <c r="A261" s="48" t="s">
        <v>1338</v>
      </c>
      <c r="B261" s="4" t="s">
        <v>1339</v>
      </c>
      <c r="C261" s="83">
        <v>43089</v>
      </c>
      <c r="D261" s="4" t="s">
        <v>87</v>
      </c>
      <c r="E261" s="4" t="s">
        <v>26</v>
      </c>
      <c r="F261" s="4" t="s">
        <v>27</v>
      </c>
      <c r="G261" s="4" t="s">
        <v>41</v>
      </c>
      <c r="H261" s="4" t="s">
        <v>42</v>
      </c>
      <c r="I261" s="4" t="s">
        <v>30</v>
      </c>
      <c r="J261" s="86">
        <v>34188</v>
      </c>
      <c r="K261" s="4" t="s">
        <v>31</v>
      </c>
      <c r="L261" s="4" t="s">
        <v>69</v>
      </c>
      <c r="M261" s="4" t="s">
        <v>1340</v>
      </c>
      <c r="N261" s="87">
        <v>1788520912</v>
      </c>
      <c r="O261" s="4" t="s">
        <v>1341</v>
      </c>
      <c r="P261" s="4" t="s">
        <v>1342</v>
      </c>
      <c r="Q261" s="4" t="s">
        <v>31</v>
      </c>
      <c r="R261" s="4" t="s">
        <v>47</v>
      </c>
      <c r="S261" s="49">
        <v>6400</v>
      </c>
      <c r="T261" s="89" t="s">
        <v>56</v>
      </c>
      <c r="U261" s="37">
        <f t="shared" si="12"/>
        <v>6208</v>
      </c>
      <c r="V261" t="str">
        <f t="shared" si="14"/>
        <v>DERA</v>
      </c>
      <c r="W261" t="str">
        <f t="shared" si="13"/>
        <v>USA@DERA</v>
      </c>
    </row>
    <row r="262" spans="1:23">
      <c r="A262" s="48" t="s">
        <v>1343</v>
      </c>
      <c r="B262" s="4" t="s">
        <v>1344</v>
      </c>
      <c r="C262" s="83">
        <v>43088</v>
      </c>
      <c r="D262" s="4" t="s">
        <v>87</v>
      </c>
      <c r="E262" s="4" t="s">
        <v>60</v>
      </c>
      <c r="F262" s="4" t="s">
        <v>52</v>
      </c>
      <c r="G262" s="4" t="s">
        <v>28</v>
      </c>
      <c r="H262" s="4" t="s">
        <v>29</v>
      </c>
      <c r="I262" s="4" t="s">
        <v>30</v>
      </c>
      <c r="J262" s="86">
        <v>33395</v>
      </c>
      <c r="K262" s="4" t="s">
        <v>118</v>
      </c>
      <c r="L262" s="4" t="s">
        <v>32</v>
      </c>
      <c r="M262" s="4" t="s">
        <v>1345</v>
      </c>
      <c r="N262" s="87">
        <v>1370171283</v>
      </c>
      <c r="O262" s="4" t="s">
        <v>1346</v>
      </c>
      <c r="P262" s="4" t="s">
        <v>1347</v>
      </c>
      <c r="Q262" s="4" t="s">
        <v>31</v>
      </c>
      <c r="R262" s="4" t="s">
        <v>36</v>
      </c>
      <c r="S262" s="49">
        <v>7200</v>
      </c>
      <c r="T262" s="89" t="s">
        <v>56</v>
      </c>
      <c r="U262" s="37">
        <f t="shared" si="12"/>
        <v>6984</v>
      </c>
      <c r="V262" t="str">
        <f t="shared" si="14"/>
        <v>NIYA</v>
      </c>
      <c r="W262" t="str">
        <f t="shared" si="13"/>
        <v>Colombia@NIYA</v>
      </c>
    </row>
    <row r="263" spans="1:23">
      <c r="A263" s="48" t="s">
        <v>1348</v>
      </c>
      <c r="B263" s="4" t="s">
        <v>1349</v>
      </c>
      <c r="C263" s="83">
        <v>43082</v>
      </c>
      <c r="D263" s="4" t="s">
        <v>59</v>
      </c>
      <c r="E263" s="4" t="s">
        <v>60</v>
      </c>
      <c r="F263" s="4" t="s">
        <v>27</v>
      </c>
      <c r="G263" s="4" t="s">
        <v>223</v>
      </c>
      <c r="H263" s="4" t="s">
        <v>29</v>
      </c>
      <c r="I263" s="4" t="s">
        <v>30</v>
      </c>
      <c r="J263" s="86">
        <v>37614</v>
      </c>
      <c r="K263" s="4" t="s">
        <v>31</v>
      </c>
      <c r="L263" s="4" t="s">
        <v>32</v>
      </c>
      <c r="M263" s="4" t="s">
        <v>1350</v>
      </c>
      <c r="N263" s="87">
        <v>1992537553</v>
      </c>
      <c r="O263" s="4" t="s">
        <v>1351</v>
      </c>
      <c r="P263" s="4" t="s">
        <v>1352</v>
      </c>
      <c r="Q263" s="4" t="s">
        <v>31</v>
      </c>
      <c r="R263" s="4" t="s">
        <v>227</v>
      </c>
      <c r="S263" s="49">
        <v>2400</v>
      </c>
      <c r="T263" s="89" t="s">
        <v>56</v>
      </c>
      <c r="U263" s="37">
        <f t="shared" si="12"/>
        <v>2328</v>
      </c>
      <c r="V263" t="str">
        <f t="shared" si="14"/>
        <v>ELFI</v>
      </c>
      <c r="W263" t="str">
        <f t="shared" si="13"/>
        <v>USA@ELFI</v>
      </c>
    </row>
    <row r="264" spans="1:23">
      <c r="A264" s="48" t="s">
        <v>1353</v>
      </c>
      <c r="B264" s="4" t="s">
        <v>1354</v>
      </c>
      <c r="C264" s="83">
        <v>43079</v>
      </c>
      <c r="D264" s="4" t="s">
        <v>50</v>
      </c>
      <c r="E264" s="4" t="s">
        <v>60</v>
      </c>
      <c r="F264" s="4" t="s">
        <v>52</v>
      </c>
      <c r="G264" s="4" t="s">
        <v>41</v>
      </c>
      <c r="H264" s="4" t="s">
        <v>29</v>
      </c>
      <c r="I264" s="4" t="s">
        <v>30</v>
      </c>
      <c r="J264" s="86">
        <v>36976</v>
      </c>
      <c r="K264" s="4" t="s">
        <v>31</v>
      </c>
      <c r="L264" s="4" t="s">
        <v>32</v>
      </c>
      <c r="M264" s="4" t="s">
        <v>1355</v>
      </c>
      <c r="N264" s="87">
        <v>1694477023</v>
      </c>
      <c r="O264" s="4" t="s">
        <v>1356</v>
      </c>
      <c r="P264" s="4" t="s">
        <v>1357</v>
      </c>
      <c r="Q264" s="4" t="s">
        <v>31</v>
      </c>
      <c r="R264" s="4" t="s">
        <v>47</v>
      </c>
      <c r="S264" s="49">
        <v>5200</v>
      </c>
      <c r="T264" s="89" t="s">
        <v>56</v>
      </c>
      <c r="U264" s="37">
        <f t="shared" si="12"/>
        <v>5044</v>
      </c>
      <c r="V264" t="str">
        <f t="shared" si="14"/>
        <v>LERE</v>
      </c>
      <c r="W264" t="str">
        <f t="shared" si="13"/>
        <v>USA@LERE</v>
      </c>
    </row>
    <row r="265" spans="1:23">
      <c r="A265" s="48" t="s">
        <v>1358</v>
      </c>
      <c r="B265" s="4" t="s">
        <v>1359</v>
      </c>
      <c r="C265" s="83">
        <v>43071</v>
      </c>
      <c r="D265" s="4" t="s">
        <v>87</v>
      </c>
      <c r="E265" s="4" t="s">
        <v>40</v>
      </c>
      <c r="F265" s="4" t="s">
        <v>27</v>
      </c>
      <c r="G265" s="4" t="s">
        <v>61</v>
      </c>
      <c r="H265" s="4" t="s">
        <v>29</v>
      </c>
      <c r="I265" s="4" t="s">
        <v>43</v>
      </c>
      <c r="J265" s="86">
        <v>26469</v>
      </c>
      <c r="K265" s="4" t="s">
        <v>31</v>
      </c>
      <c r="L265" s="4" t="s">
        <v>32</v>
      </c>
      <c r="M265" s="4" t="s">
        <v>1360</v>
      </c>
      <c r="N265" s="87">
        <v>1509540345</v>
      </c>
      <c r="O265" s="4" t="s">
        <v>1361</v>
      </c>
      <c r="P265" s="4" t="s">
        <v>1362</v>
      </c>
      <c r="Q265" s="4" t="s">
        <v>31</v>
      </c>
      <c r="R265" s="4" t="s">
        <v>36</v>
      </c>
      <c r="S265" s="49">
        <v>10400</v>
      </c>
      <c r="T265" s="89" t="s">
        <v>56</v>
      </c>
      <c r="U265" s="37">
        <f t="shared" si="12"/>
        <v>10088</v>
      </c>
      <c r="V265" t="str">
        <f t="shared" si="14"/>
        <v>MEWA</v>
      </c>
      <c r="W265" t="str">
        <f t="shared" si="13"/>
        <v>USA@MEWA</v>
      </c>
    </row>
    <row r="266" spans="1:23">
      <c r="A266" s="48" t="s">
        <v>1363</v>
      </c>
      <c r="B266" s="4" t="s">
        <v>1364</v>
      </c>
      <c r="C266" s="83">
        <v>43070</v>
      </c>
      <c r="D266" s="4" t="s">
        <v>87</v>
      </c>
      <c r="E266" s="4" t="s">
        <v>26</v>
      </c>
      <c r="F266" s="4" t="s">
        <v>27</v>
      </c>
      <c r="G266" s="4" t="s">
        <v>28</v>
      </c>
      <c r="H266" s="4" t="s">
        <v>29</v>
      </c>
      <c r="I266" s="4" t="s">
        <v>8</v>
      </c>
      <c r="J266" s="86">
        <v>33403</v>
      </c>
      <c r="K266" s="4" t="s">
        <v>31</v>
      </c>
      <c r="L266" s="4" t="s">
        <v>32</v>
      </c>
      <c r="M266" s="4" t="s">
        <v>1365</v>
      </c>
      <c r="N266" s="87">
        <v>1798503274</v>
      </c>
      <c r="O266" s="4" t="s">
        <v>1366</v>
      </c>
      <c r="P266" s="4" t="s">
        <v>1367</v>
      </c>
      <c r="Q266" s="4" t="s">
        <v>31</v>
      </c>
      <c r="R266" s="4" t="s">
        <v>107</v>
      </c>
      <c r="S266" s="49">
        <v>8000</v>
      </c>
      <c r="T266" s="89" t="s">
        <v>56</v>
      </c>
      <c r="U266" s="37">
        <f t="shared" si="12"/>
        <v>7760</v>
      </c>
      <c r="V266" t="str">
        <f t="shared" si="14"/>
        <v>ISSE</v>
      </c>
      <c r="W266" t="str">
        <f t="shared" si="13"/>
        <v>USA@ISSE</v>
      </c>
    </row>
    <row r="267" spans="1:23">
      <c r="A267" s="48" t="s">
        <v>1368</v>
      </c>
      <c r="B267" s="4" t="s">
        <v>1369</v>
      </c>
      <c r="C267" s="83">
        <v>43067</v>
      </c>
      <c r="D267" s="4" t="s">
        <v>25</v>
      </c>
      <c r="E267" s="4" t="s">
        <v>60</v>
      </c>
      <c r="F267" s="4" t="s">
        <v>27</v>
      </c>
      <c r="G267" s="4" t="s">
        <v>28</v>
      </c>
      <c r="H267" s="4" t="s">
        <v>29</v>
      </c>
      <c r="I267" s="4" t="s">
        <v>124</v>
      </c>
      <c r="J267" s="86">
        <v>34484</v>
      </c>
      <c r="K267" s="4" t="s">
        <v>31</v>
      </c>
      <c r="L267" s="4" t="s">
        <v>32</v>
      </c>
      <c r="M267" s="4" t="s">
        <v>1370</v>
      </c>
      <c r="N267" s="87">
        <v>1650307192</v>
      </c>
      <c r="O267" s="4" t="s">
        <v>1371</v>
      </c>
      <c r="P267" s="4" t="s">
        <v>1372</v>
      </c>
      <c r="Q267" s="4" t="s">
        <v>31</v>
      </c>
      <c r="R267" s="4" t="s">
        <v>227</v>
      </c>
      <c r="S267" s="49">
        <v>8000</v>
      </c>
      <c r="T267" s="89" t="s">
        <v>56</v>
      </c>
      <c r="U267" s="37">
        <f t="shared" si="12"/>
        <v>7760</v>
      </c>
      <c r="V267" t="str">
        <f t="shared" si="14"/>
        <v>ERGA</v>
      </c>
      <c r="W267" t="str">
        <f t="shared" si="13"/>
        <v>USA@ERGA</v>
      </c>
    </row>
    <row r="268" spans="1:23">
      <c r="A268" s="48" t="s">
        <v>1373</v>
      </c>
      <c r="B268" s="4" t="s">
        <v>1374</v>
      </c>
      <c r="C268" s="83">
        <v>43039</v>
      </c>
      <c r="D268" s="4" t="s">
        <v>59</v>
      </c>
      <c r="E268" s="4" t="s">
        <v>40</v>
      </c>
      <c r="F268" s="4" t="s">
        <v>52</v>
      </c>
      <c r="G268" s="4" t="s">
        <v>41</v>
      </c>
      <c r="H268" s="4" t="s">
        <v>29</v>
      </c>
      <c r="I268" s="4" t="s">
        <v>181</v>
      </c>
      <c r="J268" s="86">
        <v>36948</v>
      </c>
      <c r="K268" s="4" t="s">
        <v>31</v>
      </c>
      <c r="L268" s="4" t="s">
        <v>32</v>
      </c>
      <c r="M268" s="4" t="s">
        <v>1375</v>
      </c>
      <c r="N268" s="87">
        <v>1336686264</v>
      </c>
      <c r="O268" s="4" t="s">
        <v>1376</v>
      </c>
      <c r="P268" s="4" t="s">
        <v>1377</v>
      </c>
      <c r="Q268" s="4" t="s">
        <v>31</v>
      </c>
      <c r="R268" s="4" t="s">
        <v>36</v>
      </c>
      <c r="S268" s="49">
        <v>4800</v>
      </c>
      <c r="T268" s="89" t="s">
        <v>56</v>
      </c>
      <c r="U268" s="37">
        <f t="shared" ref="U268:U331" si="15">S268-S268*3%</f>
        <v>4656</v>
      </c>
      <c r="V268" t="str">
        <f t="shared" si="14"/>
        <v>TIMA</v>
      </c>
      <c r="W268" t="str">
        <f t="shared" si="13"/>
        <v>USA@TIMA</v>
      </c>
    </row>
    <row r="269" spans="1:23">
      <c r="A269" s="48" t="s">
        <v>1378</v>
      </c>
      <c r="B269" s="4" t="s">
        <v>1379</v>
      </c>
      <c r="C269" s="83">
        <v>43035</v>
      </c>
      <c r="D269" s="4" t="s">
        <v>59</v>
      </c>
      <c r="E269" s="4" t="s">
        <v>26</v>
      </c>
      <c r="F269" s="4" t="s">
        <v>27</v>
      </c>
      <c r="G269" s="4" t="s">
        <v>41</v>
      </c>
      <c r="H269" s="4" t="s">
        <v>29</v>
      </c>
      <c r="I269" s="4" t="s">
        <v>43</v>
      </c>
      <c r="J269" s="86">
        <v>35846</v>
      </c>
      <c r="K269" s="4" t="s">
        <v>31</v>
      </c>
      <c r="L269" s="4" t="s">
        <v>62</v>
      </c>
      <c r="M269" s="4" t="s">
        <v>1380</v>
      </c>
      <c r="N269" s="87">
        <v>1574927461</v>
      </c>
      <c r="O269" s="4" t="s">
        <v>1381</v>
      </c>
      <c r="P269" s="4" t="s">
        <v>1382</v>
      </c>
      <c r="Q269" s="4" t="s">
        <v>31</v>
      </c>
      <c r="R269" s="4" t="s">
        <v>36</v>
      </c>
      <c r="S269" s="49">
        <v>4400</v>
      </c>
      <c r="T269" s="89" t="s">
        <v>56</v>
      </c>
      <c r="U269" s="37">
        <f t="shared" si="15"/>
        <v>4268</v>
      </c>
      <c r="V269" t="str">
        <f t="shared" si="14"/>
        <v>SHPL</v>
      </c>
      <c r="W269" t="str">
        <f t="shared" si="13"/>
        <v>USA@SHPL</v>
      </c>
    </row>
    <row r="270" spans="1:23">
      <c r="A270" s="48" t="s">
        <v>1383</v>
      </c>
      <c r="B270" s="4" t="s">
        <v>1384</v>
      </c>
      <c r="C270" s="83">
        <v>43016</v>
      </c>
      <c r="D270" s="4" t="s">
        <v>50</v>
      </c>
      <c r="E270" s="4" t="s">
        <v>51</v>
      </c>
      <c r="F270" s="4" t="s">
        <v>27</v>
      </c>
      <c r="G270" s="4" t="s">
        <v>28</v>
      </c>
      <c r="H270" s="4" t="s">
        <v>29</v>
      </c>
      <c r="I270" s="4" t="s">
        <v>124</v>
      </c>
      <c r="J270" s="86">
        <v>34014</v>
      </c>
      <c r="K270" s="4" t="s">
        <v>31</v>
      </c>
      <c r="L270" s="4" t="s">
        <v>62</v>
      </c>
      <c r="M270" s="4" t="s">
        <v>1385</v>
      </c>
      <c r="N270" s="87">
        <v>1493245349</v>
      </c>
      <c r="O270" s="4" t="s">
        <v>1386</v>
      </c>
      <c r="P270" s="4" t="s">
        <v>1387</v>
      </c>
      <c r="Q270" s="4" t="s">
        <v>31</v>
      </c>
      <c r="R270" s="4" t="s">
        <v>36</v>
      </c>
      <c r="S270" s="49">
        <v>8400</v>
      </c>
      <c r="T270" s="89" t="s">
        <v>56</v>
      </c>
      <c r="U270" s="37">
        <f t="shared" si="15"/>
        <v>8148</v>
      </c>
      <c r="V270" t="str">
        <f t="shared" si="14"/>
        <v>TICL</v>
      </c>
      <c r="W270" t="str">
        <f t="shared" ref="W270:W333" si="16">CONCATENATE(K270,"@",V270)</f>
        <v>USA@TICL</v>
      </c>
    </row>
    <row r="271" spans="1:23">
      <c r="A271" s="48" t="s">
        <v>1388</v>
      </c>
      <c r="B271" s="4" t="s">
        <v>1389</v>
      </c>
      <c r="C271" s="83">
        <v>43013</v>
      </c>
      <c r="D271" s="4" t="s">
        <v>87</v>
      </c>
      <c r="E271" s="4" t="s">
        <v>40</v>
      </c>
      <c r="F271" s="4" t="s">
        <v>27</v>
      </c>
      <c r="G271" s="4" t="s">
        <v>61</v>
      </c>
      <c r="H271" s="4" t="s">
        <v>29</v>
      </c>
      <c r="I271" s="4" t="s">
        <v>43</v>
      </c>
      <c r="J271" s="86">
        <v>28623</v>
      </c>
      <c r="K271" s="4" t="s">
        <v>31</v>
      </c>
      <c r="L271" s="4" t="s">
        <v>32</v>
      </c>
      <c r="M271" s="4" t="s">
        <v>1390</v>
      </c>
      <c r="N271" s="87">
        <v>1654746253</v>
      </c>
      <c r="O271" s="4" t="s">
        <v>1391</v>
      </c>
      <c r="P271" s="4" t="s">
        <v>1392</v>
      </c>
      <c r="Q271" s="4" t="s">
        <v>31</v>
      </c>
      <c r="R271" s="4" t="s">
        <v>36</v>
      </c>
      <c r="S271" s="49">
        <v>10800</v>
      </c>
      <c r="T271" s="89" t="s">
        <v>56</v>
      </c>
      <c r="U271" s="37">
        <f t="shared" si="15"/>
        <v>10476</v>
      </c>
      <c r="V271" t="str">
        <f t="shared" si="14"/>
        <v>ANMA</v>
      </c>
      <c r="W271" t="str">
        <f t="shared" si="16"/>
        <v>USA@ANMA</v>
      </c>
    </row>
    <row r="272" spans="1:23">
      <c r="A272" s="48" t="s">
        <v>1393</v>
      </c>
      <c r="B272" s="4" t="s">
        <v>1394</v>
      </c>
      <c r="C272" s="83">
        <v>43002</v>
      </c>
      <c r="D272" s="4" t="s">
        <v>50</v>
      </c>
      <c r="E272" s="4" t="s">
        <v>60</v>
      </c>
      <c r="F272" s="4" t="s">
        <v>27</v>
      </c>
      <c r="G272" s="4" t="s">
        <v>41</v>
      </c>
      <c r="H272" s="4" t="s">
        <v>29</v>
      </c>
      <c r="I272" s="4" t="s">
        <v>30</v>
      </c>
      <c r="J272" s="86">
        <v>35846</v>
      </c>
      <c r="K272" s="4" t="s">
        <v>118</v>
      </c>
      <c r="L272" s="4" t="s">
        <v>32</v>
      </c>
      <c r="M272" s="4" t="s">
        <v>1395</v>
      </c>
      <c r="N272" s="87">
        <v>1348284404</v>
      </c>
      <c r="O272" s="4" t="s">
        <v>1396</v>
      </c>
      <c r="P272" s="4" t="s">
        <v>1397</v>
      </c>
      <c r="Q272" s="4" t="s">
        <v>31</v>
      </c>
      <c r="R272" s="4" t="s">
        <v>36</v>
      </c>
      <c r="S272" s="49">
        <v>5200</v>
      </c>
      <c r="T272" s="89" t="s">
        <v>56</v>
      </c>
      <c r="U272" s="37">
        <f t="shared" si="15"/>
        <v>5044</v>
      </c>
      <c r="V272" t="str">
        <f t="shared" si="14"/>
        <v>EMSA</v>
      </c>
      <c r="W272" t="str">
        <f t="shared" si="16"/>
        <v>Colombia@EMSA</v>
      </c>
    </row>
    <row r="273" spans="1:23">
      <c r="A273" s="48" t="s">
        <v>1398</v>
      </c>
      <c r="B273" s="4" t="s">
        <v>1399</v>
      </c>
      <c r="C273" s="83">
        <v>42986</v>
      </c>
      <c r="D273" s="4" t="s">
        <v>87</v>
      </c>
      <c r="E273" s="4" t="s">
        <v>51</v>
      </c>
      <c r="F273" s="4" t="s">
        <v>27</v>
      </c>
      <c r="G273" s="4" t="s">
        <v>223</v>
      </c>
      <c r="H273" s="4" t="s">
        <v>29</v>
      </c>
      <c r="I273" s="4" t="s">
        <v>43</v>
      </c>
      <c r="J273" s="86">
        <v>37297</v>
      </c>
      <c r="K273" s="4" t="s">
        <v>31</v>
      </c>
      <c r="L273" s="4" t="s">
        <v>32</v>
      </c>
      <c r="M273" s="4" t="s">
        <v>1400</v>
      </c>
      <c r="N273" s="87">
        <v>1304185373</v>
      </c>
      <c r="O273" s="4" t="s">
        <v>1401</v>
      </c>
      <c r="P273" s="4" t="s">
        <v>988</v>
      </c>
      <c r="Q273" s="4" t="s">
        <v>31</v>
      </c>
      <c r="R273" s="4" t="s">
        <v>36</v>
      </c>
      <c r="S273" s="49">
        <v>2400</v>
      </c>
      <c r="T273" s="89" t="s">
        <v>56</v>
      </c>
      <c r="U273" s="37">
        <f t="shared" si="15"/>
        <v>2328</v>
      </c>
      <c r="V273" t="str">
        <f t="shared" si="14"/>
        <v>ERTA</v>
      </c>
      <c r="W273" t="str">
        <f t="shared" si="16"/>
        <v>USA@ERTA</v>
      </c>
    </row>
    <row r="274" spans="1:23">
      <c r="A274" s="48" t="s">
        <v>1402</v>
      </c>
      <c r="B274" s="4" t="s">
        <v>1403</v>
      </c>
      <c r="C274" s="83">
        <v>42986</v>
      </c>
      <c r="D274" s="4" t="s">
        <v>50</v>
      </c>
      <c r="E274" s="4" t="s">
        <v>110</v>
      </c>
      <c r="F274" s="4" t="s">
        <v>27</v>
      </c>
      <c r="G274" s="4" t="s">
        <v>223</v>
      </c>
      <c r="H274" s="4" t="s">
        <v>42</v>
      </c>
      <c r="I274" s="4" t="s">
        <v>8</v>
      </c>
      <c r="J274" s="86">
        <v>37383</v>
      </c>
      <c r="K274" s="4" t="s">
        <v>31</v>
      </c>
      <c r="L274" s="4" t="s">
        <v>32</v>
      </c>
      <c r="M274" s="4" t="s">
        <v>1404</v>
      </c>
      <c r="N274" s="87">
        <v>1855550515</v>
      </c>
      <c r="O274" s="4" t="s">
        <v>1405</v>
      </c>
      <c r="P274" s="4" t="s">
        <v>1406</v>
      </c>
      <c r="Q274" s="4" t="s">
        <v>31</v>
      </c>
      <c r="R274" s="4" t="s">
        <v>66</v>
      </c>
      <c r="S274" s="49">
        <v>3600</v>
      </c>
      <c r="T274" s="89" t="s">
        <v>56</v>
      </c>
      <c r="U274" s="37">
        <f t="shared" si="15"/>
        <v>3492</v>
      </c>
      <c r="V274" t="str">
        <f t="shared" si="14"/>
        <v>MAHO</v>
      </c>
      <c r="W274" t="str">
        <f t="shared" si="16"/>
        <v>USA@MAHO</v>
      </c>
    </row>
    <row r="275" spans="1:23">
      <c r="A275" s="48" t="s">
        <v>1407</v>
      </c>
      <c r="B275" s="4" t="s">
        <v>1408</v>
      </c>
      <c r="C275" s="83">
        <v>42978</v>
      </c>
      <c r="D275" s="4" t="s">
        <v>50</v>
      </c>
      <c r="E275" s="4" t="s">
        <v>207</v>
      </c>
      <c r="F275" s="4" t="s">
        <v>117</v>
      </c>
      <c r="G275" s="4" t="s">
        <v>28</v>
      </c>
      <c r="H275" s="4" t="s">
        <v>29</v>
      </c>
      <c r="I275" s="4" t="s">
        <v>181</v>
      </c>
      <c r="J275" s="86">
        <v>32346</v>
      </c>
      <c r="K275" s="4" t="s">
        <v>31</v>
      </c>
      <c r="L275" s="4" t="s">
        <v>69</v>
      </c>
      <c r="M275" s="4" t="s">
        <v>1409</v>
      </c>
      <c r="N275" s="87">
        <v>1307667811</v>
      </c>
      <c r="O275" s="4" t="s">
        <v>1410</v>
      </c>
      <c r="P275" s="4" t="s">
        <v>1411</v>
      </c>
      <c r="Q275" s="4" t="s">
        <v>31</v>
      </c>
      <c r="R275" s="4" t="s">
        <v>66</v>
      </c>
      <c r="S275" s="49">
        <v>0</v>
      </c>
      <c r="T275" s="89" t="s">
        <v>37</v>
      </c>
      <c r="U275" s="37">
        <f t="shared" si="15"/>
        <v>0</v>
      </c>
      <c r="V275" t="str">
        <f t="shared" si="14"/>
        <v>KAQU</v>
      </c>
      <c r="W275" t="str">
        <f t="shared" si="16"/>
        <v>USA@KAQU</v>
      </c>
    </row>
    <row r="276" spans="1:23">
      <c r="A276" s="48" t="s">
        <v>1412</v>
      </c>
      <c r="B276" s="4" t="s">
        <v>1413</v>
      </c>
      <c r="C276" s="83">
        <v>42971</v>
      </c>
      <c r="D276" s="4" t="s">
        <v>59</v>
      </c>
      <c r="E276" s="4" t="s">
        <v>51</v>
      </c>
      <c r="F276" s="4" t="s">
        <v>27</v>
      </c>
      <c r="G276" s="4" t="s">
        <v>28</v>
      </c>
      <c r="H276" s="4" t="s">
        <v>29</v>
      </c>
      <c r="I276" s="4" t="s">
        <v>43</v>
      </c>
      <c r="J276" s="86">
        <v>32424</v>
      </c>
      <c r="K276" s="4" t="s">
        <v>31</v>
      </c>
      <c r="L276" s="4" t="s">
        <v>62</v>
      </c>
      <c r="M276" s="4" t="s">
        <v>1414</v>
      </c>
      <c r="N276" s="87">
        <v>1396935784</v>
      </c>
      <c r="O276" s="4" t="s">
        <v>1415</v>
      </c>
      <c r="P276" s="4" t="s">
        <v>1416</v>
      </c>
      <c r="Q276" s="4" t="s">
        <v>31</v>
      </c>
      <c r="R276" s="4" t="s">
        <v>47</v>
      </c>
      <c r="S276" s="49">
        <v>7600</v>
      </c>
      <c r="T276" s="89" t="s">
        <v>56</v>
      </c>
      <c r="U276" s="37">
        <f t="shared" si="15"/>
        <v>7372</v>
      </c>
      <c r="V276" t="str">
        <f t="shared" si="14"/>
        <v>KRKL</v>
      </c>
      <c r="W276" t="str">
        <f t="shared" si="16"/>
        <v>USA@KRKL</v>
      </c>
    </row>
    <row r="277" spans="1:23">
      <c r="A277" s="48" t="s">
        <v>1417</v>
      </c>
      <c r="B277" s="4" t="s">
        <v>1418</v>
      </c>
      <c r="C277" s="83">
        <v>42962</v>
      </c>
      <c r="D277" s="4" t="s">
        <v>25</v>
      </c>
      <c r="E277" s="4" t="s">
        <v>60</v>
      </c>
      <c r="F277" s="4" t="s">
        <v>52</v>
      </c>
      <c r="G277" s="4" t="s">
        <v>61</v>
      </c>
      <c r="H277" s="4" t="s">
        <v>29</v>
      </c>
      <c r="I277" s="4" t="s">
        <v>30</v>
      </c>
      <c r="J277" s="86">
        <v>29427</v>
      </c>
      <c r="K277" s="4" t="s">
        <v>118</v>
      </c>
      <c r="L277" s="4" t="s">
        <v>32</v>
      </c>
      <c r="M277" s="4" t="s">
        <v>1419</v>
      </c>
      <c r="N277" s="87">
        <v>1926842843</v>
      </c>
      <c r="O277" s="4" t="s">
        <v>1420</v>
      </c>
      <c r="P277" s="4" t="s">
        <v>1421</v>
      </c>
      <c r="Q277" s="4" t="s">
        <v>31</v>
      </c>
      <c r="R277" s="4" t="s">
        <v>114</v>
      </c>
      <c r="S277" s="49">
        <v>11600</v>
      </c>
      <c r="T277" s="89" t="s">
        <v>56</v>
      </c>
      <c r="U277" s="37">
        <f t="shared" si="15"/>
        <v>11252</v>
      </c>
      <c r="V277" t="str">
        <f t="shared" si="14"/>
        <v>RERU</v>
      </c>
      <c r="W277" t="str">
        <f t="shared" si="16"/>
        <v>Colombia@RERU</v>
      </c>
    </row>
    <row r="278" spans="1:23">
      <c r="A278" s="48" t="s">
        <v>1422</v>
      </c>
      <c r="B278" s="4" t="s">
        <v>1423</v>
      </c>
      <c r="C278" s="83">
        <v>42962</v>
      </c>
      <c r="D278" s="4" t="s">
        <v>25</v>
      </c>
      <c r="E278" s="4" t="s">
        <v>110</v>
      </c>
      <c r="F278" s="4" t="s">
        <v>27</v>
      </c>
      <c r="G278" s="4" t="s">
        <v>28</v>
      </c>
      <c r="H278" s="4" t="s">
        <v>29</v>
      </c>
      <c r="I278" s="4" t="s">
        <v>124</v>
      </c>
      <c r="J278" s="86">
        <v>32971</v>
      </c>
      <c r="K278" s="4" t="s">
        <v>31</v>
      </c>
      <c r="L278" s="4" t="s">
        <v>69</v>
      </c>
      <c r="M278" s="4" t="s">
        <v>1424</v>
      </c>
      <c r="N278" s="87">
        <v>1323831572</v>
      </c>
      <c r="O278" s="4" t="s">
        <v>1425</v>
      </c>
      <c r="P278" s="4" t="s">
        <v>1426</v>
      </c>
      <c r="Q278" s="4" t="s">
        <v>31</v>
      </c>
      <c r="R278" s="4" t="s">
        <v>36</v>
      </c>
      <c r="S278" s="49">
        <v>8000</v>
      </c>
      <c r="T278" s="89" t="s">
        <v>56</v>
      </c>
      <c r="U278" s="37">
        <f t="shared" si="15"/>
        <v>7760</v>
      </c>
      <c r="V278" t="str">
        <f t="shared" si="14"/>
        <v>SHPO</v>
      </c>
      <c r="W278" t="str">
        <f t="shared" si="16"/>
        <v>USA@SHPO</v>
      </c>
    </row>
    <row r="279" spans="1:23">
      <c r="A279" s="48" t="s">
        <v>1427</v>
      </c>
      <c r="B279" s="4" t="s">
        <v>1428</v>
      </c>
      <c r="C279" s="83">
        <v>42953</v>
      </c>
      <c r="D279" s="4" t="s">
        <v>25</v>
      </c>
      <c r="E279" s="4" t="s">
        <v>60</v>
      </c>
      <c r="F279" s="4" t="s">
        <v>27</v>
      </c>
      <c r="G279" s="4" t="s">
        <v>28</v>
      </c>
      <c r="H279" s="4" t="s">
        <v>29</v>
      </c>
      <c r="I279" s="4" t="s">
        <v>43</v>
      </c>
      <c r="J279" s="86">
        <v>33376</v>
      </c>
      <c r="K279" s="4" t="s">
        <v>31</v>
      </c>
      <c r="L279" s="4" t="s">
        <v>32</v>
      </c>
      <c r="M279" s="4" t="s">
        <v>1429</v>
      </c>
      <c r="N279" s="87">
        <v>1749718702</v>
      </c>
      <c r="O279" s="4" t="s">
        <v>1430</v>
      </c>
      <c r="P279" s="4" t="s">
        <v>1431</v>
      </c>
      <c r="Q279" s="4" t="s">
        <v>31</v>
      </c>
      <c r="R279" s="4" t="s">
        <v>47</v>
      </c>
      <c r="S279" s="49">
        <v>0</v>
      </c>
      <c r="T279" s="89" t="s">
        <v>37</v>
      </c>
      <c r="U279" s="37">
        <f t="shared" si="15"/>
        <v>0</v>
      </c>
      <c r="V279" t="str">
        <f t="shared" si="14"/>
        <v>GIER</v>
      </c>
      <c r="W279" t="str">
        <f t="shared" si="16"/>
        <v>USA@GIER</v>
      </c>
    </row>
    <row r="280" spans="1:23">
      <c r="A280" s="48" t="s">
        <v>1432</v>
      </c>
      <c r="B280" s="4" t="s">
        <v>1433</v>
      </c>
      <c r="C280" s="83">
        <v>42949</v>
      </c>
      <c r="D280" s="4" t="s">
        <v>50</v>
      </c>
      <c r="E280" s="4" t="s">
        <v>40</v>
      </c>
      <c r="F280" s="4" t="s">
        <v>27</v>
      </c>
      <c r="G280" s="4" t="s">
        <v>61</v>
      </c>
      <c r="H280" s="4" t="s">
        <v>29</v>
      </c>
      <c r="I280" s="4" t="s">
        <v>181</v>
      </c>
      <c r="J280" s="86">
        <v>27243</v>
      </c>
      <c r="K280" s="4" t="s">
        <v>31</v>
      </c>
      <c r="L280" s="4" t="s">
        <v>32</v>
      </c>
      <c r="M280" s="4" t="s">
        <v>1434</v>
      </c>
      <c r="N280" s="87">
        <v>1899316385</v>
      </c>
      <c r="O280" s="4" t="s">
        <v>1435</v>
      </c>
      <c r="P280" s="4" t="s">
        <v>1436</v>
      </c>
      <c r="Q280" s="4" t="s">
        <v>31</v>
      </c>
      <c r="R280" s="4" t="s">
        <v>36</v>
      </c>
      <c r="S280" s="49">
        <v>0</v>
      </c>
      <c r="T280" s="89" t="s">
        <v>37</v>
      </c>
      <c r="U280" s="37">
        <f t="shared" si="15"/>
        <v>0</v>
      </c>
      <c r="V280" t="str">
        <f t="shared" si="14"/>
        <v>ERRH</v>
      </c>
      <c r="W280" t="str">
        <f t="shared" si="16"/>
        <v>USA@ERRH</v>
      </c>
    </row>
    <row r="281" spans="1:23">
      <c r="A281" s="48" t="s">
        <v>1437</v>
      </c>
      <c r="B281" s="4" t="s">
        <v>1438</v>
      </c>
      <c r="C281" s="83">
        <v>42936</v>
      </c>
      <c r="D281" s="4" t="s">
        <v>50</v>
      </c>
      <c r="E281" s="4" t="s">
        <v>51</v>
      </c>
      <c r="F281" s="4" t="s">
        <v>27</v>
      </c>
      <c r="G281" s="4" t="s">
        <v>61</v>
      </c>
      <c r="H281" s="4" t="s">
        <v>42</v>
      </c>
      <c r="I281" s="4" t="s">
        <v>124</v>
      </c>
      <c r="J281" s="86">
        <v>27883</v>
      </c>
      <c r="K281" s="4" t="s">
        <v>31</v>
      </c>
      <c r="L281" s="4" t="s">
        <v>69</v>
      </c>
      <c r="M281" s="4" t="s">
        <v>1439</v>
      </c>
      <c r="N281" s="87">
        <v>1590982428</v>
      </c>
      <c r="O281" s="4" t="s">
        <v>1440</v>
      </c>
      <c r="P281" s="4" t="s">
        <v>1441</v>
      </c>
      <c r="Q281" s="4" t="s">
        <v>31</v>
      </c>
      <c r="R281" s="4" t="s">
        <v>107</v>
      </c>
      <c r="S281" s="49">
        <v>9200</v>
      </c>
      <c r="T281" s="89" t="s">
        <v>56</v>
      </c>
      <c r="U281" s="37">
        <f t="shared" si="15"/>
        <v>8924</v>
      </c>
      <c r="V281" t="str">
        <f t="shared" si="14"/>
        <v>LAHI</v>
      </c>
      <c r="W281" t="str">
        <f t="shared" si="16"/>
        <v>USA@LAHI</v>
      </c>
    </row>
    <row r="282" spans="1:23">
      <c r="A282" s="48" t="s">
        <v>1442</v>
      </c>
      <c r="B282" s="4" t="s">
        <v>1443</v>
      </c>
      <c r="C282" s="83">
        <v>42927</v>
      </c>
      <c r="D282" s="4" t="s">
        <v>59</v>
      </c>
      <c r="E282" s="4" t="s">
        <v>26</v>
      </c>
      <c r="F282" s="4" t="s">
        <v>27</v>
      </c>
      <c r="G282" s="4" t="s">
        <v>28</v>
      </c>
      <c r="H282" s="4" t="s">
        <v>42</v>
      </c>
      <c r="I282" s="4" t="s">
        <v>181</v>
      </c>
      <c r="J282" s="86">
        <v>30352</v>
      </c>
      <c r="K282" s="4" t="s">
        <v>31</v>
      </c>
      <c r="L282" s="4" t="s">
        <v>32</v>
      </c>
      <c r="M282" s="4" t="s">
        <v>1444</v>
      </c>
      <c r="N282" s="87">
        <v>1879295373</v>
      </c>
      <c r="O282" s="4" t="s">
        <v>1445</v>
      </c>
      <c r="P282" s="4" t="s">
        <v>1446</v>
      </c>
      <c r="Q282" s="4" t="s">
        <v>31</v>
      </c>
      <c r="R282" s="4" t="s">
        <v>47</v>
      </c>
      <c r="S282" s="49">
        <v>7200</v>
      </c>
      <c r="T282" s="89" t="s">
        <v>56</v>
      </c>
      <c r="U282" s="37">
        <f t="shared" si="15"/>
        <v>6984</v>
      </c>
      <c r="V282" t="str">
        <f t="shared" si="14"/>
        <v>STWE</v>
      </c>
      <c r="W282" t="str">
        <f t="shared" si="16"/>
        <v>USA@STWE</v>
      </c>
    </row>
    <row r="283" spans="1:23">
      <c r="A283" s="48" t="s">
        <v>1447</v>
      </c>
      <c r="B283" s="4" t="s">
        <v>1448</v>
      </c>
      <c r="C283" s="83">
        <v>42919</v>
      </c>
      <c r="D283" s="4" t="s">
        <v>50</v>
      </c>
      <c r="E283" s="4" t="s">
        <v>40</v>
      </c>
      <c r="F283" s="4" t="s">
        <v>27</v>
      </c>
      <c r="G283" s="4" t="s">
        <v>28</v>
      </c>
      <c r="H283" s="4" t="s">
        <v>42</v>
      </c>
      <c r="I283" s="4" t="s">
        <v>30</v>
      </c>
      <c r="J283" s="86">
        <v>30351</v>
      </c>
      <c r="K283" s="4" t="s">
        <v>118</v>
      </c>
      <c r="L283" s="4" t="s">
        <v>62</v>
      </c>
      <c r="M283" s="4" t="s">
        <v>1449</v>
      </c>
      <c r="N283" s="87">
        <v>1502230191</v>
      </c>
      <c r="O283" s="4" t="s">
        <v>1450</v>
      </c>
      <c r="P283" s="4" t="s">
        <v>1451</v>
      </c>
      <c r="Q283" s="4" t="s">
        <v>31</v>
      </c>
      <c r="R283" s="4" t="s">
        <v>47</v>
      </c>
      <c r="S283" s="49">
        <v>0</v>
      </c>
      <c r="T283" s="89" t="s">
        <v>37</v>
      </c>
      <c r="U283" s="37">
        <f t="shared" si="15"/>
        <v>0</v>
      </c>
      <c r="V283" t="str">
        <f t="shared" si="14"/>
        <v>BRCU</v>
      </c>
      <c r="W283" t="str">
        <f t="shared" si="16"/>
        <v>Colombia@BRCU</v>
      </c>
    </row>
    <row r="284" spans="1:23">
      <c r="A284" s="48" t="s">
        <v>1452</v>
      </c>
      <c r="B284" s="4" t="s">
        <v>1453</v>
      </c>
      <c r="C284" s="83">
        <v>42908</v>
      </c>
      <c r="D284" s="4" t="s">
        <v>59</v>
      </c>
      <c r="E284" s="4" t="s">
        <v>51</v>
      </c>
      <c r="F284" s="4" t="s">
        <v>27</v>
      </c>
      <c r="G284" s="4" t="s">
        <v>28</v>
      </c>
      <c r="H284" s="4" t="s">
        <v>29</v>
      </c>
      <c r="I284" s="4" t="s">
        <v>43</v>
      </c>
      <c r="J284" s="86">
        <v>31331</v>
      </c>
      <c r="K284" s="4" t="s">
        <v>31</v>
      </c>
      <c r="L284" s="4" t="s">
        <v>32</v>
      </c>
      <c r="M284" s="4" t="s">
        <v>1454</v>
      </c>
      <c r="N284" s="87">
        <v>1567215689</v>
      </c>
      <c r="O284" s="4" t="s">
        <v>1455</v>
      </c>
      <c r="P284" s="4" t="s">
        <v>1456</v>
      </c>
      <c r="Q284" s="4" t="s">
        <v>31</v>
      </c>
      <c r="R284" s="4" t="s">
        <v>36</v>
      </c>
      <c r="S284" s="49">
        <v>7600</v>
      </c>
      <c r="T284" s="89" t="s">
        <v>56</v>
      </c>
      <c r="U284" s="37">
        <f t="shared" si="15"/>
        <v>7372</v>
      </c>
      <c r="V284" t="str">
        <f t="shared" si="14"/>
        <v>JAKI</v>
      </c>
      <c r="W284" t="str">
        <f t="shared" si="16"/>
        <v>USA@JAKI</v>
      </c>
    </row>
    <row r="285" spans="1:23">
      <c r="A285" s="48" t="s">
        <v>1457</v>
      </c>
      <c r="B285" s="4" t="s">
        <v>1458</v>
      </c>
      <c r="C285" s="83">
        <v>42904</v>
      </c>
      <c r="D285" s="4" t="s">
        <v>50</v>
      </c>
      <c r="E285" s="4" t="s">
        <v>81</v>
      </c>
      <c r="F285" s="4" t="s">
        <v>27</v>
      </c>
      <c r="G285" s="4" t="s">
        <v>75</v>
      </c>
      <c r="H285" s="4" t="s">
        <v>42</v>
      </c>
      <c r="I285" s="4" t="s">
        <v>30</v>
      </c>
      <c r="J285" s="86">
        <v>26288</v>
      </c>
      <c r="K285" s="4" t="s">
        <v>31</v>
      </c>
      <c r="L285" s="4" t="s">
        <v>32</v>
      </c>
      <c r="M285" s="4" t="s">
        <v>1459</v>
      </c>
      <c r="N285" s="87">
        <v>1948891701</v>
      </c>
      <c r="O285" s="4" t="s">
        <v>1460</v>
      </c>
      <c r="P285" s="4" t="s">
        <v>1461</v>
      </c>
      <c r="Q285" s="4" t="s">
        <v>31</v>
      </c>
      <c r="R285" s="4" t="s">
        <v>36</v>
      </c>
      <c r="S285" s="49">
        <v>14000</v>
      </c>
      <c r="T285" s="89" t="s">
        <v>56</v>
      </c>
      <c r="U285" s="37">
        <f t="shared" si="15"/>
        <v>13580</v>
      </c>
      <c r="V285" t="str">
        <f t="shared" si="14"/>
        <v>WHTI</v>
      </c>
      <c r="W285" t="str">
        <f t="shared" si="16"/>
        <v>USA@WHTI</v>
      </c>
    </row>
    <row r="286" spans="1:23">
      <c r="A286" s="48" t="s">
        <v>1462</v>
      </c>
      <c r="B286" s="4" t="s">
        <v>1463</v>
      </c>
      <c r="C286" s="83">
        <v>42898</v>
      </c>
      <c r="D286" s="4" t="s">
        <v>59</v>
      </c>
      <c r="E286" s="4" t="s">
        <v>51</v>
      </c>
      <c r="F286" s="4" t="s">
        <v>27</v>
      </c>
      <c r="G286" s="4" t="s">
        <v>28</v>
      </c>
      <c r="H286" s="4" t="s">
        <v>29</v>
      </c>
      <c r="I286" s="4" t="s">
        <v>181</v>
      </c>
      <c r="J286" s="86">
        <v>31850</v>
      </c>
      <c r="K286" s="4" t="s">
        <v>31</v>
      </c>
      <c r="L286" s="4" t="s">
        <v>32</v>
      </c>
      <c r="M286" s="4" t="s">
        <v>1464</v>
      </c>
      <c r="N286" s="87">
        <v>1450144052</v>
      </c>
      <c r="O286" s="4" t="s">
        <v>1465</v>
      </c>
      <c r="P286" s="4" t="s">
        <v>1466</v>
      </c>
      <c r="Q286" s="4" t="s">
        <v>31</v>
      </c>
      <c r="R286" s="4" t="s">
        <v>36</v>
      </c>
      <c r="S286" s="49">
        <v>6800</v>
      </c>
      <c r="T286" s="89" t="s">
        <v>56</v>
      </c>
      <c r="U286" s="37">
        <f t="shared" si="15"/>
        <v>6596</v>
      </c>
      <c r="V286" t="str">
        <f t="shared" si="14"/>
        <v>SHMO</v>
      </c>
      <c r="W286" t="str">
        <f t="shared" si="16"/>
        <v>USA@SHMO</v>
      </c>
    </row>
    <row r="287" spans="1:23">
      <c r="A287" s="48" t="s">
        <v>1467</v>
      </c>
      <c r="B287" s="4" t="s">
        <v>1468</v>
      </c>
      <c r="C287" s="83">
        <v>42864</v>
      </c>
      <c r="D287" s="4" t="s">
        <v>87</v>
      </c>
      <c r="E287" s="4" t="s">
        <v>60</v>
      </c>
      <c r="F287" s="4" t="s">
        <v>27</v>
      </c>
      <c r="G287" s="4" t="s">
        <v>41</v>
      </c>
      <c r="H287" s="4" t="s">
        <v>29</v>
      </c>
      <c r="I287" s="4" t="s">
        <v>30</v>
      </c>
      <c r="J287" s="86">
        <v>37468</v>
      </c>
      <c r="K287" s="4" t="s">
        <v>31</v>
      </c>
      <c r="L287" s="4" t="s">
        <v>62</v>
      </c>
      <c r="M287" s="4" t="s">
        <v>1469</v>
      </c>
      <c r="N287" s="87">
        <v>1475223867</v>
      </c>
      <c r="O287" s="4" t="s">
        <v>1470</v>
      </c>
      <c r="P287" s="4" t="s">
        <v>1471</v>
      </c>
      <c r="Q287" s="4" t="s">
        <v>31</v>
      </c>
      <c r="R287" s="4" t="s">
        <v>114</v>
      </c>
      <c r="S287" s="49">
        <v>6400</v>
      </c>
      <c r="T287" s="89" t="s">
        <v>56</v>
      </c>
      <c r="U287" s="37">
        <f t="shared" si="15"/>
        <v>6208</v>
      </c>
      <c r="V287" t="str">
        <f t="shared" si="14"/>
        <v>JOHY</v>
      </c>
      <c r="W287" t="str">
        <f t="shared" si="16"/>
        <v>USA@JOHY</v>
      </c>
    </row>
    <row r="288" spans="1:23">
      <c r="A288" s="48" t="s">
        <v>1472</v>
      </c>
      <c r="B288" s="4" t="s">
        <v>1473</v>
      </c>
      <c r="C288" s="83">
        <v>42863</v>
      </c>
      <c r="D288" s="4" t="s">
        <v>59</v>
      </c>
      <c r="E288" s="4" t="s">
        <v>207</v>
      </c>
      <c r="F288" s="4" t="s">
        <v>52</v>
      </c>
      <c r="G288" s="4" t="s">
        <v>61</v>
      </c>
      <c r="H288" s="4" t="s">
        <v>42</v>
      </c>
      <c r="I288" s="4" t="s">
        <v>8</v>
      </c>
      <c r="J288" s="86">
        <v>29970</v>
      </c>
      <c r="K288" s="4" t="s">
        <v>31</v>
      </c>
      <c r="L288" s="4" t="s">
        <v>32</v>
      </c>
      <c r="M288" s="4" t="s">
        <v>1474</v>
      </c>
      <c r="N288" s="87">
        <v>1687879391</v>
      </c>
      <c r="O288" s="4" t="s">
        <v>1475</v>
      </c>
      <c r="P288" s="4" t="s">
        <v>1476</v>
      </c>
      <c r="Q288" s="4" t="s">
        <v>31</v>
      </c>
      <c r="R288" s="4" t="s">
        <v>36</v>
      </c>
      <c r="S288" s="49">
        <v>11600</v>
      </c>
      <c r="T288" s="89" t="s">
        <v>56</v>
      </c>
      <c r="U288" s="37">
        <f t="shared" si="15"/>
        <v>11252</v>
      </c>
      <c r="V288" t="str">
        <f t="shared" si="14"/>
        <v>FEWR</v>
      </c>
      <c r="W288" t="str">
        <f t="shared" si="16"/>
        <v>USA@FEWR</v>
      </c>
    </row>
    <row r="289" spans="1:23">
      <c r="A289" s="48" t="s">
        <v>1477</v>
      </c>
      <c r="B289" s="4" t="s">
        <v>1478</v>
      </c>
      <c r="C289" s="83">
        <v>42863</v>
      </c>
      <c r="D289" s="4" t="s">
        <v>135</v>
      </c>
      <c r="E289" s="4" t="s">
        <v>26</v>
      </c>
      <c r="F289" s="4" t="s">
        <v>27</v>
      </c>
      <c r="G289" s="4" t="s">
        <v>41</v>
      </c>
      <c r="H289" s="4" t="s">
        <v>29</v>
      </c>
      <c r="I289" s="4" t="s">
        <v>181</v>
      </c>
      <c r="J289" s="86">
        <v>37122</v>
      </c>
      <c r="K289" s="4" t="s">
        <v>118</v>
      </c>
      <c r="L289" s="4" t="s">
        <v>32</v>
      </c>
      <c r="M289" s="4" t="s">
        <v>1479</v>
      </c>
      <c r="N289" s="87">
        <v>1481295251</v>
      </c>
      <c r="O289" s="4" t="s">
        <v>1480</v>
      </c>
      <c r="P289" s="4" t="s">
        <v>1481</v>
      </c>
      <c r="Q289" s="4" t="s">
        <v>31</v>
      </c>
      <c r="R289" s="4" t="s">
        <v>36</v>
      </c>
      <c r="S289" s="49">
        <v>6000</v>
      </c>
      <c r="T289" s="89" t="s">
        <v>56</v>
      </c>
      <c r="U289" s="37">
        <f t="shared" si="15"/>
        <v>5820</v>
      </c>
      <c r="V289" t="str">
        <f t="shared" si="14"/>
        <v>LIYA</v>
      </c>
      <c r="W289" t="str">
        <f t="shared" si="16"/>
        <v>Colombia@LIYA</v>
      </c>
    </row>
    <row r="290" spans="1:23">
      <c r="A290" s="48" t="s">
        <v>1482</v>
      </c>
      <c r="B290" s="4" t="s">
        <v>1483</v>
      </c>
      <c r="C290" s="83">
        <v>42856</v>
      </c>
      <c r="D290" s="4" t="s">
        <v>87</v>
      </c>
      <c r="E290" s="4" t="s">
        <v>207</v>
      </c>
      <c r="F290" s="4" t="s">
        <v>52</v>
      </c>
      <c r="G290" s="4" t="s">
        <v>223</v>
      </c>
      <c r="H290" s="4" t="s">
        <v>29</v>
      </c>
      <c r="I290" s="4" t="s">
        <v>30</v>
      </c>
      <c r="J290" s="86">
        <v>36627</v>
      </c>
      <c r="K290" s="4" t="s">
        <v>31</v>
      </c>
      <c r="L290" s="4" t="s">
        <v>69</v>
      </c>
      <c r="M290" s="4" t="s">
        <v>1484</v>
      </c>
      <c r="N290" s="87">
        <v>1608570699</v>
      </c>
      <c r="O290" s="4" t="s">
        <v>1485</v>
      </c>
      <c r="P290" s="4" t="s">
        <v>1486</v>
      </c>
      <c r="Q290" s="4" t="s">
        <v>31</v>
      </c>
      <c r="R290" s="4" t="s">
        <v>36</v>
      </c>
      <c r="S290" s="49">
        <v>0</v>
      </c>
      <c r="T290" s="89" t="s">
        <v>37</v>
      </c>
      <c r="U290" s="37">
        <f t="shared" si="15"/>
        <v>0</v>
      </c>
      <c r="V290" t="str">
        <f t="shared" si="14"/>
        <v>WENO</v>
      </c>
      <c r="W290" t="str">
        <f t="shared" si="16"/>
        <v>USA@WENO</v>
      </c>
    </row>
    <row r="291" spans="1:23">
      <c r="A291" s="48" t="s">
        <v>1487</v>
      </c>
      <c r="B291" s="4" t="s">
        <v>1488</v>
      </c>
      <c r="C291" s="83">
        <v>42855</v>
      </c>
      <c r="D291" s="4" t="s">
        <v>59</v>
      </c>
      <c r="E291" s="4" t="s">
        <v>51</v>
      </c>
      <c r="F291" s="4" t="s">
        <v>27</v>
      </c>
      <c r="G291" s="4" t="s">
        <v>61</v>
      </c>
      <c r="H291" s="4" t="s">
        <v>29</v>
      </c>
      <c r="I291" s="4" t="s">
        <v>30</v>
      </c>
      <c r="J291" s="86">
        <v>28287</v>
      </c>
      <c r="K291" s="4" t="s">
        <v>31</v>
      </c>
      <c r="L291" s="4" t="s">
        <v>32</v>
      </c>
      <c r="M291" s="4" t="s">
        <v>1489</v>
      </c>
      <c r="N291" s="87">
        <v>1728150282</v>
      </c>
      <c r="O291" s="4" t="s">
        <v>1490</v>
      </c>
      <c r="P291" s="4" t="s">
        <v>1199</v>
      </c>
      <c r="Q291" s="4" t="s">
        <v>31</v>
      </c>
      <c r="R291" s="4" t="s">
        <v>36</v>
      </c>
      <c r="S291" s="49">
        <v>10000</v>
      </c>
      <c r="T291" s="89" t="s">
        <v>56</v>
      </c>
      <c r="U291" s="37">
        <f t="shared" si="15"/>
        <v>9700</v>
      </c>
      <c r="V291" t="str">
        <f t="shared" si="14"/>
        <v>JUVA</v>
      </c>
      <c r="W291" t="str">
        <f t="shared" si="16"/>
        <v>USA@JUVA</v>
      </c>
    </row>
    <row r="292" spans="1:23">
      <c r="A292" s="48" t="s">
        <v>1491</v>
      </c>
      <c r="B292" s="4" t="s">
        <v>1492</v>
      </c>
      <c r="C292" s="83">
        <v>42845</v>
      </c>
      <c r="D292" s="4" t="s">
        <v>135</v>
      </c>
      <c r="E292" s="4" t="s">
        <v>60</v>
      </c>
      <c r="F292" s="4" t="s">
        <v>117</v>
      </c>
      <c r="G292" s="4" t="s">
        <v>41</v>
      </c>
      <c r="H292" s="4" t="s">
        <v>42</v>
      </c>
      <c r="I292" s="4" t="s">
        <v>43</v>
      </c>
      <c r="J292" s="86">
        <v>35677</v>
      </c>
      <c r="K292" s="4" t="s">
        <v>31</v>
      </c>
      <c r="L292" s="4" t="s">
        <v>62</v>
      </c>
      <c r="M292" s="4" t="s">
        <v>1493</v>
      </c>
      <c r="N292" s="87">
        <v>1956885635</v>
      </c>
      <c r="O292" s="4" t="s">
        <v>1494</v>
      </c>
      <c r="P292" s="4" t="s">
        <v>1495</v>
      </c>
      <c r="Q292" s="4" t="s">
        <v>31</v>
      </c>
      <c r="R292" s="4" t="s">
        <v>36</v>
      </c>
      <c r="S292" s="49">
        <v>5600</v>
      </c>
      <c r="T292" s="89" t="s">
        <v>56</v>
      </c>
      <c r="U292" s="37">
        <f t="shared" si="15"/>
        <v>5432</v>
      </c>
      <c r="V292" t="str">
        <f t="shared" si="14"/>
        <v>AUDA</v>
      </c>
      <c r="W292" t="str">
        <f t="shared" si="16"/>
        <v>USA@AUDA</v>
      </c>
    </row>
    <row r="293" spans="1:23">
      <c r="A293" s="48" t="s">
        <v>1496</v>
      </c>
      <c r="B293" s="4" t="s">
        <v>1497</v>
      </c>
      <c r="C293" s="83">
        <v>42840</v>
      </c>
      <c r="D293" s="4" t="s">
        <v>50</v>
      </c>
      <c r="E293" s="4" t="s">
        <v>60</v>
      </c>
      <c r="F293" s="4" t="s">
        <v>27</v>
      </c>
      <c r="G293" s="4" t="s">
        <v>41</v>
      </c>
      <c r="H293" s="4" t="s">
        <v>42</v>
      </c>
      <c r="I293" s="4" t="s">
        <v>30</v>
      </c>
      <c r="J293" s="86">
        <v>35517</v>
      </c>
      <c r="K293" s="4" t="s">
        <v>31</v>
      </c>
      <c r="L293" s="4" t="s">
        <v>62</v>
      </c>
      <c r="M293" s="4" t="s">
        <v>1498</v>
      </c>
      <c r="N293" s="87">
        <v>1744123819</v>
      </c>
      <c r="O293" s="4" t="s">
        <v>1499</v>
      </c>
      <c r="P293" s="4" t="s">
        <v>1500</v>
      </c>
      <c r="Q293" s="4" t="s">
        <v>31</v>
      </c>
      <c r="R293" s="4" t="s">
        <v>47</v>
      </c>
      <c r="S293" s="49">
        <v>6000</v>
      </c>
      <c r="T293" s="89" t="s">
        <v>56</v>
      </c>
      <c r="U293" s="37">
        <f t="shared" si="15"/>
        <v>5820</v>
      </c>
      <c r="V293" t="str">
        <f t="shared" si="14"/>
        <v>DOLU</v>
      </c>
      <c r="W293" t="str">
        <f t="shared" si="16"/>
        <v>USA@DOLU</v>
      </c>
    </row>
    <row r="294" spans="1:23">
      <c r="A294" s="48" t="s">
        <v>1501</v>
      </c>
      <c r="B294" s="4" t="s">
        <v>1502</v>
      </c>
      <c r="C294" s="83">
        <v>42840</v>
      </c>
      <c r="D294" s="4" t="s">
        <v>25</v>
      </c>
      <c r="E294" s="4" t="s">
        <v>51</v>
      </c>
      <c r="F294" s="4" t="s">
        <v>27</v>
      </c>
      <c r="G294" s="4" t="s">
        <v>61</v>
      </c>
      <c r="H294" s="4" t="s">
        <v>42</v>
      </c>
      <c r="I294" s="4" t="s">
        <v>181</v>
      </c>
      <c r="J294" s="86">
        <v>27368</v>
      </c>
      <c r="K294" s="4" t="s">
        <v>31</v>
      </c>
      <c r="L294" s="4" t="s">
        <v>69</v>
      </c>
      <c r="M294" s="4" t="s">
        <v>1503</v>
      </c>
      <c r="N294" s="87">
        <v>1405648623</v>
      </c>
      <c r="O294" s="4" t="s">
        <v>1504</v>
      </c>
      <c r="P294" s="4" t="s">
        <v>1505</v>
      </c>
      <c r="Q294" s="4" t="s">
        <v>31</v>
      </c>
      <c r="R294" s="4" t="s">
        <v>47</v>
      </c>
      <c r="S294" s="49">
        <v>8800</v>
      </c>
      <c r="T294" s="89" t="s">
        <v>56</v>
      </c>
      <c r="U294" s="37">
        <f t="shared" si="15"/>
        <v>8536</v>
      </c>
      <c r="V294" t="str">
        <f t="shared" si="14"/>
        <v>LUEA</v>
      </c>
      <c r="W294" t="str">
        <f t="shared" si="16"/>
        <v>USA@LUEA</v>
      </c>
    </row>
    <row r="295" spans="1:23">
      <c r="A295" s="48" t="s">
        <v>1506</v>
      </c>
      <c r="B295" s="4" t="s">
        <v>1507</v>
      </c>
      <c r="C295" s="83">
        <v>42839</v>
      </c>
      <c r="D295" s="4" t="s">
        <v>59</v>
      </c>
      <c r="E295" s="4" t="s">
        <v>51</v>
      </c>
      <c r="F295" s="4" t="s">
        <v>27</v>
      </c>
      <c r="G295" s="4" t="s">
        <v>41</v>
      </c>
      <c r="H295" s="4" t="s">
        <v>29</v>
      </c>
      <c r="I295" s="4" t="s">
        <v>43</v>
      </c>
      <c r="J295" s="86">
        <v>35966</v>
      </c>
      <c r="K295" s="4" t="s">
        <v>118</v>
      </c>
      <c r="L295" s="4" t="s">
        <v>32</v>
      </c>
      <c r="M295" s="4" t="s">
        <v>1508</v>
      </c>
      <c r="N295" s="87">
        <v>1758700994</v>
      </c>
      <c r="O295" s="4" t="s">
        <v>1509</v>
      </c>
      <c r="P295" s="4" t="s">
        <v>1510</v>
      </c>
      <c r="Q295" s="4" t="s">
        <v>31</v>
      </c>
      <c r="R295" s="4" t="s">
        <v>227</v>
      </c>
      <c r="S295" s="49">
        <v>5600</v>
      </c>
      <c r="T295" s="89" t="s">
        <v>56</v>
      </c>
      <c r="U295" s="37">
        <f t="shared" si="15"/>
        <v>5432</v>
      </c>
      <c r="V295" t="str">
        <f t="shared" si="14"/>
        <v>ANPO</v>
      </c>
      <c r="W295" t="str">
        <f t="shared" si="16"/>
        <v>Colombia@ANPO</v>
      </c>
    </row>
    <row r="296" spans="1:23">
      <c r="A296" s="48" t="s">
        <v>1511</v>
      </c>
      <c r="B296" s="4" t="s">
        <v>1512</v>
      </c>
      <c r="C296" s="83">
        <v>42836</v>
      </c>
      <c r="D296" s="4" t="s">
        <v>59</v>
      </c>
      <c r="E296" s="4" t="s">
        <v>51</v>
      </c>
      <c r="F296" s="4" t="s">
        <v>27</v>
      </c>
      <c r="G296" s="4" t="s">
        <v>28</v>
      </c>
      <c r="H296" s="4" t="s">
        <v>29</v>
      </c>
      <c r="I296" s="4" t="s">
        <v>30</v>
      </c>
      <c r="J296" s="86">
        <v>32122</v>
      </c>
      <c r="K296" s="4" t="s">
        <v>31</v>
      </c>
      <c r="L296" s="4" t="s">
        <v>32</v>
      </c>
      <c r="M296" s="4" t="s">
        <v>1513</v>
      </c>
      <c r="N296" s="87">
        <v>1334807355</v>
      </c>
      <c r="O296" s="4" t="s">
        <v>1514</v>
      </c>
      <c r="P296" s="4" t="s">
        <v>1515</v>
      </c>
      <c r="Q296" s="4" t="s">
        <v>31</v>
      </c>
      <c r="R296" s="4" t="s">
        <v>47</v>
      </c>
      <c r="S296" s="49">
        <v>8400</v>
      </c>
      <c r="T296" s="89" t="s">
        <v>56</v>
      </c>
      <c r="U296" s="37">
        <f t="shared" si="15"/>
        <v>8148</v>
      </c>
      <c r="V296" t="str">
        <f t="shared" si="14"/>
        <v>LUDE</v>
      </c>
      <c r="W296" t="str">
        <f t="shared" si="16"/>
        <v>USA@LUDE</v>
      </c>
    </row>
    <row r="297" spans="1:23">
      <c r="A297" s="48" t="s">
        <v>1516</v>
      </c>
      <c r="B297" s="4" t="s">
        <v>1517</v>
      </c>
      <c r="C297" s="83">
        <v>42829</v>
      </c>
      <c r="D297" s="4" t="s">
        <v>25</v>
      </c>
      <c r="E297" s="4" t="s">
        <v>26</v>
      </c>
      <c r="F297" s="4" t="s">
        <v>27</v>
      </c>
      <c r="G297" s="4" t="s">
        <v>223</v>
      </c>
      <c r="H297" s="4" t="s">
        <v>29</v>
      </c>
      <c r="I297" s="4" t="s">
        <v>124</v>
      </c>
      <c r="J297" s="86">
        <v>36675</v>
      </c>
      <c r="K297" s="4" t="s">
        <v>31</v>
      </c>
      <c r="L297" s="4" t="s">
        <v>69</v>
      </c>
      <c r="M297" s="4" t="s">
        <v>1518</v>
      </c>
      <c r="N297" s="87">
        <v>1254458143</v>
      </c>
      <c r="O297" s="4" t="s">
        <v>1519</v>
      </c>
      <c r="P297" s="4" t="s">
        <v>1520</v>
      </c>
      <c r="Q297" s="4" t="s">
        <v>31</v>
      </c>
      <c r="R297" s="4" t="s">
        <v>107</v>
      </c>
      <c r="S297" s="49">
        <v>3200</v>
      </c>
      <c r="T297" s="89" t="s">
        <v>56</v>
      </c>
      <c r="U297" s="37">
        <f t="shared" si="15"/>
        <v>3104</v>
      </c>
      <c r="V297" t="str">
        <f t="shared" si="14"/>
        <v>DOYA</v>
      </c>
      <c r="W297" t="str">
        <f t="shared" si="16"/>
        <v>USA@DOYA</v>
      </c>
    </row>
    <row r="298" spans="1:23">
      <c r="A298" s="48" t="s">
        <v>1521</v>
      </c>
      <c r="B298" s="4" t="s">
        <v>1522</v>
      </c>
      <c r="C298" s="83">
        <v>42828</v>
      </c>
      <c r="D298" s="4" t="s">
        <v>50</v>
      </c>
      <c r="E298" s="4" t="s">
        <v>81</v>
      </c>
      <c r="F298" s="4" t="s">
        <v>27</v>
      </c>
      <c r="G298" s="4" t="s">
        <v>61</v>
      </c>
      <c r="H298" s="4" t="s">
        <v>29</v>
      </c>
      <c r="I298" s="4" t="s">
        <v>43</v>
      </c>
      <c r="J298" s="86">
        <v>26500</v>
      </c>
      <c r="K298" s="4" t="s">
        <v>31</v>
      </c>
      <c r="L298" s="4" t="s">
        <v>32</v>
      </c>
      <c r="M298" s="4" t="s">
        <v>1523</v>
      </c>
      <c r="N298" s="87">
        <v>1351868965</v>
      </c>
      <c r="O298" s="4" t="s">
        <v>1524</v>
      </c>
      <c r="P298" s="4" t="s">
        <v>1184</v>
      </c>
      <c r="Q298" s="4" t="s">
        <v>31</v>
      </c>
      <c r="R298" s="4" t="s">
        <v>47</v>
      </c>
      <c r="S298" s="49">
        <v>10400</v>
      </c>
      <c r="T298" s="89" t="s">
        <v>56</v>
      </c>
      <c r="U298" s="37">
        <f t="shared" si="15"/>
        <v>10088</v>
      </c>
      <c r="V298" t="str">
        <f t="shared" si="14"/>
        <v>ALMO</v>
      </c>
      <c r="W298" t="str">
        <f t="shared" si="16"/>
        <v>USA@ALMO</v>
      </c>
    </row>
    <row r="299" spans="1:23">
      <c r="A299" s="48" t="s">
        <v>1525</v>
      </c>
      <c r="B299" s="4" t="s">
        <v>1526</v>
      </c>
      <c r="C299" s="83">
        <v>42825</v>
      </c>
      <c r="D299" s="4" t="s">
        <v>50</v>
      </c>
      <c r="E299" s="4" t="s">
        <v>81</v>
      </c>
      <c r="F299" s="4" t="s">
        <v>27</v>
      </c>
      <c r="G299" s="4" t="s">
        <v>41</v>
      </c>
      <c r="H299" s="4" t="s">
        <v>42</v>
      </c>
      <c r="I299" s="4" t="s">
        <v>124</v>
      </c>
      <c r="J299" s="86">
        <v>36158</v>
      </c>
      <c r="K299" s="4" t="s">
        <v>31</v>
      </c>
      <c r="L299" s="4" t="s">
        <v>32</v>
      </c>
      <c r="M299" s="4" t="s">
        <v>1527</v>
      </c>
      <c r="N299" s="87">
        <v>1531463162</v>
      </c>
      <c r="O299" s="4" t="s">
        <v>1528</v>
      </c>
      <c r="P299" s="4" t="s">
        <v>1529</v>
      </c>
      <c r="Q299" s="4" t="s">
        <v>31</v>
      </c>
      <c r="R299" s="4" t="s">
        <v>47</v>
      </c>
      <c r="S299" s="49">
        <v>0</v>
      </c>
      <c r="T299" s="89" t="s">
        <v>37</v>
      </c>
      <c r="U299" s="37">
        <f t="shared" si="15"/>
        <v>0</v>
      </c>
      <c r="V299" t="str">
        <f t="shared" si="14"/>
        <v>WASE</v>
      </c>
      <c r="W299" t="str">
        <f t="shared" si="16"/>
        <v>USA@WASE</v>
      </c>
    </row>
    <row r="300" spans="1:23">
      <c r="A300" s="48" t="s">
        <v>1530</v>
      </c>
      <c r="B300" s="4" t="s">
        <v>1531</v>
      </c>
      <c r="C300" s="83">
        <v>42824</v>
      </c>
      <c r="D300" s="4" t="s">
        <v>59</v>
      </c>
      <c r="E300" s="4" t="s">
        <v>110</v>
      </c>
      <c r="F300" s="4" t="s">
        <v>27</v>
      </c>
      <c r="G300" s="4" t="s">
        <v>41</v>
      </c>
      <c r="H300" s="4" t="s">
        <v>29</v>
      </c>
      <c r="I300" s="4" t="s">
        <v>30</v>
      </c>
      <c r="J300" s="86">
        <v>34501</v>
      </c>
      <c r="K300" s="4" t="s">
        <v>31</v>
      </c>
      <c r="L300" s="4" t="s">
        <v>32</v>
      </c>
      <c r="M300" s="4" t="s">
        <v>1532</v>
      </c>
      <c r="N300" s="87">
        <v>1641570473</v>
      </c>
      <c r="O300" s="4" t="s">
        <v>1533</v>
      </c>
      <c r="P300" s="4" t="s">
        <v>1534</v>
      </c>
      <c r="Q300" s="4" t="s">
        <v>31</v>
      </c>
      <c r="R300" s="4" t="s">
        <v>36</v>
      </c>
      <c r="S300" s="49">
        <v>0</v>
      </c>
      <c r="T300" s="89" t="s">
        <v>37</v>
      </c>
      <c r="U300" s="37">
        <f t="shared" si="15"/>
        <v>0</v>
      </c>
      <c r="V300" t="str">
        <f t="shared" si="14"/>
        <v>JUSA</v>
      </c>
      <c r="W300" t="str">
        <f t="shared" si="16"/>
        <v>USA@JUSA</v>
      </c>
    </row>
    <row r="301" spans="1:23">
      <c r="A301" s="48" t="s">
        <v>1535</v>
      </c>
      <c r="B301" s="4" t="s">
        <v>1536</v>
      </c>
      <c r="C301" s="83">
        <v>42823</v>
      </c>
      <c r="D301" s="4" t="s">
        <v>87</v>
      </c>
      <c r="E301" s="4" t="s">
        <v>51</v>
      </c>
      <c r="F301" s="4" t="s">
        <v>52</v>
      </c>
      <c r="G301" s="4" t="s">
        <v>28</v>
      </c>
      <c r="H301" s="4" t="s">
        <v>29</v>
      </c>
      <c r="I301" s="4" t="s">
        <v>30</v>
      </c>
      <c r="J301" s="86">
        <v>31390</v>
      </c>
      <c r="K301" s="4" t="s">
        <v>31</v>
      </c>
      <c r="L301" s="4" t="s">
        <v>32</v>
      </c>
      <c r="M301" s="4" t="s">
        <v>1537</v>
      </c>
      <c r="N301" s="87">
        <v>1451433176</v>
      </c>
      <c r="O301" s="4" t="s">
        <v>1538</v>
      </c>
      <c r="P301" s="4" t="s">
        <v>1539</v>
      </c>
      <c r="Q301" s="4" t="s">
        <v>31</v>
      </c>
      <c r="R301" s="4" t="s">
        <v>227</v>
      </c>
      <c r="S301" s="49">
        <v>8000</v>
      </c>
      <c r="T301" s="89" t="s">
        <v>56</v>
      </c>
      <c r="U301" s="37">
        <f t="shared" si="15"/>
        <v>7760</v>
      </c>
      <c r="V301" t="str">
        <f t="shared" si="14"/>
        <v>ARGO</v>
      </c>
      <c r="W301" t="str">
        <f t="shared" si="16"/>
        <v>USA@ARGO</v>
      </c>
    </row>
    <row r="302" spans="1:23">
      <c r="A302" s="48" t="s">
        <v>1540</v>
      </c>
      <c r="B302" s="4" t="s">
        <v>1541</v>
      </c>
      <c r="C302" s="83">
        <v>42807</v>
      </c>
      <c r="D302" s="4" t="s">
        <v>59</v>
      </c>
      <c r="E302" s="4" t="s">
        <v>40</v>
      </c>
      <c r="F302" s="4" t="s">
        <v>27</v>
      </c>
      <c r="G302" s="4" t="s">
        <v>28</v>
      </c>
      <c r="H302" s="4" t="s">
        <v>29</v>
      </c>
      <c r="I302" s="4" t="s">
        <v>43</v>
      </c>
      <c r="J302" s="86">
        <v>32031</v>
      </c>
      <c r="K302" s="4" t="s">
        <v>31</v>
      </c>
      <c r="L302" s="4" t="s">
        <v>32</v>
      </c>
      <c r="M302" s="4" t="s">
        <v>1542</v>
      </c>
      <c r="N302" s="87">
        <v>1591592334</v>
      </c>
      <c r="O302" s="4" t="s">
        <v>1543</v>
      </c>
      <c r="P302" s="4" t="s">
        <v>1544</v>
      </c>
      <c r="Q302" s="4" t="s">
        <v>31</v>
      </c>
      <c r="R302" s="4" t="s">
        <v>36</v>
      </c>
      <c r="S302" s="49">
        <v>8400</v>
      </c>
      <c r="T302" s="89" t="s">
        <v>56</v>
      </c>
      <c r="U302" s="37">
        <f t="shared" si="15"/>
        <v>8148</v>
      </c>
      <c r="V302" t="str">
        <f t="shared" si="14"/>
        <v>DOFO</v>
      </c>
      <c r="W302" t="str">
        <f t="shared" si="16"/>
        <v>USA@DOFO</v>
      </c>
    </row>
    <row r="303" spans="1:23">
      <c r="A303" s="48" t="s">
        <v>1545</v>
      </c>
      <c r="B303" s="4" t="s">
        <v>1546</v>
      </c>
      <c r="C303" s="83">
        <v>42795</v>
      </c>
      <c r="D303" s="4" t="s">
        <v>87</v>
      </c>
      <c r="E303" s="4" t="s">
        <v>81</v>
      </c>
      <c r="F303" s="4" t="s">
        <v>27</v>
      </c>
      <c r="G303" s="4" t="s">
        <v>28</v>
      </c>
      <c r="H303" s="4" t="s">
        <v>42</v>
      </c>
      <c r="I303" s="4" t="s">
        <v>30</v>
      </c>
      <c r="J303" s="86">
        <v>30679</v>
      </c>
      <c r="K303" s="4" t="s">
        <v>31</v>
      </c>
      <c r="L303" s="4" t="s">
        <v>32</v>
      </c>
      <c r="M303" s="4" t="s">
        <v>1547</v>
      </c>
      <c r="N303" s="87">
        <v>1571126025</v>
      </c>
      <c r="O303" s="4" t="s">
        <v>1548</v>
      </c>
      <c r="P303" s="4" t="s">
        <v>1549</v>
      </c>
      <c r="Q303" s="4" t="s">
        <v>31</v>
      </c>
      <c r="R303" s="4" t="s">
        <v>36</v>
      </c>
      <c r="S303" s="49">
        <v>7600</v>
      </c>
      <c r="T303" s="89" t="s">
        <v>56</v>
      </c>
      <c r="U303" s="37">
        <f t="shared" si="15"/>
        <v>7372</v>
      </c>
      <c r="V303" t="str">
        <f t="shared" si="14"/>
        <v>VEHA</v>
      </c>
      <c r="W303" t="str">
        <f t="shared" si="16"/>
        <v>USA@VEHA</v>
      </c>
    </row>
    <row r="304" spans="1:23">
      <c r="A304" s="48" t="s">
        <v>1550</v>
      </c>
      <c r="B304" s="4" t="s">
        <v>1551</v>
      </c>
      <c r="C304" s="83">
        <v>42789</v>
      </c>
      <c r="D304" s="4" t="s">
        <v>87</v>
      </c>
      <c r="E304" s="4" t="s">
        <v>51</v>
      </c>
      <c r="F304" s="4" t="s">
        <v>27</v>
      </c>
      <c r="G304" s="4" t="s">
        <v>41</v>
      </c>
      <c r="H304" s="4" t="s">
        <v>29</v>
      </c>
      <c r="I304" s="4" t="s">
        <v>30</v>
      </c>
      <c r="J304" s="86">
        <v>36349</v>
      </c>
      <c r="K304" s="4" t="s">
        <v>31</v>
      </c>
      <c r="L304" s="4" t="s">
        <v>62</v>
      </c>
      <c r="M304" s="4" t="s">
        <v>1552</v>
      </c>
      <c r="N304" s="87">
        <v>1967508345</v>
      </c>
      <c r="O304" s="4" t="s">
        <v>1553</v>
      </c>
      <c r="P304" s="4" t="s">
        <v>1554</v>
      </c>
      <c r="Q304" s="4" t="s">
        <v>31</v>
      </c>
      <c r="R304" s="4" t="s">
        <v>47</v>
      </c>
      <c r="S304" s="49">
        <v>0</v>
      </c>
      <c r="T304" s="89" t="s">
        <v>37</v>
      </c>
      <c r="U304" s="37">
        <f t="shared" si="15"/>
        <v>0</v>
      </c>
      <c r="V304" t="str">
        <f t="shared" si="14"/>
        <v>REHE</v>
      </c>
      <c r="W304" t="str">
        <f t="shared" si="16"/>
        <v>USA@REHE</v>
      </c>
    </row>
    <row r="305" spans="1:23">
      <c r="A305" s="48" t="s">
        <v>1555</v>
      </c>
      <c r="B305" s="4" t="s">
        <v>1556</v>
      </c>
      <c r="C305" s="83">
        <v>42781</v>
      </c>
      <c r="D305" s="4" t="s">
        <v>59</v>
      </c>
      <c r="E305" s="4" t="s">
        <v>40</v>
      </c>
      <c r="F305" s="4" t="s">
        <v>27</v>
      </c>
      <c r="G305" s="4" t="s">
        <v>41</v>
      </c>
      <c r="H305" s="4" t="s">
        <v>42</v>
      </c>
      <c r="I305" s="4" t="s">
        <v>43</v>
      </c>
      <c r="J305" s="86">
        <v>34422</v>
      </c>
      <c r="K305" s="4" t="s">
        <v>31</v>
      </c>
      <c r="L305" s="4" t="s">
        <v>69</v>
      </c>
      <c r="M305" s="4" t="s">
        <v>1557</v>
      </c>
      <c r="N305" s="87">
        <v>1247541211</v>
      </c>
      <c r="O305" s="4" t="s">
        <v>1558</v>
      </c>
      <c r="P305" s="4" t="s">
        <v>1559</v>
      </c>
      <c r="Q305" s="4" t="s">
        <v>31</v>
      </c>
      <c r="R305" s="4" t="s">
        <v>47</v>
      </c>
      <c r="S305" s="49">
        <v>0</v>
      </c>
      <c r="T305" s="89" t="s">
        <v>37</v>
      </c>
      <c r="U305" s="37">
        <f t="shared" si="15"/>
        <v>0</v>
      </c>
      <c r="V305" t="str">
        <f t="shared" si="14"/>
        <v>MIMA</v>
      </c>
      <c r="W305" t="str">
        <f t="shared" si="16"/>
        <v>USA@MIMA</v>
      </c>
    </row>
    <row r="306" spans="1:23">
      <c r="A306" s="48" t="s">
        <v>1560</v>
      </c>
      <c r="B306" s="4" t="s">
        <v>1561</v>
      </c>
      <c r="C306" s="83">
        <v>42773</v>
      </c>
      <c r="D306" s="4" t="s">
        <v>25</v>
      </c>
      <c r="E306" s="4" t="s">
        <v>51</v>
      </c>
      <c r="F306" s="4" t="s">
        <v>27</v>
      </c>
      <c r="G306" s="4" t="s">
        <v>223</v>
      </c>
      <c r="H306" s="4" t="s">
        <v>29</v>
      </c>
      <c r="I306" s="4" t="s">
        <v>30</v>
      </c>
      <c r="J306" s="86">
        <v>37708</v>
      </c>
      <c r="K306" s="4" t="s">
        <v>31</v>
      </c>
      <c r="L306" s="4" t="s">
        <v>32</v>
      </c>
      <c r="M306" s="4" t="s">
        <v>1562</v>
      </c>
      <c r="N306" s="87">
        <v>1492687388</v>
      </c>
      <c r="O306" s="4" t="s">
        <v>1563</v>
      </c>
      <c r="P306" s="4" t="s">
        <v>1564</v>
      </c>
      <c r="Q306" s="4" t="s">
        <v>31</v>
      </c>
      <c r="R306" s="4" t="s">
        <v>36</v>
      </c>
      <c r="S306" s="49">
        <v>2400</v>
      </c>
      <c r="T306" s="89" t="s">
        <v>56</v>
      </c>
      <c r="U306" s="37">
        <f t="shared" si="15"/>
        <v>2328</v>
      </c>
      <c r="V306" t="str">
        <f t="shared" si="14"/>
        <v>QUSC</v>
      </c>
      <c r="W306" t="str">
        <f t="shared" si="16"/>
        <v>USA@QUSC</v>
      </c>
    </row>
    <row r="307" spans="1:23">
      <c r="A307" s="48" t="s">
        <v>1565</v>
      </c>
      <c r="B307" s="4" t="s">
        <v>1566</v>
      </c>
      <c r="C307" s="83">
        <v>42770</v>
      </c>
      <c r="D307" s="4" t="s">
        <v>87</v>
      </c>
      <c r="E307" s="4" t="s">
        <v>60</v>
      </c>
      <c r="F307" s="4" t="s">
        <v>52</v>
      </c>
      <c r="G307" s="4" t="s">
        <v>41</v>
      </c>
      <c r="H307" s="4" t="s">
        <v>29</v>
      </c>
      <c r="I307" s="4" t="s">
        <v>43</v>
      </c>
      <c r="J307" s="86">
        <v>37503</v>
      </c>
      <c r="K307" s="4" t="s">
        <v>118</v>
      </c>
      <c r="L307" s="4" t="s">
        <v>62</v>
      </c>
      <c r="M307" s="4" t="s">
        <v>1567</v>
      </c>
      <c r="N307" s="87">
        <v>1659505806</v>
      </c>
      <c r="O307" s="4" t="s">
        <v>1568</v>
      </c>
      <c r="P307" s="4" t="s">
        <v>1569</v>
      </c>
      <c r="Q307" s="4" t="s">
        <v>31</v>
      </c>
      <c r="R307" s="4" t="s">
        <v>47</v>
      </c>
      <c r="S307" s="49">
        <v>5200</v>
      </c>
      <c r="T307" s="89" t="s">
        <v>56</v>
      </c>
      <c r="U307" s="37">
        <f t="shared" si="15"/>
        <v>5044</v>
      </c>
      <c r="V307" t="str">
        <f t="shared" si="14"/>
        <v>EDST</v>
      </c>
      <c r="W307" t="str">
        <f t="shared" si="16"/>
        <v>Colombia@EDST</v>
      </c>
    </row>
    <row r="308" spans="1:23">
      <c r="A308" s="48" t="s">
        <v>1570</v>
      </c>
      <c r="B308" s="4" t="s">
        <v>1571</v>
      </c>
      <c r="C308" s="83">
        <v>42767</v>
      </c>
      <c r="D308" s="4" t="s">
        <v>25</v>
      </c>
      <c r="E308" s="4" t="s">
        <v>40</v>
      </c>
      <c r="F308" s="4" t="s">
        <v>27</v>
      </c>
      <c r="G308" s="4" t="s">
        <v>61</v>
      </c>
      <c r="H308" s="4" t="s">
        <v>29</v>
      </c>
      <c r="I308" s="4" t="s">
        <v>43</v>
      </c>
      <c r="J308" s="86">
        <v>29706</v>
      </c>
      <c r="K308" s="4" t="s">
        <v>103</v>
      </c>
      <c r="L308" s="4" t="s">
        <v>32</v>
      </c>
      <c r="M308" s="4" t="s">
        <v>1572</v>
      </c>
      <c r="N308" s="87">
        <v>1347674237</v>
      </c>
      <c r="O308" s="4" t="s">
        <v>1573</v>
      </c>
      <c r="P308" s="4" t="s">
        <v>1574</v>
      </c>
      <c r="Q308" s="4" t="s">
        <v>31</v>
      </c>
      <c r="R308" s="4" t="s">
        <v>66</v>
      </c>
      <c r="S308" s="49">
        <v>0</v>
      </c>
      <c r="T308" s="89" t="s">
        <v>37</v>
      </c>
      <c r="U308" s="37">
        <f t="shared" si="15"/>
        <v>0</v>
      </c>
      <c r="V308" t="str">
        <f t="shared" si="14"/>
        <v>LYCR</v>
      </c>
      <c r="W308" t="str">
        <f t="shared" si="16"/>
        <v>China@LYCR</v>
      </c>
    </row>
    <row r="309" spans="1:23">
      <c r="A309" s="48" t="s">
        <v>1575</v>
      </c>
      <c r="B309" s="4" t="s">
        <v>1576</v>
      </c>
      <c r="C309" s="83">
        <v>42764</v>
      </c>
      <c r="D309" s="4" t="s">
        <v>50</v>
      </c>
      <c r="E309" s="4" t="s">
        <v>40</v>
      </c>
      <c r="F309" s="4" t="s">
        <v>52</v>
      </c>
      <c r="G309" s="4" t="s">
        <v>223</v>
      </c>
      <c r="H309" s="4" t="s">
        <v>42</v>
      </c>
      <c r="I309" s="4" t="s">
        <v>30</v>
      </c>
      <c r="J309" s="86">
        <v>36653</v>
      </c>
      <c r="K309" s="4" t="s">
        <v>31</v>
      </c>
      <c r="L309" s="4" t="s">
        <v>32</v>
      </c>
      <c r="M309" s="4" t="s">
        <v>1577</v>
      </c>
      <c r="N309" s="87">
        <v>1702946496</v>
      </c>
      <c r="O309" s="4" t="s">
        <v>1578</v>
      </c>
      <c r="P309" s="4" t="s">
        <v>1579</v>
      </c>
      <c r="Q309" s="4" t="s">
        <v>31</v>
      </c>
      <c r="R309" s="4" t="s">
        <v>227</v>
      </c>
      <c r="S309" s="49">
        <v>3600</v>
      </c>
      <c r="T309" s="89" t="s">
        <v>56</v>
      </c>
      <c r="U309" s="37">
        <f t="shared" si="15"/>
        <v>3492</v>
      </c>
      <c r="V309" t="str">
        <f t="shared" si="14"/>
        <v>TECH</v>
      </c>
      <c r="W309" t="str">
        <f t="shared" si="16"/>
        <v>USA@TECH</v>
      </c>
    </row>
    <row r="310" spans="1:23">
      <c r="A310" s="48" t="s">
        <v>1580</v>
      </c>
      <c r="B310" s="4" t="s">
        <v>1581</v>
      </c>
      <c r="C310" s="83">
        <v>42757</v>
      </c>
      <c r="D310" s="4" t="s">
        <v>59</v>
      </c>
      <c r="E310" s="4" t="s">
        <v>60</v>
      </c>
      <c r="F310" s="4" t="s">
        <v>52</v>
      </c>
      <c r="G310" s="4" t="s">
        <v>28</v>
      </c>
      <c r="H310" s="4" t="s">
        <v>29</v>
      </c>
      <c r="I310" s="4" t="s">
        <v>43</v>
      </c>
      <c r="J310" s="86">
        <v>34217</v>
      </c>
      <c r="K310" s="4" t="s">
        <v>31</v>
      </c>
      <c r="L310" s="4" t="s">
        <v>32</v>
      </c>
      <c r="M310" s="4" t="s">
        <v>1582</v>
      </c>
      <c r="N310" s="87">
        <v>1240614527</v>
      </c>
      <c r="O310" s="4" t="s">
        <v>1583</v>
      </c>
      <c r="P310" s="4" t="s">
        <v>1584</v>
      </c>
      <c r="Q310" s="4" t="s">
        <v>31</v>
      </c>
      <c r="R310" s="4" t="s">
        <v>36</v>
      </c>
      <c r="S310" s="49">
        <v>0</v>
      </c>
      <c r="T310" s="89" t="s">
        <v>37</v>
      </c>
      <c r="U310" s="37">
        <f t="shared" si="15"/>
        <v>0</v>
      </c>
      <c r="V310" t="str">
        <f t="shared" si="14"/>
        <v>ALKA</v>
      </c>
      <c r="W310" t="str">
        <f t="shared" si="16"/>
        <v>USA@ALKA</v>
      </c>
    </row>
    <row r="311" spans="1:23">
      <c r="A311" s="48" t="s">
        <v>1585</v>
      </c>
      <c r="B311" s="4" t="s">
        <v>1586</v>
      </c>
      <c r="C311" s="83">
        <v>42738</v>
      </c>
      <c r="D311" s="4" t="s">
        <v>25</v>
      </c>
      <c r="E311" s="4" t="s">
        <v>40</v>
      </c>
      <c r="F311" s="4" t="s">
        <v>52</v>
      </c>
      <c r="G311" s="4" t="s">
        <v>61</v>
      </c>
      <c r="H311" s="4" t="s">
        <v>29</v>
      </c>
      <c r="I311" s="4" t="s">
        <v>30</v>
      </c>
      <c r="J311" s="86">
        <v>27482</v>
      </c>
      <c r="K311" s="4" t="s">
        <v>31</v>
      </c>
      <c r="L311" s="4" t="s">
        <v>62</v>
      </c>
      <c r="M311" s="4" t="s">
        <v>1587</v>
      </c>
      <c r="N311" s="87">
        <v>1752585779</v>
      </c>
      <c r="O311" s="4" t="s">
        <v>1588</v>
      </c>
      <c r="P311" s="4" t="s">
        <v>1589</v>
      </c>
      <c r="Q311" s="4" t="s">
        <v>31</v>
      </c>
      <c r="R311" s="4" t="s">
        <v>36</v>
      </c>
      <c r="S311" s="49">
        <v>10400</v>
      </c>
      <c r="T311" s="89" t="s">
        <v>56</v>
      </c>
      <c r="U311" s="37">
        <f t="shared" si="15"/>
        <v>10088</v>
      </c>
      <c r="V311" t="str">
        <f t="shared" si="14"/>
        <v>DAMI</v>
      </c>
      <c r="W311" t="str">
        <f t="shared" si="16"/>
        <v>USA@DAMI</v>
      </c>
    </row>
    <row r="312" spans="1:23">
      <c r="A312" s="48" t="s">
        <v>1590</v>
      </c>
      <c r="B312" s="4" t="s">
        <v>1591</v>
      </c>
      <c r="C312" s="83">
        <v>42725</v>
      </c>
      <c r="D312" s="4" t="s">
        <v>59</v>
      </c>
      <c r="E312" s="4" t="s">
        <v>51</v>
      </c>
      <c r="F312" s="4" t="s">
        <v>27</v>
      </c>
      <c r="G312" s="4" t="s">
        <v>41</v>
      </c>
      <c r="H312" s="4" t="s">
        <v>29</v>
      </c>
      <c r="I312" s="4" t="s">
        <v>30</v>
      </c>
      <c r="J312" s="86">
        <v>37120</v>
      </c>
      <c r="K312" s="4" t="s">
        <v>31</v>
      </c>
      <c r="L312" s="4" t="s">
        <v>32</v>
      </c>
      <c r="M312" s="4" t="s">
        <v>1592</v>
      </c>
      <c r="N312" s="87">
        <v>1392955534</v>
      </c>
      <c r="O312" s="4" t="s">
        <v>1593</v>
      </c>
      <c r="P312" s="4" t="s">
        <v>1594</v>
      </c>
      <c r="Q312" s="4" t="s">
        <v>31</v>
      </c>
      <c r="R312" s="4" t="s">
        <v>107</v>
      </c>
      <c r="S312" s="49">
        <v>0</v>
      </c>
      <c r="T312" s="89" t="s">
        <v>37</v>
      </c>
      <c r="U312" s="37">
        <f t="shared" si="15"/>
        <v>0</v>
      </c>
      <c r="V312" t="str">
        <f t="shared" si="14"/>
        <v>WHGO</v>
      </c>
      <c r="W312" t="str">
        <f t="shared" si="16"/>
        <v>USA@WHGO</v>
      </c>
    </row>
    <row r="313" spans="1:23">
      <c r="A313" s="48" t="s">
        <v>1595</v>
      </c>
      <c r="B313" s="4" t="s">
        <v>1596</v>
      </c>
      <c r="C313" s="83">
        <v>42723</v>
      </c>
      <c r="D313" s="4" t="s">
        <v>50</v>
      </c>
      <c r="E313" s="4" t="s">
        <v>51</v>
      </c>
      <c r="F313" s="4" t="s">
        <v>27</v>
      </c>
      <c r="G313" s="4" t="s">
        <v>61</v>
      </c>
      <c r="H313" s="4" t="s">
        <v>42</v>
      </c>
      <c r="I313" s="4" t="s">
        <v>43</v>
      </c>
      <c r="J313" s="86">
        <v>27579</v>
      </c>
      <c r="K313" s="4" t="s">
        <v>31</v>
      </c>
      <c r="L313" s="4" t="s">
        <v>32</v>
      </c>
      <c r="M313" s="4" t="s">
        <v>1597</v>
      </c>
      <c r="N313" s="87">
        <v>1572193368</v>
      </c>
      <c r="O313" s="4" t="s">
        <v>1598</v>
      </c>
      <c r="P313" s="4" t="s">
        <v>1599</v>
      </c>
      <c r="Q313" s="4" t="s">
        <v>31</v>
      </c>
      <c r="R313" s="4" t="s">
        <v>47</v>
      </c>
      <c r="S313" s="49">
        <v>9200</v>
      </c>
      <c r="T313" s="89" t="s">
        <v>56</v>
      </c>
      <c r="U313" s="37">
        <f t="shared" si="15"/>
        <v>8924</v>
      </c>
      <c r="V313" t="str">
        <f t="shared" si="14"/>
        <v>JEDU</v>
      </c>
      <c r="W313" t="str">
        <f t="shared" si="16"/>
        <v>USA@JEDU</v>
      </c>
    </row>
    <row r="314" spans="1:23">
      <c r="A314" s="48" t="s">
        <v>1600</v>
      </c>
      <c r="B314" s="4" t="s">
        <v>1601</v>
      </c>
      <c r="C314" s="83">
        <v>42716</v>
      </c>
      <c r="D314" s="4" t="s">
        <v>25</v>
      </c>
      <c r="E314" s="4" t="s">
        <v>51</v>
      </c>
      <c r="F314" s="4" t="s">
        <v>27</v>
      </c>
      <c r="G314" s="4" t="s">
        <v>41</v>
      </c>
      <c r="H314" s="4" t="s">
        <v>42</v>
      </c>
      <c r="I314" s="4" t="s">
        <v>43</v>
      </c>
      <c r="J314" s="86">
        <v>35722</v>
      </c>
      <c r="K314" s="4" t="s">
        <v>31</v>
      </c>
      <c r="L314" s="4" t="s">
        <v>62</v>
      </c>
      <c r="M314" s="4" t="s">
        <v>1602</v>
      </c>
      <c r="N314" s="87">
        <v>1651442812</v>
      </c>
      <c r="O314" s="4" t="s">
        <v>1603</v>
      </c>
      <c r="P314" s="4" t="s">
        <v>1604</v>
      </c>
      <c r="Q314" s="4" t="s">
        <v>31</v>
      </c>
      <c r="R314" s="4" t="s">
        <v>114</v>
      </c>
      <c r="S314" s="49">
        <v>4400</v>
      </c>
      <c r="T314" s="89" t="s">
        <v>56</v>
      </c>
      <c r="U314" s="37">
        <f t="shared" si="15"/>
        <v>4268</v>
      </c>
      <c r="V314" t="str">
        <f t="shared" si="14"/>
        <v>KIVA</v>
      </c>
      <c r="W314" t="str">
        <f t="shared" si="16"/>
        <v>USA@KIVA</v>
      </c>
    </row>
    <row r="315" spans="1:23">
      <c r="A315" s="48" t="s">
        <v>1605</v>
      </c>
      <c r="B315" s="4" t="s">
        <v>1606</v>
      </c>
      <c r="C315" s="83">
        <v>42709</v>
      </c>
      <c r="D315" s="4" t="s">
        <v>59</v>
      </c>
      <c r="E315" s="4" t="s">
        <v>51</v>
      </c>
      <c r="F315" s="4" t="s">
        <v>27</v>
      </c>
      <c r="G315" s="4" t="s">
        <v>41</v>
      </c>
      <c r="H315" s="4" t="s">
        <v>29</v>
      </c>
      <c r="I315" s="4" t="s">
        <v>8</v>
      </c>
      <c r="J315" s="86">
        <v>36481</v>
      </c>
      <c r="K315" s="4" t="s">
        <v>31</v>
      </c>
      <c r="L315" s="4" t="s">
        <v>32</v>
      </c>
      <c r="M315" s="4" t="s">
        <v>1607</v>
      </c>
      <c r="N315" s="87">
        <v>1470187069</v>
      </c>
      <c r="O315" s="4" t="s">
        <v>1608</v>
      </c>
      <c r="P315" s="4" t="s">
        <v>1609</v>
      </c>
      <c r="Q315" s="4" t="s">
        <v>31</v>
      </c>
      <c r="R315" s="4" t="s">
        <v>36</v>
      </c>
      <c r="S315" s="49">
        <v>5200</v>
      </c>
      <c r="T315" s="89" t="s">
        <v>56</v>
      </c>
      <c r="U315" s="37">
        <f t="shared" si="15"/>
        <v>5044</v>
      </c>
      <c r="V315" t="str">
        <f t="shared" si="14"/>
        <v>LAKE</v>
      </c>
      <c r="W315" t="str">
        <f t="shared" si="16"/>
        <v>USA@LAKE</v>
      </c>
    </row>
    <row r="316" spans="1:23">
      <c r="A316" s="48" t="s">
        <v>1610</v>
      </c>
      <c r="B316" s="4" t="s">
        <v>1611</v>
      </c>
      <c r="C316" s="83">
        <v>42703</v>
      </c>
      <c r="D316" s="4" t="s">
        <v>25</v>
      </c>
      <c r="E316" s="4" t="s">
        <v>60</v>
      </c>
      <c r="F316" s="4" t="s">
        <v>27</v>
      </c>
      <c r="G316" s="4" t="s">
        <v>41</v>
      </c>
      <c r="H316" s="4" t="s">
        <v>29</v>
      </c>
      <c r="I316" s="4" t="s">
        <v>43</v>
      </c>
      <c r="J316" s="86">
        <v>34619</v>
      </c>
      <c r="K316" s="4" t="s">
        <v>31</v>
      </c>
      <c r="L316" s="4" t="s">
        <v>69</v>
      </c>
      <c r="M316" s="4" t="s">
        <v>1612</v>
      </c>
      <c r="N316" s="87">
        <v>1518554407</v>
      </c>
      <c r="O316" s="4" t="s">
        <v>1613</v>
      </c>
      <c r="P316" s="4" t="s">
        <v>1614</v>
      </c>
      <c r="Q316" s="4" t="s">
        <v>31</v>
      </c>
      <c r="R316" s="4" t="s">
        <v>36</v>
      </c>
      <c r="S316" s="49">
        <v>5600</v>
      </c>
      <c r="T316" s="89" t="s">
        <v>56</v>
      </c>
      <c r="U316" s="37">
        <f t="shared" si="15"/>
        <v>5432</v>
      </c>
      <c r="V316" t="str">
        <f t="shared" si="14"/>
        <v>HOPA</v>
      </c>
      <c r="W316" t="str">
        <f t="shared" si="16"/>
        <v>USA@HOPA</v>
      </c>
    </row>
    <row r="317" spans="1:23">
      <c r="A317" s="48" t="s">
        <v>1615</v>
      </c>
      <c r="B317" s="4" t="s">
        <v>1616</v>
      </c>
      <c r="C317" s="83">
        <v>42700</v>
      </c>
      <c r="D317" s="4" t="s">
        <v>25</v>
      </c>
      <c r="E317" s="4" t="s">
        <v>51</v>
      </c>
      <c r="F317" s="4" t="s">
        <v>52</v>
      </c>
      <c r="G317" s="4" t="s">
        <v>61</v>
      </c>
      <c r="H317" s="4" t="s">
        <v>42</v>
      </c>
      <c r="I317" s="4" t="s">
        <v>30</v>
      </c>
      <c r="J317" s="86">
        <v>28772</v>
      </c>
      <c r="K317" s="4" t="s">
        <v>31</v>
      </c>
      <c r="L317" s="4" t="s">
        <v>32</v>
      </c>
      <c r="M317" s="4" t="s">
        <v>1617</v>
      </c>
      <c r="N317" s="87">
        <v>1876118051</v>
      </c>
      <c r="O317" s="4" t="s">
        <v>1618</v>
      </c>
      <c r="P317" s="4" t="s">
        <v>1619</v>
      </c>
      <c r="Q317" s="4" t="s">
        <v>31</v>
      </c>
      <c r="R317" s="4" t="s">
        <v>47</v>
      </c>
      <c r="S317" s="49">
        <v>8800</v>
      </c>
      <c r="T317" s="89" t="s">
        <v>56</v>
      </c>
      <c r="U317" s="37">
        <f t="shared" si="15"/>
        <v>8536</v>
      </c>
      <c r="V317" t="str">
        <f t="shared" si="14"/>
        <v>LIST</v>
      </c>
      <c r="W317" t="str">
        <f t="shared" si="16"/>
        <v>USA@LIST</v>
      </c>
    </row>
    <row r="318" spans="1:23">
      <c r="A318" s="48" t="s">
        <v>1620</v>
      </c>
      <c r="B318" s="4" t="s">
        <v>1621</v>
      </c>
      <c r="C318" s="83">
        <v>42694</v>
      </c>
      <c r="D318" s="4" t="s">
        <v>25</v>
      </c>
      <c r="E318" s="4" t="s">
        <v>40</v>
      </c>
      <c r="F318" s="4" t="s">
        <v>27</v>
      </c>
      <c r="G318" s="4" t="s">
        <v>41</v>
      </c>
      <c r="H318" s="4" t="s">
        <v>29</v>
      </c>
      <c r="I318" s="4" t="s">
        <v>43</v>
      </c>
      <c r="J318" s="86">
        <v>34281</v>
      </c>
      <c r="K318" s="4" t="s">
        <v>31</v>
      </c>
      <c r="L318" s="4" t="s">
        <v>62</v>
      </c>
      <c r="M318" s="4" t="s">
        <v>1622</v>
      </c>
      <c r="N318" s="87">
        <v>1518773815</v>
      </c>
      <c r="O318" s="4" t="s">
        <v>1623</v>
      </c>
      <c r="P318" s="4" t="s">
        <v>237</v>
      </c>
      <c r="Q318" s="4" t="s">
        <v>31</v>
      </c>
      <c r="R318" s="4" t="s">
        <v>47</v>
      </c>
      <c r="S318" s="49">
        <v>6800</v>
      </c>
      <c r="T318" s="89" t="s">
        <v>56</v>
      </c>
      <c r="U318" s="37">
        <f t="shared" si="15"/>
        <v>6596</v>
      </c>
      <c r="V318" t="str">
        <f t="shared" si="14"/>
        <v>ARNA</v>
      </c>
      <c r="W318" t="str">
        <f t="shared" si="16"/>
        <v>USA@ARNA</v>
      </c>
    </row>
    <row r="319" spans="1:23">
      <c r="A319" s="48" t="s">
        <v>1624</v>
      </c>
      <c r="B319" s="4" t="s">
        <v>1625</v>
      </c>
      <c r="C319" s="83">
        <v>42686</v>
      </c>
      <c r="D319" s="4" t="s">
        <v>25</v>
      </c>
      <c r="E319" s="4" t="s">
        <v>51</v>
      </c>
      <c r="F319" s="4" t="s">
        <v>27</v>
      </c>
      <c r="G319" s="4" t="s">
        <v>41</v>
      </c>
      <c r="H319" s="4" t="s">
        <v>42</v>
      </c>
      <c r="I319" s="4" t="s">
        <v>43</v>
      </c>
      <c r="J319" s="86">
        <v>36030</v>
      </c>
      <c r="K319" s="4" t="s">
        <v>31</v>
      </c>
      <c r="L319" s="4" t="s">
        <v>32</v>
      </c>
      <c r="M319" s="4" t="s">
        <v>1626</v>
      </c>
      <c r="N319" s="87">
        <v>1879963638</v>
      </c>
      <c r="O319" s="4" t="s">
        <v>1627</v>
      </c>
      <c r="P319" s="4" t="s">
        <v>1628</v>
      </c>
      <c r="Q319" s="4" t="s">
        <v>31</v>
      </c>
      <c r="R319" s="4" t="s">
        <v>107</v>
      </c>
      <c r="S319" s="49">
        <v>5200</v>
      </c>
      <c r="T319" s="89" t="s">
        <v>56</v>
      </c>
      <c r="U319" s="37">
        <f t="shared" si="15"/>
        <v>5044</v>
      </c>
      <c r="V319" t="str">
        <f t="shared" si="14"/>
        <v>PAFA</v>
      </c>
      <c r="W319" t="str">
        <f t="shared" si="16"/>
        <v>USA@PAFA</v>
      </c>
    </row>
    <row r="320" spans="1:23">
      <c r="A320" s="48" t="s">
        <v>1629</v>
      </c>
      <c r="B320" s="4" t="s">
        <v>1630</v>
      </c>
      <c r="C320" s="83">
        <v>42674</v>
      </c>
      <c r="D320" s="4" t="s">
        <v>87</v>
      </c>
      <c r="E320" s="4" t="s">
        <v>51</v>
      </c>
      <c r="F320" s="4" t="s">
        <v>27</v>
      </c>
      <c r="G320" s="4" t="s">
        <v>61</v>
      </c>
      <c r="H320" s="4" t="s">
        <v>42</v>
      </c>
      <c r="I320" s="4" t="s">
        <v>181</v>
      </c>
      <c r="J320" s="86">
        <v>26805</v>
      </c>
      <c r="K320" s="4" t="s">
        <v>31</v>
      </c>
      <c r="L320" s="4" t="s">
        <v>32</v>
      </c>
      <c r="M320" s="4" t="s">
        <v>1631</v>
      </c>
      <c r="N320" s="87">
        <v>1503303797</v>
      </c>
      <c r="O320" s="4" t="s">
        <v>1632</v>
      </c>
      <c r="P320" s="4" t="s">
        <v>1633</v>
      </c>
      <c r="Q320" s="4" t="s">
        <v>31</v>
      </c>
      <c r="R320" s="4" t="s">
        <v>36</v>
      </c>
      <c r="S320" s="49">
        <v>8800</v>
      </c>
      <c r="T320" s="89" t="s">
        <v>56</v>
      </c>
      <c r="U320" s="37">
        <f t="shared" si="15"/>
        <v>8536</v>
      </c>
      <c r="V320" t="str">
        <f t="shared" si="14"/>
        <v>KAJA</v>
      </c>
      <c r="W320" t="str">
        <f t="shared" si="16"/>
        <v>USA@KAJA</v>
      </c>
    </row>
    <row r="321" spans="1:23">
      <c r="A321" s="48" t="s">
        <v>1634</v>
      </c>
      <c r="B321" s="4" t="s">
        <v>1635</v>
      </c>
      <c r="C321" s="83">
        <v>42664</v>
      </c>
      <c r="D321" s="4" t="s">
        <v>87</v>
      </c>
      <c r="E321" s="4" t="s">
        <v>51</v>
      </c>
      <c r="F321" s="4" t="s">
        <v>27</v>
      </c>
      <c r="G321" s="4" t="s">
        <v>223</v>
      </c>
      <c r="H321" s="4" t="s">
        <v>29</v>
      </c>
      <c r="I321" s="4" t="s">
        <v>30</v>
      </c>
      <c r="J321" s="86">
        <v>37557</v>
      </c>
      <c r="K321" s="4" t="s">
        <v>118</v>
      </c>
      <c r="L321" s="4" t="s">
        <v>32</v>
      </c>
      <c r="M321" s="4" t="s">
        <v>1636</v>
      </c>
      <c r="N321" s="87">
        <v>1419231768</v>
      </c>
      <c r="O321" s="4" t="s">
        <v>1637</v>
      </c>
      <c r="P321" s="4" t="s">
        <v>1638</v>
      </c>
      <c r="Q321" s="4" t="s">
        <v>31</v>
      </c>
      <c r="R321" s="4" t="s">
        <v>36</v>
      </c>
      <c r="S321" s="49">
        <v>2800</v>
      </c>
      <c r="T321" s="89" t="s">
        <v>56</v>
      </c>
      <c r="U321" s="37">
        <f t="shared" si="15"/>
        <v>2716</v>
      </c>
      <c r="V321" t="str">
        <f t="shared" si="14"/>
        <v>PADE</v>
      </c>
      <c r="W321" t="str">
        <f t="shared" si="16"/>
        <v>Colombia@PADE</v>
      </c>
    </row>
    <row r="322" spans="1:23">
      <c r="A322" s="48" t="s">
        <v>1639</v>
      </c>
      <c r="B322" s="4" t="s">
        <v>1640</v>
      </c>
      <c r="C322" s="83">
        <v>42659</v>
      </c>
      <c r="D322" s="4" t="s">
        <v>135</v>
      </c>
      <c r="E322" s="4" t="s">
        <v>51</v>
      </c>
      <c r="F322" s="4" t="s">
        <v>52</v>
      </c>
      <c r="G322" s="4" t="s">
        <v>28</v>
      </c>
      <c r="H322" s="4" t="s">
        <v>29</v>
      </c>
      <c r="I322" s="4" t="s">
        <v>30</v>
      </c>
      <c r="J322" s="86">
        <v>31084</v>
      </c>
      <c r="K322" s="4" t="s">
        <v>31</v>
      </c>
      <c r="L322" s="4" t="s">
        <v>32</v>
      </c>
      <c r="M322" s="4" t="s">
        <v>1641</v>
      </c>
      <c r="N322" s="87">
        <v>1506160673</v>
      </c>
      <c r="O322" s="4" t="s">
        <v>1642</v>
      </c>
      <c r="P322" s="4" t="s">
        <v>1643</v>
      </c>
      <c r="Q322" s="4" t="s">
        <v>31</v>
      </c>
      <c r="R322" s="4" t="s">
        <v>66</v>
      </c>
      <c r="S322" s="49">
        <v>7600</v>
      </c>
      <c r="T322" s="89" t="s">
        <v>56</v>
      </c>
      <c r="U322" s="37">
        <f t="shared" si="15"/>
        <v>7372</v>
      </c>
      <c r="V322" t="str">
        <f t="shared" si="14"/>
        <v>ALRA</v>
      </c>
      <c r="W322" t="str">
        <f t="shared" si="16"/>
        <v>USA@ALRA</v>
      </c>
    </row>
    <row r="323" spans="1:23">
      <c r="A323" s="48" t="s">
        <v>1644</v>
      </c>
      <c r="B323" s="4" t="s">
        <v>1645</v>
      </c>
      <c r="C323" s="83">
        <v>42656</v>
      </c>
      <c r="D323" s="4" t="s">
        <v>50</v>
      </c>
      <c r="E323" s="4" t="s">
        <v>81</v>
      </c>
      <c r="F323" s="4" t="s">
        <v>27</v>
      </c>
      <c r="G323" s="4" t="s">
        <v>41</v>
      </c>
      <c r="H323" s="4" t="s">
        <v>42</v>
      </c>
      <c r="I323" s="4" t="s">
        <v>30</v>
      </c>
      <c r="J323" s="86">
        <v>36039</v>
      </c>
      <c r="K323" s="4" t="s">
        <v>31</v>
      </c>
      <c r="L323" s="4" t="s">
        <v>32</v>
      </c>
      <c r="M323" s="4" t="s">
        <v>1646</v>
      </c>
      <c r="N323" s="87">
        <v>1736843257</v>
      </c>
      <c r="O323" s="4" t="s">
        <v>1647</v>
      </c>
      <c r="P323" s="4" t="s">
        <v>1648</v>
      </c>
      <c r="Q323" s="4" t="s">
        <v>31</v>
      </c>
      <c r="R323" s="4" t="s">
        <v>36</v>
      </c>
      <c r="S323" s="49">
        <v>6000</v>
      </c>
      <c r="T323" s="89" t="s">
        <v>56</v>
      </c>
      <c r="U323" s="37">
        <f t="shared" si="15"/>
        <v>5820</v>
      </c>
      <c r="V323" t="str">
        <f t="shared" ref="V323:V386" si="17">LEFT(A323,4)</f>
        <v>ROST</v>
      </c>
      <c r="W323" t="str">
        <f t="shared" si="16"/>
        <v>USA@ROST</v>
      </c>
    </row>
    <row r="324" spans="1:23">
      <c r="A324" s="48" t="s">
        <v>1649</v>
      </c>
      <c r="B324" s="4" t="s">
        <v>1650</v>
      </c>
      <c r="C324" s="83">
        <v>42654</v>
      </c>
      <c r="D324" s="4" t="s">
        <v>25</v>
      </c>
      <c r="E324" s="4" t="s">
        <v>60</v>
      </c>
      <c r="F324" s="4" t="s">
        <v>27</v>
      </c>
      <c r="G324" s="4" t="s">
        <v>28</v>
      </c>
      <c r="H324" s="4" t="s">
        <v>29</v>
      </c>
      <c r="I324" s="4" t="s">
        <v>43</v>
      </c>
      <c r="J324" s="86">
        <v>30393</v>
      </c>
      <c r="K324" s="4" t="s">
        <v>31</v>
      </c>
      <c r="L324" s="4" t="s">
        <v>69</v>
      </c>
      <c r="M324" s="4" t="s">
        <v>1651</v>
      </c>
      <c r="N324" s="87">
        <v>1605583419</v>
      </c>
      <c r="O324" s="4" t="s">
        <v>1652</v>
      </c>
      <c r="P324" s="4" t="s">
        <v>1653</v>
      </c>
      <c r="Q324" s="4" t="s">
        <v>31</v>
      </c>
      <c r="R324" s="4" t="s">
        <v>114</v>
      </c>
      <c r="S324" s="49">
        <v>6800</v>
      </c>
      <c r="T324" s="89" t="s">
        <v>56</v>
      </c>
      <c r="U324" s="37">
        <f t="shared" si="15"/>
        <v>6596</v>
      </c>
      <c r="V324" t="str">
        <f t="shared" si="17"/>
        <v>LEAK</v>
      </c>
      <c r="W324" t="str">
        <f t="shared" si="16"/>
        <v>USA@LEAK</v>
      </c>
    </row>
    <row r="325" spans="1:23">
      <c r="A325" s="48" t="s">
        <v>1654</v>
      </c>
      <c r="B325" s="4" t="s">
        <v>1655</v>
      </c>
      <c r="C325" s="83">
        <v>42646</v>
      </c>
      <c r="D325" s="4" t="s">
        <v>50</v>
      </c>
      <c r="E325" s="4" t="s">
        <v>110</v>
      </c>
      <c r="F325" s="4" t="s">
        <v>27</v>
      </c>
      <c r="G325" s="4" t="s">
        <v>75</v>
      </c>
      <c r="H325" s="4" t="s">
        <v>29</v>
      </c>
      <c r="I325" s="4" t="s">
        <v>8</v>
      </c>
      <c r="J325" s="86">
        <v>27449</v>
      </c>
      <c r="K325" s="4" t="s">
        <v>31</v>
      </c>
      <c r="L325" s="4" t="s">
        <v>32</v>
      </c>
      <c r="M325" s="4" t="s">
        <v>1656</v>
      </c>
      <c r="N325" s="87">
        <v>1498699971</v>
      </c>
      <c r="O325" s="4" t="s">
        <v>1657</v>
      </c>
      <c r="P325" s="4" t="s">
        <v>1658</v>
      </c>
      <c r="Q325" s="4" t="s">
        <v>31</v>
      </c>
      <c r="R325" s="4" t="s">
        <v>47</v>
      </c>
      <c r="S325" s="49">
        <v>13200</v>
      </c>
      <c r="T325" s="89" t="s">
        <v>56</v>
      </c>
      <c r="U325" s="37">
        <f t="shared" si="15"/>
        <v>12804</v>
      </c>
      <c r="V325" t="str">
        <f t="shared" si="17"/>
        <v>CAMA</v>
      </c>
      <c r="W325" t="str">
        <f t="shared" si="16"/>
        <v>USA@CAMA</v>
      </c>
    </row>
    <row r="326" spans="1:23">
      <c r="A326" s="48" t="s">
        <v>1659</v>
      </c>
      <c r="B326" s="4" t="s">
        <v>1660</v>
      </c>
      <c r="C326" s="83">
        <v>42643</v>
      </c>
      <c r="D326" s="4" t="s">
        <v>59</v>
      </c>
      <c r="E326" s="4" t="s">
        <v>51</v>
      </c>
      <c r="F326" s="4" t="s">
        <v>27</v>
      </c>
      <c r="G326" s="4" t="s">
        <v>61</v>
      </c>
      <c r="H326" s="4" t="s">
        <v>29</v>
      </c>
      <c r="I326" s="4" t="s">
        <v>30</v>
      </c>
      <c r="J326" s="86">
        <v>29956</v>
      </c>
      <c r="K326" s="4" t="s">
        <v>31</v>
      </c>
      <c r="L326" s="4" t="s">
        <v>69</v>
      </c>
      <c r="M326" s="4" t="s">
        <v>1661</v>
      </c>
      <c r="N326" s="87">
        <v>1266671305</v>
      </c>
      <c r="O326" s="4" t="s">
        <v>1662</v>
      </c>
      <c r="P326" s="4" t="s">
        <v>1663</v>
      </c>
      <c r="Q326" s="4" t="s">
        <v>31</v>
      </c>
      <c r="R326" s="4" t="s">
        <v>66</v>
      </c>
      <c r="S326" s="49">
        <v>11600</v>
      </c>
      <c r="T326" s="89" t="s">
        <v>56</v>
      </c>
      <c r="U326" s="37">
        <f t="shared" si="15"/>
        <v>11252</v>
      </c>
      <c r="V326" t="str">
        <f t="shared" si="17"/>
        <v>CAUN</v>
      </c>
      <c r="W326" t="str">
        <f t="shared" si="16"/>
        <v>USA@CAUN</v>
      </c>
    </row>
    <row r="327" spans="1:23">
      <c r="A327" s="48" t="s">
        <v>1664</v>
      </c>
      <c r="B327" s="4" t="s">
        <v>1665</v>
      </c>
      <c r="C327" s="83">
        <v>42637</v>
      </c>
      <c r="D327" s="4" t="s">
        <v>135</v>
      </c>
      <c r="E327" s="4" t="s">
        <v>51</v>
      </c>
      <c r="F327" s="4" t="s">
        <v>27</v>
      </c>
      <c r="G327" s="4" t="s">
        <v>41</v>
      </c>
      <c r="H327" s="4" t="s">
        <v>42</v>
      </c>
      <c r="I327" s="4" t="s">
        <v>30</v>
      </c>
      <c r="J327" s="86">
        <v>37581</v>
      </c>
      <c r="K327" s="4" t="s">
        <v>31</v>
      </c>
      <c r="L327" s="4" t="s">
        <v>32</v>
      </c>
      <c r="M327" s="4" t="s">
        <v>1666</v>
      </c>
      <c r="N327" s="87">
        <v>1732922087</v>
      </c>
      <c r="O327" s="4" t="s">
        <v>1667</v>
      </c>
      <c r="P327" s="4" t="s">
        <v>1668</v>
      </c>
      <c r="Q327" s="4" t="s">
        <v>31</v>
      </c>
      <c r="R327" s="4" t="s">
        <v>114</v>
      </c>
      <c r="S327" s="49">
        <v>5600</v>
      </c>
      <c r="T327" s="89" t="s">
        <v>56</v>
      </c>
      <c r="U327" s="37">
        <f t="shared" si="15"/>
        <v>5432</v>
      </c>
      <c r="V327" t="str">
        <f t="shared" si="17"/>
        <v>CHSH</v>
      </c>
      <c r="W327" t="str">
        <f t="shared" si="16"/>
        <v>USA@CHSH</v>
      </c>
    </row>
    <row r="328" spans="1:23">
      <c r="A328" s="48" t="s">
        <v>1669</v>
      </c>
      <c r="B328" s="4" t="s">
        <v>1670</v>
      </c>
      <c r="C328" s="83">
        <v>42626</v>
      </c>
      <c r="D328" s="4" t="s">
        <v>87</v>
      </c>
      <c r="E328" s="4" t="s">
        <v>51</v>
      </c>
      <c r="F328" s="4" t="s">
        <v>27</v>
      </c>
      <c r="G328" s="4" t="s">
        <v>61</v>
      </c>
      <c r="H328" s="4" t="s">
        <v>29</v>
      </c>
      <c r="I328" s="4" t="s">
        <v>30</v>
      </c>
      <c r="J328" s="86">
        <v>29514</v>
      </c>
      <c r="K328" s="4" t="s">
        <v>31</v>
      </c>
      <c r="L328" s="4" t="s">
        <v>32</v>
      </c>
      <c r="M328" s="4" t="s">
        <v>1671</v>
      </c>
      <c r="N328" s="87">
        <v>1517702273</v>
      </c>
      <c r="O328" s="4" t="s">
        <v>1672</v>
      </c>
      <c r="P328" s="4" t="s">
        <v>1673</v>
      </c>
      <c r="Q328" s="4" t="s">
        <v>31</v>
      </c>
      <c r="R328" s="4" t="s">
        <v>107</v>
      </c>
      <c r="S328" s="49">
        <v>10800</v>
      </c>
      <c r="T328" s="89" t="s">
        <v>56</v>
      </c>
      <c r="U328" s="37">
        <f t="shared" si="15"/>
        <v>10476</v>
      </c>
      <c r="V328" t="str">
        <f t="shared" si="17"/>
        <v>ALPA</v>
      </c>
      <c r="W328" t="str">
        <f t="shared" si="16"/>
        <v>USA@ALPA</v>
      </c>
    </row>
    <row r="329" spans="1:23">
      <c r="A329" s="48" t="s">
        <v>1674</v>
      </c>
      <c r="B329" s="4" t="s">
        <v>1675</v>
      </c>
      <c r="C329" s="83">
        <v>42622</v>
      </c>
      <c r="D329" s="4" t="s">
        <v>50</v>
      </c>
      <c r="E329" s="4" t="s">
        <v>207</v>
      </c>
      <c r="F329" s="4" t="s">
        <v>27</v>
      </c>
      <c r="G329" s="4" t="s">
        <v>61</v>
      </c>
      <c r="H329" s="4" t="s">
        <v>42</v>
      </c>
      <c r="I329" s="4" t="s">
        <v>124</v>
      </c>
      <c r="J329" s="86">
        <v>28308</v>
      </c>
      <c r="K329" s="4" t="s">
        <v>31</v>
      </c>
      <c r="L329" s="4" t="s">
        <v>32</v>
      </c>
      <c r="M329" s="4" t="s">
        <v>1676</v>
      </c>
      <c r="N329" s="87">
        <v>1957962781</v>
      </c>
      <c r="O329" s="4" t="s">
        <v>1677</v>
      </c>
      <c r="P329" s="4" t="s">
        <v>1678</v>
      </c>
      <c r="Q329" s="4" t="s">
        <v>31</v>
      </c>
      <c r="R329" s="4" t="s">
        <v>66</v>
      </c>
      <c r="S329" s="49">
        <v>10000</v>
      </c>
      <c r="T329" s="89" t="s">
        <v>56</v>
      </c>
      <c r="U329" s="37">
        <f t="shared" si="15"/>
        <v>9700</v>
      </c>
      <c r="V329" t="str">
        <f t="shared" si="17"/>
        <v>GEHA</v>
      </c>
      <c r="W329" t="str">
        <f t="shared" si="16"/>
        <v>USA@GEHA</v>
      </c>
    </row>
    <row r="330" spans="1:23">
      <c r="A330" s="48" t="s">
        <v>1679</v>
      </c>
      <c r="B330" s="4" t="s">
        <v>1680</v>
      </c>
      <c r="C330" s="83">
        <v>42622</v>
      </c>
      <c r="D330" s="4" t="s">
        <v>59</v>
      </c>
      <c r="E330" s="4" t="s">
        <v>51</v>
      </c>
      <c r="F330" s="4" t="s">
        <v>52</v>
      </c>
      <c r="G330" s="4" t="s">
        <v>28</v>
      </c>
      <c r="H330" s="4" t="s">
        <v>29</v>
      </c>
      <c r="I330" s="4" t="s">
        <v>30</v>
      </c>
      <c r="J330" s="86">
        <v>34367</v>
      </c>
      <c r="K330" s="4" t="s">
        <v>103</v>
      </c>
      <c r="L330" s="4" t="s">
        <v>32</v>
      </c>
      <c r="M330" s="4" t="s">
        <v>1681</v>
      </c>
      <c r="N330" s="87">
        <v>1384883931</v>
      </c>
      <c r="O330" s="4" t="s">
        <v>1682</v>
      </c>
      <c r="P330" s="4" t="s">
        <v>1683</v>
      </c>
      <c r="Q330" s="4" t="s">
        <v>31</v>
      </c>
      <c r="R330" s="4" t="s">
        <v>47</v>
      </c>
      <c r="S330" s="49">
        <v>8000</v>
      </c>
      <c r="T330" s="89" t="s">
        <v>56</v>
      </c>
      <c r="U330" s="37">
        <f t="shared" si="15"/>
        <v>7760</v>
      </c>
      <c r="V330" t="str">
        <f t="shared" si="17"/>
        <v>TODR</v>
      </c>
      <c r="W330" t="str">
        <f t="shared" si="16"/>
        <v>China@TODR</v>
      </c>
    </row>
    <row r="331" spans="1:23">
      <c r="A331" s="48" t="s">
        <v>1684</v>
      </c>
      <c r="B331" s="4" t="s">
        <v>1685</v>
      </c>
      <c r="C331" s="83">
        <v>42618</v>
      </c>
      <c r="D331" s="4" t="s">
        <v>25</v>
      </c>
      <c r="E331" s="4" t="s">
        <v>40</v>
      </c>
      <c r="F331" s="4" t="s">
        <v>27</v>
      </c>
      <c r="G331" s="4" t="s">
        <v>61</v>
      </c>
      <c r="H331" s="4" t="s">
        <v>29</v>
      </c>
      <c r="I331" s="4" t="s">
        <v>30</v>
      </c>
      <c r="J331" s="86">
        <v>28291</v>
      </c>
      <c r="K331" s="4" t="s">
        <v>31</v>
      </c>
      <c r="L331" s="4" t="s">
        <v>32</v>
      </c>
      <c r="M331" s="4" t="s">
        <v>1686</v>
      </c>
      <c r="N331" s="87">
        <v>1845742562</v>
      </c>
      <c r="O331" s="4" t="s">
        <v>1687</v>
      </c>
      <c r="P331" s="4" t="s">
        <v>1688</v>
      </c>
      <c r="Q331" s="4" t="s">
        <v>31</v>
      </c>
      <c r="R331" s="4" t="s">
        <v>47</v>
      </c>
      <c r="S331" s="49">
        <v>11200</v>
      </c>
      <c r="T331" s="89" t="s">
        <v>56</v>
      </c>
      <c r="U331" s="37">
        <f t="shared" si="15"/>
        <v>10864</v>
      </c>
      <c r="V331" t="str">
        <f t="shared" si="17"/>
        <v>ANBA</v>
      </c>
      <c r="W331" t="str">
        <f t="shared" si="16"/>
        <v>USA@ANBA</v>
      </c>
    </row>
    <row r="332" spans="1:23">
      <c r="A332" s="48" t="s">
        <v>1689</v>
      </c>
      <c r="B332" s="4" t="s">
        <v>1690</v>
      </c>
      <c r="C332" s="83">
        <v>42614</v>
      </c>
      <c r="D332" s="4" t="s">
        <v>50</v>
      </c>
      <c r="E332" s="4" t="s">
        <v>51</v>
      </c>
      <c r="F332" s="4" t="s">
        <v>117</v>
      </c>
      <c r="G332" s="4" t="s">
        <v>28</v>
      </c>
      <c r="H332" s="4" t="s">
        <v>29</v>
      </c>
      <c r="I332" s="4" t="s">
        <v>8</v>
      </c>
      <c r="J332" s="86">
        <v>33051</v>
      </c>
      <c r="K332" s="4" t="s">
        <v>31</v>
      </c>
      <c r="L332" s="4" t="s">
        <v>32</v>
      </c>
      <c r="M332" s="4" t="s">
        <v>1691</v>
      </c>
      <c r="N332" s="87">
        <v>1972686199</v>
      </c>
      <c r="O332" s="4" t="s">
        <v>1692</v>
      </c>
      <c r="P332" s="4" t="s">
        <v>1693</v>
      </c>
      <c r="Q332" s="4" t="s">
        <v>31</v>
      </c>
      <c r="R332" s="4" t="s">
        <v>107</v>
      </c>
      <c r="S332" s="49">
        <v>0</v>
      </c>
      <c r="T332" s="89" t="s">
        <v>37</v>
      </c>
      <c r="U332" s="37">
        <f t="shared" ref="U332:U395" si="18">S332-S332*3%</f>
        <v>0</v>
      </c>
      <c r="V332" t="str">
        <f t="shared" si="17"/>
        <v>ROBR</v>
      </c>
      <c r="W332" t="str">
        <f t="shared" si="16"/>
        <v>USA@ROBR</v>
      </c>
    </row>
    <row r="333" spans="1:23">
      <c r="A333" s="48" t="s">
        <v>1694</v>
      </c>
      <c r="B333" s="4" t="s">
        <v>1695</v>
      </c>
      <c r="C333" s="83">
        <v>42578</v>
      </c>
      <c r="D333" s="4" t="s">
        <v>59</v>
      </c>
      <c r="E333" s="4" t="s">
        <v>40</v>
      </c>
      <c r="F333" s="4" t="s">
        <v>27</v>
      </c>
      <c r="G333" s="4" t="s">
        <v>75</v>
      </c>
      <c r="H333" s="4" t="s">
        <v>29</v>
      </c>
      <c r="I333" s="4" t="s">
        <v>8</v>
      </c>
      <c r="J333" s="86">
        <v>25049</v>
      </c>
      <c r="K333" s="4" t="s">
        <v>31</v>
      </c>
      <c r="L333" s="4" t="s">
        <v>32</v>
      </c>
      <c r="M333" s="4" t="s">
        <v>1696</v>
      </c>
      <c r="N333" s="87">
        <v>1271465942</v>
      </c>
      <c r="O333" s="4" t="s">
        <v>1697</v>
      </c>
      <c r="P333" s="4" t="s">
        <v>1698</v>
      </c>
      <c r="Q333" s="4" t="s">
        <v>31</v>
      </c>
      <c r="R333" s="4" t="s">
        <v>36</v>
      </c>
      <c r="S333" s="49">
        <v>12000</v>
      </c>
      <c r="T333" s="89" t="s">
        <v>56</v>
      </c>
      <c r="U333" s="37">
        <f t="shared" si="18"/>
        <v>11640</v>
      </c>
      <c r="V333" t="str">
        <f t="shared" si="17"/>
        <v>LAKH</v>
      </c>
      <c r="W333" t="str">
        <f t="shared" si="16"/>
        <v>USA@LAKH</v>
      </c>
    </row>
    <row r="334" spans="1:23">
      <c r="A334" s="48" t="s">
        <v>1699</v>
      </c>
      <c r="B334" s="4" t="s">
        <v>1700</v>
      </c>
      <c r="C334" s="83">
        <v>42577</v>
      </c>
      <c r="D334" s="4" t="s">
        <v>59</v>
      </c>
      <c r="E334" s="4" t="s">
        <v>60</v>
      </c>
      <c r="F334" s="4" t="s">
        <v>27</v>
      </c>
      <c r="G334" s="4" t="s">
        <v>41</v>
      </c>
      <c r="H334" s="4" t="s">
        <v>29</v>
      </c>
      <c r="I334" s="4" t="s">
        <v>30</v>
      </c>
      <c r="J334" s="86">
        <v>36955</v>
      </c>
      <c r="K334" s="4" t="s">
        <v>31</v>
      </c>
      <c r="L334" s="4" t="s">
        <v>32</v>
      </c>
      <c r="M334" s="4" t="s">
        <v>1701</v>
      </c>
      <c r="N334" s="87">
        <v>1890447894</v>
      </c>
      <c r="O334" s="4" t="s">
        <v>1702</v>
      </c>
      <c r="P334" s="4" t="s">
        <v>1703</v>
      </c>
      <c r="Q334" s="4" t="s">
        <v>31</v>
      </c>
      <c r="R334" s="4" t="s">
        <v>36</v>
      </c>
      <c r="S334" s="49">
        <v>6400</v>
      </c>
      <c r="T334" s="89" t="s">
        <v>56</v>
      </c>
      <c r="U334" s="37">
        <f t="shared" si="18"/>
        <v>6208</v>
      </c>
      <c r="V334" t="str">
        <f t="shared" si="17"/>
        <v>EMWI</v>
      </c>
      <c r="W334" t="str">
        <f t="shared" ref="W334:W397" si="19">CONCATENATE(K334,"@",V334)</f>
        <v>USA@EMWI</v>
      </c>
    </row>
    <row r="335" spans="1:23">
      <c r="A335" s="48" t="s">
        <v>1704</v>
      </c>
      <c r="B335" s="4" t="s">
        <v>1705</v>
      </c>
      <c r="C335" s="83">
        <v>42574</v>
      </c>
      <c r="D335" s="4" t="s">
        <v>25</v>
      </c>
      <c r="E335" s="4" t="s">
        <v>110</v>
      </c>
      <c r="F335" s="4" t="s">
        <v>52</v>
      </c>
      <c r="G335" s="4" t="s">
        <v>28</v>
      </c>
      <c r="H335" s="4" t="s">
        <v>29</v>
      </c>
      <c r="I335" s="4" t="s">
        <v>8</v>
      </c>
      <c r="J335" s="86">
        <v>30842</v>
      </c>
      <c r="K335" s="4" t="s">
        <v>31</v>
      </c>
      <c r="L335" s="4" t="s">
        <v>62</v>
      </c>
      <c r="M335" s="4" t="s">
        <v>1706</v>
      </c>
      <c r="N335" s="87">
        <v>1380595884</v>
      </c>
      <c r="O335" s="4" t="s">
        <v>1707</v>
      </c>
      <c r="P335" s="4" t="s">
        <v>1708</v>
      </c>
      <c r="Q335" s="4" t="s">
        <v>31</v>
      </c>
      <c r="R335" s="4" t="s">
        <v>114</v>
      </c>
      <c r="S335" s="49">
        <v>0</v>
      </c>
      <c r="T335" s="89" t="s">
        <v>37</v>
      </c>
      <c r="U335" s="37">
        <f t="shared" si="18"/>
        <v>0</v>
      </c>
      <c r="V335" t="str">
        <f t="shared" si="17"/>
        <v>DABR</v>
      </c>
      <c r="W335" t="str">
        <f t="shared" si="19"/>
        <v>USA@DABR</v>
      </c>
    </row>
    <row r="336" spans="1:23">
      <c r="A336" s="48" t="s">
        <v>1709</v>
      </c>
      <c r="B336" s="4" t="s">
        <v>1710</v>
      </c>
      <c r="C336" s="83">
        <v>42572</v>
      </c>
      <c r="D336" s="4" t="s">
        <v>87</v>
      </c>
      <c r="E336" s="4" t="s">
        <v>60</v>
      </c>
      <c r="F336" s="4" t="s">
        <v>52</v>
      </c>
      <c r="G336" s="4" t="s">
        <v>223</v>
      </c>
      <c r="H336" s="4" t="s">
        <v>29</v>
      </c>
      <c r="I336" s="4" t="s">
        <v>30</v>
      </c>
      <c r="J336" s="86">
        <v>36710</v>
      </c>
      <c r="K336" s="4" t="s">
        <v>31</v>
      </c>
      <c r="L336" s="4" t="s">
        <v>32</v>
      </c>
      <c r="M336" s="4" t="s">
        <v>1711</v>
      </c>
      <c r="N336" s="87">
        <v>1929400879</v>
      </c>
      <c r="O336" s="4" t="s">
        <v>1712</v>
      </c>
      <c r="P336" s="4" t="s">
        <v>1713</v>
      </c>
      <c r="Q336" s="4" t="s">
        <v>31</v>
      </c>
      <c r="R336" s="4" t="s">
        <v>47</v>
      </c>
      <c r="S336" s="49">
        <v>2400</v>
      </c>
      <c r="T336" s="89" t="s">
        <v>56</v>
      </c>
      <c r="U336" s="37">
        <f t="shared" si="18"/>
        <v>2328</v>
      </c>
      <c r="V336" t="str">
        <f t="shared" si="17"/>
        <v>BEGU</v>
      </c>
      <c r="W336" t="str">
        <f t="shared" si="19"/>
        <v>USA@BEGU</v>
      </c>
    </row>
    <row r="337" spans="1:23">
      <c r="A337" s="48" t="s">
        <v>1714</v>
      </c>
      <c r="B337" s="4" t="s">
        <v>1715</v>
      </c>
      <c r="C337" s="83">
        <v>42572</v>
      </c>
      <c r="D337" s="4" t="s">
        <v>25</v>
      </c>
      <c r="E337" s="4" t="s">
        <v>51</v>
      </c>
      <c r="F337" s="4" t="s">
        <v>27</v>
      </c>
      <c r="G337" s="4" t="s">
        <v>28</v>
      </c>
      <c r="H337" s="4" t="s">
        <v>29</v>
      </c>
      <c r="I337" s="4" t="s">
        <v>124</v>
      </c>
      <c r="J337" s="86">
        <v>32377</v>
      </c>
      <c r="K337" s="4" t="s">
        <v>31</v>
      </c>
      <c r="L337" s="4" t="s">
        <v>32</v>
      </c>
      <c r="M337" s="4" t="s">
        <v>1716</v>
      </c>
      <c r="N337" s="87">
        <v>1300561046</v>
      </c>
      <c r="O337" s="4" t="s">
        <v>1717</v>
      </c>
      <c r="P337" s="4" t="s">
        <v>1718</v>
      </c>
      <c r="Q337" s="4" t="s">
        <v>31</v>
      </c>
      <c r="R337" s="4" t="s">
        <v>36</v>
      </c>
      <c r="S337" s="49">
        <v>8000</v>
      </c>
      <c r="T337" s="89" t="s">
        <v>56</v>
      </c>
      <c r="U337" s="37">
        <f t="shared" si="18"/>
        <v>7760</v>
      </c>
      <c r="V337" t="str">
        <f t="shared" si="17"/>
        <v>WIBR</v>
      </c>
      <c r="W337" t="str">
        <f t="shared" si="19"/>
        <v>USA@WIBR</v>
      </c>
    </row>
    <row r="338" spans="1:23">
      <c r="A338" s="48" t="s">
        <v>1719</v>
      </c>
      <c r="B338" s="4" t="s">
        <v>1720</v>
      </c>
      <c r="C338" s="83">
        <v>42552</v>
      </c>
      <c r="D338" s="4" t="s">
        <v>87</v>
      </c>
      <c r="E338" s="4" t="s">
        <v>110</v>
      </c>
      <c r="F338" s="4" t="s">
        <v>27</v>
      </c>
      <c r="G338" s="4" t="s">
        <v>41</v>
      </c>
      <c r="H338" s="4" t="s">
        <v>29</v>
      </c>
      <c r="I338" s="4" t="s">
        <v>181</v>
      </c>
      <c r="J338" s="86">
        <v>37715</v>
      </c>
      <c r="K338" s="4" t="s">
        <v>31</v>
      </c>
      <c r="L338" s="4" t="s">
        <v>32</v>
      </c>
      <c r="M338" s="4" t="s">
        <v>1721</v>
      </c>
      <c r="N338" s="87">
        <v>1260963065</v>
      </c>
      <c r="O338" s="4" t="s">
        <v>1722</v>
      </c>
      <c r="P338" s="4" t="s">
        <v>1723</v>
      </c>
      <c r="Q338" s="4" t="s">
        <v>31</v>
      </c>
      <c r="R338" s="4" t="s">
        <v>36</v>
      </c>
      <c r="S338" s="49">
        <v>5200</v>
      </c>
      <c r="T338" s="89" t="s">
        <v>56</v>
      </c>
      <c r="U338" s="37">
        <f t="shared" si="18"/>
        <v>5044</v>
      </c>
      <c r="V338" t="str">
        <f t="shared" si="17"/>
        <v>ALBU</v>
      </c>
      <c r="W338" t="str">
        <f t="shared" si="19"/>
        <v>USA@ALBU</v>
      </c>
    </row>
    <row r="339" spans="1:23">
      <c r="A339" s="48" t="s">
        <v>1724</v>
      </c>
      <c r="B339" s="4" t="s">
        <v>1725</v>
      </c>
      <c r="C339" s="83">
        <v>42547</v>
      </c>
      <c r="D339" s="4" t="s">
        <v>87</v>
      </c>
      <c r="E339" s="4" t="s">
        <v>81</v>
      </c>
      <c r="F339" s="4" t="s">
        <v>27</v>
      </c>
      <c r="G339" s="4" t="s">
        <v>223</v>
      </c>
      <c r="H339" s="4" t="s">
        <v>42</v>
      </c>
      <c r="I339" s="4" t="s">
        <v>8</v>
      </c>
      <c r="J339" s="86">
        <v>37316</v>
      </c>
      <c r="K339" s="4" t="s">
        <v>31</v>
      </c>
      <c r="L339" s="4" t="s">
        <v>32</v>
      </c>
      <c r="M339" s="4" t="s">
        <v>1726</v>
      </c>
      <c r="N339" s="87">
        <v>1746728526</v>
      </c>
      <c r="O339" s="4" t="s">
        <v>1727</v>
      </c>
      <c r="P339" s="4" t="s">
        <v>1728</v>
      </c>
      <c r="Q339" s="4" t="s">
        <v>31</v>
      </c>
      <c r="R339" s="4" t="s">
        <v>47</v>
      </c>
      <c r="S339" s="49">
        <v>2400</v>
      </c>
      <c r="T339" s="89" t="s">
        <v>56</v>
      </c>
      <c r="U339" s="37">
        <f t="shared" si="18"/>
        <v>2328</v>
      </c>
      <c r="V339" t="str">
        <f t="shared" si="17"/>
        <v>COLA</v>
      </c>
      <c r="W339" t="str">
        <f t="shared" si="19"/>
        <v>USA@COLA</v>
      </c>
    </row>
    <row r="340" spans="1:23">
      <c r="A340" s="48" t="s">
        <v>1729</v>
      </c>
      <c r="B340" s="4" t="s">
        <v>1730</v>
      </c>
      <c r="C340" s="83">
        <v>42528</v>
      </c>
      <c r="D340" s="4" t="s">
        <v>50</v>
      </c>
      <c r="E340" s="4" t="s">
        <v>40</v>
      </c>
      <c r="F340" s="4" t="s">
        <v>52</v>
      </c>
      <c r="G340" s="4" t="s">
        <v>41</v>
      </c>
      <c r="H340" s="4" t="s">
        <v>42</v>
      </c>
      <c r="I340" s="4" t="s">
        <v>43</v>
      </c>
      <c r="J340" s="86">
        <v>34714</v>
      </c>
      <c r="K340" s="4" t="s">
        <v>31</v>
      </c>
      <c r="L340" s="4" t="s">
        <v>32</v>
      </c>
      <c r="M340" s="4" t="s">
        <v>1731</v>
      </c>
      <c r="N340" s="87">
        <v>1627571972</v>
      </c>
      <c r="O340" s="4" t="s">
        <v>1732</v>
      </c>
      <c r="P340" s="4" t="s">
        <v>1733</v>
      </c>
      <c r="Q340" s="4" t="s">
        <v>31</v>
      </c>
      <c r="R340" s="4" t="s">
        <v>36</v>
      </c>
      <c r="S340" s="49">
        <v>0</v>
      </c>
      <c r="T340" s="89" t="s">
        <v>37</v>
      </c>
      <c r="U340" s="37">
        <f t="shared" si="18"/>
        <v>0</v>
      </c>
      <c r="V340" t="str">
        <f t="shared" si="17"/>
        <v>PAKO</v>
      </c>
      <c r="W340" t="str">
        <f t="shared" si="19"/>
        <v>USA@PAKO</v>
      </c>
    </row>
    <row r="341" spans="1:23">
      <c r="A341" s="48" t="s">
        <v>1734</v>
      </c>
      <c r="B341" s="4" t="s">
        <v>1735</v>
      </c>
      <c r="C341" s="83">
        <v>42524</v>
      </c>
      <c r="D341" s="4" t="s">
        <v>59</v>
      </c>
      <c r="E341" s="4" t="s">
        <v>51</v>
      </c>
      <c r="F341" s="4" t="s">
        <v>27</v>
      </c>
      <c r="G341" s="4" t="s">
        <v>61</v>
      </c>
      <c r="H341" s="4" t="s">
        <v>29</v>
      </c>
      <c r="I341" s="4" t="s">
        <v>124</v>
      </c>
      <c r="J341" s="86">
        <v>27364</v>
      </c>
      <c r="K341" s="4" t="s">
        <v>31</v>
      </c>
      <c r="L341" s="4" t="s">
        <v>32</v>
      </c>
      <c r="M341" s="4" t="s">
        <v>1736</v>
      </c>
      <c r="N341" s="87">
        <v>1666638176</v>
      </c>
      <c r="O341" s="4" t="s">
        <v>1737</v>
      </c>
      <c r="P341" s="4" t="s">
        <v>1738</v>
      </c>
      <c r="Q341" s="4" t="s">
        <v>31</v>
      </c>
      <c r="R341" s="4" t="s">
        <v>36</v>
      </c>
      <c r="S341" s="49">
        <v>10800</v>
      </c>
      <c r="T341" s="89" t="s">
        <v>56</v>
      </c>
      <c r="U341" s="37">
        <f t="shared" si="18"/>
        <v>10476</v>
      </c>
      <c r="V341" t="str">
        <f t="shared" si="17"/>
        <v>EDKA</v>
      </c>
      <c r="W341" t="str">
        <f t="shared" si="19"/>
        <v>USA@EDKA</v>
      </c>
    </row>
    <row r="342" spans="1:23">
      <c r="A342" s="48" t="s">
        <v>1739</v>
      </c>
      <c r="B342" s="4" t="s">
        <v>1740</v>
      </c>
      <c r="C342" s="83">
        <v>42523</v>
      </c>
      <c r="D342" s="4" t="s">
        <v>50</v>
      </c>
      <c r="E342" s="4" t="s">
        <v>51</v>
      </c>
      <c r="F342" s="4" t="s">
        <v>52</v>
      </c>
      <c r="G342" s="4" t="s">
        <v>28</v>
      </c>
      <c r="H342" s="4" t="s">
        <v>42</v>
      </c>
      <c r="I342" s="4" t="s">
        <v>43</v>
      </c>
      <c r="J342" s="86">
        <v>32096</v>
      </c>
      <c r="K342" s="4" t="s">
        <v>31</v>
      </c>
      <c r="L342" s="4" t="s">
        <v>32</v>
      </c>
      <c r="M342" s="4" t="s">
        <v>1741</v>
      </c>
      <c r="N342" s="87">
        <v>1386257445</v>
      </c>
      <c r="O342" s="4" t="s">
        <v>1742</v>
      </c>
      <c r="P342" s="4" t="s">
        <v>1743</v>
      </c>
      <c r="Q342" s="4" t="s">
        <v>31</v>
      </c>
      <c r="R342" s="4" t="s">
        <v>47</v>
      </c>
      <c r="S342" s="49">
        <v>8000</v>
      </c>
      <c r="T342" s="89" t="s">
        <v>56</v>
      </c>
      <c r="U342" s="37">
        <f t="shared" si="18"/>
        <v>7760</v>
      </c>
      <c r="V342" t="str">
        <f t="shared" si="17"/>
        <v>LEST</v>
      </c>
      <c r="W342" t="str">
        <f t="shared" si="19"/>
        <v>USA@LEST</v>
      </c>
    </row>
    <row r="343" spans="1:23">
      <c r="A343" s="48" t="s">
        <v>1744</v>
      </c>
      <c r="B343" s="4" t="s">
        <v>1745</v>
      </c>
      <c r="C343" s="83">
        <v>42522</v>
      </c>
      <c r="D343" s="4" t="s">
        <v>50</v>
      </c>
      <c r="E343" s="4" t="s">
        <v>40</v>
      </c>
      <c r="F343" s="4" t="s">
        <v>27</v>
      </c>
      <c r="G343" s="4" t="s">
        <v>28</v>
      </c>
      <c r="H343" s="4" t="s">
        <v>29</v>
      </c>
      <c r="I343" s="4" t="s">
        <v>30</v>
      </c>
      <c r="J343" s="86">
        <v>34153</v>
      </c>
      <c r="K343" s="4" t="s">
        <v>31</v>
      </c>
      <c r="L343" s="4" t="s">
        <v>32</v>
      </c>
      <c r="M343" s="4" t="s">
        <v>1746</v>
      </c>
      <c r="N343" s="87">
        <v>1381330004</v>
      </c>
      <c r="O343" s="4" t="s">
        <v>1747</v>
      </c>
      <c r="P343" s="4" t="s">
        <v>1748</v>
      </c>
      <c r="Q343" s="4" t="s">
        <v>31</v>
      </c>
      <c r="R343" s="4" t="s">
        <v>227</v>
      </c>
      <c r="S343" s="49">
        <v>7600</v>
      </c>
      <c r="T343" s="89" t="s">
        <v>56</v>
      </c>
      <c r="U343" s="37">
        <f t="shared" si="18"/>
        <v>7372</v>
      </c>
      <c r="V343" t="str">
        <f t="shared" si="17"/>
        <v>CABU</v>
      </c>
      <c r="W343" t="str">
        <f t="shared" si="19"/>
        <v>USA@CABU</v>
      </c>
    </row>
    <row r="344" spans="1:23">
      <c r="A344" s="48" t="s">
        <v>1749</v>
      </c>
      <c r="B344" s="4" t="s">
        <v>1750</v>
      </c>
      <c r="C344" s="83">
        <v>42521</v>
      </c>
      <c r="D344" s="4" t="s">
        <v>135</v>
      </c>
      <c r="E344" s="4" t="s">
        <v>51</v>
      </c>
      <c r="F344" s="4" t="s">
        <v>27</v>
      </c>
      <c r="G344" s="4" t="s">
        <v>28</v>
      </c>
      <c r="H344" s="4" t="s">
        <v>29</v>
      </c>
      <c r="I344" s="4" t="s">
        <v>30</v>
      </c>
      <c r="J344" s="86">
        <v>31906</v>
      </c>
      <c r="K344" s="4" t="s">
        <v>31</v>
      </c>
      <c r="L344" s="4" t="s">
        <v>32</v>
      </c>
      <c r="M344" s="4" t="s">
        <v>1751</v>
      </c>
      <c r="N344" s="87">
        <v>1449123164</v>
      </c>
      <c r="O344" s="4" t="s">
        <v>1752</v>
      </c>
      <c r="P344" s="4" t="s">
        <v>1753</v>
      </c>
      <c r="Q344" s="4" t="s">
        <v>31</v>
      </c>
      <c r="R344" s="4" t="s">
        <v>36</v>
      </c>
      <c r="S344" s="49">
        <v>6800</v>
      </c>
      <c r="T344" s="89" t="s">
        <v>56</v>
      </c>
      <c r="U344" s="37">
        <f t="shared" si="18"/>
        <v>6596</v>
      </c>
      <c r="V344" t="str">
        <f t="shared" si="17"/>
        <v>MASH</v>
      </c>
      <c r="W344" t="str">
        <f t="shared" si="19"/>
        <v>USA@MASH</v>
      </c>
    </row>
    <row r="345" spans="1:23">
      <c r="A345" s="48" t="s">
        <v>1754</v>
      </c>
      <c r="B345" s="4" t="s">
        <v>1755</v>
      </c>
      <c r="C345" s="83">
        <v>42520</v>
      </c>
      <c r="D345" s="4" t="s">
        <v>59</v>
      </c>
      <c r="E345" s="4" t="s">
        <v>51</v>
      </c>
      <c r="F345" s="4" t="s">
        <v>52</v>
      </c>
      <c r="G345" s="4" t="s">
        <v>41</v>
      </c>
      <c r="H345" s="4" t="s">
        <v>29</v>
      </c>
      <c r="I345" s="4" t="s">
        <v>30</v>
      </c>
      <c r="J345" s="86">
        <v>36642</v>
      </c>
      <c r="K345" s="4" t="s">
        <v>31</v>
      </c>
      <c r="L345" s="4" t="s">
        <v>32</v>
      </c>
      <c r="M345" s="4" t="s">
        <v>1756</v>
      </c>
      <c r="N345" s="87">
        <v>1811872937</v>
      </c>
      <c r="O345" s="4" t="s">
        <v>1757</v>
      </c>
      <c r="P345" s="4" t="s">
        <v>1758</v>
      </c>
      <c r="Q345" s="4" t="s">
        <v>31</v>
      </c>
      <c r="R345" s="4" t="s">
        <v>47</v>
      </c>
      <c r="S345" s="49">
        <v>6800</v>
      </c>
      <c r="T345" s="89" t="s">
        <v>56</v>
      </c>
      <c r="U345" s="37">
        <f t="shared" si="18"/>
        <v>6596</v>
      </c>
      <c r="V345" t="str">
        <f t="shared" si="17"/>
        <v>JEDR</v>
      </c>
      <c r="W345" t="str">
        <f t="shared" si="19"/>
        <v>USA@JEDR</v>
      </c>
    </row>
    <row r="346" spans="1:23">
      <c r="A346" s="48" t="s">
        <v>1759</v>
      </c>
      <c r="B346" s="4" t="s">
        <v>1760</v>
      </c>
      <c r="C346" s="83">
        <v>42516</v>
      </c>
      <c r="D346" s="4" t="s">
        <v>59</v>
      </c>
      <c r="E346" s="4" t="s">
        <v>60</v>
      </c>
      <c r="F346" s="4" t="s">
        <v>27</v>
      </c>
      <c r="G346" s="4" t="s">
        <v>41</v>
      </c>
      <c r="H346" s="4" t="s">
        <v>29</v>
      </c>
      <c r="I346" s="4" t="s">
        <v>124</v>
      </c>
      <c r="J346" s="86">
        <v>35687</v>
      </c>
      <c r="K346" s="4" t="s">
        <v>31</v>
      </c>
      <c r="L346" s="4" t="s">
        <v>69</v>
      </c>
      <c r="M346" s="4" t="s">
        <v>1761</v>
      </c>
      <c r="N346" s="87">
        <v>1823517315</v>
      </c>
      <c r="O346" s="4" t="s">
        <v>1762</v>
      </c>
      <c r="P346" s="4" t="s">
        <v>1763</v>
      </c>
      <c r="Q346" s="4" t="s">
        <v>31</v>
      </c>
      <c r="R346" s="4" t="s">
        <v>36</v>
      </c>
      <c r="S346" s="49">
        <v>0</v>
      </c>
      <c r="T346" s="89" t="s">
        <v>37</v>
      </c>
      <c r="U346" s="37">
        <f t="shared" si="18"/>
        <v>0</v>
      </c>
      <c r="V346" t="str">
        <f t="shared" si="17"/>
        <v>PEAS</v>
      </c>
      <c r="W346" t="str">
        <f t="shared" si="19"/>
        <v>USA@PEAS</v>
      </c>
    </row>
    <row r="347" spans="1:23">
      <c r="A347" s="48" t="s">
        <v>1764</v>
      </c>
      <c r="B347" s="4" t="s">
        <v>1765</v>
      </c>
      <c r="C347" s="83">
        <v>42511</v>
      </c>
      <c r="D347" s="4" t="s">
        <v>87</v>
      </c>
      <c r="E347" s="4" t="s">
        <v>51</v>
      </c>
      <c r="F347" s="4" t="s">
        <v>27</v>
      </c>
      <c r="G347" s="4" t="s">
        <v>223</v>
      </c>
      <c r="H347" s="4" t="s">
        <v>42</v>
      </c>
      <c r="I347" s="4" t="s">
        <v>8</v>
      </c>
      <c r="J347" s="86">
        <v>37208</v>
      </c>
      <c r="K347" s="4" t="s">
        <v>31</v>
      </c>
      <c r="L347" s="4" t="s">
        <v>32</v>
      </c>
      <c r="M347" s="4" t="s">
        <v>1766</v>
      </c>
      <c r="N347" s="87">
        <v>1410877250</v>
      </c>
      <c r="O347" s="4" t="s">
        <v>1767</v>
      </c>
      <c r="P347" s="4" t="s">
        <v>1768</v>
      </c>
      <c r="Q347" s="4" t="s">
        <v>31</v>
      </c>
      <c r="R347" s="4" t="s">
        <v>36</v>
      </c>
      <c r="S347" s="49">
        <v>3200</v>
      </c>
      <c r="T347" s="89" t="s">
        <v>56</v>
      </c>
      <c r="U347" s="37">
        <f t="shared" si="18"/>
        <v>3104</v>
      </c>
      <c r="V347" t="str">
        <f t="shared" si="17"/>
        <v>IVAR</v>
      </c>
      <c r="W347" t="str">
        <f t="shared" si="19"/>
        <v>USA@IVAR</v>
      </c>
    </row>
    <row r="348" spans="1:23">
      <c r="A348" s="48" t="s">
        <v>1769</v>
      </c>
      <c r="B348" s="4" t="s">
        <v>1770</v>
      </c>
      <c r="C348" s="83">
        <v>42507</v>
      </c>
      <c r="D348" s="4" t="s">
        <v>25</v>
      </c>
      <c r="E348" s="4" t="s">
        <v>60</v>
      </c>
      <c r="F348" s="4" t="s">
        <v>27</v>
      </c>
      <c r="G348" s="4" t="s">
        <v>75</v>
      </c>
      <c r="H348" s="4" t="s">
        <v>29</v>
      </c>
      <c r="I348" s="4" t="s">
        <v>124</v>
      </c>
      <c r="J348" s="86">
        <v>26859</v>
      </c>
      <c r="K348" s="4" t="s">
        <v>31</v>
      </c>
      <c r="L348" s="4" t="s">
        <v>62</v>
      </c>
      <c r="M348" s="4" t="s">
        <v>1771</v>
      </c>
      <c r="N348" s="87">
        <v>1511606180</v>
      </c>
      <c r="O348" s="4" t="s">
        <v>1772</v>
      </c>
      <c r="P348" s="4" t="s">
        <v>854</v>
      </c>
      <c r="Q348" s="4" t="s">
        <v>31</v>
      </c>
      <c r="R348" s="4" t="s">
        <v>66</v>
      </c>
      <c r="S348" s="49">
        <v>12800</v>
      </c>
      <c r="T348" s="89" t="s">
        <v>56</v>
      </c>
      <c r="U348" s="37">
        <f t="shared" si="18"/>
        <v>12416</v>
      </c>
      <c r="V348" t="str">
        <f t="shared" si="17"/>
        <v>LEME</v>
      </c>
      <c r="W348" t="str">
        <f t="shared" si="19"/>
        <v>USA@LEME</v>
      </c>
    </row>
    <row r="349" spans="1:23">
      <c r="A349" s="48" t="s">
        <v>1773</v>
      </c>
      <c r="B349" s="4" t="s">
        <v>1774</v>
      </c>
      <c r="C349" s="83">
        <v>42506</v>
      </c>
      <c r="D349" s="4" t="s">
        <v>87</v>
      </c>
      <c r="E349" s="4" t="s">
        <v>60</v>
      </c>
      <c r="F349" s="4" t="s">
        <v>52</v>
      </c>
      <c r="G349" s="4" t="s">
        <v>75</v>
      </c>
      <c r="H349" s="4" t="s">
        <v>29</v>
      </c>
      <c r="I349" s="4" t="s">
        <v>43</v>
      </c>
      <c r="J349" s="86">
        <v>26055</v>
      </c>
      <c r="K349" s="4" t="s">
        <v>31</v>
      </c>
      <c r="L349" s="4" t="s">
        <v>69</v>
      </c>
      <c r="M349" s="4" t="s">
        <v>1775</v>
      </c>
      <c r="N349" s="87">
        <v>1738622885</v>
      </c>
      <c r="O349" s="4" t="s">
        <v>1776</v>
      </c>
      <c r="P349" s="4" t="s">
        <v>1777</v>
      </c>
      <c r="Q349" s="4" t="s">
        <v>31</v>
      </c>
      <c r="R349" s="4" t="s">
        <v>36</v>
      </c>
      <c r="S349" s="49">
        <v>13600</v>
      </c>
      <c r="T349" s="89" t="s">
        <v>56</v>
      </c>
      <c r="U349" s="37">
        <f t="shared" si="18"/>
        <v>13192</v>
      </c>
      <c r="V349" t="str">
        <f t="shared" si="17"/>
        <v>MAKO</v>
      </c>
      <c r="W349" t="str">
        <f t="shared" si="19"/>
        <v>USA@MAKO</v>
      </c>
    </row>
    <row r="350" spans="1:23">
      <c r="A350" s="48" t="s">
        <v>1778</v>
      </c>
      <c r="B350" s="4" t="s">
        <v>1779</v>
      </c>
      <c r="C350" s="83">
        <v>42501</v>
      </c>
      <c r="D350" s="4" t="s">
        <v>135</v>
      </c>
      <c r="E350" s="4" t="s">
        <v>60</v>
      </c>
      <c r="F350" s="4" t="s">
        <v>27</v>
      </c>
      <c r="G350" s="4" t="s">
        <v>28</v>
      </c>
      <c r="H350" s="4" t="s">
        <v>29</v>
      </c>
      <c r="I350" s="4" t="s">
        <v>43</v>
      </c>
      <c r="J350" s="86">
        <v>33028</v>
      </c>
      <c r="K350" s="4" t="s">
        <v>31</v>
      </c>
      <c r="L350" s="4" t="s">
        <v>69</v>
      </c>
      <c r="M350" s="4" t="s">
        <v>1780</v>
      </c>
      <c r="N350" s="87">
        <v>1721697548</v>
      </c>
      <c r="O350" s="4" t="s">
        <v>1781</v>
      </c>
      <c r="P350" s="4" t="s">
        <v>1782</v>
      </c>
      <c r="Q350" s="4" t="s">
        <v>31</v>
      </c>
      <c r="R350" s="4" t="s">
        <v>36</v>
      </c>
      <c r="S350" s="49">
        <v>8400</v>
      </c>
      <c r="T350" s="89" t="s">
        <v>56</v>
      </c>
      <c r="U350" s="37">
        <f t="shared" si="18"/>
        <v>8148</v>
      </c>
      <c r="V350" t="str">
        <f t="shared" si="17"/>
        <v>ASDO</v>
      </c>
      <c r="W350" t="str">
        <f t="shared" si="19"/>
        <v>USA@ASDO</v>
      </c>
    </row>
    <row r="351" spans="1:23">
      <c r="A351" s="48" t="s">
        <v>1783</v>
      </c>
      <c r="B351" s="4" t="s">
        <v>1784</v>
      </c>
      <c r="C351" s="83">
        <v>42497</v>
      </c>
      <c r="D351" s="4" t="s">
        <v>50</v>
      </c>
      <c r="E351" s="4" t="s">
        <v>110</v>
      </c>
      <c r="F351" s="4" t="s">
        <v>27</v>
      </c>
      <c r="G351" s="4" t="s">
        <v>28</v>
      </c>
      <c r="H351" s="4" t="s">
        <v>29</v>
      </c>
      <c r="I351" s="4" t="s">
        <v>8</v>
      </c>
      <c r="J351" s="86">
        <v>34407</v>
      </c>
      <c r="K351" s="4" t="s">
        <v>31</v>
      </c>
      <c r="L351" s="4" t="s">
        <v>32</v>
      </c>
      <c r="M351" s="4" t="s">
        <v>1785</v>
      </c>
      <c r="N351" s="87">
        <v>1927384903</v>
      </c>
      <c r="O351" s="4" t="s">
        <v>1786</v>
      </c>
      <c r="P351" s="4" t="s">
        <v>297</v>
      </c>
      <c r="Q351" s="4" t="s">
        <v>31</v>
      </c>
      <c r="R351" s="4" t="s">
        <v>227</v>
      </c>
      <c r="S351" s="49">
        <v>6800</v>
      </c>
      <c r="T351" s="89" t="s">
        <v>56</v>
      </c>
      <c r="U351" s="37">
        <f t="shared" si="18"/>
        <v>6596</v>
      </c>
      <c r="V351" t="str">
        <f t="shared" si="17"/>
        <v>MAKA</v>
      </c>
      <c r="W351" t="str">
        <f t="shared" si="19"/>
        <v>USA@MAKA</v>
      </c>
    </row>
    <row r="352" spans="1:23">
      <c r="A352" s="48" t="s">
        <v>1787</v>
      </c>
      <c r="B352" s="4" t="s">
        <v>1788</v>
      </c>
      <c r="C352" s="83">
        <v>42479</v>
      </c>
      <c r="D352" s="4" t="s">
        <v>25</v>
      </c>
      <c r="E352" s="4" t="s">
        <v>110</v>
      </c>
      <c r="F352" s="4" t="s">
        <v>27</v>
      </c>
      <c r="G352" s="4" t="s">
        <v>41</v>
      </c>
      <c r="H352" s="4" t="s">
        <v>29</v>
      </c>
      <c r="I352" s="4" t="s">
        <v>124</v>
      </c>
      <c r="J352" s="86">
        <v>34578</v>
      </c>
      <c r="K352" s="4" t="s">
        <v>118</v>
      </c>
      <c r="L352" s="4" t="s">
        <v>32</v>
      </c>
      <c r="M352" s="4" t="s">
        <v>1789</v>
      </c>
      <c r="N352" s="87">
        <v>1821459979</v>
      </c>
      <c r="O352" s="4" t="s">
        <v>1790</v>
      </c>
      <c r="P352" s="4" t="s">
        <v>1791</v>
      </c>
      <c r="Q352" s="4" t="s">
        <v>31</v>
      </c>
      <c r="R352" s="4" t="s">
        <v>36</v>
      </c>
      <c r="S352" s="49">
        <v>6400</v>
      </c>
      <c r="T352" s="89" t="s">
        <v>56</v>
      </c>
      <c r="U352" s="37">
        <f t="shared" si="18"/>
        <v>6208</v>
      </c>
      <c r="V352" t="str">
        <f t="shared" si="17"/>
        <v>ARDE</v>
      </c>
      <c r="W352" t="str">
        <f t="shared" si="19"/>
        <v>Colombia@ARDE</v>
      </c>
    </row>
    <row r="353" spans="1:23">
      <c r="A353" s="48" t="s">
        <v>1792</v>
      </c>
      <c r="B353" s="4" t="s">
        <v>1793</v>
      </c>
      <c r="C353" s="83">
        <v>42473</v>
      </c>
      <c r="D353" s="4" t="s">
        <v>59</v>
      </c>
      <c r="E353" s="4" t="s">
        <v>207</v>
      </c>
      <c r="F353" s="4" t="s">
        <v>117</v>
      </c>
      <c r="G353" s="4" t="s">
        <v>75</v>
      </c>
      <c r="H353" s="4" t="s">
        <v>29</v>
      </c>
      <c r="I353" s="4" t="s">
        <v>43</v>
      </c>
      <c r="J353" s="86">
        <v>25857</v>
      </c>
      <c r="K353" s="4" t="s">
        <v>31</v>
      </c>
      <c r="L353" s="4" t="s">
        <v>62</v>
      </c>
      <c r="M353" s="4" t="s">
        <v>1794</v>
      </c>
      <c r="N353" s="87">
        <v>1636635483</v>
      </c>
      <c r="O353" s="4" t="s">
        <v>1795</v>
      </c>
      <c r="P353" s="4" t="s">
        <v>1796</v>
      </c>
      <c r="Q353" s="4" t="s">
        <v>31</v>
      </c>
      <c r="R353" s="4" t="s">
        <v>36</v>
      </c>
      <c r="S353" s="49">
        <v>11600</v>
      </c>
      <c r="T353" s="89" t="s">
        <v>56</v>
      </c>
      <c r="U353" s="37">
        <f t="shared" si="18"/>
        <v>11252</v>
      </c>
      <c r="V353" t="str">
        <f t="shared" si="17"/>
        <v>DIME</v>
      </c>
      <c r="W353" t="str">
        <f t="shared" si="19"/>
        <v>USA@DIME</v>
      </c>
    </row>
    <row r="354" spans="1:23">
      <c r="A354" s="48" t="s">
        <v>1797</v>
      </c>
      <c r="B354" s="4" t="s">
        <v>1798</v>
      </c>
      <c r="C354" s="83">
        <v>42473</v>
      </c>
      <c r="D354" s="4" t="s">
        <v>87</v>
      </c>
      <c r="E354" s="4" t="s">
        <v>60</v>
      </c>
      <c r="F354" s="4" t="s">
        <v>27</v>
      </c>
      <c r="G354" s="4" t="s">
        <v>61</v>
      </c>
      <c r="H354" s="4" t="s">
        <v>29</v>
      </c>
      <c r="I354" s="4" t="s">
        <v>8</v>
      </c>
      <c r="J354" s="86">
        <v>26661</v>
      </c>
      <c r="K354" s="4" t="s">
        <v>31</v>
      </c>
      <c r="L354" s="4" t="s">
        <v>62</v>
      </c>
      <c r="M354" s="4" t="s">
        <v>1799</v>
      </c>
      <c r="N354" s="87">
        <v>1802349902</v>
      </c>
      <c r="O354" s="4" t="s">
        <v>1800</v>
      </c>
      <c r="P354" s="4" t="s">
        <v>1801</v>
      </c>
      <c r="Q354" s="4" t="s">
        <v>31</v>
      </c>
      <c r="R354" s="4" t="s">
        <v>66</v>
      </c>
      <c r="S354" s="49">
        <v>0</v>
      </c>
      <c r="T354" s="89" t="s">
        <v>37</v>
      </c>
      <c r="U354" s="37">
        <f t="shared" si="18"/>
        <v>0</v>
      </c>
      <c r="V354" t="str">
        <f t="shared" si="17"/>
        <v>LEAS</v>
      </c>
      <c r="W354" t="str">
        <f t="shared" si="19"/>
        <v>USA@LEAS</v>
      </c>
    </row>
    <row r="355" spans="1:23">
      <c r="A355" s="48" t="s">
        <v>1802</v>
      </c>
      <c r="B355" s="4" t="s">
        <v>1803</v>
      </c>
      <c r="C355" s="83">
        <v>42465</v>
      </c>
      <c r="D355" s="4" t="s">
        <v>25</v>
      </c>
      <c r="E355" s="4" t="s">
        <v>51</v>
      </c>
      <c r="F355" s="4" t="s">
        <v>27</v>
      </c>
      <c r="G355" s="4" t="s">
        <v>61</v>
      </c>
      <c r="H355" s="4" t="s">
        <v>29</v>
      </c>
      <c r="I355" s="4" t="s">
        <v>30</v>
      </c>
      <c r="J355" s="86">
        <v>30440</v>
      </c>
      <c r="K355" s="4" t="s">
        <v>31</v>
      </c>
      <c r="L355" s="4" t="s">
        <v>69</v>
      </c>
      <c r="M355" s="4" t="s">
        <v>1804</v>
      </c>
      <c r="N355" s="87">
        <v>1695305111</v>
      </c>
      <c r="O355" s="4" t="s">
        <v>1805</v>
      </c>
      <c r="P355" s="4" t="s">
        <v>1806</v>
      </c>
      <c r="Q355" s="4" t="s">
        <v>31</v>
      </c>
      <c r="R355" s="4" t="s">
        <v>114</v>
      </c>
      <c r="S355" s="49">
        <v>9600</v>
      </c>
      <c r="T355" s="89" t="s">
        <v>56</v>
      </c>
      <c r="U355" s="37">
        <f t="shared" si="18"/>
        <v>9312</v>
      </c>
      <c r="V355" t="str">
        <f t="shared" si="17"/>
        <v>ABCR</v>
      </c>
      <c r="W355" t="str">
        <f t="shared" si="19"/>
        <v>USA@ABCR</v>
      </c>
    </row>
    <row r="356" spans="1:23">
      <c r="A356" s="48" t="s">
        <v>1807</v>
      </c>
      <c r="B356" s="4" t="s">
        <v>1808</v>
      </c>
      <c r="C356" s="83">
        <v>42459</v>
      </c>
      <c r="D356" s="4" t="s">
        <v>87</v>
      </c>
      <c r="E356" s="4" t="s">
        <v>51</v>
      </c>
      <c r="F356" s="4" t="s">
        <v>27</v>
      </c>
      <c r="G356" s="4" t="s">
        <v>28</v>
      </c>
      <c r="H356" s="4" t="s">
        <v>29</v>
      </c>
      <c r="I356" s="4" t="s">
        <v>43</v>
      </c>
      <c r="J356" s="86">
        <v>30733</v>
      </c>
      <c r="K356" s="4" t="s">
        <v>31</v>
      </c>
      <c r="L356" s="4" t="s">
        <v>32</v>
      </c>
      <c r="M356" s="4" t="s">
        <v>1809</v>
      </c>
      <c r="N356" s="87">
        <v>1217730044</v>
      </c>
      <c r="O356" s="4" t="s">
        <v>1810</v>
      </c>
      <c r="P356" s="4" t="s">
        <v>1811</v>
      </c>
      <c r="Q356" s="4" t="s">
        <v>31</v>
      </c>
      <c r="R356" s="4" t="s">
        <v>114</v>
      </c>
      <c r="S356" s="49">
        <v>6800</v>
      </c>
      <c r="T356" s="89" t="s">
        <v>56</v>
      </c>
      <c r="U356" s="37">
        <f t="shared" si="18"/>
        <v>6596</v>
      </c>
      <c r="V356" t="str">
        <f t="shared" si="17"/>
        <v>PATE</v>
      </c>
      <c r="W356" t="str">
        <f t="shared" si="19"/>
        <v>USA@PATE</v>
      </c>
    </row>
    <row r="357" spans="1:23">
      <c r="A357" s="48" t="s">
        <v>1812</v>
      </c>
      <c r="B357" s="4" t="s">
        <v>1813</v>
      </c>
      <c r="C357" s="83">
        <v>42455</v>
      </c>
      <c r="D357" s="4" t="s">
        <v>50</v>
      </c>
      <c r="E357" s="4" t="s">
        <v>60</v>
      </c>
      <c r="F357" s="4" t="s">
        <v>52</v>
      </c>
      <c r="G357" s="4" t="s">
        <v>41</v>
      </c>
      <c r="H357" s="4" t="s">
        <v>42</v>
      </c>
      <c r="I357" s="4" t="s">
        <v>43</v>
      </c>
      <c r="J357" s="86">
        <v>35820</v>
      </c>
      <c r="K357" s="4" t="s">
        <v>31</v>
      </c>
      <c r="L357" s="4" t="s">
        <v>32</v>
      </c>
      <c r="M357" s="4" t="s">
        <v>1814</v>
      </c>
      <c r="N357" s="87">
        <v>1308356704</v>
      </c>
      <c r="O357" s="4" t="s">
        <v>1815</v>
      </c>
      <c r="P357" s="4" t="s">
        <v>1816</v>
      </c>
      <c r="Q357" s="4" t="s">
        <v>31</v>
      </c>
      <c r="R357" s="4" t="s">
        <v>36</v>
      </c>
      <c r="S357" s="49">
        <v>4800</v>
      </c>
      <c r="T357" s="89" t="s">
        <v>56</v>
      </c>
      <c r="U357" s="37">
        <f t="shared" si="18"/>
        <v>4656</v>
      </c>
      <c r="V357" t="str">
        <f t="shared" si="17"/>
        <v>UNFR</v>
      </c>
      <c r="W357" t="str">
        <f t="shared" si="19"/>
        <v>USA@UNFR</v>
      </c>
    </row>
    <row r="358" spans="1:23">
      <c r="A358" s="48" t="s">
        <v>1817</v>
      </c>
      <c r="B358" s="4" t="s">
        <v>1818</v>
      </c>
      <c r="C358" s="83">
        <v>42433</v>
      </c>
      <c r="D358" s="4" t="s">
        <v>87</v>
      </c>
      <c r="E358" s="4" t="s">
        <v>51</v>
      </c>
      <c r="F358" s="4" t="s">
        <v>27</v>
      </c>
      <c r="G358" s="4" t="s">
        <v>28</v>
      </c>
      <c r="H358" s="4" t="s">
        <v>29</v>
      </c>
      <c r="I358" s="4" t="s">
        <v>43</v>
      </c>
      <c r="J358" s="86">
        <v>30899</v>
      </c>
      <c r="K358" s="4" t="s">
        <v>31</v>
      </c>
      <c r="L358" s="4" t="s">
        <v>62</v>
      </c>
      <c r="M358" s="4" t="s">
        <v>1819</v>
      </c>
      <c r="N358" s="87">
        <v>1984207421</v>
      </c>
      <c r="O358" s="4" t="s">
        <v>1820</v>
      </c>
      <c r="P358" s="4" t="s">
        <v>1821</v>
      </c>
      <c r="Q358" s="4" t="s">
        <v>31</v>
      </c>
      <c r="R358" s="4" t="s">
        <v>36</v>
      </c>
      <c r="S358" s="49">
        <v>0</v>
      </c>
      <c r="T358" s="89" t="s">
        <v>37</v>
      </c>
      <c r="U358" s="37">
        <f t="shared" si="18"/>
        <v>0</v>
      </c>
      <c r="V358" t="str">
        <f t="shared" si="17"/>
        <v>ONBO</v>
      </c>
      <c r="W358" t="str">
        <f t="shared" si="19"/>
        <v>USA@ONBO</v>
      </c>
    </row>
    <row r="359" spans="1:23">
      <c r="A359" s="48" t="s">
        <v>1822</v>
      </c>
      <c r="B359" s="4" t="s">
        <v>1823</v>
      </c>
      <c r="C359" s="83">
        <v>42429</v>
      </c>
      <c r="D359" s="4" t="s">
        <v>50</v>
      </c>
      <c r="E359" s="4" t="s">
        <v>40</v>
      </c>
      <c r="F359" s="4" t="s">
        <v>27</v>
      </c>
      <c r="G359" s="4" t="s">
        <v>28</v>
      </c>
      <c r="H359" s="4" t="s">
        <v>29</v>
      </c>
      <c r="I359" s="4" t="s">
        <v>30</v>
      </c>
      <c r="J359" s="86">
        <v>33139</v>
      </c>
      <c r="K359" s="4" t="s">
        <v>31</v>
      </c>
      <c r="L359" s="4" t="s">
        <v>62</v>
      </c>
      <c r="M359" s="4" t="s">
        <v>1824</v>
      </c>
      <c r="N359" s="87">
        <v>1546626491</v>
      </c>
      <c r="O359" s="4" t="s">
        <v>1825</v>
      </c>
      <c r="P359" s="4" t="s">
        <v>358</v>
      </c>
      <c r="Q359" s="4" t="s">
        <v>31</v>
      </c>
      <c r="R359" s="4" t="s">
        <v>47</v>
      </c>
      <c r="S359" s="49">
        <v>8400</v>
      </c>
      <c r="T359" s="89" t="s">
        <v>56</v>
      </c>
      <c r="U359" s="37">
        <f t="shared" si="18"/>
        <v>8148</v>
      </c>
      <c r="V359" t="str">
        <f t="shared" si="17"/>
        <v>GEBL</v>
      </c>
      <c r="W359" t="str">
        <f t="shared" si="19"/>
        <v>USA@GEBL</v>
      </c>
    </row>
    <row r="360" spans="1:23">
      <c r="A360" s="48" t="s">
        <v>1826</v>
      </c>
      <c r="B360" s="4" t="s">
        <v>1827</v>
      </c>
      <c r="C360" s="83">
        <v>42424</v>
      </c>
      <c r="D360" s="4" t="s">
        <v>87</v>
      </c>
      <c r="E360" s="4" t="s">
        <v>40</v>
      </c>
      <c r="F360" s="4" t="s">
        <v>27</v>
      </c>
      <c r="G360" s="4" t="s">
        <v>61</v>
      </c>
      <c r="H360" s="4" t="s">
        <v>29</v>
      </c>
      <c r="I360" s="4" t="s">
        <v>30</v>
      </c>
      <c r="J360" s="86">
        <v>27641</v>
      </c>
      <c r="K360" s="4" t="s">
        <v>31</v>
      </c>
      <c r="L360" s="4" t="s">
        <v>32</v>
      </c>
      <c r="M360" s="4" t="s">
        <v>1828</v>
      </c>
      <c r="N360" s="87">
        <v>1498287540</v>
      </c>
      <c r="O360" s="4" t="s">
        <v>1829</v>
      </c>
      <c r="P360" s="4" t="s">
        <v>1830</v>
      </c>
      <c r="Q360" s="4" t="s">
        <v>31</v>
      </c>
      <c r="R360" s="4" t="s">
        <v>47</v>
      </c>
      <c r="S360" s="49">
        <v>9600</v>
      </c>
      <c r="T360" s="89" t="s">
        <v>56</v>
      </c>
      <c r="U360" s="37">
        <f t="shared" si="18"/>
        <v>9312</v>
      </c>
      <c r="V360" t="str">
        <f t="shared" si="17"/>
        <v>DWBE</v>
      </c>
      <c r="W360" t="str">
        <f t="shared" si="19"/>
        <v>USA@DWBE</v>
      </c>
    </row>
    <row r="361" spans="1:23">
      <c r="A361" s="48" t="s">
        <v>1831</v>
      </c>
      <c r="B361" s="4" t="s">
        <v>1832</v>
      </c>
      <c r="C361" s="83">
        <v>42412</v>
      </c>
      <c r="D361" s="4" t="s">
        <v>135</v>
      </c>
      <c r="E361" s="4" t="s">
        <v>110</v>
      </c>
      <c r="F361" s="4" t="s">
        <v>27</v>
      </c>
      <c r="G361" s="4" t="s">
        <v>28</v>
      </c>
      <c r="H361" s="4" t="s">
        <v>42</v>
      </c>
      <c r="I361" s="4" t="s">
        <v>30</v>
      </c>
      <c r="J361" s="86">
        <v>32210</v>
      </c>
      <c r="K361" s="4" t="s">
        <v>31</v>
      </c>
      <c r="L361" s="4" t="s">
        <v>32</v>
      </c>
      <c r="M361" s="4" t="s">
        <v>1833</v>
      </c>
      <c r="N361" s="87">
        <v>1370319414</v>
      </c>
      <c r="O361" s="4" t="s">
        <v>1834</v>
      </c>
      <c r="P361" s="4" t="s">
        <v>1835</v>
      </c>
      <c r="Q361" s="4" t="s">
        <v>31</v>
      </c>
      <c r="R361" s="4" t="s">
        <v>114</v>
      </c>
      <c r="S361" s="49">
        <v>8400</v>
      </c>
      <c r="T361" s="89" t="s">
        <v>56</v>
      </c>
      <c r="U361" s="37">
        <f t="shared" si="18"/>
        <v>8148</v>
      </c>
      <c r="V361" t="str">
        <f t="shared" si="17"/>
        <v>REEU</v>
      </c>
      <c r="W361" t="str">
        <f t="shared" si="19"/>
        <v>USA@REEU</v>
      </c>
    </row>
    <row r="362" spans="1:23">
      <c r="A362" s="48" t="s">
        <v>1836</v>
      </c>
      <c r="B362" s="4" t="s">
        <v>1837</v>
      </c>
      <c r="C362" s="83">
        <v>42403</v>
      </c>
      <c r="D362" s="4" t="s">
        <v>135</v>
      </c>
      <c r="E362" s="4" t="s">
        <v>40</v>
      </c>
      <c r="F362" s="4" t="s">
        <v>52</v>
      </c>
      <c r="G362" s="4" t="s">
        <v>28</v>
      </c>
      <c r="H362" s="4" t="s">
        <v>29</v>
      </c>
      <c r="I362" s="4" t="s">
        <v>30</v>
      </c>
      <c r="J362" s="86">
        <v>30363</v>
      </c>
      <c r="K362" s="4" t="s">
        <v>31</v>
      </c>
      <c r="L362" s="4" t="s">
        <v>32</v>
      </c>
      <c r="M362" s="4" t="s">
        <v>1838</v>
      </c>
      <c r="N362" s="87">
        <v>1338121225</v>
      </c>
      <c r="O362" s="4" t="s">
        <v>1839</v>
      </c>
      <c r="P362" s="4" t="s">
        <v>1840</v>
      </c>
      <c r="Q362" s="4" t="s">
        <v>31</v>
      </c>
      <c r="R362" s="4" t="s">
        <v>36</v>
      </c>
      <c r="S362" s="49">
        <v>7200</v>
      </c>
      <c r="T362" s="89" t="s">
        <v>56</v>
      </c>
      <c r="U362" s="37">
        <f t="shared" si="18"/>
        <v>6984</v>
      </c>
      <c r="V362" t="str">
        <f t="shared" si="17"/>
        <v>RUAD</v>
      </c>
      <c r="W362" t="str">
        <f t="shared" si="19"/>
        <v>USA@RUAD</v>
      </c>
    </row>
    <row r="363" spans="1:23">
      <c r="A363" s="48" t="s">
        <v>1841</v>
      </c>
      <c r="B363" s="4" t="s">
        <v>1842</v>
      </c>
      <c r="C363" s="83">
        <v>42400</v>
      </c>
      <c r="D363" s="4" t="s">
        <v>135</v>
      </c>
      <c r="E363" s="4" t="s">
        <v>110</v>
      </c>
      <c r="F363" s="4" t="s">
        <v>27</v>
      </c>
      <c r="G363" s="4" t="s">
        <v>28</v>
      </c>
      <c r="H363" s="4" t="s">
        <v>42</v>
      </c>
      <c r="I363" s="4" t="s">
        <v>30</v>
      </c>
      <c r="J363" s="86">
        <v>31760</v>
      </c>
      <c r="K363" s="4" t="s">
        <v>31</v>
      </c>
      <c r="L363" s="4" t="s">
        <v>32</v>
      </c>
      <c r="M363" s="4" t="s">
        <v>1843</v>
      </c>
      <c r="N363" s="87">
        <v>1204471598</v>
      </c>
      <c r="O363" s="4" t="s">
        <v>1844</v>
      </c>
      <c r="P363" s="4" t="s">
        <v>1845</v>
      </c>
      <c r="Q363" s="4" t="s">
        <v>31</v>
      </c>
      <c r="R363" s="4" t="s">
        <v>36</v>
      </c>
      <c r="S363" s="49">
        <v>7200</v>
      </c>
      <c r="T363" s="89" t="s">
        <v>56</v>
      </c>
      <c r="U363" s="37">
        <f t="shared" si="18"/>
        <v>6984</v>
      </c>
      <c r="V363" t="str">
        <f t="shared" si="17"/>
        <v>ELDE</v>
      </c>
      <c r="W363" t="str">
        <f t="shared" si="19"/>
        <v>USA@ELDE</v>
      </c>
    </row>
    <row r="364" spans="1:23">
      <c r="A364" s="48" t="s">
        <v>1846</v>
      </c>
      <c r="B364" s="4" t="s">
        <v>1847</v>
      </c>
      <c r="C364" s="83">
        <v>42391</v>
      </c>
      <c r="D364" s="4" t="s">
        <v>25</v>
      </c>
      <c r="E364" s="4" t="s">
        <v>26</v>
      </c>
      <c r="F364" s="4" t="s">
        <v>27</v>
      </c>
      <c r="G364" s="4" t="s">
        <v>41</v>
      </c>
      <c r="H364" s="4" t="s">
        <v>42</v>
      </c>
      <c r="I364" s="4" t="s">
        <v>30</v>
      </c>
      <c r="J364" s="86">
        <v>35390</v>
      </c>
      <c r="K364" s="4" t="s">
        <v>31</v>
      </c>
      <c r="L364" s="4" t="s">
        <v>32</v>
      </c>
      <c r="M364" s="4" t="s">
        <v>1848</v>
      </c>
      <c r="N364" s="87">
        <v>1374255198</v>
      </c>
      <c r="O364" s="4" t="s">
        <v>1849</v>
      </c>
      <c r="P364" s="4" t="s">
        <v>237</v>
      </c>
      <c r="Q364" s="4" t="s">
        <v>31</v>
      </c>
      <c r="R364" s="4" t="s">
        <v>227</v>
      </c>
      <c r="S364" s="49">
        <v>6400</v>
      </c>
      <c r="T364" s="89" t="s">
        <v>56</v>
      </c>
      <c r="U364" s="37">
        <f t="shared" si="18"/>
        <v>6208</v>
      </c>
      <c r="V364" t="str">
        <f t="shared" si="17"/>
        <v>YUPA</v>
      </c>
      <c r="W364" t="str">
        <f t="shared" si="19"/>
        <v>USA@YUPA</v>
      </c>
    </row>
    <row r="365" spans="1:23">
      <c r="A365" s="48" t="s">
        <v>1850</v>
      </c>
      <c r="B365" s="4" t="s">
        <v>1851</v>
      </c>
      <c r="C365" s="83">
        <v>42385</v>
      </c>
      <c r="D365" s="4" t="s">
        <v>87</v>
      </c>
      <c r="E365" s="4" t="s">
        <v>81</v>
      </c>
      <c r="F365" s="4" t="s">
        <v>27</v>
      </c>
      <c r="G365" s="4" t="s">
        <v>41</v>
      </c>
      <c r="H365" s="4" t="s">
        <v>29</v>
      </c>
      <c r="I365" s="4" t="s">
        <v>30</v>
      </c>
      <c r="J365" s="86">
        <v>34399</v>
      </c>
      <c r="K365" s="4" t="s">
        <v>31</v>
      </c>
      <c r="L365" s="4" t="s">
        <v>32</v>
      </c>
      <c r="M365" s="4" t="s">
        <v>1852</v>
      </c>
      <c r="N365" s="87">
        <v>1859764851</v>
      </c>
      <c r="O365" s="4" t="s">
        <v>1853</v>
      </c>
      <c r="P365" s="4" t="s">
        <v>1854</v>
      </c>
      <c r="Q365" s="4" t="s">
        <v>31</v>
      </c>
      <c r="R365" s="4" t="s">
        <v>47</v>
      </c>
      <c r="S365" s="49">
        <v>6800</v>
      </c>
      <c r="T365" s="89" t="s">
        <v>56</v>
      </c>
      <c r="U365" s="37">
        <f t="shared" si="18"/>
        <v>6596</v>
      </c>
      <c r="V365" t="str">
        <f t="shared" si="17"/>
        <v>LEDE</v>
      </c>
      <c r="W365" t="str">
        <f t="shared" si="19"/>
        <v>USA@LEDE</v>
      </c>
    </row>
    <row r="366" spans="1:23">
      <c r="A366" s="48" t="s">
        <v>1855</v>
      </c>
      <c r="B366" s="4" t="s">
        <v>1856</v>
      </c>
      <c r="C366" s="83">
        <v>42377</v>
      </c>
      <c r="D366" s="4" t="s">
        <v>25</v>
      </c>
      <c r="E366" s="4" t="s">
        <v>51</v>
      </c>
      <c r="F366" s="4" t="s">
        <v>52</v>
      </c>
      <c r="G366" s="4" t="s">
        <v>28</v>
      </c>
      <c r="H366" s="4" t="s">
        <v>42</v>
      </c>
      <c r="I366" s="4" t="s">
        <v>43</v>
      </c>
      <c r="J366" s="86">
        <v>33475</v>
      </c>
      <c r="K366" s="4" t="s">
        <v>118</v>
      </c>
      <c r="L366" s="4" t="s">
        <v>62</v>
      </c>
      <c r="M366" s="4" t="s">
        <v>1857</v>
      </c>
      <c r="N366" s="87">
        <v>1512975244</v>
      </c>
      <c r="O366" s="4" t="s">
        <v>1858</v>
      </c>
      <c r="P366" s="4" t="s">
        <v>1859</v>
      </c>
      <c r="Q366" s="4" t="s">
        <v>31</v>
      </c>
      <c r="R366" s="4" t="s">
        <v>114</v>
      </c>
      <c r="S366" s="49">
        <v>7200</v>
      </c>
      <c r="T366" s="89" t="s">
        <v>56</v>
      </c>
      <c r="U366" s="37">
        <f t="shared" si="18"/>
        <v>6984</v>
      </c>
      <c r="V366" t="str">
        <f t="shared" si="17"/>
        <v>MAGU</v>
      </c>
      <c r="W366" t="str">
        <f t="shared" si="19"/>
        <v>Colombia@MAGU</v>
      </c>
    </row>
    <row r="367" spans="1:23">
      <c r="A367" s="48" t="s">
        <v>1860</v>
      </c>
      <c r="B367" s="4" t="s">
        <v>1861</v>
      </c>
      <c r="C367" s="83">
        <v>42370</v>
      </c>
      <c r="D367" s="4" t="s">
        <v>59</v>
      </c>
      <c r="E367" s="4" t="s">
        <v>51</v>
      </c>
      <c r="F367" s="4" t="s">
        <v>27</v>
      </c>
      <c r="G367" s="4" t="s">
        <v>41</v>
      </c>
      <c r="H367" s="4" t="s">
        <v>29</v>
      </c>
      <c r="I367" s="4" t="s">
        <v>43</v>
      </c>
      <c r="J367" s="86">
        <v>34703</v>
      </c>
      <c r="K367" s="4" t="s">
        <v>31</v>
      </c>
      <c r="L367" s="4" t="s">
        <v>32</v>
      </c>
      <c r="M367" s="4" t="s">
        <v>1862</v>
      </c>
      <c r="N367" s="87">
        <v>1606682963</v>
      </c>
      <c r="O367" s="4" t="s">
        <v>1863</v>
      </c>
      <c r="P367" s="4" t="s">
        <v>1864</v>
      </c>
      <c r="Q367" s="4" t="s">
        <v>31</v>
      </c>
      <c r="R367" s="4" t="s">
        <v>36</v>
      </c>
      <c r="S367" s="49">
        <v>5600</v>
      </c>
      <c r="T367" s="89" t="s">
        <v>56</v>
      </c>
      <c r="U367" s="37">
        <f t="shared" si="18"/>
        <v>5432</v>
      </c>
      <c r="V367" t="str">
        <f t="shared" si="17"/>
        <v>BOGU</v>
      </c>
      <c r="W367" t="str">
        <f t="shared" si="19"/>
        <v>USA@BOGU</v>
      </c>
    </row>
    <row r="368" spans="1:23">
      <c r="A368" s="48" t="s">
        <v>1865</v>
      </c>
      <c r="B368" s="4" t="s">
        <v>1866</v>
      </c>
      <c r="C368" s="83">
        <v>42367</v>
      </c>
      <c r="D368" s="4" t="s">
        <v>135</v>
      </c>
      <c r="E368" s="4" t="s">
        <v>51</v>
      </c>
      <c r="F368" s="4" t="s">
        <v>27</v>
      </c>
      <c r="G368" s="4" t="s">
        <v>41</v>
      </c>
      <c r="H368" s="4" t="s">
        <v>29</v>
      </c>
      <c r="I368" s="4" t="s">
        <v>43</v>
      </c>
      <c r="J368" s="86">
        <v>37864</v>
      </c>
      <c r="K368" s="4" t="s">
        <v>31</v>
      </c>
      <c r="L368" s="4" t="s">
        <v>32</v>
      </c>
      <c r="M368" s="4" t="s">
        <v>1867</v>
      </c>
      <c r="N368" s="87">
        <v>1315831243</v>
      </c>
      <c r="O368" s="4" t="s">
        <v>1868</v>
      </c>
      <c r="P368" s="4" t="s">
        <v>1869</v>
      </c>
      <c r="Q368" s="4" t="s">
        <v>31</v>
      </c>
      <c r="R368" s="4" t="s">
        <v>36</v>
      </c>
      <c r="S368" s="49">
        <v>0</v>
      </c>
      <c r="T368" s="89" t="s">
        <v>37</v>
      </c>
      <c r="U368" s="37">
        <f t="shared" si="18"/>
        <v>0</v>
      </c>
      <c r="V368" t="str">
        <f t="shared" si="17"/>
        <v>GIFE</v>
      </c>
      <c r="W368" t="str">
        <f t="shared" si="19"/>
        <v>USA@GIFE</v>
      </c>
    </row>
    <row r="369" spans="1:23">
      <c r="A369" s="48" t="s">
        <v>1870</v>
      </c>
      <c r="B369" s="4" t="s">
        <v>1871</v>
      </c>
      <c r="C369" s="83">
        <v>42343</v>
      </c>
      <c r="D369" s="4" t="s">
        <v>25</v>
      </c>
      <c r="E369" s="4" t="s">
        <v>40</v>
      </c>
      <c r="F369" s="4" t="s">
        <v>27</v>
      </c>
      <c r="G369" s="4" t="s">
        <v>61</v>
      </c>
      <c r="H369" s="4" t="s">
        <v>29</v>
      </c>
      <c r="I369" s="4" t="s">
        <v>30</v>
      </c>
      <c r="J369" s="86">
        <v>26610</v>
      </c>
      <c r="K369" s="4" t="s">
        <v>31</v>
      </c>
      <c r="L369" s="4" t="s">
        <v>32</v>
      </c>
      <c r="M369" s="4" t="s">
        <v>1872</v>
      </c>
      <c r="N369" s="87">
        <v>1829160968</v>
      </c>
      <c r="O369" s="4" t="s">
        <v>1873</v>
      </c>
      <c r="P369" s="4" t="s">
        <v>1874</v>
      </c>
      <c r="Q369" s="4" t="s">
        <v>31</v>
      </c>
      <c r="R369" s="4" t="s">
        <v>47</v>
      </c>
      <c r="S369" s="49">
        <v>10800</v>
      </c>
      <c r="T369" s="89" t="s">
        <v>56</v>
      </c>
      <c r="U369" s="37">
        <f t="shared" si="18"/>
        <v>10476</v>
      </c>
      <c r="V369" t="str">
        <f t="shared" si="17"/>
        <v>MAFL</v>
      </c>
      <c r="W369" t="str">
        <f t="shared" si="19"/>
        <v>USA@MAFL</v>
      </c>
    </row>
    <row r="370" spans="1:23">
      <c r="A370" s="48" t="s">
        <v>1875</v>
      </c>
      <c r="B370" s="4" t="s">
        <v>1876</v>
      </c>
      <c r="C370" s="83">
        <v>42340</v>
      </c>
      <c r="D370" s="4" t="s">
        <v>135</v>
      </c>
      <c r="E370" s="4" t="s">
        <v>26</v>
      </c>
      <c r="F370" s="4" t="s">
        <v>27</v>
      </c>
      <c r="G370" s="4" t="s">
        <v>223</v>
      </c>
      <c r="H370" s="4" t="s">
        <v>29</v>
      </c>
      <c r="I370" s="4" t="s">
        <v>8</v>
      </c>
      <c r="J370" s="86">
        <v>37357</v>
      </c>
      <c r="K370" s="4" t="s">
        <v>31</v>
      </c>
      <c r="L370" s="4" t="s">
        <v>32</v>
      </c>
      <c r="M370" s="4" t="s">
        <v>1877</v>
      </c>
      <c r="N370" s="87">
        <v>1322715065</v>
      </c>
      <c r="O370" s="4" t="s">
        <v>1878</v>
      </c>
      <c r="P370" s="4" t="s">
        <v>1628</v>
      </c>
      <c r="Q370" s="4" t="s">
        <v>31</v>
      </c>
      <c r="R370" s="4" t="s">
        <v>36</v>
      </c>
      <c r="S370" s="49">
        <v>2400</v>
      </c>
      <c r="T370" s="89" t="s">
        <v>56</v>
      </c>
      <c r="U370" s="37">
        <f t="shared" si="18"/>
        <v>2328</v>
      </c>
      <c r="V370" t="str">
        <f t="shared" si="17"/>
        <v>LEFI</v>
      </c>
      <c r="W370" t="str">
        <f t="shared" si="19"/>
        <v>USA@LEFI</v>
      </c>
    </row>
    <row r="371" spans="1:23">
      <c r="A371" s="48" t="s">
        <v>1879</v>
      </c>
      <c r="B371" s="4" t="s">
        <v>1880</v>
      </c>
      <c r="C371" s="83">
        <v>42322</v>
      </c>
      <c r="D371" s="4" t="s">
        <v>87</v>
      </c>
      <c r="E371" s="4" t="s">
        <v>207</v>
      </c>
      <c r="F371" s="4" t="s">
        <v>27</v>
      </c>
      <c r="G371" s="4" t="s">
        <v>28</v>
      </c>
      <c r="H371" s="4" t="s">
        <v>42</v>
      </c>
      <c r="I371" s="4" t="s">
        <v>30</v>
      </c>
      <c r="J371" s="86">
        <v>32048</v>
      </c>
      <c r="K371" s="4" t="s">
        <v>31</v>
      </c>
      <c r="L371" s="4" t="s">
        <v>32</v>
      </c>
      <c r="M371" s="4" t="s">
        <v>1881</v>
      </c>
      <c r="N371" s="87">
        <v>1494202350</v>
      </c>
      <c r="O371" s="4" t="s">
        <v>1882</v>
      </c>
      <c r="P371" s="4" t="s">
        <v>1883</v>
      </c>
      <c r="Q371" s="4" t="s">
        <v>31</v>
      </c>
      <c r="R371" s="4" t="s">
        <v>47</v>
      </c>
      <c r="S371" s="49">
        <v>0</v>
      </c>
      <c r="T371" s="89" t="s">
        <v>37</v>
      </c>
      <c r="U371" s="37">
        <f t="shared" si="18"/>
        <v>0</v>
      </c>
      <c r="V371" t="str">
        <f t="shared" si="17"/>
        <v>CHYU</v>
      </c>
      <c r="W371" t="str">
        <f t="shared" si="19"/>
        <v>USA@CHYU</v>
      </c>
    </row>
    <row r="372" spans="1:23">
      <c r="A372" s="48" t="s">
        <v>1884</v>
      </c>
      <c r="B372" s="4" t="s">
        <v>1885</v>
      </c>
      <c r="C372" s="83">
        <v>42315</v>
      </c>
      <c r="D372" s="4" t="s">
        <v>135</v>
      </c>
      <c r="E372" s="4" t="s">
        <v>51</v>
      </c>
      <c r="F372" s="4" t="s">
        <v>27</v>
      </c>
      <c r="G372" s="4" t="s">
        <v>41</v>
      </c>
      <c r="H372" s="4" t="s">
        <v>29</v>
      </c>
      <c r="I372" s="4" t="s">
        <v>30</v>
      </c>
      <c r="J372" s="86">
        <v>36885</v>
      </c>
      <c r="K372" s="4" t="s">
        <v>31</v>
      </c>
      <c r="L372" s="4" t="s">
        <v>32</v>
      </c>
      <c r="M372" s="4" t="s">
        <v>1886</v>
      </c>
      <c r="N372" s="87">
        <v>1418645161</v>
      </c>
      <c r="O372" s="4" t="s">
        <v>1887</v>
      </c>
      <c r="P372" s="4" t="s">
        <v>1888</v>
      </c>
      <c r="Q372" s="4" t="s">
        <v>31</v>
      </c>
      <c r="R372" s="4" t="s">
        <v>114</v>
      </c>
      <c r="S372" s="49">
        <v>0</v>
      </c>
      <c r="T372" s="89" t="s">
        <v>37</v>
      </c>
      <c r="U372" s="37">
        <f t="shared" si="18"/>
        <v>0</v>
      </c>
      <c r="V372" t="str">
        <f t="shared" si="17"/>
        <v>FLBA</v>
      </c>
      <c r="W372" t="str">
        <f t="shared" si="19"/>
        <v>USA@FLBA</v>
      </c>
    </row>
    <row r="373" spans="1:23">
      <c r="A373" s="48" t="s">
        <v>1889</v>
      </c>
      <c r="B373" s="4" t="s">
        <v>1890</v>
      </c>
      <c r="C373" s="83">
        <v>42312</v>
      </c>
      <c r="D373" s="4" t="s">
        <v>87</v>
      </c>
      <c r="E373" s="4" t="s">
        <v>81</v>
      </c>
      <c r="F373" s="4" t="s">
        <v>27</v>
      </c>
      <c r="G373" s="4" t="s">
        <v>61</v>
      </c>
      <c r="H373" s="4" t="s">
        <v>29</v>
      </c>
      <c r="I373" s="4" t="s">
        <v>43</v>
      </c>
      <c r="J373" s="86">
        <v>29813</v>
      </c>
      <c r="K373" s="4" t="s">
        <v>31</v>
      </c>
      <c r="L373" s="4" t="s">
        <v>62</v>
      </c>
      <c r="M373" s="4" t="s">
        <v>1891</v>
      </c>
      <c r="N373" s="87">
        <v>1921686016</v>
      </c>
      <c r="O373" s="4" t="s">
        <v>1892</v>
      </c>
      <c r="P373" s="4" t="s">
        <v>1893</v>
      </c>
      <c r="Q373" s="4" t="s">
        <v>31</v>
      </c>
      <c r="R373" s="4" t="s">
        <v>47</v>
      </c>
      <c r="S373" s="49">
        <v>10000</v>
      </c>
      <c r="T373" s="89" t="s">
        <v>56</v>
      </c>
      <c r="U373" s="37">
        <f t="shared" si="18"/>
        <v>9700</v>
      </c>
      <c r="V373" t="str">
        <f t="shared" si="17"/>
        <v>MAFO</v>
      </c>
      <c r="W373" t="str">
        <f t="shared" si="19"/>
        <v>USA@MAFO</v>
      </c>
    </row>
    <row r="374" spans="1:23">
      <c r="A374" s="48" t="s">
        <v>1894</v>
      </c>
      <c r="B374" s="4" t="s">
        <v>1895</v>
      </c>
      <c r="C374" s="83">
        <v>42305</v>
      </c>
      <c r="D374" s="4" t="s">
        <v>50</v>
      </c>
      <c r="E374" s="4" t="s">
        <v>51</v>
      </c>
      <c r="F374" s="4" t="s">
        <v>27</v>
      </c>
      <c r="G374" s="4" t="s">
        <v>223</v>
      </c>
      <c r="H374" s="4" t="s">
        <v>29</v>
      </c>
      <c r="I374" s="4" t="s">
        <v>43</v>
      </c>
      <c r="J374" s="86">
        <v>37272</v>
      </c>
      <c r="K374" s="4" t="s">
        <v>31</v>
      </c>
      <c r="L374" s="4" t="s">
        <v>32</v>
      </c>
      <c r="M374" s="4" t="s">
        <v>1896</v>
      </c>
      <c r="N374" s="87">
        <v>1317960371</v>
      </c>
      <c r="O374" s="4" t="s">
        <v>1897</v>
      </c>
      <c r="P374" s="4" t="s">
        <v>572</v>
      </c>
      <c r="Q374" s="4" t="s">
        <v>31</v>
      </c>
      <c r="R374" s="4" t="s">
        <v>107</v>
      </c>
      <c r="S374" s="49">
        <v>4000</v>
      </c>
      <c r="T374" s="89" t="s">
        <v>56</v>
      </c>
      <c r="U374" s="37">
        <f t="shared" si="18"/>
        <v>3880</v>
      </c>
      <c r="V374" t="str">
        <f t="shared" si="17"/>
        <v>WASO</v>
      </c>
      <c r="W374" t="str">
        <f t="shared" si="19"/>
        <v>USA@WASO</v>
      </c>
    </row>
    <row r="375" spans="1:23">
      <c r="A375" s="48" t="s">
        <v>1898</v>
      </c>
      <c r="B375" s="4" t="s">
        <v>1899</v>
      </c>
      <c r="C375" s="83">
        <v>42293</v>
      </c>
      <c r="D375" s="4" t="s">
        <v>135</v>
      </c>
      <c r="E375" s="4" t="s">
        <v>51</v>
      </c>
      <c r="F375" s="4" t="s">
        <v>27</v>
      </c>
      <c r="G375" s="4" t="s">
        <v>28</v>
      </c>
      <c r="H375" s="4" t="s">
        <v>29</v>
      </c>
      <c r="I375" s="4" t="s">
        <v>43</v>
      </c>
      <c r="J375" s="86">
        <v>34279</v>
      </c>
      <c r="K375" s="4" t="s">
        <v>31</v>
      </c>
      <c r="L375" s="4" t="s">
        <v>32</v>
      </c>
      <c r="M375" s="4" t="s">
        <v>1900</v>
      </c>
      <c r="N375" s="87">
        <v>1883435283</v>
      </c>
      <c r="O375" s="4" t="s">
        <v>1901</v>
      </c>
      <c r="P375" s="4" t="s">
        <v>1902</v>
      </c>
      <c r="Q375" s="4" t="s">
        <v>31</v>
      </c>
      <c r="R375" s="4" t="s">
        <v>36</v>
      </c>
      <c r="S375" s="49">
        <v>7600</v>
      </c>
      <c r="T375" s="89" t="s">
        <v>56</v>
      </c>
      <c r="U375" s="37">
        <f t="shared" si="18"/>
        <v>7372</v>
      </c>
      <c r="V375" t="str">
        <f t="shared" si="17"/>
        <v>REAR</v>
      </c>
      <c r="W375" t="str">
        <f t="shared" si="19"/>
        <v>USA@REAR</v>
      </c>
    </row>
    <row r="376" spans="1:23">
      <c r="A376" s="48" t="s">
        <v>1903</v>
      </c>
      <c r="B376" s="4" t="s">
        <v>1904</v>
      </c>
      <c r="C376" s="83">
        <v>42290</v>
      </c>
      <c r="D376" s="4" t="s">
        <v>25</v>
      </c>
      <c r="E376" s="4" t="s">
        <v>40</v>
      </c>
      <c r="F376" s="4" t="s">
        <v>52</v>
      </c>
      <c r="G376" s="4" t="s">
        <v>41</v>
      </c>
      <c r="H376" s="4" t="s">
        <v>29</v>
      </c>
      <c r="I376" s="4" t="s">
        <v>181</v>
      </c>
      <c r="J376" s="86">
        <v>35225</v>
      </c>
      <c r="K376" s="4" t="s">
        <v>31</v>
      </c>
      <c r="L376" s="4" t="s">
        <v>62</v>
      </c>
      <c r="M376" s="4" t="s">
        <v>1905</v>
      </c>
      <c r="N376" s="87">
        <v>1221177854</v>
      </c>
      <c r="O376" s="4" t="s">
        <v>1906</v>
      </c>
      <c r="P376" s="4" t="s">
        <v>1283</v>
      </c>
      <c r="Q376" s="4" t="s">
        <v>31</v>
      </c>
      <c r="R376" s="4" t="s">
        <v>107</v>
      </c>
      <c r="S376" s="49">
        <v>0</v>
      </c>
      <c r="T376" s="89" t="s">
        <v>37</v>
      </c>
      <c r="U376" s="37">
        <f t="shared" si="18"/>
        <v>0</v>
      </c>
      <c r="V376" t="str">
        <f t="shared" si="17"/>
        <v>ALKE</v>
      </c>
      <c r="W376" t="str">
        <f t="shared" si="19"/>
        <v>USA@ALKE</v>
      </c>
    </row>
    <row r="377" spans="1:23">
      <c r="A377" s="48" t="s">
        <v>1907</v>
      </c>
      <c r="B377" s="4" t="s">
        <v>1908</v>
      </c>
      <c r="C377" s="83">
        <v>42288</v>
      </c>
      <c r="D377" s="4" t="s">
        <v>50</v>
      </c>
      <c r="E377" s="4" t="s">
        <v>51</v>
      </c>
      <c r="F377" s="4" t="s">
        <v>27</v>
      </c>
      <c r="G377" s="4" t="s">
        <v>41</v>
      </c>
      <c r="H377" s="4" t="s">
        <v>29</v>
      </c>
      <c r="I377" s="4" t="s">
        <v>30</v>
      </c>
      <c r="J377" s="86">
        <v>34396</v>
      </c>
      <c r="K377" s="4" t="s">
        <v>31</v>
      </c>
      <c r="L377" s="4" t="s">
        <v>62</v>
      </c>
      <c r="M377" s="4" t="s">
        <v>1909</v>
      </c>
      <c r="N377" s="87">
        <v>1383683074</v>
      </c>
      <c r="O377" s="4" t="s">
        <v>1910</v>
      </c>
      <c r="P377" s="4" t="s">
        <v>854</v>
      </c>
      <c r="Q377" s="4" t="s">
        <v>31</v>
      </c>
      <c r="R377" s="4" t="s">
        <v>47</v>
      </c>
      <c r="S377" s="49">
        <v>0</v>
      </c>
      <c r="T377" s="89" t="s">
        <v>37</v>
      </c>
      <c r="U377" s="37">
        <f t="shared" si="18"/>
        <v>0</v>
      </c>
      <c r="V377" t="str">
        <f t="shared" si="17"/>
        <v>JEBR</v>
      </c>
      <c r="W377" t="str">
        <f t="shared" si="19"/>
        <v>USA@JEBR</v>
      </c>
    </row>
    <row r="378" spans="1:23">
      <c r="A378" s="48" t="s">
        <v>1911</v>
      </c>
      <c r="B378" s="4" t="s">
        <v>1912</v>
      </c>
      <c r="C378" s="83">
        <v>42285</v>
      </c>
      <c r="D378" s="4" t="s">
        <v>59</v>
      </c>
      <c r="E378" s="4" t="s">
        <v>51</v>
      </c>
      <c r="F378" s="4" t="s">
        <v>27</v>
      </c>
      <c r="G378" s="4" t="s">
        <v>28</v>
      </c>
      <c r="H378" s="4" t="s">
        <v>29</v>
      </c>
      <c r="I378" s="4" t="s">
        <v>43</v>
      </c>
      <c r="J378" s="86">
        <v>33372</v>
      </c>
      <c r="K378" s="4" t="s">
        <v>31</v>
      </c>
      <c r="L378" s="4" t="s">
        <v>32</v>
      </c>
      <c r="M378" s="4" t="s">
        <v>1913</v>
      </c>
      <c r="N378" s="87">
        <v>1314564188</v>
      </c>
      <c r="O378" s="4" t="s">
        <v>1914</v>
      </c>
      <c r="P378" s="4" t="s">
        <v>1915</v>
      </c>
      <c r="Q378" s="4" t="s">
        <v>31</v>
      </c>
      <c r="R378" s="4" t="s">
        <v>66</v>
      </c>
      <c r="S378" s="49">
        <v>0</v>
      </c>
      <c r="T378" s="89" t="s">
        <v>37</v>
      </c>
      <c r="U378" s="37">
        <f t="shared" si="18"/>
        <v>0</v>
      </c>
      <c r="V378" t="str">
        <f t="shared" si="17"/>
        <v>EVHO</v>
      </c>
      <c r="W378" t="str">
        <f t="shared" si="19"/>
        <v>USA@EVHO</v>
      </c>
    </row>
    <row r="379" spans="1:23">
      <c r="A379" s="48" t="s">
        <v>1916</v>
      </c>
      <c r="B379" s="4" t="s">
        <v>1917</v>
      </c>
      <c r="C379" s="83">
        <v>42283</v>
      </c>
      <c r="D379" s="4" t="s">
        <v>25</v>
      </c>
      <c r="E379" s="4" t="s">
        <v>207</v>
      </c>
      <c r="F379" s="4" t="s">
        <v>27</v>
      </c>
      <c r="G379" s="4" t="s">
        <v>28</v>
      </c>
      <c r="H379" s="4" t="s">
        <v>29</v>
      </c>
      <c r="I379" s="4" t="s">
        <v>43</v>
      </c>
      <c r="J379" s="86">
        <v>32287</v>
      </c>
      <c r="K379" s="4" t="s">
        <v>118</v>
      </c>
      <c r="L379" s="4" t="s">
        <v>62</v>
      </c>
      <c r="M379" s="4" t="s">
        <v>1918</v>
      </c>
      <c r="N379" s="87">
        <v>1600463475</v>
      </c>
      <c r="O379" s="4" t="s">
        <v>1919</v>
      </c>
      <c r="P379" s="4" t="s">
        <v>1920</v>
      </c>
      <c r="Q379" s="4" t="s">
        <v>31</v>
      </c>
      <c r="R379" s="4" t="s">
        <v>36</v>
      </c>
      <c r="S379" s="49">
        <v>7200</v>
      </c>
      <c r="T379" s="89" t="s">
        <v>56</v>
      </c>
      <c r="U379" s="37">
        <f t="shared" si="18"/>
        <v>6984</v>
      </c>
      <c r="V379" t="str">
        <f t="shared" si="17"/>
        <v>CEKE</v>
      </c>
      <c r="W379" t="str">
        <f t="shared" si="19"/>
        <v>Colombia@CEKE</v>
      </c>
    </row>
    <row r="380" spans="1:23">
      <c r="A380" s="48" t="s">
        <v>1921</v>
      </c>
      <c r="B380" s="4" t="s">
        <v>1922</v>
      </c>
      <c r="C380" s="83">
        <v>42280</v>
      </c>
      <c r="D380" s="4" t="s">
        <v>59</v>
      </c>
      <c r="E380" s="4" t="s">
        <v>60</v>
      </c>
      <c r="F380" s="4" t="s">
        <v>27</v>
      </c>
      <c r="G380" s="4" t="s">
        <v>28</v>
      </c>
      <c r="H380" s="4" t="s">
        <v>29</v>
      </c>
      <c r="I380" s="4" t="s">
        <v>43</v>
      </c>
      <c r="J380" s="86">
        <v>32746</v>
      </c>
      <c r="K380" s="4" t="s">
        <v>31</v>
      </c>
      <c r="L380" s="4" t="s">
        <v>32</v>
      </c>
      <c r="M380" s="4" t="s">
        <v>1923</v>
      </c>
      <c r="N380" s="87">
        <v>1913339706</v>
      </c>
      <c r="O380" s="4" t="s">
        <v>1924</v>
      </c>
      <c r="P380" s="4" t="s">
        <v>1925</v>
      </c>
      <c r="Q380" s="4" t="s">
        <v>31</v>
      </c>
      <c r="R380" s="4" t="s">
        <v>36</v>
      </c>
      <c r="S380" s="49">
        <v>8000</v>
      </c>
      <c r="T380" s="89" t="s">
        <v>56</v>
      </c>
      <c r="U380" s="37">
        <f t="shared" si="18"/>
        <v>7760</v>
      </c>
      <c r="V380" t="str">
        <f t="shared" si="17"/>
        <v>MAPE</v>
      </c>
      <c r="W380" t="str">
        <f t="shared" si="19"/>
        <v>USA@MAPE</v>
      </c>
    </row>
    <row r="381" spans="1:23">
      <c r="A381" s="48" t="s">
        <v>1926</v>
      </c>
      <c r="B381" s="4" t="s">
        <v>1927</v>
      </c>
      <c r="C381" s="83">
        <v>42273</v>
      </c>
      <c r="D381" s="4" t="s">
        <v>25</v>
      </c>
      <c r="E381" s="4" t="s">
        <v>51</v>
      </c>
      <c r="F381" s="4" t="s">
        <v>27</v>
      </c>
      <c r="G381" s="4" t="s">
        <v>41</v>
      </c>
      <c r="H381" s="4" t="s">
        <v>29</v>
      </c>
      <c r="I381" s="4" t="s">
        <v>30</v>
      </c>
      <c r="J381" s="86">
        <v>37337</v>
      </c>
      <c r="K381" s="4" t="s">
        <v>31</v>
      </c>
      <c r="L381" s="4" t="s">
        <v>32</v>
      </c>
      <c r="M381" s="4" t="s">
        <v>1928</v>
      </c>
      <c r="N381" s="87">
        <v>1436122588</v>
      </c>
      <c r="O381" s="4" t="s">
        <v>1929</v>
      </c>
      <c r="P381" s="4" t="s">
        <v>1930</v>
      </c>
      <c r="Q381" s="4" t="s">
        <v>31</v>
      </c>
      <c r="R381" s="4" t="s">
        <v>36</v>
      </c>
      <c r="S381" s="49">
        <v>4800</v>
      </c>
      <c r="T381" s="89" t="s">
        <v>56</v>
      </c>
      <c r="U381" s="37">
        <f t="shared" si="18"/>
        <v>4656</v>
      </c>
      <c r="V381" t="str">
        <f t="shared" si="17"/>
        <v>SHKO</v>
      </c>
      <c r="W381" t="str">
        <f t="shared" si="19"/>
        <v>USA@SHKO</v>
      </c>
    </row>
    <row r="382" spans="1:23">
      <c r="A382" s="48" t="s">
        <v>1931</v>
      </c>
      <c r="B382" s="4" t="s">
        <v>1932</v>
      </c>
      <c r="C382" s="83">
        <v>42270</v>
      </c>
      <c r="D382" s="4" t="s">
        <v>87</v>
      </c>
      <c r="E382" s="4" t="s">
        <v>207</v>
      </c>
      <c r="F382" s="4" t="s">
        <v>27</v>
      </c>
      <c r="G382" s="4" t="s">
        <v>28</v>
      </c>
      <c r="H382" s="4" t="s">
        <v>42</v>
      </c>
      <c r="I382" s="4" t="s">
        <v>124</v>
      </c>
      <c r="J382" s="86">
        <v>32499</v>
      </c>
      <c r="K382" s="4" t="s">
        <v>31</v>
      </c>
      <c r="L382" s="4" t="s">
        <v>32</v>
      </c>
      <c r="M382" s="4" t="s">
        <v>1933</v>
      </c>
      <c r="N382" s="87">
        <v>1665348077</v>
      </c>
      <c r="O382" s="4" t="s">
        <v>1934</v>
      </c>
      <c r="P382" s="4" t="s">
        <v>1935</v>
      </c>
      <c r="Q382" s="4" t="s">
        <v>31</v>
      </c>
      <c r="R382" s="4" t="s">
        <v>227</v>
      </c>
      <c r="S382" s="49">
        <v>8400</v>
      </c>
      <c r="T382" s="89" t="s">
        <v>56</v>
      </c>
      <c r="U382" s="37">
        <f t="shared" si="18"/>
        <v>8148</v>
      </c>
      <c r="V382" t="str">
        <f t="shared" si="17"/>
        <v>ALTO</v>
      </c>
      <c r="W382" t="str">
        <f t="shared" si="19"/>
        <v>USA@ALTO</v>
      </c>
    </row>
    <row r="383" spans="1:23">
      <c r="A383" s="48" t="s">
        <v>1936</v>
      </c>
      <c r="B383" s="4" t="s">
        <v>1937</v>
      </c>
      <c r="C383" s="83">
        <v>42270</v>
      </c>
      <c r="D383" s="4" t="s">
        <v>87</v>
      </c>
      <c r="E383" s="4" t="s">
        <v>51</v>
      </c>
      <c r="F383" s="4" t="s">
        <v>27</v>
      </c>
      <c r="G383" s="4" t="s">
        <v>28</v>
      </c>
      <c r="H383" s="4" t="s">
        <v>29</v>
      </c>
      <c r="I383" s="4" t="s">
        <v>30</v>
      </c>
      <c r="J383" s="86">
        <v>30728</v>
      </c>
      <c r="K383" s="4" t="s">
        <v>31</v>
      </c>
      <c r="L383" s="4" t="s">
        <v>62</v>
      </c>
      <c r="M383" s="4" t="s">
        <v>1938</v>
      </c>
      <c r="N383" s="87">
        <v>1981109913</v>
      </c>
      <c r="O383" s="4" t="s">
        <v>1939</v>
      </c>
      <c r="P383" s="4" t="s">
        <v>1940</v>
      </c>
      <c r="Q383" s="4" t="s">
        <v>31</v>
      </c>
      <c r="R383" s="4" t="s">
        <v>36</v>
      </c>
      <c r="S383" s="49">
        <v>7600</v>
      </c>
      <c r="T383" s="89" t="s">
        <v>56</v>
      </c>
      <c r="U383" s="37">
        <f t="shared" si="18"/>
        <v>7372</v>
      </c>
      <c r="V383" t="str">
        <f t="shared" si="17"/>
        <v>JUUK</v>
      </c>
      <c r="W383" t="str">
        <f t="shared" si="19"/>
        <v>USA@JUUK</v>
      </c>
    </row>
    <row r="384" spans="1:23">
      <c r="A384" s="48" t="s">
        <v>1941</v>
      </c>
      <c r="B384" s="4" t="s">
        <v>1942</v>
      </c>
      <c r="C384" s="83">
        <v>42266</v>
      </c>
      <c r="D384" s="4" t="s">
        <v>135</v>
      </c>
      <c r="E384" s="4" t="s">
        <v>207</v>
      </c>
      <c r="F384" s="4" t="s">
        <v>117</v>
      </c>
      <c r="G384" s="4" t="s">
        <v>41</v>
      </c>
      <c r="H384" s="4" t="s">
        <v>29</v>
      </c>
      <c r="I384" s="4" t="s">
        <v>43</v>
      </c>
      <c r="J384" s="86">
        <v>38083</v>
      </c>
      <c r="K384" s="4" t="s">
        <v>31</v>
      </c>
      <c r="L384" s="4" t="s">
        <v>32</v>
      </c>
      <c r="M384" s="4" t="s">
        <v>1943</v>
      </c>
      <c r="N384" s="87">
        <v>1347140077</v>
      </c>
      <c r="O384" s="4" t="s">
        <v>1944</v>
      </c>
      <c r="P384" s="4" t="s">
        <v>834</v>
      </c>
      <c r="Q384" s="4" t="s">
        <v>31</v>
      </c>
      <c r="R384" s="4" t="s">
        <v>36</v>
      </c>
      <c r="S384" s="49">
        <v>5200</v>
      </c>
      <c r="T384" s="89" t="s">
        <v>56</v>
      </c>
      <c r="U384" s="37">
        <f t="shared" si="18"/>
        <v>5044</v>
      </c>
      <c r="V384" t="str">
        <f t="shared" si="17"/>
        <v>ELRI</v>
      </c>
      <c r="W384" t="str">
        <f t="shared" si="19"/>
        <v>USA@ELRI</v>
      </c>
    </row>
    <row r="385" spans="1:23">
      <c r="A385" s="48" t="s">
        <v>1945</v>
      </c>
      <c r="B385" s="4" t="s">
        <v>1946</v>
      </c>
      <c r="C385" s="83">
        <v>42266</v>
      </c>
      <c r="D385" s="4" t="s">
        <v>87</v>
      </c>
      <c r="E385" s="4" t="s">
        <v>60</v>
      </c>
      <c r="F385" s="4" t="s">
        <v>27</v>
      </c>
      <c r="G385" s="4" t="s">
        <v>28</v>
      </c>
      <c r="H385" s="4" t="s">
        <v>29</v>
      </c>
      <c r="I385" s="4" t="s">
        <v>181</v>
      </c>
      <c r="J385" s="86">
        <v>32987</v>
      </c>
      <c r="K385" s="4" t="s">
        <v>31</v>
      </c>
      <c r="L385" s="4" t="s">
        <v>32</v>
      </c>
      <c r="M385" s="4" t="s">
        <v>1947</v>
      </c>
      <c r="N385" s="87">
        <v>1421132652</v>
      </c>
      <c r="O385" s="4" t="s">
        <v>1948</v>
      </c>
      <c r="P385" s="4" t="s">
        <v>1061</v>
      </c>
      <c r="Q385" s="4" t="s">
        <v>31</v>
      </c>
      <c r="R385" s="4" t="s">
        <v>36</v>
      </c>
      <c r="S385" s="49">
        <v>8000</v>
      </c>
      <c r="T385" s="89" t="s">
        <v>56</v>
      </c>
      <c r="U385" s="37">
        <f t="shared" si="18"/>
        <v>7760</v>
      </c>
      <c r="V385" t="str">
        <f t="shared" si="17"/>
        <v>MISA</v>
      </c>
      <c r="W385" t="str">
        <f t="shared" si="19"/>
        <v>USA@MISA</v>
      </c>
    </row>
    <row r="386" spans="1:23">
      <c r="A386" s="48" t="s">
        <v>1949</v>
      </c>
      <c r="B386" s="4" t="s">
        <v>1950</v>
      </c>
      <c r="C386" s="83">
        <v>42265</v>
      </c>
      <c r="D386" s="4" t="s">
        <v>25</v>
      </c>
      <c r="E386" s="4" t="s">
        <v>110</v>
      </c>
      <c r="F386" s="4" t="s">
        <v>27</v>
      </c>
      <c r="G386" s="4" t="s">
        <v>28</v>
      </c>
      <c r="H386" s="4" t="s">
        <v>29</v>
      </c>
      <c r="I386" s="4" t="s">
        <v>30</v>
      </c>
      <c r="J386" s="86">
        <v>32295</v>
      </c>
      <c r="K386" s="4" t="s">
        <v>31</v>
      </c>
      <c r="L386" s="4" t="s">
        <v>32</v>
      </c>
      <c r="M386" s="4" t="s">
        <v>1951</v>
      </c>
      <c r="N386" s="87">
        <v>1440164945</v>
      </c>
      <c r="O386" s="4" t="s">
        <v>1952</v>
      </c>
      <c r="P386" s="4" t="s">
        <v>1953</v>
      </c>
      <c r="Q386" s="4" t="s">
        <v>31</v>
      </c>
      <c r="R386" s="4" t="s">
        <v>66</v>
      </c>
      <c r="S386" s="49">
        <v>8000</v>
      </c>
      <c r="T386" s="89" t="s">
        <v>56</v>
      </c>
      <c r="U386" s="37">
        <f t="shared" si="18"/>
        <v>7760</v>
      </c>
      <c r="V386" t="str">
        <f t="shared" si="17"/>
        <v>MODA</v>
      </c>
      <c r="W386" t="str">
        <f t="shared" si="19"/>
        <v>USA@MODA</v>
      </c>
    </row>
    <row r="387" spans="1:23">
      <c r="A387" s="48" t="s">
        <v>1954</v>
      </c>
      <c r="B387" s="4" t="s">
        <v>1955</v>
      </c>
      <c r="C387" s="83">
        <v>42258</v>
      </c>
      <c r="D387" s="4" t="s">
        <v>59</v>
      </c>
      <c r="E387" s="4" t="s">
        <v>40</v>
      </c>
      <c r="F387" s="4" t="s">
        <v>117</v>
      </c>
      <c r="G387" s="4" t="s">
        <v>61</v>
      </c>
      <c r="H387" s="4" t="s">
        <v>29</v>
      </c>
      <c r="I387" s="4" t="s">
        <v>8</v>
      </c>
      <c r="J387" s="86">
        <v>27810</v>
      </c>
      <c r="K387" s="4" t="s">
        <v>31</v>
      </c>
      <c r="L387" s="4" t="s">
        <v>62</v>
      </c>
      <c r="M387" s="4" t="s">
        <v>1956</v>
      </c>
      <c r="N387" s="87">
        <v>1723502274</v>
      </c>
      <c r="O387" s="4" t="s">
        <v>1957</v>
      </c>
      <c r="P387" s="4" t="s">
        <v>1958</v>
      </c>
      <c r="Q387" s="4" t="s">
        <v>31</v>
      </c>
      <c r="R387" s="4" t="s">
        <v>36</v>
      </c>
      <c r="S387" s="49">
        <v>9600</v>
      </c>
      <c r="T387" s="89" t="s">
        <v>56</v>
      </c>
      <c r="U387" s="37">
        <f t="shared" si="18"/>
        <v>9312</v>
      </c>
      <c r="V387" t="str">
        <f t="shared" ref="V387:V450" si="20">LEFT(A387,4)</f>
        <v>BOSA</v>
      </c>
      <c r="W387" t="str">
        <f t="shared" si="19"/>
        <v>USA@BOSA</v>
      </c>
    </row>
    <row r="388" spans="1:23">
      <c r="A388" s="48" t="s">
        <v>1959</v>
      </c>
      <c r="B388" s="4" t="s">
        <v>1960</v>
      </c>
      <c r="C388" s="83">
        <v>42252</v>
      </c>
      <c r="D388" s="4" t="s">
        <v>87</v>
      </c>
      <c r="E388" s="4" t="s">
        <v>81</v>
      </c>
      <c r="F388" s="4" t="s">
        <v>27</v>
      </c>
      <c r="G388" s="4" t="s">
        <v>223</v>
      </c>
      <c r="H388" s="4" t="s">
        <v>42</v>
      </c>
      <c r="I388" s="4" t="s">
        <v>43</v>
      </c>
      <c r="J388" s="86">
        <v>36719</v>
      </c>
      <c r="K388" s="4" t="s">
        <v>31</v>
      </c>
      <c r="L388" s="4" t="s">
        <v>69</v>
      </c>
      <c r="M388" s="4" t="s">
        <v>1961</v>
      </c>
      <c r="N388" s="87">
        <v>1364499130</v>
      </c>
      <c r="O388" s="4" t="s">
        <v>1962</v>
      </c>
      <c r="P388" s="4" t="s">
        <v>1963</v>
      </c>
      <c r="Q388" s="4" t="s">
        <v>31</v>
      </c>
      <c r="R388" s="4" t="s">
        <v>114</v>
      </c>
      <c r="S388" s="49">
        <v>3200</v>
      </c>
      <c r="T388" s="89" t="s">
        <v>56</v>
      </c>
      <c r="U388" s="37">
        <f t="shared" si="18"/>
        <v>3104</v>
      </c>
      <c r="V388" t="str">
        <f t="shared" si="20"/>
        <v>NAOU</v>
      </c>
      <c r="W388" t="str">
        <f t="shared" si="19"/>
        <v>USA@NAOU</v>
      </c>
    </row>
    <row r="389" spans="1:23">
      <c r="A389" s="48" t="s">
        <v>1964</v>
      </c>
      <c r="B389" s="4" t="s">
        <v>1965</v>
      </c>
      <c r="C389" s="83">
        <v>42248</v>
      </c>
      <c r="D389" s="4" t="s">
        <v>59</v>
      </c>
      <c r="E389" s="4" t="s">
        <v>60</v>
      </c>
      <c r="F389" s="4" t="s">
        <v>52</v>
      </c>
      <c r="G389" s="4" t="s">
        <v>41</v>
      </c>
      <c r="H389" s="4" t="s">
        <v>29</v>
      </c>
      <c r="I389" s="4" t="s">
        <v>30</v>
      </c>
      <c r="J389" s="86">
        <v>34309</v>
      </c>
      <c r="K389" s="4" t="s">
        <v>31</v>
      </c>
      <c r="L389" s="4" t="s">
        <v>32</v>
      </c>
      <c r="M389" s="4" t="s">
        <v>1966</v>
      </c>
      <c r="N389" s="87">
        <v>1769234788</v>
      </c>
      <c r="O389" s="4" t="s">
        <v>1967</v>
      </c>
      <c r="P389" s="4" t="s">
        <v>1968</v>
      </c>
      <c r="Q389" s="4" t="s">
        <v>31</v>
      </c>
      <c r="R389" s="4" t="s">
        <v>36</v>
      </c>
      <c r="S389" s="49">
        <v>0</v>
      </c>
      <c r="T389" s="89" t="s">
        <v>37</v>
      </c>
      <c r="U389" s="37">
        <f t="shared" si="18"/>
        <v>0</v>
      </c>
      <c r="V389" t="str">
        <f t="shared" si="20"/>
        <v>TISC</v>
      </c>
      <c r="W389" t="str">
        <f t="shared" si="19"/>
        <v>USA@TISC</v>
      </c>
    </row>
    <row r="390" spans="1:23">
      <c r="A390" s="48" t="s">
        <v>1969</v>
      </c>
      <c r="B390" s="4" t="s">
        <v>1970</v>
      </c>
      <c r="C390" s="83">
        <v>42237</v>
      </c>
      <c r="D390" s="4" t="s">
        <v>50</v>
      </c>
      <c r="E390" s="4" t="s">
        <v>81</v>
      </c>
      <c r="F390" s="4" t="s">
        <v>27</v>
      </c>
      <c r="G390" s="4" t="s">
        <v>28</v>
      </c>
      <c r="H390" s="4" t="s">
        <v>42</v>
      </c>
      <c r="I390" s="4" t="s">
        <v>30</v>
      </c>
      <c r="J390" s="86">
        <v>31168</v>
      </c>
      <c r="K390" s="4" t="s">
        <v>31</v>
      </c>
      <c r="L390" s="4" t="s">
        <v>32</v>
      </c>
      <c r="M390" s="4" t="s">
        <v>1971</v>
      </c>
      <c r="N390" s="87">
        <v>1451992860</v>
      </c>
      <c r="O390" s="4" t="s">
        <v>1972</v>
      </c>
      <c r="P390" s="4" t="s">
        <v>1973</v>
      </c>
      <c r="Q390" s="4" t="s">
        <v>31</v>
      </c>
      <c r="R390" s="4" t="s">
        <v>36</v>
      </c>
      <c r="S390" s="49">
        <v>8400</v>
      </c>
      <c r="T390" s="89" t="s">
        <v>56</v>
      </c>
      <c r="U390" s="37">
        <f t="shared" si="18"/>
        <v>8148</v>
      </c>
      <c r="V390" t="str">
        <f t="shared" si="20"/>
        <v>FECL</v>
      </c>
      <c r="W390" t="str">
        <f t="shared" si="19"/>
        <v>USA@FECL</v>
      </c>
    </row>
    <row r="391" spans="1:23">
      <c r="A391" s="48" t="s">
        <v>1974</v>
      </c>
      <c r="B391" s="4" t="s">
        <v>1975</v>
      </c>
      <c r="C391" s="83">
        <v>42234</v>
      </c>
      <c r="D391" s="4" t="s">
        <v>50</v>
      </c>
      <c r="E391" s="4" t="s">
        <v>81</v>
      </c>
      <c r="F391" s="4" t="s">
        <v>27</v>
      </c>
      <c r="G391" s="4" t="s">
        <v>223</v>
      </c>
      <c r="H391" s="4" t="s">
        <v>42</v>
      </c>
      <c r="I391" s="4" t="s">
        <v>30</v>
      </c>
      <c r="J391" s="86">
        <v>37373</v>
      </c>
      <c r="K391" s="4" t="s">
        <v>31</v>
      </c>
      <c r="L391" s="4" t="s">
        <v>62</v>
      </c>
      <c r="M391" s="4" t="s">
        <v>1976</v>
      </c>
      <c r="N391" s="87">
        <v>1340622388</v>
      </c>
      <c r="O391" s="4" t="s">
        <v>1977</v>
      </c>
      <c r="P391" s="4" t="s">
        <v>1978</v>
      </c>
      <c r="Q391" s="4" t="s">
        <v>31</v>
      </c>
      <c r="R391" s="4" t="s">
        <v>66</v>
      </c>
      <c r="S391" s="49">
        <v>2800</v>
      </c>
      <c r="T391" s="89" t="s">
        <v>56</v>
      </c>
      <c r="U391" s="37">
        <f t="shared" si="18"/>
        <v>2716</v>
      </c>
      <c r="V391" t="str">
        <f t="shared" si="20"/>
        <v>BEKH</v>
      </c>
      <c r="W391" t="str">
        <f t="shared" si="19"/>
        <v>USA@BEKH</v>
      </c>
    </row>
    <row r="392" spans="1:23">
      <c r="A392" s="48" t="s">
        <v>1979</v>
      </c>
      <c r="B392" s="4" t="s">
        <v>1980</v>
      </c>
      <c r="C392" s="83">
        <v>42232</v>
      </c>
      <c r="D392" s="4" t="s">
        <v>87</v>
      </c>
      <c r="E392" s="4" t="s">
        <v>51</v>
      </c>
      <c r="F392" s="4" t="s">
        <v>117</v>
      </c>
      <c r="G392" s="4" t="s">
        <v>28</v>
      </c>
      <c r="H392" s="4" t="s">
        <v>29</v>
      </c>
      <c r="I392" s="4" t="s">
        <v>124</v>
      </c>
      <c r="J392" s="86">
        <v>33531</v>
      </c>
      <c r="K392" s="4" t="s">
        <v>31</v>
      </c>
      <c r="L392" s="4" t="s">
        <v>32</v>
      </c>
      <c r="M392" s="4" t="s">
        <v>1981</v>
      </c>
      <c r="N392" s="87">
        <v>1885144424</v>
      </c>
      <c r="O392" s="4" t="s">
        <v>1982</v>
      </c>
      <c r="P392" s="4" t="s">
        <v>1983</v>
      </c>
      <c r="Q392" s="4" t="s">
        <v>31</v>
      </c>
      <c r="R392" s="4" t="s">
        <v>227</v>
      </c>
      <c r="S392" s="49">
        <v>7200</v>
      </c>
      <c r="T392" s="89" t="s">
        <v>56</v>
      </c>
      <c r="U392" s="37">
        <f t="shared" si="18"/>
        <v>6984</v>
      </c>
      <c r="V392" t="str">
        <f t="shared" si="20"/>
        <v>LASU</v>
      </c>
      <c r="W392" t="str">
        <f t="shared" si="19"/>
        <v>USA@LASU</v>
      </c>
    </row>
    <row r="393" spans="1:23">
      <c r="A393" s="48" t="s">
        <v>1984</v>
      </c>
      <c r="B393" s="4" t="s">
        <v>1985</v>
      </c>
      <c r="C393" s="83">
        <v>42224</v>
      </c>
      <c r="D393" s="4" t="s">
        <v>87</v>
      </c>
      <c r="E393" s="4" t="s">
        <v>110</v>
      </c>
      <c r="F393" s="4" t="s">
        <v>27</v>
      </c>
      <c r="G393" s="4" t="s">
        <v>28</v>
      </c>
      <c r="H393" s="4" t="s">
        <v>29</v>
      </c>
      <c r="I393" s="4" t="s">
        <v>30</v>
      </c>
      <c r="J393" s="86">
        <v>31589</v>
      </c>
      <c r="K393" s="4" t="s">
        <v>31</v>
      </c>
      <c r="L393" s="4" t="s">
        <v>62</v>
      </c>
      <c r="M393" s="4" t="s">
        <v>1986</v>
      </c>
      <c r="N393" s="87">
        <v>1210465236</v>
      </c>
      <c r="O393" s="4" t="s">
        <v>1987</v>
      </c>
      <c r="P393" s="4" t="s">
        <v>1988</v>
      </c>
      <c r="Q393" s="4" t="s">
        <v>31</v>
      </c>
      <c r="R393" s="4" t="s">
        <v>36</v>
      </c>
      <c r="S393" s="49">
        <v>7600</v>
      </c>
      <c r="T393" s="89" t="s">
        <v>56</v>
      </c>
      <c r="U393" s="37">
        <f t="shared" si="18"/>
        <v>7372</v>
      </c>
      <c r="V393" t="str">
        <f t="shared" si="20"/>
        <v>GEDR</v>
      </c>
      <c r="W393" t="str">
        <f t="shared" si="19"/>
        <v>USA@GEDR</v>
      </c>
    </row>
    <row r="394" spans="1:23">
      <c r="A394" s="48" t="s">
        <v>1989</v>
      </c>
      <c r="B394" s="4" t="s">
        <v>1990</v>
      </c>
      <c r="C394" s="83">
        <v>42217</v>
      </c>
      <c r="D394" s="4" t="s">
        <v>135</v>
      </c>
      <c r="E394" s="4" t="s">
        <v>40</v>
      </c>
      <c r="F394" s="4" t="s">
        <v>27</v>
      </c>
      <c r="G394" s="4" t="s">
        <v>41</v>
      </c>
      <c r="H394" s="4" t="s">
        <v>29</v>
      </c>
      <c r="I394" s="4" t="s">
        <v>124</v>
      </c>
      <c r="J394" s="86">
        <v>35371</v>
      </c>
      <c r="K394" s="4" t="s">
        <v>31</v>
      </c>
      <c r="L394" s="4" t="s">
        <v>62</v>
      </c>
      <c r="M394" s="4" t="s">
        <v>1991</v>
      </c>
      <c r="N394" s="87">
        <v>1280275755</v>
      </c>
      <c r="O394" s="4" t="s">
        <v>1992</v>
      </c>
      <c r="P394" s="4" t="s">
        <v>1993</v>
      </c>
      <c r="Q394" s="4" t="s">
        <v>31</v>
      </c>
      <c r="R394" s="4" t="s">
        <v>114</v>
      </c>
      <c r="S394" s="49">
        <v>6000</v>
      </c>
      <c r="T394" s="89" t="s">
        <v>56</v>
      </c>
      <c r="U394" s="37">
        <f t="shared" si="18"/>
        <v>5820</v>
      </c>
      <c r="V394" t="str">
        <f t="shared" si="20"/>
        <v>ROHA</v>
      </c>
      <c r="W394" t="str">
        <f t="shared" si="19"/>
        <v>USA@ROHA</v>
      </c>
    </row>
    <row r="395" spans="1:23">
      <c r="A395" s="48" t="s">
        <v>1994</v>
      </c>
      <c r="B395" s="4" t="s">
        <v>1995</v>
      </c>
      <c r="C395" s="83">
        <v>42210</v>
      </c>
      <c r="D395" s="4" t="s">
        <v>50</v>
      </c>
      <c r="E395" s="4" t="s">
        <v>40</v>
      </c>
      <c r="F395" s="4" t="s">
        <v>52</v>
      </c>
      <c r="G395" s="4" t="s">
        <v>41</v>
      </c>
      <c r="H395" s="4" t="s">
        <v>29</v>
      </c>
      <c r="I395" s="4" t="s">
        <v>43</v>
      </c>
      <c r="J395" s="86">
        <v>36806</v>
      </c>
      <c r="K395" s="4" t="s">
        <v>103</v>
      </c>
      <c r="L395" s="4" t="s">
        <v>32</v>
      </c>
      <c r="M395" s="4" t="s">
        <v>1996</v>
      </c>
      <c r="N395" s="87">
        <v>1979425319</v>
      </c>
      <c r="O395" s="4" t="s">
        <v>1997</v>
      </c>
      <c r="P395" s="4" t="s">
        <v>1998</v>
      </c>
      <c r="Q395" s="4" t="s">
        <v>31</v>
      </c>
      <c r="R395" s="4" t="s">
        <v>36</v>
      </c>
      <c r="S395" s="49">
        <v>4800</v>
      </c>
      <c r="T395" s="89" t="s">
        <v>56</v>
      </c>
      <c r="U395" s="37">
        <f t="shared" si="18"/>
        <v>4656</v>
      </c>
      <c r="V395" t="str">
        <f t="shared" si="20"/>
        <v>BRMA</v>
      </c>
      <c r="W395" t="str">
        <f t="shared" si="19"/>
        <v>China@BRMA</v>
      </c>
    </row>
    <row r="396" spans="1:23">
      <c r="A396" s="48" t="s">
        <v>1999</v>
      </c>
      <c r="B396" s="4" t="s">
        <v>2000</v>
      </c>
      <c r="C396" s="83">
        <v>42207</v>
      </c>
      <c r="D396" s="4" t="s">
        <v>59</v>
      </c>
      <c r="E396" s="4" t="s">
        <v>81</v>
      </c>
      <c r="F396" s="4" t="s">
        <v>117</v>
      </c>
      <c r="G396" s="4" t="s">
        <v>41</v>
      </c>
      <c r="H396" s="4" t="s">
        <v>42</v>
      </c>
      <c r="I396" s="4" t="s">
        <v>30</v>
      </c>
      <c r="J396" s="86">
        <v>38084</v>
      </c>
      <c r="K396" s="4" t="s">
        <v>103</v>
      </c>
      <c r="L396" s="4" t="s">
        <v>69</v>
      </c>
      <c r="M396" s="4" t="s">
        <v>2001</v>
      </c>
      <c r="N396" s="87">
        <v>1822753601</v>
      </c>
      <c r="O396" s="4" t="s">
        <v>2002</v>
      </c>
      <c r="P396" s="4" t="s">
        <v>2003</v>
      </c>
      <c r="Q396" s="4" t="s">
        <v>31</v>
      </c>
      <c r="R396" s="4" t="s">
        <v>36</v>
      </c>
      <c r="S396" s="49">
        <v>5200</v>
      </c>
      <c r="T396" s="89" t="s">
        <v>56</v>
      </c>
      <c r="U396" s="37">
        <f t="shared" ref="U396:U459" si="21">S396-S396*3%</f>
        <v>5044</v>
      </c>
      <c r="V396" t="str">
        <f t="shared" si="20"/>
        <v>NAAR</v>
      </c>
      <c r="W396" t="str">
        <f t="shared" si="19"/>
        <v>China@NAAR</v>
      </c>
    </row>
    <row r="397" spans="1:23">
      <c r="A397" s="48" t="s">
        <v>2004</v>
      </c>
      <c r="B397" s="4" t="s">
        <v>2005</v>
      </c>
      <c r="C397" s="83">
        <v>42185</v>
      </c>
      <c r="D397" s="4" t="s">
        <v>87</v>
      </c>
      <c r="E397" s="4" t="s">
        <v>51</v>
      </c>
      <c r="F397" s="4" t="s">
        <v>117</v>
      </c>
      <c r="G397" s="4" t="s">
        <v>28</v>
      </c>
      <c r="H397" s="4" t="s">
        <v>29</v>
      </c>
      <c r="I397" s="4" t="s">
        <v>43</v>
      </c>
      <c r="J397" s="86">
        <v>30387</v>
      </c>
      <c r="K397" s="4" t="s">
        <v>31</v>
      </c>
      <c r="L397" s="4" t="s">
        <v>32</v>
      </c>
      <c r="M397" s="4" t="s">
        <v>2006</v>
      </c>
      <c r="N397" s="87">
        <v>1362620532</v>
      </c>
      <c r="O397" s="4" t="s">
        <v>2007</v>
      </c>
      <c r="P397" s="4" t="s">
        <v>2008</v>
      </c>
      <c r="Q397" s="4" t="s">
        <v>31</v>
      </c>
      <c r="R397" s="4" t="s">
        <v>36</v>
      </c>
      <c r="S397" s="49">
        <v>0</v>
      </c>
      <c r="T397" s="89" t="s">
        <v>37</v>
      </c>
      <c r="U397" s="37">
        <f t="shared" si="21"/>
        <v>0</v>
      </c>
      <c r="V397" t="str">
        <f t="shared" si="20"/>
        <v>MAGR</v>
      </c>
      <c r="W397" t="str">
        <f t="shared" si="19"/>
        <v>USA@MAGR</v>
      </c>
    </row>
    <row r="398" spans="1:23">
      <c r="A398" s="48" t="s">
        <v>2009</v>
      </c>
      <c r="B398" s="4" t="s">
        <v>2010</v>
      </c>
      <c r="C398" s="83">
        <v>42177</v>
      </c>
      <c r="D398" s="4" t="s">
        <v>59</v>
      </c>
      <c r="E398" s="4" t="s">
        <v>60</v>
      </c>
      <c r="F398" s="4" t="s">
        <v>52</v>
      </c>
      <c r="G398" s="4" t="s">
        <v>41</v>
      </c>
      <c r="H398" s="4" t="s">
        <v>29</v>
      </c>
      <c r="I398" s="4" t="s">
        <v>43</v>
      </c>
      <c r="J398" s="86">
        <v>36166</v>
      </c>
      <c r="K398" s="4" t="s">
        <v>118</v>
      </c>
      <c r="L398" s="4" t="s">
        <v>32</v>
      </c>
      <c r="M398" s="4" t="s">
        <v>2011</v>
      </c>
      <c r="N398" s="87">
        <v>1388777812</v>
      </c>
      <c r="O398" s="4" t="s">
        <v>2012</v>
      </c>
      <c r="P398" s="4" t="s">
        <v>2013</v>
      </c>
      <c r="Q398" s="4" t="s">
        <v>31</v>
      </c>
      <c r="R398" s="4" t="s">
        <v>47</v>
      </c>
      <c r="S398" s="49">
        <v>4400</v>
      </c>
      <c r="T398" s="89" t="s">
        <v>56</v>
      </c>
      <c r="U398" s="37">
        <f t="shared" si="21"/>
        <v>4268</v>
      </c>
      <c r="V398" t="str">
        <f t="shared" si="20"/>
        <v>ANVI</v>
      </c>
      <c r="W398" t="str">
        <f t="shared" ref="W398:W461" si="22">CONCATENATE(K398,"@",V398)</f>
        <v>Colombia@ANVI</v>
      </c>
    </row>
    <row r="399" spans="1:23">
      <c r="A399" s="48" t="s">
        <v>2014</v>
      </c>
      <c r="B399" s="4" t="s">
        <v>2015</v>
      </c>
      <c r="C399" s="83">
        <v>42176</v>
      </c>
      <c r="D399" s="4" t="s">
        <v>135</v>
      </c>
      <c r="E399" s="4" t="s">
        <v>40</v>
      </c>
      <c r="F399" s="4" t="s">
        <v>27</v>
      </c>
      <c r="G399" s="4" t="s">
        <v>41</v>
      </c>
      <c r="H399" s="4" t="s">
        <v>42</v>
      </c>
      <c r="I399" s="4" t="s">
        <v>30</v>
      </c>
      <c r="J399" s="86">
        <v>35105</v>
      </c>
      <c r="K399" s="4" t="s">
        <v>31</v>
      </c>
      <c r="L399" s="4" t="s">
        <v>32</v>
      </c>
      <c r="M399" s="4" t="s">
        <v>2016</v>
      </c>
      <c r="N399" s="87">
        <v>1607480159</v>
      </c>
      <c r="O399" s="4" t="s">
        <v>2017</v>
      </c>
      <c r="P399" s="4" t="s">
        <v>2018</v>
      </c>
      <c r="Q399" s="4" t="s">
        <v>31</v>
      </c>
      <c r="R399" s="4" t="s">
        <v>107</v>
      </c>
      <c r="S399" s="49">
        <v>0</v>
      </c>
      <c r="T399" s="89" t="s">
        <v>37</v>
      </c>
      <c r="U399" s="37">
        <f t="shared" si="21"/>
        <v>0</v>
      </c>
      <c r="V399" t="str">
        <f t="shared" si="20"/>
        <v>TAMA</v>
      </c>
      <c r="W399" t="str">
        <f t="shared" si="22"/>
        <v>USA@TAMA</v>
      </c>
    </row>
    <row r="400" spans="1:23">
      <c r="A400" s="48" t="s">
        <v>2019</v>
      </c>
      <c r="B400" s="4" t="s">
        <v>2020</v>
      </c>
      <c r="C400" s="83">
        <v>42172</v>
      </c>
      <c r="D400" s="4" t="s">
        <v>59</v>
      </c>
      <c r="E400" s="4" t="s">
        <v>81</v>
      </c>
      <c r="F400" s="4" t="s">
        <v>27</v>
      </c>
      <c r="G400" s="4" t="s">
        <v>28</v>
      </c>
      <c r="H400" s="4" t="s">
        <v>42</v>
      </c>
      <c r="I400" s="4" t="s">
        <v>30</v>
      </c>
      <c r="J400" s="86">
        <v>34153</v>
      </c>
      <c r="K400" s="4" t="s">
        <v>31</v>
      </c>
      <c r="L400" s="4" t="s">
        <v>62</v>
      </c>
      <c r="M400" s="4" t="s">
        <v>2021</v>
      </c>
      <c r="N400" s="87">
        <v>1517750609</v>
      </c>
      <c r="O400" s="4" t="s">
        <v>2022</v>
      </c>
      <c r="P400" s="4" t="s">
        <v>2023</v>
      </c>
      <c r="Q400" s="4" t="s">
        <v>31</v>
      </c>
      <c r="R400" s="4" t="s">
        <v>66</v>
      </c>
      <c r="S400" s="49">
        <v>8000</v>
      </c>
      <c r="T400" s="89" t="s">
        <v>56</v>
      </c>
      <c r="U400" s="37">
        <f t="shared" si="21"/>
        <v>7760</v>
      </c>
      <c r="V400" t="str">
        <f t="shared" si="20"/>
        <v>DEDE</v>
      </c>
      <c r="W400" t="str">
        <f t="shared" si="22"/>
        <v>USA@DEDE</v>
      </c>
    </row>
    <row r="401" spans="1:23">
      <c r="A401" s="48" t="s">
        <v>2024</v>
      </c>
      <c r="B401" s="4" t="s">
        <v>2025</v>
      </c>
      <c r="C401" s="83">
        <v>42171</v>
      </c>
      <c r="D401" s="4" t="s">
        <v>87</v>
      </c>
      <c r="E401" s="4" t="s">
        <v>60</v>
      </c>
      <c r="F401" s="4" t="s">
        <v>27</v>
      </c>
      <c r="G401" s="4" t="s">
        <v>61</v>
      </c>
      <c r="H401" s="4" t="s">
        <v>29</v>
      </c>
      <c r="I401" s="4" t="s">
        <v>43</v>
      </c>
      <c r="J401" s="86">
        <v>28460</v>
      </c>
      <c r="K401" s="4" t="s">
        <v>31</v>
      </c>
      <c r="L401" s="4" t="s">
        <v>32</v>
      </c>
      <c r="M401" s="4" t="s">
        <v>2026</v>
      </c>
      <c r="N401" s="87">
        <v>1838712829</v>
      </c>
      <c r="O401" s="4" t="s">
        <v>2027</v>
      </c>
      <c r="P401" s="4" t="s">
        <v>2028</v>
      </c>
      <c r="Q401" s="4" t="s">
        <v>31</v>
      </c>
      <c r="R401" s="4" t="s">
        <v>36</v>
      </c>
      <c r="S401" s="49">
        <v>10000</v>
      </c>
      <c r="T401" s="89" t="s">
        <v>56</v>
      </c>
      <c r="U401" s="37">
        <f t="shared" si="21"/>
        <v>9700</v>
      </c>
      <c r="V401" t="str">
        <f t="shared" si="20"/>
        <v>FLTI</v>
      </c>
      <c r="W401" t="str">
        <f t="shared" si="22"/>
        <v>USA@FLTI</v>
      </c>
    </row>
    <row r="402" spans="1:23">
      <c r="A402" s="48" t="s">
        <v>2029</v>
      </c>
      <c r="B402" s="4" t="s">
        <v>2030</v>
      </c>
      <c r="C402" s="83">
        <v>42162</v>
      </c>
      <c r="D402" s="4" t="s">
        <v>50</v>
      </c>
      <c r="E402" s="4" t="s">
        <v>51</v>
      </c>
      <c r="F402" s="4" t="s">
        <v>27</v>
      </c>
      <c r="G402" s="4" t="s">
        <v>41</v>
      </c>
      <c r="H402" s="4" t="s">
        <v>42</v>
      </c>
      <c r="I402" s="4" t="s">
        <v>124</v>
      </c>
      <c r="J402" s="86">
        <v>37379</v>
      </c>
      <c r="K402" s="4" t="s">
        <v>31</v>
      </c>
      <c r="L402" s="4" t="s">
        <v>32</v>
      </c>
      <c r="M402" s="4" t="s">
        <v>2031</v>
      </c>
      <c r="N402" s="87">
        <v>1859311417</v>
      </c>
      <c r="O402" s="4" t="s">
        <v>2032</v>
      </c>
      <c r="P402" s="4" t="s">
        <v>2033</v>
      </c>
      <c r="Q402" s="4" t="s">
        <v>31</v>
      </c>
      <c r="R402" s="4" t="s">
        <v>36</v>
      </c>
      <c r="S402" s="49">
        <v>6400</v>
      </c>
      <c r="T402" s="89" t="s">
        <v>56</v>
      </c>
      <c r="U402" s="37">
        <f t="shared" si="21"/>
        <v>6208</v>
      </c>
      <c r="V402" t="str">
        <f t="shared" si="20"/>
        <v>THME</v>
      </c>
      <c r="W402" t="str">
        <f t="shared" si="22"/>
        <v>USA@THME</v>
      </c>
    </row>
    <row r="403" spans="1:23">
      <c r="A403" s="48" t="s">
        <v>2034</v>
      </c>
      <c r="B403" s="4" t="s">
        <v>2035</v>
      </c>
      <c r="C403" s="83">
        <v>42158</v>
      </c>
      <c r="D403" s="4" t="s">
        <v>59</v>
      </c>
      <c r="E403" s="4" t="s">
        <v>110</v>
      </c>
      <c r="F403" s="4" t="s">
        <v>27</v>
      </c>
      <c r="G403" s="4" t="s">
        <v>41</v>
      </c>
      <c r="H403" s="4" t="s">
        <v>42</v>
      </c>
      <c r="I403" s="4" t="s">
        <v>30</v>
      </c>
      <c r="J403" s="86">
        <v>35936</v>
      </c>
      <c r="K403" s="4" t="s">
        <v>31</v>
      </c>
      <c r="L403" s="4" t="s">
        <v>62</v>
      </c>
      <c r="M403" s="4" t="s">
        <v>2036</v>
      </c>
      <c r="N403" s="87">
        <v>1957151083</v>
      </c>
      <c r="O403" s="4" t="s">
        <v>2037</v>
      </c>
      <c r="P403" s="4" t="s">
        <v>2038</v>
      </c>
      <c r="Q403" s="4" t="s">
        <v>31</v>
      </c>
      <c r="R403" s="4" t="s">
        <v>47</v>
      </c>
      <c r="S403" s="49">
        <v>5600</v>
      </c>
      <c r="T403" s="89" t="s">
        <v>56</v>
      </c>
      <c r="U403" s="37">
        <f t="shared" si="21"/>
        <v>5432</v>
      </c>
      <c r="V403" t="str">
        <f t="shared" si="20"/>
        <v>TRMA</v>
      </c>
      <c r="W403" t="str">
        <f t="shared" si="22"/>
        <v>USA@TRMA</v>
      </c>
    </row>
    <row r="404" spans="1:23">
      <c r="A404" s="48" t="s">
        <v>2039</v>
      </c>
      <c r="B404" s="4" t="s">
        <v>2040</v>
      </c>
      <c r="C404" s="83">
        <v>42149</v>
      </c>
      <c r="D404" s="4" t="s">
        <v>25</v>
      </c>
      <c r="E404" s="4" t="s">
        <v>51</v>
      </c>
      <c r="F404" s="4" t="s">
        <v>27</v>
      </c>
      <c r="G404" s="4" t="s">
        <v>61</v>
      </c>
      <c r="H404" s="4" t="s">
        <v>29</v>
      </c>
      <c r="I404" s="4" t="s">
        <v>124</v>
      </c>
      <c r="J404" s="86">
        <v>28499</v>
      </c>
      <c r="K404" s="4" t="s">
        <v>31</v>
      </c>
      <c r="L404" s="4" t="s">
        <v>62</v>
      </c>
      <c r="M404" s="4" t="s">
        <v>2041</v>
      </c>
      <c r="N404" s="87">
        <v>1727322116</v>
      </c>
      <c r="O404" s="4" t="s">
        <v>2042</v>
      </c>
      <c r="P404" s="4" t="s">
        <v>2043</v>
      </c>
      <c r="Q404" s="4" t="s">
        <v>31</v>
      </c>
      <c r="R404" s="4" t="s">
        <v>227</v>
      </c>
      <c r="S404" s="49">
        <v>11200</v>
      </c>
      <c r="T404" s="89" t="s">
        <v>56</v>
      </c>
      <c r="U404" s="37">
        <f t="shared" si="21"/>
        <v>10864</v>
      </c>
      <c r="V404" t="str">
        <f t="shared" si="20"/>
        <v>FIFR</v>
      </c>
      <c r="W404" t="str">
        <f t="shared" si="22"/>
        <v>USA@FIFR</v>
      </c>
    </row>
    <row r="405" spans="1:23">
      <c r="A405" s="48" t="s">
        <v>2044</v>
      </c>
      <c r="B405" s="4" t="s">
        <v>2045</v>
      </c>
      <c r="C405" s="83">
        <v>42145</v>
      </c>
      <c r="D405" s="4" t="s">
        <v>59</v>
      </c>
      <c r="E405" s="4" t="s">
        <v>40</v>
      </c>
      <c r="F405" s="4" t="s">
        <v>27</v>
      </c>
      <c r="G405" s="4" t="s">
        <v>61</v>
      </c>
      <c r="H405" s="4" t="s">
        <v>42</v>
      </c>
      <c r="I405" s="4" t="s">
        <v>30</v>
      </c>
      <c r="J405" s="86">
        <v>28946</v>
      </c>
      <c r="K405" s="4" t="s">
        <v>31</v>
      </c>
      <c r="L405" s="4" t="s">
        <v>62</v>
      </c>
      <c r="M405" s="4" t="s">
        <v>2046</v>
      </c>
      <c r="N405" s="87">
        <v>1862338494</v>
      </c>
      <c r="O405" s="4" t="s">
        <v>2047</v>
      </c>
      <c r="P405" s="4" t="s">
        <v>2048</v>
      </c>
      <c r="Q405" s="4" t="s">
        <v>31</v>
      </c>
      <c r="R405" s="4" t="s">
        <v>47</v>
      </c>
      <c r="S405" s="49">
        <v>0</v>
      </c>
      <c r="T405" s="89" t="s">
        <v>37</v>
      </c>
      <c r="U405" s="37">
        <f t="shared" si="21"/>
        <v>0</v>
      </c>
      <c r="V405" t="str">
        <f t="shared" si="20"/>
        <v>CADO</v>
      </c>
      <c r="W405" t="str">
        <f t="shared" si="22"/>
        <v>USA@CADO</v>
      </c>
    </row>
    <row r="406" spans="1:23">
      <c r="A406" s="48" t="s">
        <v>2049</v>
      </c>
      <c r="B406" s="4" t="s">
        <v>2050</v>
      </c>
      <c r="C406" s="83">
        <v>42136</v>
      </c>
      <c r="D406" s="4" t="s">
        <v>87</v>
      </c>
      <c r="E406" s="4" t="s">
        <v>51</v>
      </c>
      <c r="F406" s="4" t="s">
        <v>117</v>
      </c>
      <c r="G406" s="4" t="s">
        <v>41</v>
      </c>
      <c r="H406" s="4" t="s">
        <v>29</v>
      </c>
      <c r="I406" s="4" t="s">
        <v>30</v>
      </c>
      <c r="J406" s="86">
        <v>36153</v>
      </c>
      <c r="K406" s="4" t="s">
        <v>31</v>
      </c>
      <c r="L406" s="4" t="s">
        <v>32</v>
      </c>
      <c r="M406" s="4" t="s">
        <v>2051</v>
      </c>
      <c r="N406" s="87">
        <v>1910745476</v>
      </c>
      <c r="O406" s="4" t="s">
        <v>2052</v>
      </c>
      <c r="P406" s="4" t="s">
        <v>2053</v>
      </c>
      <c r="Q406" s="4" t="s">
        <v>31</v>
      </c>
      <c r="R406" s="4" t="s">
        <v>36</v>
      </c>
      <c r="S406" s="49">
        <v>5600</v>
      </c>
      <c r="T406" s="89" t="s">
        <v>56</v>
      </c>
      <c r="U406" s="37">
        <f t="shared" si="21"/>
        <v>5432</v>
      </c>
      <c r="V406" t="str">
        <f t="shared" si="20"/>
        <v>MADU</v>
      </c>
      <c r="W406" t="str">
        <f t="shared" si="22"/>
        <v>USA@MADU</v>
      </c>
    </row>
    <row r="407" spans="1:23">
      <c r="A407" s="48" t="s">
        <v>2054</v>
      </c>
      <c r="B407" s="4" t="s">
        <v>2055</v>
      </c>
      <c r="C407" s="83">
        <v>42133</v>
      </c>
      <c r="D407" s="4" t="s">
        <v>25</v>
      </c>
      <c r="E407" s="4" t="s">
        <v>26</v>
      </c>
      <c r="F407" s="4" t="s">
        <v>27</v>
      </c>
      <c r="G407" s="4" t="s">
        <v>61</v>
      </c>
      <c r="H407" s="4" t="s">
        <v>42</v>
      </c>
      <c r="I407" s="4" t="s">
        <v>43</v>
      </c>
      <c r="J407" s="86">
        <v>27233</v>
      </c>
      <c r="K407" s="4" t="s">
        <v>31</v>
      </c>
      <c r="L407" s="4" t="s">
        <v>32</v>
      </c>
      <c r="M407" s="4" t="s">
        <v>2056</v>
      </c>
      <c r="N407" s="87">
        <v>1286731684</v>
      </c>
      <c r="O407" s="4" t="s">
        <v>2057</v>
      </c>
      <c r="P407" s="4" t="s">
        <v>2058</v>
      </c>
      <c r="Q407" s="4" t="s">
        <v>31</v>
      </c>
      <c r="R407" s="4" t="s">
        <v>36</v>
      </c>
      <c r="S407" s="49">
        <v>10400</v>
      </c>
      <c r="T407" s="89" t="s">
        <v>56</v>
      </c>
      <c r="U407" s="37">
        <f t="shared" si="21"/>
        <v>10088</v>
      </c>
      <c r="V407" t="str">
        <f t="shared" si="20"/>
        <v>LESE</v>
      </c>
      <c r="W407" t="str">
        <f t="shared" si="22"/>
        <v>USA@LESE</v>
      </c>
    </row>
    <row r="408" spans="1:23">
      <c r="A408" s="48" t="s">
        <v>2059</v>
      </c>
      <c r="B408" s="4" t="s">
        <v>2060</v>
      </c>
      <c r="C408" s="83">
        <v>42106</v>
      </c>
      <c r="D408" s="4" t="s">
        <v>59</v>
      </c>
      <c r="E408" s="4" t="s">
        <v>51</v>
      </c>
      <c r="F408" s="4" t="s">
        <v>27</v>
      </c>
      <c r="G408" s="4" t="s">
        <v>28</v>
      </c>
      <c r="H408" s="4" t="s">
        <v>29</v>
      </c>
      <c r="I408" s="4" t="s">
        <v>43</v>
      </c>
      <c r="J408" s="86">
        <v>34769</v>
      </c>
      <c r="K408" s="4" t="s">
        <v>31</v>
      </c>
      <c r="L408" s="4" t="s">
        <v>32</v>
      </c>
      <c r="M408" s="4" t="s">
        <v>2061</v>
      </c>
      <c r="N408" s="87">
        <v>1366210656</v>
      </c>
      <c r="O408" s="4" t="s">
        <v>2062</v>
      </c>
      <c r="P408" s="4" t="s">
        <v>2063</v>
      </c>
      <c r="Q408" s="4" t="s">
        <v>31</v>
      </c>
      <c r="R408" s="4" t="s">
        <v>47</v>
      </c>
      <c r="S408" s="49">
        <v>8400</v>
      </c>
      <c r="T408" s="89" t="s">
        <v>56</v>
      </c>
      <c r="U408" s="37">
        <f t="shared" si="21"/>
        <v>8148</v>
      </c>
      <c r="V408" t="str">
        <f t="shared" si="20"/>
        <v>GEZE</v>
      </c>
      <c r="W408" t="str">
        <f t="shared" si="22"/>
        <v>USA@GEZE</v>
      </c>
    </row>
    <row r="409" spans="1:23">
      <c r="A409" s="48" t="s">
        <v>2064</v>
      </c>
      <c r="B409" s="4" t="s">
        <v>2065</v>
      </c>
      <c r="C409" s="83">
        <v>42101</v>
      </c>
      <c r="D409" s="4" t="s">
        <v>87</v>
      </c>
      <c r="E409" s="4" t="s">
        <v>51</v>
      </c>
      <c r="F409" s="4" t="s">
        <v>27</v>
      </c>
      <c r="G409" s="4" t="s">
        <v>28</v>
      </c>
      <c r="H409" s="4" t="s">
        <v>29</v>
      </c>
      <c r="I409" s="4" t="s">
        <v>30</v>
      </c>
      <c r="J409" s="86">
        <v>30509</v>
      </c>
      <c r="K409" s="4" t="s">
        <v>31</v>
      </c>
      <c r="L409" s="4" t="s">
        <v>62</v>
      </c>
      <c r="M409" s="4" t="s">
        <v>2066</v>
      </c>
      <c r="N409" s="87">
        <v>1765519419</v>
      </c>
      <c r="O409" s="4" t="s">
        <v>2067</v>
      </c>
      <c r="P409" s="4" t="s">
        <v>2068</v>
      </c>
      <c r="Q409" s="4" t="s">
        <v>31</v>
      </c>
      <c r="R409" s="4" t="s">
        <v>36</v>
      </c>
      <c r="S409" s="49">
        <v>0</v>
      </c>
      <c r="T409" s="89" t="s">
        <v>37</v>
      </c>
      <c r="U409" s="37">
        <f t="shared" si="21"/>
        <v>0</v>
      </c>
      <c r="V409" t="str">
        <f t="shared" si="20"/>
        <v>VESP</v>
      </c>
      <c r="W409" t="str">
        <f t="shared" si="22"/>
        <v>USA@VESP</v>
      </c>
    </row>
    <row r="410" spans="1:23">
      <c r="A410" s="48" t="s">
        <v>2069</v>
      </c>
      <c r="B410" s="4" t="s">
        <v>2070</v>
      </c>
      <c r="C410" s="83">
        <v>42099</v>
      </c>
      <c r="D410" s="4" t="s">
        <v>59</v>
      </c>
      <c r="E410" s="4" t="s">
        <v>110</v>
      </c>
      <c r="F410" s="4" t="s">
        <v>27</v>
      </c>
      <c r="G410" s="4" t="s">
        <v>41</v>
      </c>
      <c r="H410" s="4" t="s">
        <v>29</v>
      </c>
      <c r="I410" s="4" t="s">
        <v>30</v>
      </c>
      <c r="J410" s="86">
        <v>35351</v>
      </c>
      <c r="K410" s="4" t="s">
        <v>31</v>
      </c>
      <c r="L410" s="4" t="s">
        <v>62</v>
      </c>
      <c r="M410" s="4" t="s">
        <v>2071</v>
      </c>
      <c r="N410" s="87">
        <v>1242318420</v>
      </c>
      <c r="O410" s="4" t="s">
        <v>2072</v>
      </c>
      <c r="P410" s="4" t="s">
        <v>2073</v>
      </c>
      <c r="Q410" s="4" t="s">
        <v>31</v>
      </c>
      <c r="R410" s="4" t="s">
        <v>107</v>
      </c>
      <c r="S410" s="49">
        <v>5200</v>
      </c>
      <c r="T410" s="89" t="s">
        <v>56</v>
      </c>
      <c r="U410" s="37">
        <f t="shared" si="21"/>
        <v>5044</v>
      </c>
      <c r="V410" t="str">
        <f t="shared" si="20"/>
        <v>ANGL</v>
      </c>
      <c r="W410" t="str">
        <f t="shared" si="22"/>
        <v>USA@ANGL</v>
      </c>
    </row>
    <row r="411" spans="1:23">
      <c r="A411" s="48" t="s">
        <v>2074</v>
      </c>
      <c r="B411" s="4" t="s">
        <v>2075</v>
      </c>
      <c r="C411" s="83">
        <v>42099</v>
      </c>
      <c r="D411" s="4" t="s">
        <v>87</v>
      </c>
      <c r="E411" s="4" t="s">
        <v>207</v>
      </c>
      <c r="F411" s="4" t="s">
        <v>27</v>
      </c>
      <c r="G411" s="4" t="s">
        <v>61</v>
      </c>
      <c r="H411" s="4" t="s">
        <v>29</v>
      </c>
      <c r="I411" s="4" t="s">
        <v>30</v>
      </c>
      <c r="J411" s="86">
        <v>30381</v>
      </c>
      <c r="K411" s="4" t="s">
        <v>118</v>
      </c>
      <c r="L411" s="4" t="s">
        <v>62</v>
      </c>
      <c r="M411" s="4" t="s">
        <v>2076</v>
      </c>
      <c r="N411" s="87">
        <v>1747999761</v>
      </c>
      <c r="O411" s="4" t="s">
        <v>2077</v>
      </c>
      <c r="P411" s="4" t="s">
        <v>2078</v>
      </c>
      <c r="Q411" s="4" t="s">
        <v>31</v>
      </c>
      <c r="R411" s="4" t="s">
        <v>47</v>
      </c>
      <c r="S411" s="49">
        <v>10400</v>
      </c>
      <c r="T411" s="89" t="s">
        <v>56</v>
      </c>
      <c r="U411" s="37">
        <f t="shared" si="21"/>
        <v>10088</v>
      </c>
      <c r="V411" t="str">
        <f t="shared" si="20"/>
        <v>ELFA</v>
      </c>
      <c r="W411" t="str">
        <f t="shared" si="22"/>
        <v>Colombia@ELFA</v>
      </c>
    </row>
    <row r="412" spans="1:23">
      <c r="A412" s="48" t="s">
        <v>2079</v>
      </c>
      <c r="B412" s="4" t="s">
        <v>2080</v>
      </c>
      <c r="C412" s="83">
        <v>42096</v>
      </c>
      <c r="D412" s="4" t="s">
        <v>59</v>
      </c>
      <c r="E412" s="4" t="s">
        <v>40</v>
      </c>
      <c r="F412" s="4" t="s">
        <v>27</v>
      </c>
      <c r="G412" s="4" t="s">
        <v>28</v>
      </c>
      <c r="H412" s="4" t="s">
        <v>29</v>
      </c>
      <c r="I412" s="4" t="s">
        <v>30</v>
      </c>
      <c r="J412" s="86">
        <v>32640</v>
      </c>
      <c r="K412" s="4" t="s">
        <v>31</v>
      </c>
      <c r="L412" s="4" t="s">
        <v>62</v>
      </c>
      <c r="M412" s="4" t="s">
        <v>2081</v>
      </c>
      <c r="N412" s="87">
        <v>1789132579</v>
      </c>
      <c r="O412" s="4" t="s">
        <v>2082</v>
      </c>
      <c r="P412" s="4" t="s">
        <v>1604</v>
      </c>
      <c r="Q412" s="4" t="s">
        <v>31</v>
      </c>
      <c r="R412" s="4" t="s">
        <v>36</v>
      </c>
      <c r="S412" s="49">
        <v>7600</v>
      </c>
      <c r="T412" s="89" t="s">
        <v>56</v>
      </c>
      <c r="U412" s="37">
        <f t="shared" si="21"/>
        <v>7372</v>
      </c>
      <c r="V412" t="str">
        <f t="shared" si="20"/>
        <v>LYMO</v>
      </c>
      <c r="W412" t="str">
        <f t="shared" si="22"/>
        <v>USA@LYMO</v>
      </c>
    </row>
    <row r="413" spans="1:23">
      <c r="A413" s="48" t="s">
        <v>2083</v>
      </c>
      <c r="B413" s="4" t="s">
        <v>2084</v>
      </c>
      <c r="C413" s="83">
        <v>42092</v>
      </c>
      <c r="D413" s="4" t="s">
        <v>87</v>
      </c>
      <c r="E413" s="4" t="s">
        <v>26</v>
      </c>
      <c r="F413" s="4" t="s">
        <v>27</v>
      </c>
      <c r="G413" s="4" t="s">
        <v>28</v>
      </c>
      <c r="H413" s="4" t="s">
        <v>29</v>
      </c>
      <c r="I413" s="4" t="s">
        <v>43</v>
      </c>
      <c r="J413" s="86">
        <v>30397</v>
      </c>
      <c r="K413" s="4" t="s">
        <v>31</v>
      </c>
      <c r="L413" s="4" t="s">
        <v>62</v>
      </c>
      <c r="M413" s="4" t="s">
        <v>2085</v>
      </c>
      <c r="N413" s="87">
        <v>1280786847</v>
      </c>
      <c r="O413" s="4" t="s">
        <v>2086</v>
      </c>
      <c r="P413" s="4" t="s">
        <v>2087</v>
      </c>
      <c r="Q413" s="4" t="s">
        <v>31</v>
      </c>
      <c r="R413" s="4" t="s">
        <v>36</v>
      </c>
      <c r="S413" s="49">
        <v>0</v>
      </c>
      <c r="T413" s="89" t="s">
        <v>37</v>
      </c>
      <c r="U413" s="37">
        <f t="shared" si="21"/>
        <v>0</v>
      </c>
      <c r="V413" t="str">
        <f t="shared" si="20"/>
        <v>TAVE</v>
      </c>
      <c r="W413" t="str">
        <f t="shared" si="22"/>
        <v>USA@TAVE</v>
      </c>
    </row>
    <row r="414" spans="1:23">
      <c r="A414" s="48" t="s">
        <v>2088</v>
      </c>
      <c r="B414" s="4" t="s">
        <v>2089</v>
      </c>
      <c r="C414" s="83">
        <v>42088</v>
      </c>
      <c r="D414" s="4" t="s">
        <v>50</v>
      </c>
      <c r="E414" s="4" t="s">
        <v>51</v>
      </c>
      <c r="F414" s="4" t="s">
        <v>27</v>
      </c>
      <c r="G414" s="4" t="s">
        <v>61</v>
      </c>
      <c r="H414" s="4" t="s">
        <v>42</v>
      </c>
      <c r="I414" s="4" t="s">
        <v>43</v>
      </c>
      <c r="J414" s="86">
        <v>27618</v>
      </c>
      <c r="K414" s="4" t="s">
        <v>31</v>
      </c>
      <c r="L414" s="4" t="s">
        <v>32</v>
      </c>
      <c r="M414" s="4" t="s">
        <v>2090</v>
      </c>
      <c r="N414" s="87">
        <v>1783870336</v>
      </c>
      <c r="O414" s="4" t="s">
        <v>2091</v>
      </c>
      <c r="P414" s="4" t="s">
        <v>2092</v>
      </c>
      <c r="Q414" s="4" t="s">
        <v>31</v>
      </c>
      <c r="R414" s="4" t="s">
        <v>66</v>
      </c>
      <c r="S414" s="49">
        <v>9600</v>
      </c>
      <c r="T414" s="89" t="s">
        <v>56</v>
      </c>
      <c r="U414" s="37">
        <f t="shared" si="21"/>
        <v>9312</v>
      </c>
      <c r="V414" t="str">
        <f t="shared" si="20"/>
        <v>JOKL</v>
      </c>
      <c r="W414" t="str">
        <f t="shared" si="22"/>
        <v>USA@JOKL</v>
      </c>
    </row>
    <row r="415" spans="1:23">
      <c r="A415" s="48" t="s">
        <v>2093</v>
      </c>
      <c r="B415" s="4" t="s">
        <v>2094</v>
      </c>
      <c r="C415" s="83">
        <v>42086</v>
      </c>
      <c r="D415" s="4" t="s">
        <v>25</v>
      </c>
      <c r="E415" s="4" t="s">
        <v>110</v>
      </c>
      <c r="F415" s="4" t="s">
        <v>52</v>
      </c>
      <c r="G415" s="4" t="s">
        <v>28</v>
      </c>
      <c r="H415" s="4" t="s">
        <v>29</v>
      </c>
      <c r="I415" s="4" t="s">
        <v>30</v>
      </c>
      <c r="J415" s="86">
        <v>34347</v>
      </c>
      <c r="K415" s="4" t="s">
        <v>31</v>
      </c>
      <c r="L415" s="4" t="s">
        <v>32</v>
      </c>
      <c r="M415" s="4" t="s">
        <v>2095</v>
      </c>
      <c r="N415" s="87">
        <v>1525977834</v>
      </c>
      <c r="O415" s="4" t="s">
        <v>2096</v>
      </c>
      <c r="P415" s="4" t="s">
        <v>2097</v>
      </c>
      <c r="Q415" s="4" t="s">
        <v>31</v>
      </c>
      <c r="R415" s="4" t="s">
        <v>36</v>
      </c>
      <c r="S415" s="49">
        <v>0</v>
      </c>
      <c r="T415" s="89" t="s">
        <v>37</v>
      </c>
      <c r="U415" s="37">
        <f t="shared" si="21"/>
        <v>0</v>
      </c>
      <c r="V415" t="str">
        <f t="shared" si="20"/>
        <v>BELI</v>
      </c>
      <c r="W415" t="str">
        <f t="shared" si="22"/>
        <v>USA@BELI</v>
      </c>
    </row>
    <row r="416" spans="1:23">
      <c r="A416" s="48" t="s">
        <v>2098</v>
      </c>
      <c r="B416" s="4" t="s">
        <v>2099</v>
      </c>
      <c r="C416" s="83">
        <v>42085</v>
      </c>
      <c r="D416" s="4" t="s">
        <v>135</v>
      </c>
      <c r="E416" s="4" t="s">
        <v>51</v>
      </c>
      <c r="F416" s="4" t="s">
        <v>27</v>
      </c>
      <c r="G416" s="4" t="s">
        <v>28</v>
      </c>
      <c r="H416" s="4" t="s">
        <v>29</v>
      </c>
      <c r="I416" s="4" t="s">
        <v>43</v>
      </c>
      <c r="J416" s="86">
        <v>34250</v>
      </c>
      <c r="K416" s="4" t="s">
        <v>31</v>
      </c>
      <c r="L416" s="4" t="s">
        <v>32</v>
      </c>
      <c r="M416" s="4" t="s">
        <v>2100</v>
      </c>
      <c r="N416" s="87">
        <v>1956535511</v>
      </c>
      <c r="O416" s="4" t="s">
        <v>2101</v>
      </c>
      <c r="P416" s="4" t="s">
        <v>2102</v>
      </c>
      <c r="Q416" s="4" t="s">
        <v>31</v>
      </c>
      <c r="R416" s="4" t="s">
        <v>36</v>
      </c>
      <c r="S416" s="49">
        <v>8000</v>
      </c>
      <c r="T416" s="89" t="s">
        <v>56</v>
      </c>
      <c r="U416" s="37">
        <f t="shared" si="21"/>
        <v>7760</v>
      </c>
      <c r="V416" t="str">
        <f t="shared" si="20"/>
        <v>RUGA</v>
      </c>
      <c r="W416" t="str">
        <f t="shared" si="22"/>
        <v>USA@RUGA</v>
      </c>
    </row>
    <row r="417" spans="1:23">
      <c r="A417" s="48" t="s">
        <v>2103</v>
      </c>
      <c r="B417" s="4" t="s">
        <v>2104</v>
      </c>
      <c r="C417" s="83">
        <v>42081</v>
      </c>
      <c r="D417" s="4" t="s">
        <v>25</v>
      </c>
      <c r="E417" s="4" t="s">
        <v>26</v>
      </c>
      <c r="F417" s="4" t="s">
        <v>27</v>
      </c>
      <c r="G417" s="4" t="s">
        <v>41</v>
      </c>
      <c r="H417" s="4" t="s">
        <v>29</v>
      </c>
      <c r="I417" s="4" t="s">
        <v>30</v>
      </c>
      <c r="J417" s="86">
        <v>37004</v>
      </c>
      <c r="K417" s="4" t="s">
        <v>31</v>
      </c>
      <c r="L417" s="4" t="s">
        <v>32</v>
      </c>
      <c r="M417" s="4" t="s">
        <v>2105</v>
      </c>
      <c r="N417" s="87">
        <v>1545817375</v>
      </c>
      <c r="O417" s="4" t="s">
        <v>2106</v>
      </c>
      <c r="P417" s="4" t="s">
        <v>2107</v>
      </c>
      <c r="Q417" s="4" t="s">
        <v>31</v>
      </c>
      <c r="R417" s="4" t="s">
        <v>36</v>
      </c>
      <c r="S417" s="49">
        <v>6000</v>
      </c>
      <c r="T417" s="89" t="s">
        <v>56</v>
      </c>
      <c r="U417" s="37">
        <f t="shared" si="21"/>
        <v>5820</v>
      </c>
      <c r="V417" t="str">
        <f t="shared" si="20"/>
        <v>ERRA</v>
      </c>
      <c r="W417" t="str">
        <f t="shared" si="22"/>
        <v>USA@ERRA</v>
      </c>
    </row>
    <row r="418" spans="1:23">
      <c r="A418" s="48" t="s">
        <v>2108</v>
      </c>
      <c r="B418" s="4" t="s">
        <v>2109</v>
      </c>
      <c r="C418" s="83">
        <v>42072</v>
      </c>
      <c r="D418" s="4" t="s">
        <v>50</v>
      </c>
      <c r="E418" s="4" t="s">
        <v>51</v>
      </c>
      <c r="F418" s="4" t="s">
        <v>27</v>
      </c>
      <c r="G418" s="4" t="s">
        <v>28</v>
      </c>
      <c r="H418" s="4" t="s">
        <v>29</v>
      </c>
      <c r="I418" s="4" t="s">
        <v>124</v>
      </c>
      <c r="J418" s="86">
        <v>31777</v>
      </c>
      <c r="K418" s="4" t="s">
        <v>118</v>
      </c>
      <c r="L418" s="4" t="s">
        <v>69</v>
      </c>
      <c r="M418" s="4" t="s">
        <v>2110</v>
      </c>
      <c r="N418" s="87">
        <v>1375150068</v>
      </c>
      <c r="O418" s="4" t="s">
        <v>2111</v>
      </c>
      <c r="P418" s="4" t="s">
        <v>2112</v>
      </c>
      <c r="Q418" s="4" t="s">
        <v>31</v>
      </c>
      <c r="R418" s="4" t="s">
        <v>47</v>
      </c>
      <c r="S418" s="49">
        <v>6800</v>
      </c>
      <c r="T418" s="89" t="s">
        <v>56</v>
      </c>
      <c r="U418" s="37">
        <f t="shared" si="21"/>
        <v>6596</v>
      </c>
      <c r="V418" t="str">
        <f t="shared" si="20"/>
        <v>BESC</v>
      </c>
      <c r="W418" t="str">
        <f t="shared" si="22"/>
        <v>Colombia@BESC</v>
      </c>
    </row>
    <row r="419" spans="1:23">
      <c r="A419" s="48" t="s">
        <v>2113</v>
      </c>
      <c r="B419" s="4" t="s">
        <v>2114</v>
      </c>
      <c r="C419" s="83">
        <v>42069</v>
      </c>
      <c r="D419" s="4" t="s">
        <v>59</v>
      </c>
      <c r="E419" s="4" t="s">
        <v>60</v>
      </c>
      <c r="F419" s="4" t="s">
        <v>27</v>
      </c>
      <c r="G419" s="4" t="s">
        <v>28</v>
      </c>
      <c r="H419" s="4" t="s">
        <v>29</v>
      </c>
      <c r="I419" s="4" t="s">
        <v>43</v>
      </c>
      <c r="J419" s="86">
        <v>34018</v>
      </c>
      <c r="K419" s="4" t="s">
        <v>31</v>
      </c>
      <c r="L419" s="4" t="s">
        <v>62</v>
      </c>
      <c r="M419" s="4" t="s">
        <v>2115</v>
      </c>
      <c r="N419" s="87">
        <v>1715637895</v>
      </c>
      <c r="O419" s="4" t="s">
        <v>2116</v>
      </c>
      <c r="P419" s="4" t="s">
        <v>2117</v>
      </c>
      <c r="Q419" s="4" t="s">
        <v>31</v>
      </c>
      <c r="R419" s="4" t="s">
        <v>36</v>
      </c>
      <c r="S419" s="49">
        <v>8000</v>
      </c>
      <c r="T419" s="89" t="s">
        <v>56</v>
      </c>
      <c r="U419" s="37">
        <f t="shared" si="21"/>
        <v>7760</v>
      </c>
      <c r="V419" t="str">
        <f t="shared" si="20"/>
        <v>ALLI</v>
      </c>
      <c r="W419" t="str">
        <f t="shared" si="22"/>
        <v>USA@ALLI</v>
      </c>
    </row>
    <row r="420" spans="1:23">
      <c r="A420" s="48" t="s">
        <v>2118</v>
      </c>
      <c r="B420" s="4" t="s">
        <v>2119</v>
      </c>
      <c r="C420" s="83">
        <v>42066</v>
      </c>
      <c r="D420" s="4" t="s">
        <v>50</v>
      </c>
      <c r="E420" s="4" t="s">
        <v>60</v>
      </c>
      <c r="F420" s="4" t="s">
        <v>27</v>
      </c>
      <c r="G420" s="4" t="s">
        <v>28</v>
      </c>
      <c r="H420" s="4" t="s">
        <v>29</v>
      </c>
      <c r="I420" s="4" t="s">
        <v>43</v>
      </c>
      <c r="J420" s="86">
        <v>32951</v>
      </c>
      <c r="K420" s="4" t="s">
        <v>31</v>
      </c>
      <c r="L420" s="4" t="s">
        <v>69</v>
      </c>
      <c r="M420" s="4" t="s">
        <v>2120</v>
      </c>
      <c r="N420" s="87">
        <v>1703435212</v>
      </c>
      <c r="O420" s="4" t="s">
        <v>2121</v>
      </c>
      <c r="P420" s="4" t="s">
        <v>2122</v>
      </c>
      <c r="Q420" s="4" t="s">
        <v>31</v>
      </c>
      <c r="R420" s="4" t="s">
        <v>227</v>
      </c>
      <c r="S420" s="49">
        <v>7600</v>
      </c>
      <c r="T420" s="89" t="s">
        <v>56</v>
      </c>
      <c r="U420" s="37">
        <f t="shared" si="21"/>
        <v>7372</v>
      </c>
      <c r="V420" t="str">
        <f t="shared" si="20"/>
        <v>BIVE</v>
      </c>
      <c r="W420" t="str">
        <f t="shared" si="22"/>
        <v>USA@BIVE</v>
      </c>
    </row>
    <row r="421" spans="1:23">
      <c r="A421" s="48" t="s">
        <v>2123</v>
      </c>
      <c r="B421" s="4" t="s">
        <v>2124</v>
      </c>
      <c r="C421" s="83">
        <v>42056</v>
      </c>
      <c r="D421" s="4" t="s">
        <v>135</v>
      </c>
      <c r="E421" s="4" t="s">
        <v>40</v>
      </c>
      <c r="F421" s="4" t="s">
        <v>27</v>
      </c>
      <c r="G421" s="4" t="s">
        <v>61</v>
      </c>
      <c r="H421" s="4" t="s">
        <v>29</v>
      </c>
      <c r="I421" s="4" t="s">
        <v>124</v>
      </c>
      <c r="J421" s="86">
        <v>27395</v>
      </c>
      <c r="K421" s="4" t="s">
        <v>31</v>
      </c>
      <c r="L421" s="4" t="s">
        <v>32</v>
      </c>
      <c r="M421" s="4" t="s">
        <v>2125</v>
      </c>
      <c r="N421" s="87">
        <v>1773576318</v>
      </c>
      <c r="O421" s="4" t="s">
        <v>2126</v>
      </c>
      <c r="P421" s="4" t="s">
        <v>2127</v>
      </c>
      <c r="Q421" s="4" t="s">
        <v>31</v>
      </c>
      <c r="R421" s="4" t="s">
        <v>36</v>
      </c>
      <c r="S421" s="49">
        <v>9200</v>
      </c>
      <c r="T421" s="89" t="s">
        <v>56</v>
      </c>
      <c r="U421" s="37">
        <f t="shared" si="21"/>
        <v>8924</v>
      </c>
      <c r="V421" t="str">
        <f t="shared" si="20"/>
        <v>NEPA</v>
      </c>
      <c r="W421" t="str">
        <f t="shared" si="22"/>
        <v>USA@NEPA</v>
      </c>
    </row>
    <row r="422" spans="1:23">
      <c r="A422" s="48" t="s">
        <v>2128</v>
      </c>
      <c r="B422" s="4" t="s">
        <v>2129</v>
      </c>
      <c r="C422" s="83">
        <v>42050</v>
      </c>
      <c r="D422" s="4" t="s">
        <v>135</v>
      </c>
      <c r="E422" s="4" t="s">
        <v>207</v>
      </c>
      <c r="F422" s="4" t="s">
        <v>52</v>
      </c>
      <c r="G422" s="4" t="s">
        <v>61</v>
      </c>
      <c r="H422" s="4" t="s">
        <v>29</v>
      </c>
      <c r="I422" s="4" t="s">
        <v>30</v>
      </c>
      <c r="J422" s="86">
        <v>27464</v>
      </c>
      <c r="K422" s="4" t="s">
        <v>31</v>
      </c>
      <c r="L422" s="4" t="s">
        <v>32</v>
      </c>
      <c r="M422" s="4" t="s">
        <v>2130</v>
      </c>
      <c r="N422" s="87">
        <v>1653381714</v>
      </c>
      <c r="O422" s="4" t="s">
        <v>2131</v>
      </c>
      <c r="P422" s="4" t="s">
        <v>2132</v>
      </c>
      <c r="Q422" s="4" t="s">
        <v>31</v>
      </c>
      <c r="R422" s="4" t="s">
        <v>36</v>
      </c>
      <c r="S422" s="49">
        <v>9200</v>
      </c>
      <c r="T422" s="89" t="s">
        <v>56</v>
      </c>
      <c r="U422" s="37">
        <f t="shared" si="21"/>
        <v>8924</v>
      </c>
      <c r="V422" t="str">
        <f t="shared" si="20"/>
        <v>LAAR</v>
      </c>
      <c r="W422" t="str">
        <f t="shared" si="22"/>
        <v>USA@LAAR</v>
      </c>
    </row>
    <row r="423" spans="1:23">
      <c r="A423" s="48" t="s">
        <v>2133</v>
      </c>
      <c r="B423" s="4" t="s">
        <v>2134</v>
      </c>
      <c r="C423" s="83">
        <v>42048</v>
      </c>
      <c r="D423" s="4" t="s">
        <v>59</v>
      </c>
      <c r="E423" s="4" t="s">
        <v>110</v>
      </c>
      <c r="F423" s="4" t="s">
        <v>52</v>
      </c>
      <c r="G423" s="4" t="s">
        <v>28</v>
      </c>
      <c r="H423" s="4" t="s">
        <v>29</v>
      </c>
      <c r="I423" s="4" t="s">
        <v>181</v>
      </c>
      <c r="J423" s="86">
        <v>32326</v>
      </c>
      <c r="K423" s="4" t="s">
        <v>31</v>
      </c>
      <c r="L423" s="4" t="s">
        <v>32</v>
      </c>
      <c r="M423" s="4" t="s">
        <v>2135</v>
      </c>
      <c r="N423" s="87">
        <v>1411236922</v>
      </c>
      <c r="O423" s="4" t="s">
        <v>2136</v>
      </c>
      <c r="P423" s="4" t="s">
        <v>2137</v>
      </c>
      <c r="Q423" s="4" t="s">
        <v>31</v>
      </c>
      <c r="R423" s="4" t="s">
        <v>107</v>
      </c>
      <c r="S423" s="49">
        <v>7600</v>
      </c>
      <c r="T423" s="89" t="s">
        <v>56</v>
      </c>
      <c r="U423" s="37">
        <f t="shared" si="21"/>
        <v>7372</v>
      </c>
      <c r="V423" t="str">
        <f t="shared" si="20"/>
        <v>CHWI</v>
      </c>
      <c r="W423" t="str">
        <f t="shared" si="22"/>
        <v>USA@CHWI</v>
      </c>
    </row>
    <row r="424" spans="1:23">
      <c r="A424" s="48" t="s">
        <v>2138</v>
      </c>
      <c r="B424" s="4" t="s">
        <v>2139</v>
      </c>
      <c r="C424" s="83">
        <v>42040</v>
      </c>
      <c r="D424" s="4" t="s">
        <v>50</v>
      </c>
      <c r="E424" s="4" t="s">
        <v>60</v>
      </c>
      <c r="F424" s="4" t="s">
        <v>117</v>
      </c>
      <c r="G424" s="4" t="s">
        <v>28</v>
      </c>
      <c r="H424" s="4" t="s">
        <v>42</v>
      </c>
      <c r="I424" s="4" t="s">
        <v>30</v>
      </c>
      <c r="J424" s="86">
        <v>33096</v>
      </c>
      <c r="K424" s="4" t="s">
        <v>31</v>
      </c>
      <c r="L424" s="4" t="s">
        <v>32</v>
      </c>
      <c r="M424" s="4" t="s">
        <v>2140</v>
      </c>
      <c r="N424" s="87">
        <v>1633731246</v>
      </c>
      <c r="O424" s="4" t="s">
        <v>2141</v>
      </c>
      <c r="P424" s="4" t="s">
        <v>2142</v>
      </c>
      <c r="Q424" s="4" t="s">
        <v>31</v>
      </c>
      <c r="R424" s="4" t="s">
        <v>36</v>
      </c>
      <c r="S424" s="49">
        <v>7600</v>
      </c>
      <c r="T424" s="89" t="s">
        <v>56</v>
      </c>
      <c r="U424" s="37">
        <f t="shared" si="21"/>
        <v>7372</v>
      </c>
      <c r="V424" t="str">
        <f t="shared" si="20"/>
        <v>MAAL</v>
      </c>
      <c r="W424" t="str">
        <f t="shared" si="22"/>
        <v>USA@MAAL</v>
      </c>
    </row>
    <row r="425" spans="1:23">
      <c r="A425" s="48" t="s">
        <v>2143</v>
      </c>
      <c r="B425" s="4" t="s">
        <v>2144</v>
      </c>
      <c r="C425" s="83">
        <v>42039</v>
      </c>
      <c r="D425" s="4" t="s">
        <v>50</v>
      </c>
      <c r="E425" s="4" t="s">
        <v>51</v>
      </c>
      <c r="F425" s="4" t="s">
        <v>27</v>
      </c>
      <c r="G425" s="4" t="s">
        <v>28</v>
      </c>
      <c r="H425" s="4" t="s">
        <v>29</v>
      </c>
      <c r="I425" s="4" t="s">
        <v>30</v>
      </c>
      <c r="J425" s="86">
        <v>32811</v>
      </c>
      <c r="K425" s="4" t="s">
        <v>31</v>
      </c>
      <c r="L425" s="4" t="s">
        <v>32</v>
      </c>
      <c r="M425" s="4" t="s">
        <v>2145</v>
      </c>
      <c r="N425" s="87">
        <v>1867710914</v>
      </c>
      <c r="O425" s="4" t="s">
        <v>2146</v>
      </c>
      <c r="P425" s="4" t="s">
        <v>2147</v>
      </c>
      <c r="Q425" s="4" t="s">
        <v>31</v>
      </c>
      <c r="R425" s="4" t="s">
        <v>107</v>
      </c>
      <c r="S425" s="49">
        <v>7600</v>
      </c>
      <c r="T425" s="89" t="s">
        <v>56</v>
      </c>
      <c r="U425" s="37">
        <f t="shared" si="21"/>
        <v>7372</v>
      </c>
      <c r="V425" t="str">
        <f t="shared" si="20"/>
        <v>PHAL</v>
      </c>
      <c r="W425" t="str">
        <f t="shared" si="22"/>
        <v>USA@PHAL</v>
      </c>
    </row>
    <row r="426" spans="1:23">
      <c r="A426" s="48" t="s">
        <v>2148</v>
      </c>
      <c r="B426" s="4" t="s">
        <v>2149</v>
      </c>
      <c r="C426" s="83">
        <v>42038</v>
      </c>
      <c r="D426" s="4" t="s">
        <v>87</v>
      </c>
      <c r="E426" s="4" t="s">
        <v>51</v>
      </c>
      <c r="F426" s="4" t="s">
        <v>27</v>
      </c>
      <c r="G426" s="4" t="s">
        <v>28</v>
      </c>
      <c r="H426" s="4" t="s">
        <v>29</v>
      </c>
      <c r="I426" s="4" t="s">
        <v>30</v>
      </c>
      <c r="J426" s="86">
        <v>32202</v>
      </c>
      <c r="K426" s="4" t="s">
        <v>31</v>
      </c>
      <c r="L426" s="4" t="s">
        <v>62</v>
      </c>
      <c r="M426" s="4" t="s">
        <v>2150</v>
      </c>
      <c r="N426" s="87">
        <v>1598368995</v>
      </c>
      <c r="O426" s="4" t="s">
        <v>2151</v>
      </c>
      <c r="P426" s="4" t="s">
        <v>2152</v>
      </c>
      <c r="Q426" s="4" t="s">
        <v>31</v>
      </c>
      <c r="R426" s="4" t="s">
        <v>36</v>
      </c>
      <c r="S426" s="49">
        <v>0</v>
      </c>
      <c r="T426" s="89" t="s">
        <v>37</v>
      </c>
      <c r="U426" s="37">
        <f t="shared" si="21"/>
        <v>0</v>
      </c>
      <c r="V426" t="str">
        <f t="shared" si="20"/>
        <v>ASJE</v>
      </c>
      <c r="W426" t="str">
        <f t="shared" si="22"/>
        <v>USA@ASJE</v>
      </c>
    </row>
    <row r="427" spans="1:23">
      <c r="A427" s="48" t="s">
        <v>2153</v>
      </c>
      <c r="B427" s="4" t="s">
        <v>2154</v>
      </c>
      <c r="C427" s="83">
        <v>42029</v>
      </c>
      <c r="D427" s="4" t="s">
        <v>50</v>
      </c>
      <c r="E427" s="4" t="s">
        <v>51</v>
      </c>
      <c r="F427" s="4" t="s">
        <v>27</v>
      </c>
      <c r="G427" s="4" t="s">
        <v>28</v>
      </c>
      <c r="H427" s="4" t="s">
        <v>29</v>
      </c>
      <c r="I427" s="4" t="s">
        <v>43</v>
      </c>
      <c r="J427" s="86">
        <v>31145</v>
      </c>
      <c r="K427" s="4" t="s">
        <v>31</v>
      </c>
      <c r="L427" s="4" t="s">
        <v>32</v>
      </c>
      <c r="M427" s="4" t="s">
        <v>2155</v>
      </c>
      <c r="N427" s="87">
        <v>1689339758</v>
      </c>
      <c r="O427" s="4" t="s">
        <v>2156</v>
      </c>
      <c r="P427" s="4" t="s">
        <v>2157</v>
      </c>
      <c r="Q427" s="4" t="s">
        <v>31</v>
      </c>
      <c r="R427" s="4" t="s">
        <v>36</v>
      </c>
      <c r="S427" s="49">
        <v>0</v>
      </c>
      <c r="T427" s="89" t="s">
        <v>37</v>
      </c>
      <c r="U427" s="37">
        <f t="shared" si="21"/>
        <v>0</v>
      </c>
      <c r="V427" t="str">
        <f t="shared" si="20"/>
        <v>NAAR</v>
      </c>
      <c r="W427" t="str">
        <f t="shared" si="22"/>
        <v>USA@NAAR</v>
      </c>
    </row>
    <row r="428" spans="1:23">
      <c r="A428" s="48" t="s">
        <v>2158</v>
      </c>
      <c r="B428" s="4" t="s">
        <v>2159</v>
      </c>
      <c r="C428" s="83">
        <v>42026</v>
      </c>
      <c r="D428" s="4" t="s">
        <v>87</v>
      </c>
      <c r="E428" s="4" t="s">
        <v>51</v>
      </c>
      <c r="F428" s="4" t="s">
        <v>27</v>
      </c>
      <c r="G428" s="4" t="s">
        <v>28</v>
      </c>
      <c r="H428" s="4" t="s">
        <v>29</v>
      </c>
      <c r="I428" s="4" t="s">
        <v>124</v>
      </c>
      <c r="J428" s="86">
        <v>33253</v>
      </c>
      <c r="K428" s="4" t="s">
        <v>31</v>
      </c>
      <c r="L428" s="4" t="s">
        <v>32</v>
      </c>
      <c r="M428" s="4" t="s">
        <v>2160</v>
      </c>
      <c r="N428" s="87">
        <v>1459140651</v>
      </c>
      <c r="O428" s="4" t="s">
        <v>2161</v>
      </c>
      <c r="P428" s="4" t="s">
        <v>2162</v>
      </c>
      <c r="Q428" s="4" t="s">
        <v>31</v>
      </c>
      <c r="R428" s="4" t="s">
        <v>227</v>
      </c>
      <c r="S428" s="49">
        <v>0</v>
      </c>
      <c r="T428" s="89" t="s">
        <v>37</v>
      </c>
      <c r="U428" s="37">
        <f t="shared" si="21"/>
        <v>0</v>
      </c>
      <c r="V428" t="str">
        <f t="shared" si="20"/>
        <v>HOKN</v>
      </c>
      <c r="W428" t="str">
        <f t="shared" si="22"/>
        <v>USA@HOKN</v>
      </c>
    </row>
    <row r="429" spans="1:23">
      <c r="A429" s="48" t="s">
        <v>2163</v>
      </c>
      <c r="B429" s="4" t="s">
        <v>2164</v>
      </c>
      <c r="C429" s="83">
        <v>42023</v>
      </c>
      <c r="D429" s="4" t="s">
        <v>50</v>
      </c>
      <c r="E429" s="4" t="s">
        <v>60</v>
      </c>
      <c r="F429" s="4" t="s">
        <v>27</v>
      </c>
      <c r="G429" s="4" t="s">
        <v>28</v>
      </c>
      <c r="H429" s="4" t="s">
        <v>29</v>
      </c>
      <c r="I429" s="4" t="s">
        <v>43</v>
      </c>
      <c r="J429" s="86">
        <v>30507</v>
      </c>
      <c r="K429" s="4" t="s">
        <v>31</v>
      </c>
      <c r="L429" s="4" t="s">
        <v>32</v>
      </c>
      <c r="M429" s="4" t="s">
        <v>2165</v>
      </c>
      <c r="N429" s="87">
        <v>1553402712</v>
      </c>
      <c r="O429" s="4" t="s">
        <v>2166</v>
      </c>
      <c r="P429" s="4" t="s">
        <v>2167</v>
      </c>
      <c r="Q429" s="4" t="s">
        <v>31</v>
      </c>
      <c r="R429" s="4" t="s">
        <v>66</v>
      </c>
      <c r="S429" s="49">
        <v>6800</v>
      </c>
      <c r="T429" s="89" t="s">
        <v>56</v>
      </c>
      <c r="U429" s="37">
        <f t="shared" si="21"/>
        <v>6596</v>
      </c>
      <c r="V429" t="str">
        <f t="shared" si="20"/>
        <v>VALA</v>
      </c>
      <c r="W429" t="str">
        <f t="shared" si="22"/>
        <v>USA@VALA</v>
      </c>
    </row>
    <row r="430" spans="1:23">
      <c r="A430" s="48" t="s">
        <v>2168</v>
      </c>
      <c r="B430" s="4" t="s">
        <v>2169</v>
      </c>
      <c r="C430" s="83">
        <v>42020</v>
      </c>
      <c r="D430" s="4" t="s">
        <v>87</v>
      </c>
      <c r="E430" s="4" t="s">
        <v>51</v>
      </c>
      <c r="F430" s="4" t="s">
        <v>27</v>
      </c>
      <c r="G430" s="4" t="s">
        <v>41</v>
      </c>
      <c r="H430" s="4" t="s">
        <v>29</v>
      </c>
      <c r="I430" s="4" t="s">
        <v>30</v>
      </c>
      <c r="J430" s="86">
        <v>35894</v>
      </c>
      <c r="K430" s="4" t="s">
        <v>118</v>
      </c>
      <c r="L430" s="4" t="s">
        <v>32</v>
      </c>
      <c r="M430" s="4" t="s">
        <v>2170</v>
      </c>
      <c r="N430" s="87">
        <v>1523949034</v>
      </c>
      <c r="O430" s="4" t="s">
        <v>2171</v>
      </c>
      <c r="P430" s="4" t="s">
        <v>2172</v>
      </c>
      <c r="Q430" s="4" t="s">
        <v>31</v>
      </c>
      <c r="R430" s="4" t="s">
        <v>47</v>
      </c>
      <c r="S430" s="49">
        <v>6000</v>
      </c>
      <c r="T430" s="89" t="s">
        <v>56</v>
      </c>
      <c r="U430" s="37">
        <f t="shared" si="21"/>
        <v>5820</v>
      </c>
      <c r="V430" t="str">
        <f t="shared" si="20"/>
        <v>GOSO</v>
      </c>
      <c r="W430" t="str">
        <f t="shared" si="22"/>
        <v>Colombia@GOSO</v>
      </c>
    </row>
    <row r="431" spans="1:23">
      <c r="A431" s="48" t="s">
        <v>2173</v>
      </c>
      <c r="B431" s="4" t="s">
        <v>2174</v>
      </c>
      <c r="C431" s="83">
        <v>42020</v>
      </c>
      <c r="D431" s="4" t="s">
        <v>50</v>
      </c>
      <c r="E431" s="4" t="s">
        <v>207</v>
      </c>
      <c r="F431" s="4" t="s">
        <v>117</v>
      </c>
      <c r="G431" s="4" t="s">
        <v>61</v>
      </c>
      <c r="H431" s="4" t="s">
        <v>29</v>
      </c>
      <c r="I431" s="4" t="s">
        <v>43</v>
      </c>
      <c r="J431" s="86">
        <v>30292</v>
      </c>
      <c r="K431" s="4" t="s">
        <v>31</v>
      </c>
      <c r="L431" s="4" t="s">
        <v>32</v>
      </c>
      <c r="M431" s="4" t="s">
        <v>2175</v>
      </c>
      <c r="N431" s="87">
        <v>1355733333</v>
      </c>
      <c r="O431" s="4" t="s">
        <v>2176</v>
      </c>
      <c r="P431" s="4" t="s">
        <v>2177</v>
      </c>
      <c r="Q431" s="4" t="s">
        <v>31</v>
      </c>
      <c r="R431" s="4" t="s">
        <v>107</v>
      </c>
      <c r="S431" s="49">
        <v>10000</v>
      </c>
      <c r="T431" s="89" t="s">
        <v>56</v>
      </c>
      <c r="U431" s="37">
        <f t="shared" si="21"/>
        <v>9700</v>
      </c>
      <c r="V431" t="str">
        <f t="shared" si="20"/>
        <v>KABE</v>
      </c>
      <c r="W431" t="str">
        <f t="shared" si="22"/>
        <v>USA@KABE</v>
      </c>
    </row>
    <row r="432" spans="1:23">
      <c r="A432" s="48" t="s">
        <v>2178</v>
      </c>
      <c r="B432" s="4" t="s">
        <v>2179</v>
      </c>
      <c r="C432" s="83">
        <v>42011</v>
      </c>
      <c r="D432" s="4" t="s">
        <v>87</v>
      </c>
      <c r="E432" s="4" t="s">
        <v>60</v>
      </c>
      <c r="F432" s="4" t="s">
        <v>27</v>
      </c>
      <c r="G432" s="4" t="s">
        <v>61</v>
      </c>
      <c r="H432" s="4" t="s">
        <v>29</v>
      </c>
      <c r="I432" s="4" t="s">
        <v>30</v>
      </c>
      <c r="J432" s="86">
        <v>30629</v>
      </c>
      <c r="K432" s="4" t="s">
        <v>31</v>
      </c>
      <c r="L432" s="4" t="s">
        <v>32</v>
      </c>
      <c r="M432" s="4" t="s">
        <v>2180</v>
      </c>
      <c r="N432" s="87">
        <v>1320223056</v>
      </c>
      <c r="O432" s="4" t="s">
        <v>2181</v>
      </c>
      <c r="P432" s="4" t="s">
        <v>2182</v>
      </c>
      <c r="Q432" s="4" t="s">
        <v>31</v>
      </c>
      <c r="R432" s="4" t="s">
        <v>36</v>
      </c>
      <c r="S432" s="49">
        <v>11600</v>
      </c>
      <c r="T432" s="89" t="s">
        <v>56</v>
      </c>
      <c r="U432" s="37">
        <f t="shared" si="21"/>
        <v>11252</v>
      </c>
      <c r="V432" t="str">
        <f t="shared" si="20"/>
        <v>TUNA</v>
      </c>
      <c r="W432" t="str">
        <f t="shared" si="22"/>
        <v>USA@TUNA</v>
      </c>
    </row>
    <row r="433" spans="1:23">
      <c r="A433" s="48" t="s">
        <v>2183</v>
      </c>
      <c r="B433" s="4" t="s">
        <v>2184</v>
      </c>
      <c r="C433" s="83">
        <v>42009</v>
      </c>
      <c r="D433" s="4" t="s">
        <v>50</v>
      </c>
      <c r="E433" s="4" t="s">
        <v>51</v>
      </c>
      <c r="F433" s="4" t="s">
        <v>27</v>
      </c>
      <c r="G433" s="4" t="s">
        <v>223</v>
      </c>
      <c r="H433" s="4" t="s">
        <v>29</v>
      </c>
      <c r="I433" s="4" t="s">
        <v>30</v>
      </c>
      <c r="J433" s="86">
        <v>36725</v>
      </c>
      <c r="K433" s="4" t="s">
        <v>31</v>
      </c>
      <c r="L433" s="4" t="s">
        <v>32</v>
      </c>
      <c r="M433" s="4" t="s">
        <v>2185</v>
      </c>
      <c r="N433" s="87">
        <v>1651807856</v>
      </c>
      <c r="O433" s="4" t="s">
        <v>2186</v>
      </c>
      <c r="P433" s="4" t="s">
        <v>2187</v>
      </c>
      <c r="Q433" s="4" t="s">
        <v>31</v>
      </c>
      <c r="R433" s="4" t="s">
        <v>36</v>
      </c>
      <c r="S433" s="49">
        <v>2400</v>
      </c>
      <c r="T433" s="89" t="s">
        <v>56</v>
      </c>
      <c r="U433" s="37">
        <f t="shared" si="21"/>
        <v>2328</v>
      </c>
      <c r="V433" t="str">
        <f t="shared" si="20"/>
        <v>KAAL</v>
      </c>
      <c r="W433" t="str">
        <f t="shared" si="22"/>
        <v>USA@KAAL</v>
      </c>
    </row>
    <row r="434" spans="1:23">
      <c r="A434" s="48" t="s">
        <v>2188</v>
      </c>
      <c r="B434" s="4" t="s">
        <v>2189</v>
      </c>
      <c r="C434" s="83">
        <v>42008</v>
      </c>
      <c r="D434" s="4" t="s">
        <v>25</v>
      </c>
      <c r="E434" s="4" t="s">
        <v>207</v>
      </c>
      <c r="F434" s="4" t="s">
        <v>27</v>
      </c>
      <c r="G434" s="4" t="s">
        <v>61</v>
      </c>
      <c r="H434" s="4" t="s">
        <v>29</v>
      </c>
      <c r="I434" s="4" t="s">
        <v>124</v>
      </c>
      <c r="J434" s="86">
        <v>29417</v>
      </c>
      <c r="K434" s="4" t="s">
        <v>31</v>
      </c>
      <c r="L434" s="4" t="s">
        <v>62</v>
      </c>
      <c r="M434" s="4" t="s">
        <v>2190</v>
      </c>
      <c r="N434" s="87">
        <v>1591464964</v>
      </c>
      <c r="O434" s="4" t="s">
        <v>2191</v>
      </c>
      <c r="P434" s="4" t="s">
        <v>2192</v>
      </c>
      <c r="Q434" s="4" t="s">
        <v>31</v>
      </c>
      <c r="R434" s="4" t="s">
        <v>114</v>
      </c>
      <c r="S434" s="49">
        <v>0</v>
      </c>
      <c r="T434" s="89" t="s">
        <v>37</v>
      </c>
      <c r="U434" s="37">
        <f t="shared" si="21"/>
        <v>0</v>
      </c>
      <c r="V434" t="str">
        <f t="shared" si="20"/>
        <v>ISVA</v>
      </c>
      <c r="W434" t="str">
        <f t="shared" si="22"/>
        <v>USA@ISVA</v>
      </c>
    </row>
    <row r="435" spans="1:23">
      <c r="A435" s="48" t="s">
        <v>2193</v>
      </c>
      <c r="B435" s="4" t="s">
        <v>2194</v>
      </c>
      <c r="C435" s="83">
        <v>42006</v>
      </c>
      <c r="D435" s="4" t="s">
        <v>50</v>
      </c>
      <c r="E435" s="4" t="s">
        <v>81</v>
      </c>
      <c r="F435" s="4" t="s">
        <v>52</v>
      </c>
      <c r="G435" s="4" t="s">
        <v>28</v>
      </c>
      <c r="H435" s="4" t="s">
        <v>29</v>
      </c>
      <c r="I435" s="4" t="s">
        <v>8</v>
      </c>
      <c r="J435" s="86">
        <v>30753</v>
      </c>
      <c r="K435" s="4" t="s">
        <v>103</v>
      </c>
      <c r="L435" s="4" t="s">
        <v>32</v>
      </c>
      <c r="M435" s="4" t="s">
        <v>2195</v>
      </c>
      <c r="N435" s="87">
        <v>1857225719</v>
      </c>
      <c r="O435" s="4" t="s">
        <v>2196</v>
      </c>
      <c r="P435" s="4" t="s">
        <v>1791</v>
      </c>
      <c r="Q435" s="4" t="s">
        <v>31</v>
      </c>
      <c r="R435" s="4" t="s">
        <v>66</v>
      </c>
      <c r="S435" s="49">
        <v>7600</v>
      </c>
      <c r="T435" s="89" t="s">
        <v>56</v>
      </c>
      <c r="U435" s="37">
        <f t="shared" si="21"/>
        <v>7372</v>
      </c>
      <c r="V435" t="str">
        <f t="shared" si="20"/>
        <v>HUMI</v>
      </c>
      <c r="W435" t="str">
        <f t="shared" si="22"/>
        <v>China@HUMI</v>
      </c>
    </row>
    <row r="436" spans="1:23">
      <c r="A436" s="48" t="s">
        <v>2197</v>
      </c>
      <c r="B436" s="4" t="s">
        <v>2198</v>
      </c>
      <c r="C436" s="83">
        <v>41999</v>
      </c>
      <c r="D436" s="4" t="s">
        <v>87</v>
      </c>
      <c r="E436" s="4" t="s">
        <v>60</v>
      </c>
      <c r="F436" s="4" t="s">
        <v>52</v>
      </c>
      <c r="G436" s="4" t="s">
        <v>61</v>
      </c>
      <c r="H436" s="4" t="s">
        <v>42</v>
      </c>
      <c r="I436" s="4" t="s">
        <v>30</v>
      </c>
      <c r="J436" s="86">
        <v>27713</v>
      </c>
      <c r="K436" s="4" t="s">
        <v>31</v>
      </c>
      <c r="L436" s="4" t="s">
        <v>69</v>
      </c>
      <c r="M436" s="4" t="s">
        <v>2199</v>
      </c>
      <c r="N436" s="87">
        <v>1955221720</v>
      </c>
      <c r="O436" s="4" t="s">
        <v>2200</v>
      </c>
      <c r="P436" s="4" t="s">
        <v>2201</v>
      </c>
      <c r="Q436" s="4" t="s">
        <v>31</v>
      </c>
      <c r="R436" s="4" t="s">
        <v>107</v>
      </c>
      <c r="S436" s="49">
        <v>10800</v>
      </c>
      <c r="T436" s="89" t="s">
        <v>56</v>
      </c>
      <c r="U436" s="37">
        <f t="shared" si="21"/>
        <v>10476</v>
      </c>
      <c r="V436" t="str">
        <f t="shared" si="20"/>
        <v>DOOR</v>
      </c>
      <c r="W436" t="str">
        <f t="shared" si="22"/>
        <v>USA@DOOR</v>
      </c>
    </row>
    <row r="437" spans="1:23">
      <c r="A437" s="48" t="s">
        <v>2202</v>
      </c>
      <c r="B437" s="4" t="s">
        <v>2203</v>
      </c>
      <c r="C437" s="83">
        <v>41999</v>
      </c>
      <c r="D437" s="4" t="s">
        <v>50</v>
      </c>
      <c r="E437" s="4" t="s">
        <v>60</v>
      </c>
      <c r="F437" s="4" t="s">
        <v>27</v>
      </c>
      <c r="G437" s="4" t="s">
        <v>28</v>
      </c>
      <c r="H437" s="4" t="s">
        <v>29</v>
      </c>
      <c r="I437" s="4" t="s">
        <v>30</v>
      </c>
      <c r="J437" s="86">
        <v>33665</v>
      </c>
      <c r="K437" s="4" t="s">
        <v>31</v>
      </c>
      <c r="L437" s="4" t="s">
        <v>32</v>
      </c>
      <c r="M437" s="4" t="s">
        <v>2204</v>
      </c>
      <c r="N437" s="87">
        <v>1661450622</v>
      </c>
      <c r="O437" s="4" t="s">
        <v>2205</v>
      </c>
      <c r="P437" s="4" t="s">
        <v>2206</v>
      </c>
      <c r="Q437" s="4" t="s">
        <v>31</v>
      </c>
      <c r="R437" s="4" t="s">
        <v>66</v>
      </c>
      <c r="S437" s="49">
        <v>6800</v>
      </c>
      <c r="T437" s="89" t="s">
        <v>56</v>
      </c>
      <c r="U437" s="37">
        <f t="shared" si="21"/>
        <v>6596</v>
      </c>
      <c r="V437" t="str">
        <f t="shared" si="20"/>
        <v>TYFE</v>
      </c>
      <c r="W437" t="str">
        <f t="shared" si="22"/>
        <v>USA@TYFE</v>
      </c>
    </row>
    <row r="438" spans="1:23">
      <c r="A438" s="48" t="s">
        <v>2207</v>
      </c>
      <c r="B438" s="4" t="s">
        <v>2208</v>
      </c>
      <c r="C438" s="83">
        <v>41990</v>
      </c>
      <c r="D438" s="4" t="s">
        <v>135</v>
      </c>
      <c r="E438" s="4" t="s">
        <v>60</v>
      </c>
      <c r="F438" s="4" t="s">
        <v>27</v>
      </c>
      <c r="G438" s="4" t="s">
        <v>28</v>
      </c>
      <c r="H438" s="4" t="s">
        <v>42</v>
      </c>
      <c r="I438" s="4" t="s">
        <v>124</v>
      </c>
      <c r="J438" s="86">
        <v>33878</v>
      </c>
      <c r="K438" s="4" t="s">
        <v>31</v>
      </c>
      <c r="L438" s="4" t="s">
        <v>32</v>
      </c>
      <c r="M438" s="4" t="s">
        <v>2209</v>
      </c>
      <c r="N438" s="87">
        <v>1624621665</v>
      </c>
      <c r="O438" s="4" t="s">
        <v>2210</v>
      </c>
      <c r="P438" s="4" t="s">
        <v>2211</v>
      </c>
      <c r="Q438" s="4" t="s">
        <v>31</v>
      </c>
      <c r="R438" s="4" t="s">
        <v>36</v>
      </c>
      <c r="S438" s="49">
        <v>8000</v>
      </c>
      <c r="T438" s="89" t="s">
        <v>56</v>
      </c>
      <c r="U438" s="37">
        <f t="shared" si="21"/>
        <v>7760</v>
      </c>
      <c r="V438" t="str">
        <f t="shared" si="20"/>
        <v>LAFE</v>
      </c>
      <c r="W438" t="str">
        <f t="shared" si="22"/>
        <v>USA@LAFE</v>
      </c>
    </row>
    <row r="439" spans="1:23">
      <c r="A439" s="48" t="s">
        <v>2212</v>
      </c>
      <c r="B439" s="4" t="s">
        <v>2213</v>
      </c>
      <c r="C439" s="83">
        <v>41984</v>
      </c>
      <c r="D439" s="4" t="s">
        <v>87</v>
      </c>
      <c r="E439" s="4" t="s">
        <v>51</v>
      </c>
      <c r="F439" s="4" t="s">
        <v>27</v>
      </c>
      <c r="G439" s="4" t="s">
        <v>28</v>
      </c>
      <c r="H439" s="4" t="s">
        <v>29</v>
      </c>
      <c r="I439" s="4" t="s">
        <v>30</v>
      </c>
      <c r="J439" s="86">
        <v>33027</v>
      </c>
      <c r="K439" s="4" t="s">
        <v>31</v>
      </c>
      <c r="L439" s="4" t="s">
        <v>62</v>
      </c>
      <c r="M439" s="4" t="s">
        <v>2214</v>
      </c>
      <c r="N439" s="87">
        <v>1806219415</v>
      </c>
      <c r="O439" s="4" t="s">
        <v>2215</v>
      </c>
      <c r="P439" s="4" t="s">
        <v>349</v>
      </c>
      <c r="Q439" s="4" t="s">
        <v>31</v>
      </c>
      <c r="R439" s="4" t="s">
        <v>66</v>
      </c>
      <c r="S439" s="49">
        <v>7600</v>
      </c>
      <c r="T439" s="89" t="s">
        <v>56</v>
      </c>
      <c r="U439" s="37">
        <f t="shared" si="21"/>
        <v>7372</v>
      </c>
      <c r="V439" t="str">
        <f t="shared" si="20"/>
        <v>DUMA</v>
      </c>
      <c r="W439" t="str">
        <f t="shared" si="22"/>
        <v>USA@DUMA</v>
      </c>
    </row>
    <row r="440" spans="1:23">
      <c r="A440" s="48" t="s">
        <v>2216</v>
      </c>
      <c r="B440" s="4" t="s">
        <v>2217</v>
      </c>
      <c r="C440" s="83">
        <v>41979</v>
      </c>
      <c r="D440" s="4" t="s">
        <v>59</v>
      </c>
      <c r="E440" s="4" t="s">
        <v>51</v>
      </c>
      <c r="F440" s="4" t="s">
        <v>27</v>
      </c>
      <c r="G440" s="4" t="s">
        <v>28</v>
      </c>
      <c r="H440" s="4" t="s">
        <v>42</v>
      </c>
      <c r="I440" s="4" t="s">
        <v>30</v>
      </c>
      <c r="J440" s="86">
        <v>31697</v>
      </c>
      <c r="K440" s="4" t="s">
        <v>31</v>
      </c>
      <c r="L440" s="4" t="s">
        <v>32</v>
      </c>
      <c r="M440" s="4" t="s">
        <v>2218</v>
      </c>
      <c r="N440" s="87">
        <v>1877593275</v>
      </c>
      <c r="O440" s="4" t="s">
        <v>2219</v>
      </c>
      <c r="P440" s="4" t="s">
        <v>2220</v>
      </c>
      <c r="Q440" s="4" t="s">
        <v>31</v>
      </c>
      <c r="R440" s="4" t="s">
        <v>107</v>
      </c>
      <c r="S440" s="49">
        <v>7200</v>
      </c>
      <c r="T440" s="89" t="s">
        <v>56</v>
      </c>
      <c r="U440" s="37">
        <f t="shared" si="21"/>
        <v>6984</v>
      </c>
      <c r="V440" t="str">
        <f t="shared" si="20"/>
        <v>TODI</v>
      </c>
      <c r="W440" t="str">
        <f t="shared" si="22"/>
        <v>USA@TODI</v>
      </c>
    </row>
    <row r="441" spans="1:23">
      <c r="A441" s="48" t="s">
        <v>2221</v>
      </c>
      <c r="B441" s="4" t="s">
        <v>2222</v>
      </c>
      <c r="C441" s="83">
        <v>41977</v>
      </c>
      <c r="D441" s="4" t="s">
        <v>135</v>
      </c>
      <c r="E441" s="4" t="s">
        <v>40</v>
      </c>
      <c r="F441" s="4" t="s">
        <v>27</v>
      </c>
      <c r="G441" s="4" t="s">
        <v>28</v>
      </c>
      <c r="H441" s="4" t="s">
        <v>29</v>
      </c>
      <c r="I441" s="4" t="s">
        <v>30</v>
      </c>
      <c r="J441" s="86">
        <v>34380</v>
      </c>
      <c r="K441" s="4" t="s">
        <v>31</v>
      </c>
      <c r="L441" s="4" t="s">
        <v>32</v>
      </c>
      <c r="M441" s="4" t="s">
        <v>2223</v>
      </c>
      <c r="N441" s="87">
        <v>1602772009</v>
      </c>
      <c r="O441" s="4" t="s">
        <v>2224</v>
      </c>
      <c r="P441" s="4" t="s">
        <v>2225</v>
      </c>
      <c r="Q441" s="4" t="s">
        <v>31</v>
      </c>
      <c r="R441" s="4" t="s">
        <v>36</v>
      </c>
      <c r="S441" s="49">
        <v>7600</v>
      </c>
      <c r="T441" s="89" t="s">
        <v>56</v>
      </c>
      <c r="U441" s="37">
        <f t="shared" si="21"/>
        <v>7372</v>
      </c>
      <c r="V441" t="str">
        <f t="shared" si="20"/>
        <v>VISC</v>
      </c>
      <c r="W441" t="str">
        <f t="shared" si="22"/>
        <v>USA@VISC</v>
      </c>
    </row>
    <row r="442" spans="1:23">
      <c r="A442" s="48" t="s">
        <v>2226</v>
      </c>
      <c r="B442" s="4" t="s">
        <v>2227</v>
      </c>
      <c r="C442" s="83">
        <v>41973</v>
      </c>
      <c r="D442" s="4" t="s">
        <v>50</v>
      </c>
      <c r="E442" s="4" t="s">
        <v>51</v>
      </c>
      <c r="F442" s="4" t="s">
        <v>117</v>
      </c>
      <c r="G442" s="4" t="s">
        <v>223</v>
      </c>
      <c r="H442" s="4" t="s">
        <v>42</v>
      </c>
      <c r="I442" s="4" t="s">
        <v>30</v>
      </c>
      <c r="J442" s="86">
        <v>36770</v>
      </c>
      <c r="K442" s="4" t="s">
        <v>118</v>
      </c>
      <c r="L442" s="4" t="s">
        <v>32</v>
      </c>
      <c r="M442" s="4" t="s">
        <v>2228</v>
      </c>
      <c r="N442" s="87">
        <v>1529779988</v>
      </c>
      <c r="O442" s="4" t="s">
        <v>2229</v>
      </c>
      <c r="P442" s="4" t="s">
        <v>2230</v>
      </c>
      <c r="Q442" s="4" t="s">
        <v>31</v>
      </c>
      <c r="R442" s="4" t="s">
        <v>36</v>
      </c>
      <c r="S442" s="49">
        <v>2400</v>
      </c>
      <c r="T442" s="89" t="s">
        <v>56</v>
      </c>
      <c r="U442" s="37">
        <f t="shared" si="21"/>
        <v>2328</v>
      </c>
      <c r="V442" t="str">
        <f t="shared" si="20"/>
        <v>REFA</v>
      </c>
      <c r="W442" t="str">
        <f t="shared" si="22"/>
        <v>Colombia@REFA</v>
      </c>
    </row>
    <row r="443" spans="1:23">
      <c r="A443" s="48" t="s">
        <v>2231</v>
      </c>
      <c r="B443" s="4" t="s">
        <v>2232</v>
      </c>
      <c r="C443" s="83">
        <v>41966</v>
      </c>
      <c r="D443" s="4" t="s">
        <v>50</v>
      </c>
      <c r="E443" s="4" t="s">
        <v>51</v>
      </c>
      <c r="F443" s="4" t="s">
        <v>117</v>
      </c>
      <c r="G443" s="4" t="s">
        <v>223</v>
      </c>
      <c r="H443" s="4" t="s">
        <v>29</v>
      </c>
      <c r="I443" s="4" t="s">
        <v>8</v>
      </c>
      <c r="J443" s="86">
        <v>37267</v>
      </c>
      <c r="K443" s="4" t="s">
        <v>31</v>
      </c>
      <c r="L443" s="4" t="s">
        <v>62</v>
      </c>
      <c r="M443" s="4" t="s">
        <v>2233</v>
      </c>
      <c r="N443" s="87">
        <v>1874679913</v>
      </c>
      <c r="O443" s="4" t="s">
        <v>2234</v>
      </c>
      <c r="P443" s="4" t="s">
        <v>1071</v>
      </c>
      <c r="Q443" s="4" t="s">
        <v>31</v>
      </c>
      <c r="R443" s="4" t="s">
        <v>36</v>
      </c>
      <c r="S443" s="49">
        <v>0</v>
      </c>
      <c r="T443" s="89" t="s">
        <v>37</v>
      </c>
      <c r="U443" s="37">
        <f t="shared" si="21"/>
        <v>0</v>
      </c>
      <c r="V443" t="str">
        <f t="shared" si="20"/>
        <v>NOSA</v>
      </c>
      <c r="W443" t="str">
        <f t="shared" si="22"/>
        <v>USA@NOSA</v>
      </c>
    </row>
    <row r="444" spans="1:23">
      <c r="A444" s="48" t="s">
        <v>2235</v>
      </c>
      <c r="B444" s="4" t="s">
        <v>2236</v>
      </c>
      <c r="C444" s="83">
        <v>41964</v>
      </c>
      <c r="D444" s="4" t="s">
        <v>135</v>
      </c>
      <c r="E444" s="4" t="s">
        <v>26</v>
      </c>
      <c r="F444" s="4" t="s">
        <v>27</v>
      </c>
      <c r="G444" s="4" t="s">
        <v>223</v>
      </c>
      <c r="H444" s="4" t="s">
        <v>29</v>
      </c>
      <c r="I444" s="4" t="s">
        <v>30</v>
      </c>
      <c r="J444" s="86">
        <v>36997</v>
      </c>
      <c r="K444" s="4" t="s">
        <v>31</v>
      </c>
      <c r="L444" s="4" t="s">
        <v>62</v>
      </c>
      <c r="M444" s="4" t="s">
        <v>2237</v>
      </c>
      <c r="N444" s="87">
        <v>1420489285</v>
      </c>
      <c r="O444" s="4" t="s">
        <v>2238</v>
      </c>
      <c r="P444" s="4" t="s">
        <v>2239</v>
      </c>
      <c r="Q444" s="4" t="s">
        <v>31</v>
      </c>
      <c r="R444" s="4" t="s">
        <v>114</v>
      </c>
      <c r="S444" s="49">
        <v>3600</v>
      </c>
      <c r="T444" s="89" t="s">
        <v>56</v>
      </c>
      <c r="U444" s="37">
        <f t="shared" si="21"/>
        <v>3492</v>
      </c>
      <c r="V444" t="str">
        <f t="shared" si="20"/>
        <v>GAWE</v>
      </c>
      <c r="W444" t="str">
        <f t="shared" si="22"/>
        <v>USA@GAWE</v>
      </c>
    </row>
    <row r="445" spans="1:23">
      <c r="A445" s="48" t="s">
        <v>2240</v>
      </c>
      <c r="B445" s="4" t="s">
        <v>2241</v>
      </c>
      <c r="C445" s="83">
        <v>41961</v>
      </c>
      <c r="D445" s="4" t="s">
        <v>87</v>
      </c>
      <c r="E445" s="4" t="s">
        <v>110</v>
      </c>
      <c r="F445" s="4" t="s">
        <v>27</v>
      </c>
      <c r="G445" s="4" t="s">
        <v>41</v>
      </c>
      <c r="H445" s="4" t="s">
        <v>42</v>
      </c>
      <c r="I445" s="4" t="s">
        <v>30</v>
      </c>
      <c r="J445" s="86">
        <v>36777</v>
      </c>
      <c r="K445" s="4" t="s">
        <v>31</v>
      </c>
      <c r="L445" s="4" t="s">
        <v>32</v>
      </c>
      <c r="M445" s="4" t="s">
        <v>2242</v>
      </c>
      <c r="N445" s="87">
        <v>1376851958</v>
      </c>
      <c r="O445" s="4" t="s">
        <v>2243</v>
      </c>
      <c r="P445" s="4" t="s">
        <v>1411</v>
      </c>
      <c r="Q445" s="4" t="s">
        <v>31</v>
      </c>
      <c r="R445" s="4" t="s">
        <v>107</v>
      </c>
      <c r="S445" s="49">
        <v>0</v>
      </c>
      <c r="T445" s="89" t="s">
        <v>37</v>
      </c>
      <c r="U445" s="37">
        <f t="shared" si="21"/>
        <v>0</v>
      </c>
      <c r="V445" t="str">
        <f t="shared" si="20"/>
        <v>JUSA</v>
      </c>
      <c r="W445" t="str">
        <f t="shared" si="22"/>
        <v>USA@JUSA</v>
      </c>
    </row>
    <row r="446" spans="1:23">
      <c r="A446" s="48" t="s">
        <v>2244</v>
      </c>
      <c r="B446" s="4" t="s">
        <v>2245</v>
      </c>
      <c r="C446" s="83">
        <v>41948</v>
      </c>
      <c r="D446" s="4" t="s">
        <v>87</v>
      </c>
      <c r="E446" s="4" t="s">
        <v>51</v>
      </c>
      <c r="F446" s="4" t="s">
        <v>27</v>
      </c>
      <c r="G446" s="4" t="s">
        <v>75</v>
      </c>
      <c r="H446" s="4" t="s">
        <v>29</v>
      </c>
      <c r="I446" s="4" t="s">
        <v>43</v>
      </c>
      <c r="J446" s="86">
        <v>25917</v>
      </c>
      <c r="K446" s="4" t="s">
        <v>31</v>
      </c>
      <c r="L446" s="4" t="s">
        <v>62</v>
      </c>
      <c r="M446" s="4" t="s">
        <v>2246</v>
      </c>
      <c r="N446" s="87">
        <v>1704416123</v>
      </c>
      <c r="O446" s="4" t="s">
        <v>2247</v>
      </c>
      <c r="P446" s="4" t="s">
        <v>2248</v>
      </c>
      <c r="Q446" s="4" t="s">
        <v>31</v>
      </c>
      <c r="R446" s="4" t="s">
        <v>47</v>
      </c>
      <c r="S446" s="49">
        <v>11600</v>
      </c>
      <c r="T446" s="89" t="s">
        <v>56</v>
      </c>
      <c r="U446" s="37">
        <f t="shared" si="21"/>
        <v>11252</v>
      </c>
      <c r="V446" t="str">
        <f t="shared" si="20"/>
        <v>LEAL</v>
      </c>
      <c r="W446" t="str">
        <f t="shared" si="22"/>
        <v>USA@LEAL</v>
      </c>
    </row>
    <row r="447" spans="1:23">
      <c r="A447" s="48" t="s">
        <v>2249</v>
      </c>
      <c r="B447" s="4" t="s">
        <v>2250</v>
      </c>
      <c r="C447" s="83">
        <v>41944</v>
      </c>
      <c r="D447" s="4" t="s">
        <v>25</v>
      </c>
      <c r="E447" s="4" t="s">
        <v>26</v>
      </c>
      <c r="F447" s="4" t="s">
        <v>27</v>
      </c>
      <c r="G447" s="4" t="s">
        <v>28</v>
      </c>
      <c r="H447" s="4" t="s">
        <v>29</v>
      </c>
      <c r="I447" s="4" t="s">
        <v>30</v>
      </c>
      <c r="J447" s="86">
        <v>34511</v>
      </c>
      <c r="K447" s="4" t="s">
        <v>31</v>
      </c>
      <c r="L447" s="4" t="s">
        <v>69</v>
      </c>
      <c r="M447" s="4" t="s">
        <v>2251</v>
      </c>
      <c r="N447" s="87">
        <v>1873329707</v>
      </c>
      <c r="O447" s="4" t="s">
        <v>2252</v>
      </c>
      <c r="P447" s="4" t="s">
        <v>2253</v>
      </c>
      <c r="Q447" s="4" t="s">
        <v>31</v>
      </c>
      <c r="R447" s="4" t="s">
        <v>47</v>
      </c>
      <c r="S447" s="49">
        <v>7600</v>
      </c>
      <c r="T447" s="89" t="s">
        <v>56</v>
      </c>
      <c r="U447" s="37">
        <f t="shared" si="21"/>
        <v>7372</v>
      </c>
      <c r="V447" t="str">
        <f t="shared" si="20"/>
        <v>TORE</v>
      </c>
      <c r="W447" t="str">
        <f t="shared" si="22"/>
        <v>USA@TORE</v>
      </c>
    </row>
    <row r="448" spans="1:23">
      <c r="A448" s="48" t="s">
        <v>2254</v>
      </c>
      <c r="B448" s="4" t="s">
        <v>2255</v>
      </c>
      <c r="C448" s="83">
        <v>41934</v>
      </c>
      <c r="D448" s="4" t="s">
        <v>87</v>
      </c>
      <c r="E448" s="4" t="s">
        <v>60</v>
      </c>
      <c r="F448" s="4" t="s">
        <v>27</v>
      </c>
      <c r="G448" s="4" t="s">
        <v>61</v>
      </c>
      <c r="H448" s="4" t="s">
        <v>29</v>
      </c>
      <c r="I448" s="4" t="s">
        <v>8</v>
      </c>
      <c r="J448" s="86">
        <v>30601</v>
      </c>
      <c r="K448" s="4" t="s">
        <v>31</v>
      </c>
      <c r="L448" s="4" t="s">
        <v>69</v>
      </c>
      <c r="M448" s="4" t="s">
        <v>2256</v>
      </c>
      <c r="N448" s="87">
        <v>1586387018</v>
      </c>
      <c r="O448" s="4" t="s">
        <v>2257</v>
      </c>
      <c r="P448" s="4" t="s">
        <v>2258</v>
      </c>
      <c r="Q448" s="4" t="s">
        <v>31</v>
      </c>
      <c r="R448" s="4" t="s">
        <v>114</v>
      </c>
      <c r="S448" s="49">
        <v>0</v>
      </c>
      <c r="T448" s="89" t="s">
        <v>37</v>
      </c>
      <c r="U448" s="37">
        <f t="shared" si="21"/>
        <v>0</v>
      </c>
      <c r="V448" t="str">
        <f t="shared" si="20"/>
        <v>ELPI</v>
      </c>
      <c r="W448" t="str">
        <f t="shared" si="22"/>
        <v>USA@ELPI</v>
      </c>
    </row>
    <row r="449" spans="1:23">
      <c r="A449" s="48" t="s">
        <v>2259</v>
      </c>
      <c r="B449" s="4" t="s">
        <v>2260</v>
      </c>
      <c r="C449" s="83">
        <v>41931</v>
      </c>
      <c r="D449" s="4" t="s">
        <v>135</v>
      </c>
      <c r="E449" s="4" t="s">
        <v>81</v>
      </c>
      <c r="F449" s="4" t="s">
        <v>52</v>
      </c>
      <c r="G449" s="4" t="s">
        <v>28</v>
      </c>
      <c r="H449" s="4" t="s">
        <v>29</v>
      </c>
      <c r="I449" s="4" t="s">
        <v>30</v>
      </c>
      <c r="J449" s="86">
        <v>33726</v>
      </c>
      <c r="K449" s="4" t="s">
        <v>103</v>
      </c>
      <c r="L449" s="4" t="s">
        <v>32</v>
      </c>
      <c r="M449" s="4" t="s">
        <v>2261</v>
      </c>
      <c r="N449" s="87">
        <v>1801288675</v>
      </c>
      <c r="O449" s="4" t="s">
        <v>2262</v>
      </c>
      <c r="P449" s="4" t="s">
        <v>2263</v>
      </c>
      <c r="Q449" s="4" t="s">
        <v>31</v>
      </c>
      <c r="R449" s="4" t="s">
        <v>36</v>
      </c>
      <c r="S449" s="49">
        <v>7200</v>
      </c>
      <c r="T449" s="89" t="s">
        <v>56</v>
      </c>
      <c r="U449" s="37">
        <f t="shared" si="21"/>
        <v>6984</v>
      </c>
      <c r="V449" t="str">
        <f t="shared" si="20"/>
        <v>MYBA</v>
      </c>
      <c r="W449" t="str">
        <f t="shared" si="22"/>
        <v>China@MYBA</v>
      </c>
    </row>
    <row r="450" spans="1:23">
      <c r="A450" s="48" t="s">
        <v>2264</v>
      </c>
      <c r="B450" s="4" t="s">
        <v>2265</v>
      </c>
      <c r="C450" s="83">
        <v>41927</v>
      </c>
      <c r="D450" s="4" t="s">
        <v>50</v>
      </c>
      <c r="E450" s="4" t="s">
        <v>81</v>
      </c>
      <c r="F450" s="4" t="s">
        <v>27</v>
      </c>
      <c r="G450" s="4" t="s">
        <v>61</v>
      </c>
      <c r="H450" s="4" t="s">
        <v>29</v>
      </c>
      <c r="I450" s="4" t="s">
        <v>30</v>
      </c>
      <c r="J450" s="86">
        <v>26688</v>
      </c>
      <c r="K450" s="4" t="s">
        <v>31</v>
      </c>
      <c r="L450" s="4" t="s">
        <v>62</v>
      </c>
      <c r="M450" s="4" t="s">
        <v>2266</v>
      </c>
      <c r="N450" s="87">
        <v>1508291713</v>
      </c>
      <c r="O450" s="4" t="s">
        <v>2267</v>
      </c>
      <c r="P450" s="4" t="s">
        <v>2268</v>
      </c>
      <c r="Q450" s="4" t="s">
        <v>31</v>
      </c>
      <c r="R450" s="4" t="s">
        <v>36</v>
      </c>
      <c r="S450" s="49">
        <v>9200</v>
      </c>
      <c r="T450" s="89" t="s">
        <v>56</v>
      </c>
      <c r="U450" s="37">
        <f t="shared" si="21"/>
        <v>8924</v>
      </c>
      <c r="V450" t="str">
        <f t="shared" si="20"/>
        <v>CAAT</v>
      </c>
      <c r="W450" t="str">
        <f t="shared" si="22"/>
        <v>USA@CAAT</v>
      </c>
    </row>
    <row r="451" spans="1:23">
      <c r="A451" s="48" t="s">
        <v>2269</v>
      </c>
      <c r="B451" s="4" t="s">
        <v>2270</v>
      </c>
      <c r="C451" s="83">
        <v>41926</v>
      </c>
      <c r="D451" s="4" t="s">
        <v>59</v>
      </c>
      <c r="E451" s="4" t="s">
        <v>51</v>
      </c>
      <c r="F451" s="4" t="s">
        <v>52</v>
      </c>
      <c r="G451" s="4" t="s">
        <v>41</v>
      </c>
      <c r="H451" s="4" t="s">
        <v>29</v>
      </c>
      <c r="I451" s="4" t="s">
        <v>43</v>
      </c>
      <c r="J451" s="86">
        <v>34961</v>
      </c>
      <c r="K451" s="4" t="s">
        <v>31</v>
      </c>
      <c r="L451" s="4" t="s">
        <v>62</v>
      </c>
      <c r="M451" s="4" t="s">
        <v>2271</v>
      </c>
      <c r="N451" s="87">
        <v>1628638196</v>
      </c>
      <c r="O451" s="4" t="s">
        <v>2272</v>
      </c>
      <c r="P451" s="4" t="s">
        <v>2273</v>
      </c>
      <c r="Q451" s="4" t="s">
        <v>31</v>
      </c>
      <c r="R451" s="4" t="s">
        <v>36</v>
      </c>
      <c r="S451" s="49">
        <v>4400</v>
      </c>
      <c r="T451" s="89" t="s">
        <v>56</v>
      </c>
      <c r="U451" s="37">
        <f t="shared" si="21"/>
        <v>4268</v>
      </c>
      <c r="V451" t="str">
        <f t="shared" ref="V451:V514" si="23">LEFT(A451,4)</f>
        <v>ELVA</v>
      </c>
      <c r="W451" t="str">
        <f t="shared" si="22"/>
        <v>USA@ELVA</v>
      </c>
    </row>
    <row r="452" spans="1:23">
      <c r="A452" s="48" t="s">
        <v>2274</v>
      </c>
      <c r="B452" s="4" t="s">
        <v>2275</v>
      </c>
      <c r="C452" s="83">
        <v>41922</v>
      </c>
      <c r="D452" s="4" t="s">
        <v>50</v>
      </c>
      <c r="E452" s="4" t="s">
        <v>51</v>
      </c>
      <c r="F452" s="4" t="s">
        <v>27</v>
      </c>
      <c r="G452" s="4" t="s">
        <v>61</v>
      </c>
      <c r="H452" s="4" t="s">
        <v>29</v>
      </c>
      <c r="I452" s="4" t="s">
        <v>43</v>
      </c>
      <c r="J452" s="86">
        <v>27320</v>
      </c>
      <c r="K452" s="4" t="s">
        <v>31</v>
      </c>
      <c r="L452" s="4" t="s">
        <v>32</v>
      </c>
      <c r="M452" s="4" t="s">
        <v>2276</v>
      </c>
      <c r="N452" s="87">
        <v>1245559333</v>
      </c>
      <c r="O452" s="4" t="s">
        <v>2277</v>
      </c>
      <c r="P452" s="4" t="s">
        <v>2278</v>
      </c>
      <c r="Q452" s="4" t="s">
        <v>31</v>
      </c>
      <c r="R452" s="4" t="s">
        <v>36</v>
      </c>
      <c r="S452" s="49">
        <v>10000</v>
      </c>
      <c r="T452" s="89" t="s">
        <v>56</v>
      </c>
      <c r="U452" s="37">
        <f t="shared" si="21"/>
        <v>9700</v>
      </c>
      <c r="V452" t="str">
        <f t="shared" si="23"/>
        <v>MEOR</v>
      </c>
      <c r="W452" t="str">
        <f t="shared" si="22"/>
        <v>USA@MEOR</v>
      </c>
    </row>
    <row r="453" spans="1:23">
      <c r="A453" s="48" t="s">
        <v>2279</v>
      </c>
      <c r="B453" s="4" t="s">
        <v>2280</v>
      </c>
      <c r="C453" s="83">
        <v>41916</v>
      </c>
      <c r="D453" s="4" t="s">
        <v>25</v>
      </c>
      <c r="E453" s="4" t="s">
        <v>60</v>
      </c>
      <c r="F453" s="4" t="s">
        <v>27</v>
      </c>
      <c r="G453" s="4" t="s">
        <v>41</v>
      </c>
      <c r="H453" s="4" t="s">
        <v>29</v>
      </c>
      <c r="I453" s="4" t="s">
        <v>43</v>
      </c>
      <c r="J453" s="86">
        <v>34337</v>
      </c>
      <c r="K453" s="4" t="s">
        <v>31</v>
      </c>
      <c r="L453" s="4" t="s">
        <v>32</v>
      </c>
      <c r="M453" s="4" t="s">
        <v>2281</v>
      </c>
      <c r="N453" s="87">
        <v>1407700390</v>
      </c>
      <c r="O453" s="4" t="s">
        <v>2282</v>
      </c>
      <c r="P453" s="4" t="s">
        <v>2283</v>
      </c>
      <c r="Q453" s="4" t="s">
        <v>31</v>
      </c>
      <c r="R453" s="4" t="s">
        <v>47</v>
      </c>
      <c r="S453" s="49">
        <v>4400</v>
      </c>
      <c r="T453" s="89" t="s">
        <v>56</v>
      </c>
      <c r="U453" s="37">
        <f t="shared" si="21"/>
        <v>4268</v>
      </c>
      <c r="V453" t="str">
        <f t="shared" si="23"/>
        <v>ARCA</v>
      </c>
      <c r="W453" t="str">
        <f t="shared" si="22"/>
        <v>USA@ARCA</v>
      </c>
    </row>
    <row r="454" spans="1:23">
      <c r="A454" s="48" t="s">
        <v>2284</v>
      </c>
      <c r="B454" s="4" t="s">
        <v>2285</v>
      </c>
      <c r="C454" s="83">
        <v>41913</v>
      </c>
      <c r="D454" s="4" t="s">
        <v>87</v>
      </c>
      <c r="E454" s="4" t="s">
        <v>51</v>
      </c>
      <c r="F454" s="4" t="s">
        <v>27</v>
      </c>
      <c r="G454" s="4" t="s">
        <v>41</v>
      </c>
      <c r="H454" s="4" t="s">
        <v>29</v>
      </c>
      <c r="I454" s="4" t="s">
        <v>43</v>
      </c>
      <c r="J454" s="86">
        <v>34443</v>
      </c>
      <c r="K454" s="4" t="s">
        <v>31</v>
      </c>
      <c r="L454" s="4" t="s">
        <v>69</v>
      </c>
      <c r="M454" s="4" t="s">
        <v>2286</v>
      </c>
      <c r="N454" s="87">
        <v>1535699216</v>
      </c>
      <c r="O454" s="4" t="s">
        <v>2287</v>
      </c>
      <c r="P454" s="4" t="s">
        <v>2288</v>
      </c>
      <c r="Q454" s="4" t="s">
        <v>31</v>
      </c>
      <c r="R454" s="4" t="s">
        <v>36</v>
      </c>
      <c r="S454" s="49">
        <v>6000</v>
      </c>
      <c r="T454" s="89" t="s">
        <v>56</v>
      </c>
      <c r="U454" s="37">
        <f t="shared" si="21"/>
        <v>5820</v>
      </c>
      <c r="V454" t="str">
        <f t="shared" si="23"/>
        <v>GLON</v>
      </c>
      <c r="W454" t="str">
        <f t="shared" si="22"/>
        <v>USA@GLON</v>
      </c>
    </row>
    <row r="455" spans="1:23">
      <c r="A455" s="48" t="s">
        <v>2289</v>
      </c>
      <c r="B455" s="4" t="s">
        <v>2290</v>
      </c>
      <c r="C455" s="83">
        <v>41898</v>
      </c>
      <c r="D455" s="4" t="s">
        <v>50</v>
      </c>
      <c r="E455" s="4" t="s">
        <v>40</v>
      </c>
      <c r="F455" s="4" t="s">
        <v>27</v>
      </c>
      <c r="G455" s="4" t="s">
        <v>41</v>
      </c>
      <c r="H455" s="4" t="s">
        <v>29</v>
      </c>
      <c r="I455" s="4" t="s">
        <v>30</v>
      </c>
      <c r="J455" s="86">
        <v>36449</v>
      </c>
      <c r="K455" s="4" t="s">
        <v>31</v>
      </c>
      <c r="L455" s="4" t="s">
        <v>32</v>
      </c>
      <c r="M455" s="4" t="s">
        <v>2291</v>
      </c>
      <c r="N455" s="87">
        <v>1783446052</v>
      </c>
      <c r="O455" s="4" t="s">
        <v>2292</v>
      </c>
      <c r="P455" s="4" t="s">
        <v>2293</v>
      </c>
      <c r="Q455" s="4" t="s">
        <v>31</v>
      </c>
      <c r="R455" s="4" t="s">
        <v>107</v>
      </c>
      <c r="S455" s="49">
        <v>6400</v>
      </c>
      <c r="T455" s="89" t="s">
        <v>56</v>
      </c>
      <c r="U455" s="37">
        <f t="shared" si="21"/>
        <v>6208</v>
      </c>
      <c r="V455" t="str">
        <f t="shared" si="23"/>
        <v>KIBA</v>
      </c>
      <c r="W455" t="str">
        <f t="shared" si="22"/>
        <v>USA@KIBA</v>
      </c>
    </row>
    <row r="456" spans="1:23">
      <c r="A456" s="48" t="s">
        <v>2294</v>
      </c>
      <c r="B456" s="4" t="s">
        <v>2295</v>
      </c>
      <c r="C456" s="83">
        <v>41897</v>
      </c>
      <c r="D456" s="4" t="s">
        <v>50</v>
      </c>
      <c r="E456" s="4" t="s">
        <v>51</v>
      </c>
      <c r="F456" s="4" t="s">
        <v>52</v>
      </c>
      <c r="G456" s="4" t="s">
        <v>28</v>
      </c>
      <c r="H456" s="4" t="s">
        <v>29</v>
      </c>
      <c r="I456" s="4" t="s">
        <v>30</v>
      </c>
      <c r="J456" s="86">
        <v>31006</v>
      </c>
      <c r="K456" s="4" t="s">
        <v>31</v>
      </c>
      <c r="L456" s="4" t="s">
        <v>32</v>
      </c>
      <c r="M456" s="4" t="s">
        <v>2296</v>
      </c>
      <c r="N456" s="87">
        <v>1722996936</v>
      </c>
      <c r="O456" s="4" t="s">
        <v>2297</v>
      </c>
      <c r="P456" s="4" t="s">
        <v>2298</v>
      </c>
      <c r="Q456" s="4" t="s">
        <v>31</v>
      </c>
      <c r="R456" s="4" t="s">
        <v>47</v>
      </c>
      <c r="S456" s="49">
        <v>6800</v>
      </c>
      <c r="T456" s="89" t="s">
        <v>56</v>
      </c>
      <c r="U456" s="37">
        <f t="shared" si="21"/>
        <v>6596</v>
      </c>
      <c r="V456" t="str">
        <f t="shared" si="23"/>
        <v>DOWA</v>
      </c>
      <c r="W456" t="str">
        <f t="shared" si="22"/>
        <v>USA@DOWA</v>
      </c>
    </row>
    <row r="457" spans="1:23">
      <c r="A457" s="48" t="s">
        <v>2299</v>
      </c>
      <c r="B457" s="4" t="s">
        <v>2300</v>
      </c>
      <c r="C457" s="83">
        <v>41895</v>
      </c>
      <c r="D457" s="4" t="s">
        <v>25</v>
      </c>
      <c r="E457" s="4" t="s">
        <v>207</v>
      </c>
      <c r="F457" s="4" t="s">
        <v>117</v>
      </c>
      <c r="G457" s="4" t="s">
        <v>61</v>
      </c>
      <c r="H457" s="4" t="s">
        <v>42</v>
      </c>
      <c r="I457" s="4" t="s">
        <v>124</v>
      </c>
      <c r="J457" s="86">
        <v>28765</v>
      </c>
      <c r="K457" s="4" t="s">
        <v>31</v>
      </c>
      <c r="L457" s="4" t="s">
        <v>32</v>
      </c>
      <c r="M457" s="4" t="s">
        <v>2301</v>
      </c>
      <c r="N457" s="87">
        <v>1432324277</v>
      </c>
      <c r="O457" s="4" t="s">
        <v>2302</v>
      </c>
      <c r="P457" s="4" t="s">
        <v>2303</v>
      </c>
      <c r="Q457" s="4" t="s">
        <v>31</v>
      </c>
      <c r="R457" s="4" t="s">
        <v>36</v>
      </c>
      <c r="S457" s="49">
        <v>10400</v>
      </c>
      <c r="T457" s="89" t="s">
        <v>56</v>
      </c>
      <c r="U457" s="37">
        <f t="shared" si="21"/>
        <v>10088</v>
      </c>
      <c r="V457" t="str">
        <f t="shared" si="23"/>
        <v>GILA</v>
      </c>
      <c r="W457" t="str">
        <f t="shared" si="22"/>
        <v>USA@GILA</v>
      </c>
    </row>
    <row r="458" spans="1:23">
      <c r="A458" s="48" t="s">
        <v>2304</v>
      </c>
      <c r="B458" s="4" t="s">
        <v>2305</v>
      </c>
      <c r="C458" s="83">
        <v>41889</v>
      </c>
      <c r="D458" s="4" t="s">
        <v>87</v>
      </c>
      <c r="E458" s="4" t="s">
        <v>51</v>
      </c>
      <c r="F458" s="4" t="s">
        <v>52</v>
      </c>
      <c r="G458" s="4" t="s">
        <v>41</v>
      </c>
      <c r="H458" s="4" t="s">
        <v>29</v>
      </c>
      <c r="I458" s="4" t="s">
        <v>181</v>
      </c>
      <c r="J458" s="86">
        <v>35047</v>
      </c>
      <c r="K458" s="4" t="s">
        <v>31</v>
      </c>
      <c r="L458" s="4" t="s">
        <v>32</v>
      </c>
      <c r="M458" s="4" t="s">
        <v>2306</v>
      </c>
      <c r="N458" s="87">
        <v>1871192422</v>
      </c>
      <c r="O458" s="4" t="s">
        <v>2307</v>
      </c>
      <c r="P458" s="4" t="s">
        <v>2308</v>
      </c>
      <c r="Q458" s="4" t="s">
        <v>31</v>
      </c>
      <c r="R458" s="4" t="s">
        <v>36</v>
      </c>
      <c r="S458" s="49">
        <v>6800</v>
      </c>
      <c r="T458" s="89" t="s">
        <v>56</v>
      </c>
      <c r="U458" s="37">
        <f t="shared" si="21"/>
        <v>6596</v>
      </c>
      <c r="V458" t="str">
        <f t="shared" si="23"/>
        <v>LACO</v>
      </c>
      <c r="W458" t="str">
        <f t="shared" si="22"/>
        <v>USA@LACO</v>
      </c>
    </row>
    <row r="459" spans="1:23">
      <c r="A459" s="48" t="s">
        <v>2309</v>
      </c>
      <c r="B459" s="4" t="s">
        <v>2310</v>
      </c>
      <c r="C459" s="83">
        <v>41884</v>
      </c>
      <c r="D459" s="4" t="s">
        <v>59</v>
      </c>
      <c r="E459" s="4" t="s">
        <v>207</v>
      </c>
      <c r="F459" s="4" t="s">
        <v>27</v>
      </c>
      <c r="G459" s="4" t="s">
        <v>223</v>
      </c>
      <c r="H459" s="4" t="s">
        <v>42</v>
      </c>
      <c r="I459" s="4" t="s">
        <v>30</v>
      </c>
      <c r="J459" s="86">
        <v>36562</v>
      </c>
      <c r="K459" s="4" t="s">
        <v>31</v>
      </c>
      <c r="L459" s="4" t="s">
        <v>32</v>
      </c>
      <c r="M459" s="4" t="s">
        <v>2311</v>
      </c>
      <c r="N459" s="87">
        <v>1809443217</v>
      </c>
      <c r="O459" s="4" t="s">
        <v>2312</v>
      </c>
      <c r="P459" s="4" t="s">
        <v>2313</v>
      </c>
      <c r="Q459" s="4" t="s">
        <v>31</v>
      </c>
      <c r="R459" s="4" t="s">
        <v>47</v>
      </c>
      <c r="S459" s="49">
        <v>0</v>
      </c>
      <c r="T459" s="89" t="s">
        <v>37</v>
      </c>
      <c r="U459" s="37">
        <f t="shared" si="21"/>
        <v>0</v>
      </c>
      <c r="V459" t="str">
        <f t="shared" si="23"/>
        <v>CICO</v>
      </c>
      <c r="W459" t="str">
        <f t="shared" si="22"/>
        <v>USA@CICO</v>
      </c>
    </row>
    <row r="460" spans="1:23">
      <c r="A460" s="48" t="s">
        <v>2314</v>
      </c>
      <c r="B460" s="4" t="s">
        <v>2315</v>
      </c>
      <c r="C460" s="83">
        <v>41882</v>
      </c>
      <c r="D460" s="4" t="s">
        <v>87</v>
      </c>
      <c r="E460" s="4" t="s">
        <v>60</v>
      </c>
      <c r="F460" s="4" t="s">
        <v>27</v>
      </c>
      <c r="G460" s="4" t="s">
        <v>28</v>
      </c>
      <c r="H460" s="4" t="s">
        <v>29</v>
      </c>
      <c r="I460" s="4" t="s">
        <v>30</v>
      </c>
      <c r="J460" s="86">
        <v>30573</v>
      </c>
      <c r="K460" s="4" t="s">
        <v>31</v>
      </c>
      <c r="L460" s="4" t="s">
        <v>32</v>
      </c>
      <c r="M460" s="4" t="s">
        <v>2316</v>
      </c>
      <c r="N460" s="87">
        <v>1619554437</v>
      </c>
      <c r="O460" s="4" t="s">
        <v>2317</v>
      </c>
      <c r="P460" s="4" t="s">
        <v>640</v>
      </c>
      <c r="Q460" s="4" t="s">
        <v>31</v>
      </c>
      <c r="R460" s="4" t="s">
        <v>36</v>
      </c>
      <c r="S460" s="49">
        <v>0</v>
      </c>
      <c r="T460" s="89" t="s">
        <v>37</v>
      </c>
      <c r="U460" s="37">
        <f t="shared" ref="U460:U516" si="24">S460-S460*3%</f>
        <v>0</v>
      </c>
      <c r="V460" t="str">
        <f t="shared" si="23"/>
        <v>DEDO</v>
      </c>
      <c r="W460" t="str">
        <f t="shared" si="22"/>
        <v>USA@DEDO</v>
      </c>
    </row>
    <row r="461" spans="1:23">
      <c r="A461" s="48" t="s">
        <v>2318</v>
      </c>
      <c r="B461" s="4" t="s">
        <v>2319</v>
      </c>
      <c r="C461" s="83">
        <v>41879</v>
      </c>
      <c r="D461" s="4" t="s">
        <v>50</v>
      </c>
      <c r="E461" s="4" t="s">
        <v>60</v>
      </c>
      <c r="F461" s="4" t="s">
        <v>52</v>
      </c>
      <c r="G461" s="4" t="s">
        <v>28</v>
      </c>
      <c r="H461" s="4" t="s">
        <v>42</v>
      </c>
      <c r="I461" s="4" t="s">
        <v>30</v>
      </c>
      <c r="J461" s="86">
        <v>32081</v>
      </c>
      <c r="K461" s="4" t="s">
        <v>31</v>
      </c>
      <c r="L461" s="4" t="s">
        <v>62</v>
      </c>
      <c r="M461" s="4" t="s">
        <v>2320</v>
      </c>
      <c r="N461" s="87">
        <v>1631454193</v>
      </c>
      <c r="O461" s="4" t="s">
        <v>2321</v>
      </c>
      <c r="P461" s="4" t="s">
        <v>2322</v>
      </c>
      <c r="Q461" s="4" t="s">
        <v>31</v>
      </c>
      <c r="R461" s="4" t="s">
        <v>36</v>
      </c>
      <c r="S461" s="49">
        <v>8000</v>
      </c>
      <c r="T461" s="89" t="s">
        <v>56</v>
      </c>
      <c r="U461" s="37">
        <f t="shared" si="24"/>
        <v>7760</v>
      </c>
      <c r="V461" t="str">
        <f t="shared" si="23"/>
        <v>MABR</v>
      </c>
      <c r="W461" t="str">
        <f t="shared" si="22"/>
        <v>USA@MABR</v>
      </c>
    </row>
    <row r="462" spans="1:23">
      <c r="A462" s="48" t="s">
        <v>2323</v>
      </c>
      <c r="B462" s="4" t="s">
        <v>2324</v>
      </c>
      <c r="C462" s="83">
        <v>41873</v>
      </c>
      <c r="D462" s="4" t="s">
        <v>87</v>
      </c>
      <c r="E462" s="4" t="s">
        <v>51</v>
      </c>
      <c r="F462" s="4" t="s">
        <v>27</v>
      </c>
      <c r="G462" s="4" t="s">
        <v>41</v>
      </c>
      <c r="H462" s="4" t="s">
        <v>42</v>
      </c>
      <c r="I462" s="4" t="s">
        <v>124</v>
      </c>
      <c r="J462" s="86">
        <v>36342</v>
      </c>
      <c r="K462" s="4" t="s">
        <v>31</v>
      </c>
      <c r="L462" s="4" t="s">
        <v>62</v>
      </c>
      <c r="M462" s="4" t="s">
        <v>2325</v>
      </c>
      <c r="N462" s="87">
        <v>1983132813</v>
      </c>
      <c r="O462" s="4" t="s">
        <v>2326</v>
      </c>
      <c r="P462" s="4" t="s">
        <v>2327</v>
      </c>
      <c r="Q462" s="4" t="s">
        <v>31</v>
      </c>
      <c r="R462" s="4" t="s">
        <v>47</v>
      </c>
      <c r="S462" s="49">
        <v>4400</v>
      </c>
      <c r="T462" s="89" t="s">
        <v>56</v>
      </c>
      <c r="U462" s="37">
        <f t="shared" si="24"/>
        <v>4268</v>
      </c>
      <c r="V462" t="str">
        <f t="shared" si="23"/>
        <v>ALHO</v>
      </c>
      <c r="W462" t="str">
        <f t="shared" ref="W462:W516" si="25">CONCATENATE(K462,"@",V462)</f>
        <v>USA@ALHO</v>
      </c>
    </row>
    <row r="463" spans="1:23">
      <c r="A463" s="48" t="s">
        <v>2328</v>
      </c>
      <c r="B463" s="4" t="s">
        <v>2329</v>
      </c>
      <c r="C463" s="83">
        <v>41869</v>
      </c>
      <c r="D463" s="4" t="s">
        <v>59</v>
      </c>
      <c r="E463" s="4" t="s">
        <v>60</v>
      </c>
      <c r="F463" s="4" t="s">
        <v>52</v>
      </c>
      <c r="G463" s="4" t="s">
        <v>61</v>
      </c>
      <c r="H463" s="4" t="s">
        <v>29</v>
      </c>
      <c r="I463" s="4" t="s">
        <v>43</v>
      </c>
      <c r="J463" s="86">
        <v>26909</v>
      </c>
      <c r="K463" s="4" t="s">
        <v>31</v>
      </c>
      <c r="L463" s="4" t="s">
        <v>32</v>
      </c>
      <c r="M463" s="4" t="s">
        <v>2330</v>
      </c>
      <c r="N463" s="87">
        <v>1958497953</v>
      </c>
      <c r="O463" s="4" t="s">
        <v>2331</v>
      </c>
      <c r="P463" s="4" t="s">
        <v>2332</v>
      </c>
      <c r="Q463" s="4" t="s">
        <v>31</v>
      </c>
      <c r="R463" s="4" t="s">
        <v>66</v>
      </c>
      <c r="S463" s="49">
        <v>8800</v>
      </c>
      <c r="T463" s="89" t="s">
        <v>56</v>
      </c>
      <c r="U463" s="37">
        <f t="shared" si="24"/>
        <v>8536</v>
      </c>
      <c r="V463" t="str">
        <f t="shared" si="23"/>
        <v>MAOR</v>
      </c>
      <c r="W463" t="str">
        <f t="shared" si="25"/>
        <v>USA@MAOR</v>
      </c>
    </row>
    <row r="464" spans="1:23">
      <c r="A464" s="48" t="s">
        <v>2333</v>
      </c>
      <c r="B464" s="4" t="s">
        <v>2334</v>
      </c>
      <c r="C464" s="83">
        <v>41868</v>
      </c>
      <c r="D464" s="4" t="s">
        <v>135</v>
      </c>
      <c r="E464" s="4" t="s">
        <v>60</v>
      </c>
      <c r="F464" s="4" t="s">
        <v>27</v>
      </c>
      <c r="G464" s="4" t="s">
        <v>75</v>
      </c>
      <c r="H464" s="4" t="s">
        <v>29</v>
      </c>
      <c r="I464" s="4" t="s">
        <v>43</v>
      </c>
      <c r="J464" s="86">
        <v>26460</v>
      </c>
      <c r="K464" s="4" t="s">
        <v>31</v>
      </c>
      <c r="L464" s="4" t="s">
        <v>69</v>
      </c>
      <c r="M464" s="4" t="s">
        <v>2335</v>
      </c>
      <c r="N464" s="87">
        <v>1260744622</v>
      </c>
      <c r="O464" s="4" t="s">
        <v>2336</v>
      </c>
      <c r="P464" s="4" t="s">
        <v>2337</v>
      </c>
      <c r="Q464" s="4" t="s">
        <v>31</v>
      </c>
      <c r="R464" s="4" t="s">
        <v>36</v>
      </c>
      <c r="S464" s="49">
        <v>11600</v>
      </c>
      <c r="T464" s="89" t="s">
        <v>56</v>
      </c>
      <c r="U464" s="37">
        <f t="shared" si="24"/>
        <v>11252</v>
      </c>
      <c r="V464" t="str">
        <f t="shared" si="23"/>
        <v>EACA</v>
      </c>
      <c r="W464" t="str">
        <f t="shared" si="25"/>
        <v>USA@EACA</v>
      </c>
    </row>
    <row r="465" spans="1:23">
      <c r="A465" s="48" t="s">
        <v>2338</v>
      </c>
      <c r="B465" s="4" t="s">
        <v>2339</v>
      </c>
      <c r="C465" s="83">
        <v>41860</v>
      </c>
      <c r="D465" s="4" t="s">
        <v>25</v>
      </c>
      <c r="E465" s="4" t="s">
        <v>60</v>
      </c>
      <c r="F465" s="4" t="s">
        <v>27</v>
      </c>
      <c r="G465" s="4" t="s">
        <v>41</v>
      </c>
      <c r="H465" s="4" t="s">
        <v>29</v>
      </c>
      <c r="I465" s="4" t="s">
        <v>30</v>
      </c>
      <c r="J465" s="86">
        <v>35488</v>
      </c>
      <c r="K465" s="4" t="s">
        <v>31</v>
      </c>
      <c r="L465" s="4" t="s">
        <v>32</v>
      </c>
      <c r="M465" s="4" t="s">
        <v>2340</v>
      </c>
      <c r="N465" s="87">
        <v>1387779081</v>
      </c>
      <c r="O465" s="4" t="s">
        <v>2341</v>
      </c>
      <c r="P465" s="4" t="s">
        <v>2342</v>
      </c>
      <c r="Q465" s="4" t="s">
        <v>31</v>
      </c>
      <c r="R465" s="4" t="s">
        <v>36</v>
      </c>
      <c r="S465" s="49">
        <v>0</v>
      </c>
      <c r="T465" s="89" t="s">
        <v>37</v>
      </c>
      <c r="U465" s="37">
        <f t="shared" si="24"/>
        <v>0</v>
      </c>
      <c r="V465" t="str">
        <f t="shared" si="23"/>
        <v>SOAB</v>
      </c>
      <c r="W465" t="str">
        <f t="shared" si="25"/>
        <v>USA@SOAB</v>
      </c>
    </row>
    <row r="466" spans="1:23">
      <c r="A466" s="48" t="s">
        <v>2343</v>
      </c>
      <c r="B466" s="4" t="s">
        <v>2344</v>
      </c>
      <c r="C466" s="83">
        <v>41857</v>
      </c>
      <c r="D466" s="4" t="s">
        <v>25</v>
      </c>
      <c r="E466" s="4" t="s">
        <v>51</v>
      </c>
      <c r="F466" s="4" t="s">
        <v>27</v>
      </c>
      <c r="G466" s="4" t="s">
        <v>41</v>
      </c>
      <c r="H466" s="4" t="s">
        <v>29</v>
      </c>
      <c r="I466" s="4" t="s">
        <v>30</v>
      </c>
      <c r="J466" s="86">
        <v>34823</v>
      </c>
      <c r="K466" s="4" t="s">
        <v>31</v>
      </c>
      <c r="L466" s="4" t="s">
        <v>32</v>
      </c>
      <c r="M466" s="4" t="s">
        <v>2345</v>
      </c>
      <c r="N466" s="87">
        <v>1408918612</v>
      </c>
      <c r="O466" s="4" t="s">
        <v>2346</v>
      </c>
      <c r="P466" s="4" t="s">
        <v>2347</v>
      </c>
      <c r="Q466" s="4" t="s">
        <v>31</v>
      </c>
      <c r="R466" s="4" t="s">
        <v>36</v>
      </c>
      <c r="S466" s="49">
        <v>5200</v>
      </c>
      <c r="T466" s="89" t="s">
        <v>56</v>
      </c>
      <c r="U466" s="37">
        <f t="shared" si="24"/>
        <v>5044</v>
      </c>
      <c r="V466" t="str">
        <f t="shared" si="23"/>
        <v>MITO</v>
      </c>
      <c r="W466" t="str">
        <f t="shared" si="25"/>
        <v>USA@MITO</v>
      </c>
    </row>
    <row r="467" spans="1:23">
      <c r="A467" s="48" t="s">
        <v>2348</v>
      </c>
      <c r="B467" s="4" t="s">
        <v>2349</v>
      </c>
      <c r="C467" s="83">
        <v>41853</v>
      </c>
      <c r="D467" s="4" t="s">
        <v>59</v>
      </c>
      <c r="E467" s="4" t="s">
        <v>51</v>
      </c>
      <c r="F467" s="4" t="s">
        <v>27</v>
      </c>
      <c r="G467" s="4" t="s">
        <v>28</v>
      </c>
      <c r="H467" s="4" t="s">
        <v>29</v>
      </c>
      <c r="I467" s="4" t="s">
        <v>30</v>
      </c>
      <c r="J467" s="86">
        <v>32328</v>
      </c>
      <c r="K467" s="4" t="s">
        <v>31</v>
      </c>
      <c r="L467" s="4" t="s">
        <v>62</v>
      </c>
      <c r="M467" s="4" t="s">
        <v>2350</v>
      </c>
      <c r="N467" s="87">
        <v>1670346228</v>
      </c>
      <c r="O467" s="4" t="s">
        <v>2351</v>
      </c>
      <c r="P467" s="4" t="s">
        <v>2352</v>
      </c>
      <c r="Q467" s="4" t="s">
        <v>31</v>
      </c>
      <c r="R467" s="4" t="s">
        <v>47</v>
      </c>
      <c r="S467" s="49">
        <v>7600</v>
      </c>
      <c r="T467" s="89" t="s">
        <v>56</v>
      </c>
      <c r="U467" s="37">
        <f t="shared" si="24"/>
        <v>7372</v>
      </c>
      <c r="V467" t="str">
        <f t="shared" si="23"/>
        <v>SASI</v>
      </c>
      <c r="W467" t="str">
        <f t="shared" si="25"/>
        <v>USA@SASI</v>
      </c>
    </row>
    <row r="468" spans="1:23">
      <c r="A468" s="48" t="s">
        <v>2353</v>
      </c>
      <c r="B468" s="4" t="s">
        <v>2354</v>
      </c>
      <c r="C468" s="83">
        <v>41815</v>
      </c>
      <c r="D468" s="4" t="s">
        <v>50</v>
      </c>
      <c r="E468" s="4" t="s">
        <v>51</v>
      </c>
      <c r="F468" s="4" t="s">
        <v>27</v>
      </c>
      <c r="G468" s="4" t="s">
        <v>61</v>
      </c>
      <c r="H468" s="4" t="s">
        <v>42</v>
      </c>
      <c r="I468" s="4" t="s">
        <v>124</v>
      </c>
      <c r="J468" s="86">
        <v>26519</v>
      </c>
      <c r="K468" s="4" t="s">
        <v>103</v>
      </c>
      <c r="L468" s="4" t="s">
        <v>32</v>
      </c>
      <c r="M468" s="4" t="s">
        <v>2355</v>
      </c>
      <c r="N468" s="87">
        <v>1585967862</v>
      </c>
      <c r="O468" s="4" t="s">
        <v>2356</v>
      </c>
      <c r="P468" s="4" t="s">
        <v>2357</v>
      </c>
      <c r="Q468" s="4" t="s">
        <v>31</v>
      </c>
      <c r="R468" s="4" t="s">
        <v>227</v>
      </c>
      <c r="S468" s="49">
        <v>11200</v>
      </c>
      <c r="T468" s="89" t="s">
        <v>56</v>
      </c>
      <c r="U468" s="37">
        <f t="shared" si="24"/>
        <v>10864</v>
      </c>
      <c r="V468" t="str">
        <f t="shared" si="23"/>
        <v>ALAN</v>
      </c>
      <c r="W468" t="str">
        <f t="shared" si="25"/>
        <v>China@ALAN</v>
      </c>
    </row>
    <row r="469" spans="1:23">
      <c r="A469" s="48" t="s">
        <v>2358</v>
      </c>
      <c r="B469" s="4" t="s">
        <v>2359</v>
      </c>
      <c r="C469" s="83">
        <v>41812</v>
      </c>
      <c r="D469" s="4" t="s">
        <v>87</v>
      </c>
      <c r="E469" s="4" t="s">
        <v>60</v>
      </c>
      <c r="F469" s="4" t="s">
        <v>27</v>
      </c>
      <c r="G469" s="4" t="s">
        <v>28</v>
      </c>
      <c r="H469" s="4" t="s">
        <v>29</v>
      </c>
      <c r="I469" s="4" t="s">
        <v>30</v>
      </c>
      <c r="J469" s="86">
        <v>30399</v>
      </c>
      <c r="K469" s="4" t="s">
        <v>31</v>
      </c>
      <c r="L469" s="4" t="s">
        <v>32</v>
      </c>
      <c r="M469" s="4" t="s">
        <v>2360</v>
      </c>
      <c r="N469" s="87">
        <v>1961802899</v>
      </c>
      <c r="O469" s="4" t="s">
        <v>2361</v>
      </c>
      <c r="P469" s="4" t="s">
        <v>2362</v>
      </c>
      <c r="Q469" s="4" t="s">
        <v>31</v>
      </c>
      <c r="R469" s="4" t="s">
        <v>36</v>
      </c>
      <c r="S469" s="49">
        <v>6800</v>
      </c>
      <c r="T469" s="89" t="s">
        <v>56</v>
      </c>
      <c r="U469" s="37">
        <f t="shared" si="24"/>
        <v>6596</v>
      </c>
      <c r="V469" t="str">
        <f t="shared" si="23"/>
        <v>EVJO</v>
      </c>
      <c r="W469" t="str">
        <f t="shared" si="25"/>
        <v>USA@EVJO</v>
      </c>
    </row>
    <row r="470" spans="1:23">
      <c r="A470" s="48" t="s">
        <v>2363</v>
      </c>
      <c r="B470" s="4" t="s">
        <v>2364</v>
      </c>
      <c r="C470" s="83">
        <v>41810</v>
      </c>
      <c r="D470" s="4" t="s">
        <v>25</v>
      </c>
      <c r="E470" s="4" t="s">
        <v>40</v>
      </c>
      <c r="F470" s="4" t="s">
        <v>52</v>
      </c>
      <c r="G470" s="4" t="s">
        <v>75</v>
      </c>
      <c r="H470" s="4" t="s">
        <v>29</v>
      </c>
      <c r="I470" s="4" t="s">
        <v>30</v>
      </c>
      <c r="J470" s="86">
        <v>25964</v>
      </c>
      <c r="K470" s="4" t="s">
        <v>31</v>
      </c>
      <c r="L470" s="4" t="s">
        <v>32</v>
      </c>
      <c r="M470" s="4" t="s">
        <v>2365</v>
      </c>
      <c r="N470" s="87">
        <v>1486709301</v>
      </c>
      <c r="O470" s="4" t="s">
        <v>2366</v>
      </c>
      <c r="P470" s="4" t="s">
        <v>2367</v>
      </c>
      <c r="Q470" s="4" t="s">
        <v>31</v>
      </c>
      <c r="R470" s="4" t="s">
        <v>36</v>
      </c>
      <c r="S470" s="49">
        <v>0</v>
      </c>
      <c r="T470" s="89" t="s">
        <v>37</v>
      </c>
      <c r="U470" s="37">
        <f t="shared" si="24"/>
        <v>0</v>
      </c>
      <c r="V470" t="str">
        <f t="shared" si="23"/>
        <v>ARBO</v>
      </c>
      <c r="W470" t="str">
        <f t="shared" si="25"/>
        <v>USA@ARBO</v>
      </c>
    </row>
    <row r="471" spans="1:23">
      <c r="A471" s="48" t="s">
        <v>2368</v>
      </c>
      <c r="B471" s="4" t="s">
        <v>2369</v>
      </c>
      <c r="C471" s="83">
        <v>41801</v>
      </c>
      <c r="D471" s="4" t="s">
        <v>59</v>
      </c>
      <c r="E471" s="4" t="s">
        <v>60</v>
      </c>
      <c r="F471" s="4" t="s">
        <v>27</v>
      </c>
      <c r="G471" s="4" t="s">
        <v>75</v>
      </c>
      <c r="H471" s="4" t="s">
        <v>29</v>
      </c>
      <c r="I471" s="4" t="s">
        <v>43</v>
      </c>
      <c r="J471" s="86">
        <v>25558</v>
      </c>
      <c r="K471" s="4" t="s">
        <v>31</v>
      </c>
      <c r="L471" s="4" t="s">
        <v>69</v>
      </c>
      <c r="M471" s="4" t="s">
        <v>2370</v>
      </c>
      <c r="N471" s="87">
        <v>1342706893</v>
      </c>
      <c r="O471" s="4" t="s">
        <v>2371</v>
      </c>
      <c r="P471" s="4" t="s">
        <v>2372</v>
      </c>
      <c r="Q471" s="4" t="s">
        <v>31</v>
      </c>
      <c r="R471" s="4" t="s">
        <v>36</v>
      </c>
      <c r="S471" s="49">
        <v>12400</v>
      </c>
      <c r="T471" s="89" t="s">
        <v>56</v>
      </c>
      <c r="U471" s="37">
        <f t="shared" si="24"/>
        <v>12028</v>
      </c>
      <c r="V471" t="str">
        <f t="shared" si="23"/>
        <v>LEGA</v>
      </c>
      <c r="W471" t="str">
        <f t="shared" si="25"/>
        <v>USA@LEGA</v>
      </c>
    </row>
    <row r="472" spans="1:23">
      <c r="A472" s="48" t="s">
        <v>2373</v>
      </c>
      <c r="B472" s="4" t="s">
        <v>2374</v>
      </c>
      <c r="C472" s="83">
        <v>41780</v>
      </c>
      <c r="D472" s="4" t="s">
        <v>50</v>
      </c>
      <c r="E472" s="4" t="s">
        <v>40</v>
      </c>
      <c r="F472" s="4" t="s">
        <v>27</v>
      </c>
      <c r="G472" s="4" t="s">
        <v>28</v>
      </c>
      <c r="H472" s="4" t="s">
        <v>42</v>
      </c>
      <c r="I472" s="4" t="s">
        <v>30</v>
      </c>
      <c r="J472" s="86">
        <v>34019</v>
      </c>
      <c r="K472" s="4" t="s">
        <v>31</v>
      </c>
      <c r="L472" s="4" t="s">
        <v>32</v>
      </c>
      <c r="M472" s="4" t="s">
        <v>2375</v>
      </c>
      <c r="N472" s="87">
        <v>1240433924</v>
      </c>
      <c r="O472" s="4" t="s">
        <v>2376</v>
      </c>
      <c r="P472" s="4" t="s">
        <v>2377</v>
      </c>
      <c r="Q472" s="4" t="s">
        <v>31</v>
      </c>
      <c r="R472" s="4" t="s">
        <v>36</v>
      </c>
      <c r="S472" s="49">
        <v>8400</v>
      </c>
      <c r="T472" s="89" t="s">
        <v>56</v>
      </c>
      <c r="U472" s="37">
        <f t="shared" si="24"/>
        <v>8148</v>
      </c>
      <c r="V472" t="str">
        <f t="shared" si="23"/>
        <v>ZAFR</v>
      </c>
      <c r="W472" t="str">
        <f t="shared" si="25"/>
        <v>USA@ZAFR</v>
      </c>
    </row>
    <row r="473" spans="1:23">
      <c r="A473" s="48" t="s">
        <v>2378</v>
      </c>
      <c r="B473" s="4" t="s">
        <v>2379</v>
      </c>
      <c r="C473" s="83">
        <v>41775</v>
      </c>
      <c r="D473" s="4" t="s">
        <v>25</v>
      </c>
      <c r="E473" s="4" t="s">
        <v>81</v>
      </c>
      <c r="F473" s="4" t="s">
        <v>117</v>
      </c>
      <c r="G473" s="4" t="s">
        <v>61</v>
      </c>
      <c r="H473" s="4" t="s">
        <v>29</v>
      </c>
      <c r="I473" s="4" t="s">
        <v>43</v>
      </c>
      <c r="J473" s="86">
        <v>27521</v>
      </c>
      <c r="K473" s="4" t="s">
        <v>31</v>
      </c>
      <c r="L473" s="4" t="s">
        <v>32</v>
      </c>
      <c r="M473" s="4" t="s">
        <v>2380</v>
      </c>
      <c r="N473" s="87">
        <v>1431812225</v>
      </c>
      <c r="O473" s="4" t="s">
        <v>2381</v>
      </c>
      <c r="P473" s="4" t="s">
        <v>2382</v>
      </c>
      <c r="Q473" s="4" t="s">
        <v>31</v>
      </c>
      <c r="R473" s="4" t="s">
        <v>107</v>
      </c>
      <c r="S473" s="49">
        <v>11600</v>
      </c>
      <c r="T473" s="89" t="s">
        <v>56</v>
      </c>
      <c r="U473" s="37">
        <f t="shared" si="24"/>
        <v>11252</v>
      </c>
      <c r="V473" t="str">
        <f t="shared" si="23"/>
        <v>ROSA</v>
      </c>
      <c r="W473" t="str">
        <f t="shared" si="25"/>
        <v>USA@ROSA</v>
      </c>
    </row>
    <row r="474" spans="1:23">
      <c r="A474" s="48" t="s">
        <v>2383</v>
      </c>
      <c r="B474" s="4" t="s">
        <v>2384</v>
      </c>
      <c r="C474" s="83">
        <v>41775</v>
      </c>
      <c r="D474" s="4" t="s">
        <v>50</v>
      </c>
      <c r="E474" s="4" t="s">
        <v>207</v>
      </c>
      <c r="F474" s="4" t="s">
        <v>52</v>
      </c>
      <c r="G474" s="4" t="s">
        <v>28</v>
      </c>
      <c r="H474" s="4" t="s">
        <v>29</v>
      </c>
      <c r="I474" s="4" t="s">
        <v>43</v>
      </c>
      <c r="J474" s="86">
        <v>33818</v>
      </c>
      <c r="K474" s="4" t="s">
        <v>31</v>
      </c>
      <c r="L474" s="4" t="s">
        <v>32</v>
      </c>
      <c r="M474" s="4" t="s">
        <v>2385</v>
      </c>
      <c r="N474" s="87">
        <v>1487684191</v>
      </c>
      <c r="O474" s="4" t="s">
        <v>2386</v>
      </c>
      <c r="P474" s="4" t="s">
        <v>2387</v>
      </c>
      <c r="Q474" s="4" t="s">
        <v>31</v>
      </c>
      <c r="R474" s="4" t="s">
        <v>36</v>
      </c>
      <c r="S474" s="49">
        <v>7600</v>
      </c>
      <c r="T474" s="89" t="s">
        <v>56</v>
      </c>
      <c r="U474" s="37">
        <f t="shared" si="24"/>
        <v>7372</v>
      </c>
      <c r="V474" t="str">
        <f t="shared" si="23"/>
        <v>YEGR</v>
      </c>
      <c r="W474" t="str">
        <f t="shared" si="25"/>
        <v>USA@YEGR</v>
      </c>
    </row>
    <row r="475" spans="1:23">
      <c r="A475" s="48" t="s">
        <v>2388</v>
      </c>
      <c r="B475" s="4" t="s">
        <v>2389</v>
      </c>
      <c r="C475" s="83">
        <v>41773</v>
      </c>
      <c r="D475" s="4" t="s">
        <v>25</v>
      </c>
      <c r="E475" s="4" t="s">
        <v>60</v>
      </c>
      <c r="F475" s="4" t="s">
        <v>27</v>
      </c>
      <c r="G475" s="4" t="s">
        <v>61</v>
      </c>
      <c r="H475" s="4" t="s">
        <v>42</v>
      </c>
      <c r="I475" s="4" t="s">
        <v>30</v>
      </c>
      <c r="J475" s="86">
        <v>28923</v>
      </c>
      <c r="K475" s="4" t="s">
        <v>118</v>
      </c>
      <c r="L475" s="4" t="s">
        <v>32</v>
      </c>
      <c r="M475" s="4" t="s">
        <v>2390</v>
      </c>
      <c r="N475" s="87">
        <v>1686258819</v>
      </c>
      <c r="O475" s="4" t="s">
        <v>2391</v>
      </c>
      <c r="P475" s="4" t="s">
        <v>2392</v>
      </c>
      <c r="Q475" s="4" t="s">
        <v>31</v>
      </c>
      <c r="R475" s="4" t="s">
        <v>36</v>
      </c>
      <c r="S475" s="49">
        <v>0</v>
      </c>
      <c r="T475" s="89" t="s">
        <v>37</v>
      </c>
      <c r="U475" s="37">
        <f t="shared" si="24"/>
        <v>0</v>
      </c>
      <c r="V475" t="str">
        <f t="shared" si="23"/>
        <v>THPU</v>
      </c>
      <c r="W475" t="str">
        <f t="shared" si="25"/>
        <v>Colombia@THPU</v>
      </c>
    </row>
    <row r="476" spans="1:23">
      <c r="A476" s="48" t="s">
        <v>2393</v>
      </c>
      <c r="B476" s="4" t="s">
        <v>2394</v>
      </c>
      <c r="C476" s="83">
        <v>41767</v>
      </c>
      <c r="D476" s="4" t="s">
        <v>50</v>
      </c>
      <c r="E476" s="4" t="s">
        <v>81</v>
      </c>
      <c r="F476" s="4" t="s">
        <v>27</v>
      </c>
      <c r="G476" s="4" t="s">
        <v>223</v>
      </c>
      <c r="H476" s="4" t="s">
        <v>29</v>
      </c>
      <c r="I476" s="4" t="s">
        <v>30</v>
      </c>
      <c r="J476" s="86">
        <v>36876</v>
      </c>
      <c r="K476" s="4" t="s">
        <v>31</v>
      </c>
      <c r="L476" s="4" t="s">
        <v>69</v>
      </c>
      <c r="M476" s="4" t="s">
        <v>2395</v>
      </c>
      <c r="N476" s="87">
        <v>1639518104</v>
      </c>
      <c r="O476" s="4" t="s">
        <v>2396</v>
      </c>
      <c r="P476" s="4" t="s">
        <v>2397</v>
      </c>
      <c r="Q476" s="4" t="s">
        <v>31</v>
      </c>
      <c r="R476" s="4" t="s">
        <v>47</v>
      </c>
      <c r="S476" s="49">
        <v>2800</v>
      </c>
      <c r="T476" s="89" t="s">
        <v>56</v>
      </c>
      <c r="U476" s="37">
        <f t="shared" si="24"/>
        <v>2716</v>
      </c>
      <c r="V476" t="str">
        <f t="shared" si="23"/>
        <v>DOKO</v>
      </c>
      <c r="W476" t="str">
        <f t="shared" si="25"/>
        <v>USA@DOKO</v>
      </c>
    </row>
    <row r="477" spans="1:23">
      <c r="A477" s="48" t="s">
        <v>2398</v>
      </c>
      <c r="B477" s="4" t="s">
        <v>2399</v>
      </c>
      <c r="C477" s="83">
        <v>41754</v>
      </c>
      <c r="D477" s="4" t="s">
        <v>59</v>
      </c>
      <c r="E477" s="4" t="s">
        <v>60</v>
      </c>
      <c r="F477" s="4" t="s">
        <v>27</v>
      </c>
      <c r="G477" s="4" t="s">
        <v>41</v>
      </c>
      <c r="H477" s="4" t="s">
        <v>42</v>
      </c>
      <c r="I477" s="4" t="s">
        <v>30</v>
      </c>
      <c r="J477" s="86">
        <v>36417</v>
      </c>
      <c r="K477" s="4" t="s">
        <v>31</v>
      </c>
      <c r="L477" s="4" t="s">
        <v>62</v>
      </c>
      <c r="M477" s="4" t="s">
        <v>2400</v>
      </c>
      <c r="N477" s="87">
        <v>1731921990</v>
      </c>
      <c r="O477" s="4" t="s">
        <v>2401</v>
      </c>
      <c r="P477" s="4" t="s">
        <v>2402</v>
      </c>
      <c r="Q477" s="4" t="s">
        <v>31</v>
      </c>
      <c r="R477" s="4" t="s">
        <v>36</v>
      </c>
      <c r="S477" s="49">
        <v>6400</v>
      </c>
      <c r="T477" s="89" t="s">
        <v>56</v>
      </c>
      <c r="U477" s="37">
        <f t="shared" si="24"/>
        <v>6208</v>
      </c>
      <c r="V477" t="str">
        <f t="shared" si="23"/>
        <v>LASM</v>
      </c>
      <c r="W477" t="str">
        <f t="shared" si="25"/>
        <v>USA@LASM</v>
      </c>
    </row>
    <row r="478" spans="1:23">
      <c r="A478" s="48" t="s">
        <v>2403</v>
      </c>
      <c r="B478" s="4" t="s">
        <v>2404</v>
      </c>
      <c r="C478" s="83">
        <v>41736</v>
      </c>
      <c r="D478" s="4" t="s">
        <v>135</v>
      </c>
      <c r="E478" s="4" t="s">
        <v>207</v>
      </c>
      <c r="F478" s="4" t="s">
        <v>27</v>
      </c>
      <c r="G478" s="4" t="s">
        <v>61</v>
      </c>
      <c r="H478" s="4" t="s">
        <v>29</v>
      </c>
      <c r="I478" s="4" t="s">
        <v>8</v>
      </c>
      <c r="J478" s="86">
        <v>30083</v>
      </c>
      <c r="K478" s="4" t="s">
        <v>103</v>
      </c>
      <c r="L478" s="4" t="s">
        <v>32</v>
      </c>
      <c r="M478" s="4" t="s">
        <v>2405</v>
      </c>
      <c r="N478" s="87">
        <v>1512894063</v>
      </c>
      <c r="O478" s="4" t="s">
        <v>2406</v>
      </c>
      <c r="P478" s="4" t="s">
        <v>2407</v>
      </c>
      <c r="Q478" s="4" t="s">
        <v>31</v>
      </c>
      <c r="R478" s="4" t="s">
        <v>66</v>
      </c>
      <c r="S478" s="49">
        <v>10000</v>
      </c>
      <c r="T478" s="89" t="s">
        <v>56</v>
      </c>
      <c r="U478" s="37">
        <f t="shared" si="24"/>
        <v>9700</v>
      </c>
      <c r="V478" t="str">
        <f t="shared" si="23"/>
        <v>ROHE</v>
      </c>
      <c r="W478" t="str">
        <f t="shared" si="25"/>
        <v>China@ROHE</v>
      </c>
    </row>
    <row r="479" spans="1:23">
      <c r="A479" s="48" t="s">
        <v>2408</v>
      </c>
      <c r="B479" s="4" t="s">
        <v>2409</v>
      </c>
      <c r="C479" s="83">
        <v>41734</v>
      </c>
      <c r="D479" s="4" t="s">
        <v>59</v>
      </c>
      <c r="E479" s="4" t="s">
        <v>51</v>
      </c>
      <c r="F479" s="4" t="s">
        <v>27</v>
      </c>
      <c r="G479" s="4" t="s">
        <v>41</v>
      </c>
      <c r="H479" s="4" t="s">
        <v>29</v>
      </c>
      <c r="I479" s="4" t="s">
        <v>30</v>
      </c>
      <c r="J479" s="86">
        <v>37067</v>
      </c>
      <c r="K479" s="4" t="s">
        <v>31</v>
      </c>
      <c r="L479" s="4" t="s">
        <v>32</v>
      </c>
      <c r="M479" s="4" t="s">
        <v>2410</v>
      </c>
      <c r="N479" s="87">
        <v>1848116775</v>
      </c>
      <c r="O479" s="4" t="s">
        <v>2411</v>
      </c>
      <c r="P479" s="4" t="s">
        <v>1041</v>
      </c>
      <c r="Q479" s="4" t="s">
        <v>31</v>
      </c>
      <c r="R479" s="4" t="s">
        <v>66</v>
      </c>
      <c r="S479" s="49">
        <v>5200</v>
      </c>
      <c r="T479" s="89" t="s">
        <v>56</v>
      </c>
      <c r="U479" s="37">
        <f t="shared" si="24"/>
        <v>5044</v>
      </c>
      <c r="V479" t="str">
        <f t="shared" si="23"/>
        <v>TESI</v>
      </c>
      <c r="W479" t="str">
        <f t="shared" si="25"/>
        <v>USA@TESI</v>
      </c>
    </row>
    <row r="480" spans="1:23">
      <c r="A480" s="48" t="s">
        <v>2412</v>
      </c>
      <c r="B480" s="4" t="s">
        <v>2413</v>
      </c>
      <c r="C480" s="83">
        <v>41728</v>
      </c>
      <c r="D480" s="4" t="s">
        <v>87</v>
      </c>
      <c r="E480" s="4" t="s">
        <v>60</v>
      </c>
      <c r="F480" s="4" t="s">
        <v>27</v>
      </c>
      <c r="G480" s="4" t="s">
        <v>28</v>
      </c>
      <c r="H480" s="4" t="s">
        <v>42</v>
      </c>
      <c r="I480" s="4" t="s">
        <v>43</v>
      </c>
      <c r="J480" s="86">
        <v>32047</v>
      </c>
      <c r="K480" s="4" t="s">
        <v>31</v>
      </c>
      <c r="L480" s="4" t="s">
        <v>32</v>
      </c>
      <c r="M480" s="4" t="s">
        <v>2414</v>
      </c>
      <c r="N480" s="87">
        <v>1703441371</v>
      </c>
      <c r="O480" s="4" t="s">
        <v>2415</v>
      </c>
      <c r="P480" s="4" t="s">
        <v>2416</v>
      </c>
      <c r="Q480" s="4" t="s">
        <v>31</v>
      </c>
      <c r="R480" s="4" t="s">
        <v>36</v>
      </c>
      <c r="S480" s="49">
        <v>6800</v>
      </c>
      <c r="T480" s="89" t="s">
        <v>56</v>
      </c>
      <c r="U480" s="37">
        <f t="shared" si="24"/>
        <v>6596</v>
      </c>
      <c r="V480" t="str">
        <f t="shared" si="23"/>
        <v>THSH</v>
      </c>
      <c r="W480" t="str">
        <f t="shared" si="25"/>
        <v>USA@THSH</v>
      </c>
    </row>
    <row r="481" spans="1:23">
      <c r="A481" s="48" t="s">
        <v>2417</v>
      </c>
      <c r="B481" s="4" t="s">
        <v>2418</v>
      </c>
      <c r="C481" s="83">
        <v>41727</v>
      </c>
      <c r="D481" s="4" t="s">
        <v>50</v>
      </c>
      <c r="E481" s="4" t="s">
        <v>51</v>
      </c>
      <c r="F481" s="4" t="s">
        <v>52</v>
      </c>
      <c r="G481" s="4" t="s">
        <v>41</v>
      </c>
      <c r="H481" s="4" t="s">
        <v>29</v>
      </c>
      <c r="I481" s="4" t="s">
        <v>30</v>
      </c>
      <c r="J481" s="86">
        <v>34476</v>
      </c>
      <c r="K481" s="4" t="s">
        <v>31</v>
      </c>
      <c r="L481" s="4" t="s">
        <v>69</v>
      </c>
      <c r="M481" s="4" t="s">
        <v>2419</v>
      </c>
      <c r="N481" s="87">
        <v>1571674820</v>
      </c>
      <c r="O481" s="4" t="s">
        <v>2420</v>
      </c>
      <c r="P481" s="4" t="s">
        <v>2421</v>
      </c>
      <c r="Q481" s="4" t="s">
        <v>31</v>
      </c>
      <c r="R481" s="4" t="s">
        <v>47</v>
      </c>
      <c r="S481" s="49">
        <v>0</v>
      </c>
      <c r="T481" s="89" t="s">
        <v>37</v>
      </c>
      <c r="U481" s="37">
        <f t="shared" si="24"/>
        <v>0</v>
      </c>
      <c r="V481" t="str">
        <f t="shared" si="23"/>
        <v>ELPA</v>
      </c>
      <c r="W481" t="str">
        <f t="shared" si="25"/>
        <v>USA@ELPA</v>
      </c>
    </row>
    <row r="482" spans="1:23">
      <c r="A482" s="48" t="s">
        <v>2422</v>
      </c>
      <c r="B482" s="4" t="s">
        <v>2423</v>
      </c>
      <c r="C482" s="83">
        <v>41724</v>
      </c>
      <c r="D482" s="4" t="s">
        <v>87</v>
      </c>
      <c r="E482" s="4" t="s">
        <v>51</v>
      </c>
      <c r="F482" s="4" t="s">
        <v>27</v>
      </c>
      <c r="G482" s="4" t="s">
        <v>28</v>
      </c>
      <c r="H482" s="4" t="s">
        <v>29</v>
      </c>
      <c r="I482" s="4" t="s">
        <v>124</v>
      </c>
      <c r="J482" s="86">
        <v>33150</v>
      </c>
      <c r="K482" s="4" t="s">
        <v>31</v>
      </c>
      <c r="L482" s="4" t="s">
        <v>32</v>
      </c>
      <c r="M482" s="4" t="s">
        <v>2424</v>
      </c>
      <c r="N482" s="87">
        <v>1937120539</v>
      </c>
      <c r="O482" s="4" t="s">
        <v>2425</v>
      </c>
      <c r="P482" s="4" t="s">
        <v>2426</v>
      </c>
      <c r="Q482" s="4" t="s">
        <v>31</v>
      </c>
      <c r="R482" s="4" t="s">
        <v>227</v>
      </c>
      <c r="S482" s="49">
        <v>7600</v>
      </c>
      <c r="T482" s="89" t="s">
        <v>56</v>
      </c>
      <c r="U482" s="37">
        <f t="shared" si="24"/>
        <v>7372</v>
      </c>
      <c r="V482" t="str">
        <f t="shared" si="23"/>
        <v>MAFL</v>
      </c>
      <c r="W482" t="str">
        <f t="shared" si="25"/>
        <v>USA@MAFL</v>
      </c>
    </row>
    <row r="483" spans="1:23">
      <c r="A483" s="48" t="s">
        <v>2427</v>
      </c>
      <c r="B483" s="4" t="s">
        <v>2428</v>
      </c>
      <c r="C483" s="83">
        <v>41705</v>
      </c>
      <c r="D483" s="4" t="s">
        <v>135</v>
      </c>
      <c r="E483" s="4" t="s">
        <v>60</v>
      </c>
      <c r="F483" s="4" t="s">
        <v>27</v>
      </c>
      <c r="G483" s="4" t="s">
        <v>41</v>
      </c>
      <c r="H483" s="4" t="s">
        <v>29</v>
      </c>
      <c r="I483" s="4" t="s">
        <v>43</v>
      </c>
      <c r="J483" s="86">
        <v>36275</v>
      </c>
      <c r="K483" s="4" t="s">
        <v>118</v>
      </c>
      <c r="L483" s="4" t="s">
        <v>32</v>
      </c>
      <c r="M483" s="4" t="s">
        <v>2429</v>
      </c>
      <c r="N483" s="87">
        <v>1585863534</v>
      </c>
      <c r="O483" s="4" t="s">
        <v>2430</v>
      </c>
      <c r="P483" s="4" t="s">
        <v>2431</v>
      </c>
      <c r="Q483" s="4" t="s">
        <v>31</v>
      </c>
      <c r="R483" s="4" t="s">
        <v>227</v>
      </c>
      <c r="S483" s="49">
        <v>4800</v>
      </c>
      <c r="T483" s="89" t="s">
        <v>56</v>
      </c>
      <c r="U483" s="37">
        <f t="shared" si="24"/>
        <v>4656</v>
      </c>
      <c r="V483" t="str">
        <f t="shared" si="23"/>
        <v>VECO</v>
      </c>
      <c r="W483" t="str">
        <f t="shared" si="25"/>
        <v>Colombia@VECO</v>
      </c>
    </row>
    <row r="484" spans="1:23">
      <c r="A484" s="48" t="s">
        <v>2432</v>
      </c>
      <c r="B484" s="4" t="s">
        <v>2433</v>
      </c>
      <c r="C484" s="83">
        <v>41690</v>
      </c>
      <c r="D484" s="4" t="s">
        <v>135</v>
      </c>
      <c r="E484" s="4" t="s">
        <v>51</v>
      </c>
      <c r="F484" s="4" t="s">
        <v>27</v>
      </c>
      <c r="G484" s="4" t="s">
        <v>28</v>
      </c>
      <c r="H484" s="4" t="s">
        <v>29</v>
      </c>
      <c r="I484" s="4" t="s">
        <v>181</v>
      </c>
      <c r="J484" s="86">
        <v>32504</v>
      </c>
      <c r="K484" s="4" t="s">
        <v>118</v>
      </c>
      <c r="L484" s="4" t="s">
        <v>32</v>
      </c>
      <c r="M484" s="4" t="s">
        <v>2434</v>
      </c>
      <c r="N484" s="87">
        <v>1252239714</v>
      </c>
      <c r="O484" s="4" t="s">
        <v>2435</v>
      </c>
      <c r="P484" s="4" t="s">
        <v>2436</v>
      </c>
      <c r="Q484" s="4" t="s">
        <v>31</v>
      </c>
      <c r="R484" s="4" t="s">
        <v>36</v>
      </c>
      <c r="S484" s="49">
        <v>8000</v>
      </c>
      <c r="T484" s="89" t="s">
        <v>56</v>
      </c>
      <c r="U484" s="37">
        <f t="shared" si="24"/>
        <v>7760</v>
      </c>
      <c r="V484" t="str">
        <f t="shared" si="23"/>
        <v>SHHO</v>
      </c>
      <c r="W484" t="str">
        <f t="shared" si="25"/>
        <v>Colombia@SHHO</v>
      </c>
    </row>
    <row r="485" spans="1:23">
      <c r="A485" s="48" t="s">
        <v>2437</v>
      </c>
      <c r="B485" s="4" t="s">
        <v>2438</v>
      </c>
      <c r="C485" s="83">
        <v>41683</v>
      </c>
      <c r="D485" s="4" t="s">
        <v>50</v>
      </c>
      <c r="E485" s="4" t="s">
        <v>60</v>
      </c>
      <c r="F485" s="4" t="s">
        <v>27</v>
      </c>
      <c r="G485" s="4" t="s">
        <v>28</v>
      </c>
      <c r="H485" s="4" t="s">
        <v>29</v>
      </c>
      <c r="I485" s="4" t="s">
        <v>181</v>
      </c>
      <c r="J485" s="86">
        <v>32811</v>
      </c>
      <c r="K485" s="4" t="s">
        <v>31</v>
      </c>
      <c r="L485" s="4" t="s">
        <v>32</v>
      </c>
      <c r="M485" s="4" t="s">
        <v>2439</v>
      </c>
      <c r="N485" s="87">
        <v>1852550588</v>
      </c>
      <c r="O485" s="4" t="s">
        <v>2440</v>
      </c>
      <c r="P485" s="4" t="s">
        <v>2441</v>
      </c>
      <c r="Q485" s="4" t="s">
        <v>31</v>
      </c>
      <c r="R485" s="4" t="s">
        <v>47</v>
      </c>
      <c r="S485" s="49">
        <v>7200</v>
      </c>
      <c r="T485" s="89" t="s">
        <v>56</v>
      </c>
      <c r="U485" s="37">
        <f t="shared" si="24"/>
        <v>6984</v>
      </c>
      <c r="V485" t="str">
        <f t="shared" si="23"/>
        <v>AHAL</v>
      </c>
      <c r="W485" t="str">
        <f t="shared" si="25"/>
        <v>USA@AHAL</v>
      </c>
    </row>
    <row r="486" spans="1:23">
      <c r="A486" s="48" t="s">
        <v>2442</v>
      </c>
      <c r="B486" s="4" t="s">
        <v>2443</v>
      </c>
      <c r="C486" s="83">
        <v>41671</v>
      </c>
      <c r="D486" s="4" t="s">
        <v>50</v>
      </c>
      <c r="E486" s="4" t="s">
        <v>51</v>
      </c>
      <c r="F486" s="4" t="s">
        <v>27</v>
      </c>
      <c r="G486" s="4" t="s">
        <v>41</v>
      </c>
      <c r="H486" s="4" t="s">
        <v>29</v>
      </c>
      <c r="I486" s="4" t="s">
        <v>43</v>
      </c>
      <c r="J486" s="86">
        <v>37323</v>
      </c>
      <c r="K486" s="4" t="s">
        <v>31</v>
      </c>
      <c r="L486" s="4" t="s">
        <v>69</v>
      </c>
      <c r="M486" s="4" t="s">
        <v>2444</v>
      </c>
      <c r="N486" s="87">
        <v>1841979075</v>
      </c>
      <c r="O486" s="4" t="s">
        <v>2445</v>
      </c>
      <c r="P486" s="4" t="s">
        <v>2446</v>
      </c>
      <c r="Q486" s="4" t="s">
        <v>31</v>
      </c>
      <c r="R486" s="4" t="s">
        <v>36</v>
      </c>
      <c r="S486" s="49">
        <v>0</v>
      </c>
      <c r="T486" s="89" t="s">
        <v>37</v>
      </c>
      <c r="U486" s="37">
        <f t="shared" si="24"/>
        <v>0</v>
      </c>
      <c r="V486" t="str">
        <f t="shared" si="23"/>
        <v>JANO</v>
      </c>
      <c r="W486" t="str">
        <f t="shared" si="25"/>
        <v>USA@JANO</v>
      </c>
    </row>
    <row r="487" spans="1:23">
      <c r="A487" s="48" t="s">
        <v>2447</v>
      </c>
      <c r="B487" s="4" t="s">
        <v>2448</v>
      </c>
      <c r="C487" s="83">
        <v>41669</v>
      </c>
      <c r="D487" s="4" t="s">
        <v>87</v>
      </c>
      <c r="E487" s="4" t="s">
        <v>40</v>
      </c>
      <c r="F487" s="4" t="s">
        <v>27</v>
      </c>
      <c r="G487" s="4" t="s">
        <v>41</v>
      </c>
      <c r="H487" s="4" t="s">
        <v>29</v>
      </c>
      <c r="I487" s="4" t="s">
        <v>30</v>
      </c>
      <c r="J487" s="86">
        <v>35668</v>
      </c>
      <c r="K487" s="4" t="s">
        <v>31</v>
      </c>
      <c r="L487" s="4" t="s">
        <v>32</v>
      </c>
      <c r="M487" s="4" t="s">
        <v>2449</v>
      </c>
      <c r="N487" s="87">
        <v>1987728730</v>
      </c>
      <c r="O487" s="4" t="s">
        <v>2450</v>
      </c>
      <c r="P487" s="4" t="s">
        <v>2451</v>
      </c>
      <c r="Q487" s="4" t="s">
        <v>31</v>
      </c>
      <c r="R487" s="4" t="s">
        <v>36</v>
      </c>
      <c r="S487" s="49">
        <v>6400</v>
      </c>
      <c r="T487" s="89" t="s">
        <v>56</v>
      </c>
      <c r="U487" s="37">
        <f t="shared" si="24"/>
        <v>6208</v>
      </c>
      <c r="V487" t="str">
        <f t="shared" si="23"/>
        <v>DOSA</v>
      </c>
      <c r="W487" t="str">
        <f t="shared" si="25"/>
        <v>USA@DOSA</v>
      </c>
    </row>
    <row r="488" spans="1:23">
      <c r="A488" s="48" t="s">
        <v>2452</v>
      </c>
      <c r="B488" s="4" t="s">
        <v>2453</v>
      </c>
      <c r="C488" s="83">
        <v>41666</v>
      </c>
      <c r="D488" s="4" t="s">
        <v>50</v>
      </c>
      <c r="E488" s="4" t="s">
        <v>40</v>
      </c>
      <c r="F488" s="4" t="s">
        <v>27</v>
      </c>
      <c r="G488" s="4" t="s">
        <v>61</v>
      </c>
      <c r="H488" s="4" t="s">
        <v>29</v>
      </c>
      <c r="I488" s="4" t="s">
        <v>43</v>
      </c>
      <c r="J488" s="86">
        <v>28577</v>
      </c>
      <c r="K488" s="4" t="s">
        <v>31</v>
      </c>
      <c r="L488" s="4" t="s">
        <v>62</v>
      </c>
      <c r="M488" s="4" t="s">
        <v>2454</v>
      </c>
      <c r="N488" s="87">
        <v>1743139456</v>
      </c>
      <c r="O488" s="4" t="s">
        <v>2455</v>
      </c>
      <c r="P488" s="4" t="s">
        <v>2456</v>
      </c>
      <c r="Q488" s="4" t="s">
        <v>31</v>
      </c>
      <c r="R488" s="4" t="s">
        <v>47</v>
      </c>
      <c r="S488" s="49">
        <v>0</v>
      </c>
      <c r="T488" s="89" t="s">
        <v>37</v>
      </c>
      <c r="U488" s="37">
        <f t="shared" si="24"/>
        <v>0</v>
      </c>
      <c r="V488" t="str">
        <f t="shared" si="23"/>
        <v>OCSA</v>
      </c>
      <c r="W488" t="str">
        <f t="shared" si="25"/>
        <v>USA@OCSA</v>
      </c>
    </row>
    <row r="489" spans="1:23">
      <c r="A489" s="48" t="s">
        <v>2457</v>
      </c>
      <c r="B489" s="4" t="s">
        <v>2458</v>
      </c>
      <c r="C489" s="83">
        <v>41663</v>
      </c>
      <c r="D489" s="4" t="s">
        <v>87</v>
      </c>
      <c r="E489" s="4" t="s">
        <v>60</v>
      </c>
      <c r="F489" s="4" t="s">
        <v>27</v>
      </c>
      <c r="G489" s="4" t="s">
        <v>28</v>
      </c>
      <c r="H489" s="4" t="s">
        <v>42</v>
      </c>
      <c r="I489" s="4" t="s">
        <v>124</v>
      </c>
      <c r="J489" s="86">
        <v>32789</v>
      </c>
      <c r="K489" s="4" t="s">
        <v>103</v>
      </c>
      <c r="L489" s="4" t="s">
        <v>32</v>
      </c>
      <c r="M489" s="4" t="s">
        <v>2459</v>
      </c>
      <c r="N489" s="87">
        <v>1907239135</v>
      </c>
      <c r="O489" s="4" t="s">
        <v>2460</v>
      </c>
      <c r="P489" s="4" t="s">
        <v>2461</v>
      </c>
      <c r="Q489" s="4" t="s">
        <v>31</v>
      </c>
      <c r="R489" s="4" t="s">
        <v>36</v>
      </c>
      <c r="S489" s="49">
        <v>8400</v>
      </c>
      <c r="T489" s="89" t="s">
        <v>56</v>
      </c>
      <c r="U489" s="37">
        <f t="shared" si="24"/>
        <v>8148</v>
      </c>
      <c r="V489" t="str">
        <f t="shared" si="23"/>
        <v>BISE</v>
      </c>
      <c r="W489" t="str">
        <f t="shared" si="25"/>
        <v>China@BISE</v>
      </c>
    </row>
    <row r="490" spans="1:23">
      <c r="A490" s="48" t="s">
        <v>2462</v>
      </c>
      <c r="B490" s="4" t="s">
        <v>2463</v>
      </c>
      <c r="C490" s="83">
        <v>41663</v>
      </c>
      <c r="D490" s="4" t="s">
        <v>87</v>
      </c>
      <c r="E490" s="4" t="s">
        <v>51</v>
      </c>
      <c r="F490" s="4" t="s">
        <v>27</v>
      </c>
      <c r="G490" s="4" t="s">
        <v>28</v>
      </c>
      <c r="H490" s="4" t="s">
        <v>29</v>
      </c>
      <c r="I490" s="4" t="s">
        <v>43</v>
      </c>
      <c r="J490" s="86">
        <v>30864</v>
      </c>
      <c r="K490" s="4" t="s">
        <v>31</v>
      </c>
      <c r="L490" s="4" t="s">
        <v>32</v>
      </c>
      <c r="M490" s="4" t="s">
        <v>2464</v>
      </c>
      <c r="N490" s="87">
        <v>1993323238</v>
      </c>
      <c r="O490" s="4" t="s">
        <v>2465</v>
      </c>
      <c r="P490" s="4" t="s">
        <v>2466</v>
      </c>
      <c r="Q490" s="4" t="s">
        <v>31</v>
      </c>
      <c r="R490" s="4" t="s">
        <v>36</v>
      </c>
      <c r="S490" s="49">
        <v>0</v>
      </c>
      <c r="T490" s="89" t="s">
        <v>37</v>
      </c>
      <c r="U490" s="37">
        <f t="shared" si="24"/>
        <v>0</v>
      </c>
      <c r="V490" t="str">
        <f t="shared" si="23"/>
        <v>JEHO</v>
      </c>
      <c r="W490" t="str">
        <f t="shared" si="25"/>
        <v>USA@JEHO</v>
      </c>
    </row>
    <row r="491" spans="1:23">
      <c r="A491" s="48" t="s">
        <v>2467</v>
      </c>
      <c r="B491" s="4" t="s">
        <v>2468</v>
      </c>
      <c r="C491" s="83">
        <v>41656</v>
      </c>
      <c r="D491" s="4" t="s">
        <v>87</v>
      </c>
      <c r="E491" s="4" t="s">
        <v>51</v>
      </c>
      <c r="F491" s="4" t="s">
        <v>27</v>
      </c>
      <c r="G491" s="4" t="s">
        <v>41</v>
      </c>
      <c r="H491" s="4" t="s">
        <v>29</v>
      </c>
      <c r="I491" s="4" t="s">
        <v>181</v>
      </c>
      <c r="J491" s="86">
        <v>34393</v>
      </c>
      <c r="K491" s="4" t="s">
        <v>31</v>
      </c>
      <c r="L491" s="4" t="s">
        <v>32</v>
      </c>
      <c r="M491" s="4" t="s">
        <v>2469</v>
      </c>
      <c r="N491" s="87">
        <v>1850754504</v>
      </c>
      <c r="O491" s="4" t="s">
        <v>2470</v>
      </c>
      <c r="P491" s="4" t="s">
        <v>2471</v>
      </c>
      <c r="Q491" s="4" t="s">
        <v>31</v>
      </c>
      <c r="R491" s="4" t="s">
        <v>36</v>
      </c>
      <c r="S491" s="49">
        <v>6800</v>
      </c>
      <c r="T491" s="89" t="s">
        <v>56</v>
      </c>
      <c r="U491" s="37">
        <f t="shared" si="24"/>
        <v>6596</v>
      </c>
      <c r="V491" t="str">
        <f t="shared" si="23"/>
        <v>JARE</v>
      </c>
      <c r="W491" t="str">
        <f t="shared" si="25"/>
        <v>USA@JARE</v>
      </c>
    </row>
    <row r="492" spans="1:23">
      <c r="A492" s="48" t="s">
        <v>2472</v>
      </c>
      <c r="B492" s="4" t="s">
        <v>2473</v>
      </c>
      <c r="C492" s="83">
        <v>41652</v>
      </c>
      <c r="D492" s="4" t="s">
        <v>59</v>
      </c>
      <c r="E492" s="4" t="s">
        <v>51</v>
      </c>
      <c r="F492" s="4" t="s">
        <v>52</v>
      </c>
      <c r="G492" s="4" t="s">
        <v>41</v>
      </c>
      <c r="H492" s="4" t="s">
        <v>42</v>
      </c>
      <c r="I492" s="4" t="s">
        <v>30</v>
      </c>
      <c r="J492" s="86">
        <v>36228</v>
      </c>
      <c r="K492" s="4" t="s">
        <v>31</v>
      </c>
      <c r="L492" s="4" t="s">
        <v>32</v>
      </c>
      <c r="M492" s="4" t="s">
        <v>2474</v>
      </c>
      <c r="N492" s="87">
        <v>1351200904</v>
      </c>
      <c r="O492" s="4" t="s">
        <v>2475</v>
      </c>
      <c r="P492" s="4" t="s">
        <v>2476</v>
      </c>
      <c r="Q492" s="4" t="s">
        <v>31</v>
      </c>
      <c r="R492" s="4" t="s">
        <v>47</v>
      </c>
      <c r="S492" s="49">
        <v>5600</v>
      </c>
      <c r="T492" s="89" t="s">
        <v>56</v>
      </c>
      <c r="U492" s="37">
        <f t="shared" si="24"/>
        <v>5432</v>
      </c>
      <c r="V492" t="str">
        <f t="shared" si="23"/>
        <v>MACO</v>
      </c>
      <c r="W492" t="str">
        <f t="shared" si="25"/>
        <v>USA@MACO</v>
      </c>
    </row>
    <row r="493" spans="1:23">
      <c r="A493" s="48" t="s">
        <v>2477</v>
      </c>
      <c r="B493" s="4" t="s">
        <v>2478</v>
      </c>
      <c r="C493" s="83">
        <v>41641</v>
      </c>
      <c r="D493" s="4" t="s">
        <v>25</v>
      </c>
      <c r="E493" s="4" t="s">
        <v>26</v>
      </c>
      <c r="F493" s="4" t="s">
        <v>27</v>
      </c>
      <c r="G493" s="4" t="s">
        <v>28</v>
      </c>
      <c r="H493" s="4" t="s">
        <v>42</v>
      </c>
      <c r="I493" s="4" t="s">
        <v>43</v>
      </c>
      <c r="J493" s="86">
        <v>31480</v>
      </c>
      <c r="K493" s="4" t="s">
        <v>31</v>
      </c>
      <c r="L493" s="4" t="s">
        <v>62</v>
      </c>
      <c r="M493" s="4" t="s">
        <v>2479</v>
      </c>
      <c r="N493" s="87">
        <v>1338403471</v>
      </c>
      <c r="O493" s="4" t="s">
        <v>2480</v>
      </c>
      <c r="P493" s="4" t="s">
        <v>2481</v>
      </c>
      <c r="Q493" s="4" t="s">
        <v>31</v>
      </c>
      <c r="R493" s="4" t="s">
        <v>36</v>
      </c>
      <c r="S493" s="49">
        <v>0</v>
      </c>
      <c r="T493" s="89" t="s">
        <v>37</v>
      </c>
      <c r="U493" s="37">
        <f t="shared" si="24"/>
        <v>0</v>
      </c>
      <c r="V493" t="str">
        <f t="shared" si="23"/>
        <v>ISMC</v>
      </c>
      <c r="W493" t="str">
        <f t="shared" si="25"/>
        <v>USA@ISMC</v>
      </c>
    </row>
    <row r="494" spans="1:23">
      <c r="A494" s="48" t="s">
        <v>2482</v>
      </c>
      <c r="B494" s="4" t="s">
        <v>2483</v>
      </c>
      <c r="C494" s="83">
        <v>41622</v>
      </c>
      <c r="D494" s="4" t="s">
        <v>25</v>
      </c>
      <c r="E494" s="4" t="s">
        <v>60</v>
      </c>
      <c r="F494" s="4" t="s">
        <v>27</v>
      </c>
      <c r="G494" s="4" t="s">
        <v>28</v>
      </c>
      <c r="H494" s="4" t="s">
        <v>29</v>
      </c>
      <c r="I494" s="4" t="s">
        <v>43</v>
      </c>
      <c r="J494" s="86">
        <v>34596</v>
      </c>
      <c r="K494" s="4" t="s">
        <v>31</v>
      </c>
      <c r="L494" s="4" t="s">
        <v>32</v>
      </c>
      <c r="M494" s="4" t="s">
        <v>2484</v>
      </c>
      <c r="N494" s="87">
        <v>1222164469</v>
      </c>
      <c r="O494" s="4" t="s">
        <v>2485</v>
      </c>
      <c r="P494" s="4" t="s">
        <v>2486</v>
      </c>
      <c r="Q494" s="4" t="s">
        <v>31</v>
      </c>
      <c r="R494" s="4" t="s">
        <v>36</v>
      </c>
      <c r="S494" s="49">
        <v>0</v>
      </c>
      <c r="T494" s="89" t="s">
        <v>37</v>
      </c>
      <c r="U494" s="37">
        <f t="shared" si="24"/>
        <v>0</v>
      </c>
      <c r="V494" t="str">
        <f t="shared" si="23"/>
        <v>KITU</v>
      </c>
      <c r="W494" t="str">
        <f t="shared" si="25"/>
        <v>USA@KITU</v>
      </c>
    </row>
    <row r="495" spans="1:23">
      <c r="A495" s="48" t="s">
        <v>2487</v>
      </c>
      <c r="B495" s="4" t="s">
        <v>2488</v>
      </c>
      <c r="C495" s="83">
        <v>41619</v>
      </c>
      <c r="D495" s="4" t="s">
        <v>50</v>
      </c>
      <c r="E495" s="4" t="s">
        <v>60</v>
      </c>
      <c r="F495" s="4" t="s">
        <v>27</v>
      </c>
      <c r="G495" s="4" t="s">
        <v>28</v>
      </c>
      <c r="H495" s="4" t="s">
        <v>29</v>
      </c>
      <c r="I495" s="4" t="s">
        <v>124</v>
      </c>
      <c r="J495" s="86">
        <v>33013</v>
      </c>
      <c r="K495" s="4" t="s">
        <v>103</v>
      </c>
      <c r="L495" s="4" t="s">
        <v>62</v>
      </c>
      <c r="M495" s="4" t="s">
        <v>2489</v>
      </c>
      <c r="N495" s="87">
        <v>1640661191</v>
      </c>
      <c r="O495" s="4" t="s">
        <v>2490</v>
      </c>
      <c r="P495" s="4" t="s">
        <v>2491</v>
      </c>
      <c r="Q495" s="4" t="s">
        <v>31</v>
      </c>
      <c r="R495" s="4" t="s">
        <v>36</v>
      </c>
      <c r="S495" s="49">
        <v>8000</v>
      </c>
      <c r="T495" s="89" t="s">
        <v>56</v>
      </c>
      <c r="U495" s="37">
        <f t="shared" si="24"/>
        <v>7760</v>
      </c>
      <c r="V495" t="str">
        <f t="shared" si="23"/>
        <v>MALO</v>
      </c>
      <c r="W495" t="str">
        <f t="shared" si="25"/>
        <v>China@MALO</v>
      </c>
    </row>
    <row r="496" spans="1:23">
      <c r="A496" s="48" t="s">
        <v>2492</v>
      </c>
      <c r="B496" s="4" t="s">
        <v>2493</v>
      </c>
      <c r="C496" s="83">
        <v>41617</v>
      </c>
      <c r="D496" s="4" t="s">
        <v>59</v>
      </c>
      <c r="E496" s="4" t="s">
        <v>26</v>
      </c>
      <c r="F496" s="4" t="s">
        <v>27</v>
      </c>
      <c r="G496" s="4" t="s">
        <v>61</v>
      </c>
      <c r="H496" s="4" t="s">
        <v>29</v>
      </c>
      <c r="I496" s="4" t="s">
        <v>30</v>
      </c>
      <c r="J496" s="86">
        <v>26661</v>
      </c>
      <c r="K496" s="4" t="s">
        <v>31</v>
      </c>
      <c r="L496" s="4" t="s">
        <v>32</v>
      </c>
      <c r="M496" s="4" t="s">
        <v>2494</v>
      </c>
      <c r="N496" s="87">
        <v>1327255886</v>
      </c>
      <c r="O496" s="4" t="s">
        <v>2495</v>
      </c>
      <c r="P496" s="4" t="s">
        <v>2496</v>
      </c>
      <c r="Q496" s="4" t="s">
        <v>31</v>
      </c>
      <c r="R496" s="4" t="s">
        <v>47</v>
      </c>
      <c r="S496" s="49">
        <v>9200</v>
      </c>
      <c r="T496" s="89" t="s">
        <v>56</v>
      </c>
      <c r="U496" s="37">
        <f t="shared" si="24"/>
        <v>8924</v>
      </c>
      <c r="V496" t="str">
        <f t="shared" si="23"/>
        <v>SHFE</v>
      </c>
      <c r="W496" t="str">
        <f t="shared" si="25"/>
        <v>USA@SHFE</v>
      </c>
    </row>
    <row r="497" spans="1:23">
      <c r="A497" s="48" t="s">
        <v>2497</v>
      </c>
      <c r="B497" s="4" t="s">
        <v>2498</v>
      </c>
      <c r="C497" s="83">
        <v>41614</v>
      </c>
      <c r="D497" s="4" t="s">
        <v>59</v>
      </c>
      <c r="E497" s="4" t="s">
        <v>26</v>
      </c>
      <c r="F497" s="4" t="s">
        <v>27</v>
      </c>
      <c r="G497" s="4" t="s">
        <v>28</v>
      </c>
      <c r="H497" s="4" t="s">
        <v>42</v>
      </c>
      <c r="I497" s="4" t="s">
        <v>30</v>
      </c>
      <c r="J497" s="86">
        <v>31997</v>
      </c>
      <c r="K497" s="4" t="s">
        <v>31</v>
      </c>
      <c r="L497" s="4" t="s">
        <v>32</v>
      </c>
      <c r="M497" s="4" t="s">
        <v>2499</v>
      </c>
      <c r="N497" s="87">
        <v>1717449960</v>
      </c>
      <c r="O497" s="4" t="s">
        <v>2500</v>
      </c>
      <c r="P497" s="4" t="s">
        <v>2501</v>
      </c>
      <c r="Q497" s="4" t="s">
        <v>31</v>
      </c>
      <c r="R497" s="4" t="s">
        <v>36</v>
      </c>
      <c r="S497" s="49">
        <v>0</v>
      </c>
      <c r="T497" s="89" t="s">
        <v>37</v>
      </c>
      <c r="U497" s="37">
        <f t="shared" si="24"/>
        <v>0</v>
      </c>
      <c r="V497" t="str">
        <f t="shared" si="23"/>
        <v>SUMA</v>
      </c>
      <c r="W497" t="str">
        <f t="shared" si="25"/>
        <v>USA@SUMA</v>
      </c>
    </row>
    <row r="498" spans="1:23">
      <c r="A498" s="48" t="s">
        <v>2502</v>
      </c>
      <c r="B498" s="4" t="s">
        <v>2503</v>
      </c>
      <c r="C498" s="83">
        <v>41601</v>
      </c>
      <c r="D498" s="4" t="s">
        <v>50</v>
      </c>
      <c r="E498" s="4" t="s">
        <v>60</v>
      </c>
      <c r="F498" s="4" t="s">
        <v>27</v>
      </c>
      <c r="G498" s="4" t="s">
        <v>223</v>
      </c>
      <c r="H498" s="4" t="s">
        <v>42</v>
      </c>
      <c r="I498" s="4" t="s">
        <v>43</v>
      </c>
      <c r="J498" s="86">
        <v>37404</v>
      </c>
      <c r="K498" s="4" t="s">
        <v>31</v>
      </c>
      <c r="L498" s="4" t="s">
        <v>32</v>
      </c>
      <c r="M498" s="4" t="s">
        <v>2504</v>
      </c>
      <c r="N498" s="87">
        <v>1270931388</v>
      </c>
      <c r="O498" s="4" t="s">
        <v>2505</v>
      </c>
      <c r="P498" s="4" t="s">
        <v>2506</v>
      </c>
      <c r="Q498" s="4" t="s">
        <v>31</v>
      </c>
      <c r="R498" s="4" t="s">
        <v>47</v>
      </c>
      <c r="S498" s="49">
        <v>3200</v>
      </c>
      <c r="T498" s="89" t="s">
        <v>56</v>
      </c>
      <c r="U498" s="37">
        <f t="shared" si="24"/>
        <v>3104</v>
      </c>
      <c r="V498" t="str">
        <f t="shared" si="23"/>
        <v>ALME</v>
      </c>
      <c r="W498" t="str">
        <f t="shared" si="25"/>
        <v>USA@ALME</v>
      </c>
    </row>
    <row r="499" spans="1:23">
      <c r="A499" s="48" t="s">
        <v>2507</v>
      </c>
      <c r="B499" s="4" t="s">
        <v>2508</v>
      </c>
      <c r="C499" s="83">
        <v>41594</v>
      </c>
      <c r="D499" s="4" t="s">
        <v>25</v>
      </c>
      <c r="E499" s="4" t="s">
        <v>207</v>
      </c>
      <c r="F499" s="4" t="s">
        <v>27</v>
      </c>
      <c r="G499" s="4" t="s">
        <v>41</v>
      </c>
      <c r="H499" s="4" t="s">
        <v>29</v>
      </c>
      <c r="I499" s="4" t="s">
        <v>124</v>
      </c>
      <c r="J499" s="86">
        <v>36827</v>
      </c>
      <c r="K499" s="4" t="s">
        <v>31</v>
      </c>
      <c r="L499" s="4" t="s">
        <v>32</v>
      </c>
      <c r="M499" s="4" t="s">
        <v>2509</v>
      </c>
      <c r="N499" s="87">
        <v>1807524286</v>
      </c>
      <c r="O499" s="4" t="s">
        <v>2510</v>
      </c>
      <c r="P499" s="4" t="s">
        <v>2018</v>
      </c>
      <c r="Q499" s="4" t="s">
        <v>31</v>
      </c>
      <c r="R499" s="4" t="s">
        <v>66</v>
      </c>
      <c r="S499" s="49">
        <v>4800</v>
      </c>
      <c r="T499" s="89" t="s">
        <v>56</v>
      </c>
      <c r="U499" s="37">
        <f t="shared" si="24"/>
        <v>4656</v>
      </c>
      <c r="V499" t="str">
        <f t="shared" si="23"/>
        <v>KAOZ</v>
      </c>
      <c r="W499" t="str">
        <f t="shared" si="25"/>
        <v>USA@KAOZ</v>
      </c>
    </row>
    <row r="500" spans="1:23">
      <c r="A500" s="48" t="s">
        <v>2511</v>
      </c>
      <c r="B500" s="4" t="s">
        <v>2512</v>
      </c>
      <c r="C500" s="83">
        <v>41591</v>
      </c>
      <c r="D500" s="4" t="s">
        <v>50</v>
      </c>
      <c r="E500" s="4" t="s">
        <v>60</v>
      </c>
      <c r="F500" s="4" t="s">
        <v>27</v>
      </c>
      <c r="G500" s="4" t="s">
        <v>28</v>
      </c>
      <c r="H500" s="4" t="s">
        <v>29</v>
      </c>
      <c r="I500" s="4" t="s">
        <v>124</v>
      </c>
      <c r="J500" s="86">
        <v>33031</v>
      </c>
      <c r="K500" s="4" t="s">
        <v>103</v>
      </c>
      <c r="L500" s="4" t="s">
        <v>32</v>
      </c>
      <c r="M500" s="4" t="s">
        <v>2513</v>
      </c>
      <c r="N500" s="87">
        <v>1588347636</v>
      </c>
      <c r="O500" s="4" t="s">
        <v>2514</v>
      </c>
      <c r="P500" s="4" t="s">
        <v>2515</v>
      </c>
      <c r="Q500" s="4" t="s">
        <v>31</v>
      </c>
      <c r="R500" s="4" t="s">
        <v>107</v>
      </c>
      <c r="S500" s="49">
        <v>8400</v>
      </c>
      <c r="T500" s="89" t="s">
        <v>56</v>
      </c>
      <c r="U500" s="37">
        <f t="shared" si="24"/>
        <v>8148</v>
      </c>
      <c r="V500" t="str">
        <f t="shared" si="23"/>
        <v>BAFA</v>
      </c>
      <c r="W500" t="str">
        <f t="shared" si="25"/>
        <v>China@BAFA</v>
      </c>
    </row>
    <row r="501" spans="1:23">
      <c r="A501" s="48" t="s">
        <v>2516</v>
      </c>
      <c r="B501" s="4" t="s">
        <v>2517</v>
      </c>
      <c r="C501" s="83">
        <v>41586</v>
      </c>
      <c r="D501" s="4" t="s">
        <v>25</v>
      </c>
      <c r="E501" s="4" t="s">
        <v>110</v>
      </c>
      <c r="F501" s="4" t="s">
        <v>27</v>
      </c>
      <c r="G501" s="4" t="s">
        <v>223</v>
      </c>
      <c r="H501" s="4" t="s">
        <v>29</v>
      </c>
      <c r="I501" s="4" t="s">
        <v>43</v>
      </c>
      <c r="J501" s="86">
        <v>37526</v>
      </c>
      <c r="K501" s="4" t="s">
        <v>31</v>
      </c>
      <c r="L501" s="4" t="s">
        <v>69</v>
      </c>
      <c r="M501" s="4" t="s">
        <v>2518</v>
      </c>
      <c r="N501" s="87">
        <v>1542149965</v>
      </c>
      <c r="O501" s="4" t="s">
        <v>2519</v>
      </c>
      <c r="P501" s="4" t="s">
        <v>2520</v>
      </c>
      <c r="Q501" s="4" t="s">
        <v>31</v>
      </c>
      <c r="R501" s="4" t="s">
        <v>107</v>
      </c>
      <c r="S501" s="49">
        <v>3200</v>
      </c>
      <c r="T501" s="89" t="s">
        <v>56</v>
      </c>
      <c r="U501" s="37">
        <f t="shared" si="24"/>
        <v>3104</v>
      </c>
      <c r="V501" t="str">
        <f t="shared" si="23"/>
        <v>KAFE</v>
      </c>
      <c r="W501" t="str">
        <f t="shared" si="25"/>
        <v>USA@KAFE</v>
      </c>
    </row>
    <row r="502" spans="1:23">
      <c r="A502" s="48" t="s">
        <v>2521</v>
      </c>
      <c r="B502" s="4" t="s">
        <v>2522</v>
      </c>
      <c r="C502" s="83">
        <v>41582</v>
      </c>
      <c r="D502" s="4" t="s">
        <v>50</v>
      </c>
      <c r="E502" s="4" t="s">
        <v>60</v>
      </c>
      <c r="F502" s="4" t="s">
        <v>27</v>
      </c>
      <c r="G502" s="4" t="s">
        <v>28</v>
      </c>
      <c r="H502" s="4" t="s">
        <v>29</v>
      </c>
      <c r="I502" s="4" t="s">
        <v>30</v>
      </c>
      <c r="J502" s="86">
        <v>33281</v>
      </c>
      <c r="K502" s="4" t="s">
        <v>31</v>
      </c>
      <c r="L502" s="4" t="s">
        <v>32</v>
      </c>
      <c r="M502" s="4" t="s">
        <v>2523</v>
      </c>
      <c r="N502" s="87">
        <v>1879981256</v>
      </c>
      <c r="O502" s="4" t="s">
        <v>2524</v>
      </c>
      <c r="P502" s="4" t="s">
        <v>2525</v>
      </c>
      <c r="Q502" s="4" t="s">
        <v>31</v>
      </c>
      <c r="R502" s="4" t="s">
        <v>107</v>
      </c>
      <c r="S502" s="49">
        <v>8400</v>
      </c>
      <c r="T502" s="89" t="s">
        <v>56</v>
      </c>
      <c r="U502" s="37">
        <f t="shared" si="24"/>
        <v>8148</v>
      </c>
      <c r="V502" t="str">
        <f t="shared" si="23"/>
        <v>DECO</v>
      </c>
      <c r="W502" t="str">
        <f t="shared" si="25"/>
        <v>USA@DECO</v>
      </c>
    </row>
    <row r="503" spans="1:23">
      <c r="A503" s="48" t="s">
        <v>2526</v>
      </c>
      <c r="B503" s="4" t="s">
        <v>2527</v>
      </c>
      <c r="C503" s="83">
        <v>41572</v>
      </c>
      <c r="D503" s="4" t="s">
        <v>59</v>
      </c>
      <c r="E503" s="4" t="s">
        <v>51</v>
      </c>
      <c r="F503" s="4" t="s">
        <v>52</v>
      </c>
      <c r="G503" s="4" t="s">
        <v>61</v>
      </c>
      <c r="H503" s="4" t="s">
        <v>42</v>
      </c>
      <c r="I503" s="4" t="s">
        <v>43</v>
      </c>
      <c r="J503" s="86">
        <v>28785</v>
      </c>
      <c r="K503" s="4" t="s">
        <v>103</v>
      </c>
      <c r="L503" s="4" t="s">
        <v>32</v>
      </c>
      <c r="M503" s="4" t="s">
        <v>2528</v>
      </c>
      <c r="N503" s="87">
        <v>1808674829</v>
      </c>
      <c r="O503" s="4" t="s">
        <v>2529</v>
      </c>
      <c r="P503" s="4" t="s">
        <v>2530</v>
      </c>
      <c r="Q503" s="4" t="s">
        <v>31</v>
      </c>
      <c r="R503" s="4" t="s">
        <v>36</v>
      </c>
      <c r="S503" s="49">
        <v>10800</v>
      </c>
      <c r="T503" s="89" t="s">
        <v>56</v>
      </c>
      <c r="U503" s="37">
        <f t="shared" si="24"/>
        <v>10476</v>
      </c>
      <c r="V503" t="str">
        <f t="shared" si="23"/>
        <v>GEME</v>
      </c>
      <c r="W503" t="str">
        <f t="shared" si="25"/>
        <v>China@GEME</v>
      </c>
    </row>
    <row r="504" spans="1:23">
      <c r="A504" s="48" t="s">
        <v>2531</v>
      </c>
      <c r="B504" s="4" t="s">
        <v>2532</v>
      </c>
      <c r="C504" s="83">
        <v>41570</v>
      </c>
      <c r="D504" s="4" t="s">
        <v>50</v>
      </c>
      <c r="E504" s="4" t="s">
        <v>51</v>
      </c>
      <c r="F504" s="4" t="s">
        <v>52</v>
      </c>
      <c r="G504" s="4" t="s">
        <v>61</v>
      </c>
      <c r="H504" s="4" t="s">
        <v>29</v>
      </c>
      <c r="I504" s="4" t="s">
        <v>124</v>
      </c>
      <c r="J504" s="86">
        <v>26837</v>
      </c>
      <c r="K504" s="4" t="s">
        <v>103</v>
      </c>
      <c r="L504" s="4" t="s">
        <v>69</v>
      </c>
      <c r="M504" s="4" t="s">
        <v>2533</v>
      </c>
      <c r="N504" s="87">
        <v>1538230493</v>
      </c>
      <c r="O504" s="4" t="s">
        <v>2534</v>
      </c>
      <c r="P504" s="4" t="s">
        <v>1022</v>
      </c>
      <c r="Q504" s="4" t="s">
        <v>31</v>
      </c>
      <c r="R504" s="4" t="s">
        <v>227</v>
      </c>
      <c r="S504" s="49">
        <v>8800</v>
      </c>
      <c r="T504" s="89" t="s">
        <v>56</v>
      </c>
      <c r="U504" s="37">
        <f t="shared" si="24"/>
        <v>8536</v>
      </c>
      <c r="V504" t="str">
        <f t="shared" si="23"/>
        <v>CRMA</v>
      </c>
      <c r="W504" t="str">
        <f t="shared" si="25"/>
        <v>China@CRMA</v>
      </c>
    </row>
    <row r="505" spans="1:23">
      <c r="A505" s="48" t="s">
        <v>2535</v>
      </c>
      <c r="B505" s="4" t="s">
        <v>2536</v>
      </c>
      <c r="C505" s="83">
        <v>41561</v>
      </c>
      <c r="D505" s="4" t="s">
        <v>87</v>
      </c>
      <c r="E505" s="4" t="s">
        <v>51</v>
      </c>
      <c r="F505" s="4" t="s">
        <v>27</v>
      </c>
      <c r="G505" s="4" t="s">
        <v>41</v>
      </c>
      <c r="H505" s="4" t="s">
        <v>42</v>
      </c>
      <c r="I505" s="4" t="s">
        <v>30</v>
      </c>
      <c r="J505" s="86">
        <v>35547</v>
      </c>
      <c r="K505" s="4" t="s">
        <v>31</v>
      </c>
      <c r="L505" s="4" t="s">
        <v>32</v>
      </c>
      <c r="M505" s="4" t="s">
        <v>2537</v>
      </c>
      <c r="N505" s="87">
        <v>1615475126</v>
      </c>
      <c r="O505" s="4" t="s">
        <v>2538</v>
      </c>
      <c r="P505" s="4" t="s">
        <v>2539</v>
      </c>
      <c r="Q505" s="4" t="s">
        <v>31</v>
      </c>
      <c r="R505" s="4" t="s">
        <v>107</v>
      </c>
      <c r="S505" s="49">
        <v>6000</v>
      </c>
      <c r="T505" s="89" t="s">
        <v>56</v>
      </c>
      <c r="U505" s="37">
        <f t="shared" si="24"/>
        <v>5820</v>
      </c>
      <c r="V505" t="str">
        <f t="shared" si="23"/>
        <v>LELU</v>
      </c>
      <c r="W505" t="str">
        <f t="shared" si="25"/>
        <v>USA@LELU</v>
      </c>
    </row>
    <row r="506" spans="1:23">
      <c r="A506" s="48" t="s">
        <v>2540</v>
      </c>
      <c r="B506" s="4" t="s">
        <v>2541</v>
      </c>
      <c r="C506" s="83">
        <v>41526</v>
      </c>
      <c r="D506" s="4" t="s">
        <v>87</v>
      </c>
      <c r="E506" s="4" t="s">
        <v>60</v>
      </c>
      <c r="F506" s="4" t="s">
        <v>27</v>
      </c>
      <c r="G506" s="4" t="s">
        <v>28</v>
      </c>
      <c r="H506" s="4" t="s">
        <v>29</v>
      </c>
      <c r="I506" s="4" t="s">
        <v>30</v>
      </c>
      <c r="J506" s="86">
        <v>34358</v>
      </c>
      <c r="K506" s="4" t="s">
        <v>31</v>
      </c>
      <c r="L506" s="4" t="s">
        <v>69</v>
      </c>
      <c r="M506" s="4" t="s">
        <v>2542</v>
      </c>
      <c r="N506" s="87">
        <v>1488872531</v>
      </c>
      <c r="O506" s="4" t="s">
        <v>2543</v>
      </c>
      <c r="P506" s="4" t="s">
        <v>2544</v>
      </c>
      <c r="Q506" s="4" t="s">
        <v>31</v>
      </c>
      <c r="R506" s="4" t="s">
        <v>47</v>
      </c>
      <c r="S506" s="49">
        <v>7200</v>
      </c>
      <c r="T506" s="89" t="s">
        <v>56</v>
      </c>
      <c r="U506" s="37">
        <f t="shared" si="24"/>
        <v>6984</v>
      </c>
      <c r="V506" t="str">
        <f t="shared" si="23"/>
        <v>LOSM</v>
      </c>
      <c r="W506" t="str">
        <f t="shared" si="25"/>
        <v>USA@LOSM</v>
      </c>
    </row>
    <row r="507" spans="1:23">
      <c r="A507" s="48" t="s">
        <v>2545</v>
      </c>
      <c r="B507" s="4" t="s">
        <v>2546</v>
      </c>
      <c r="C507" s="83">
        <v>41523</v>
      </c>
      <c r="D507" s="4" t="s">
        <v>135</v>
      </c>
      <c r="E507" s="4" t="s">
        <v>26</v>
      </c>
      <c r="F507" s="4" t="s">
        <v>52</v>
      </c>
      <c r="G507" s="4" t="s">
        <v>41</v>
      </c>
      <c r="H507" s="4" t="s">
        <v>29</v>
      </c>
      <c r="I507" s="4" t="s">
        <v>43</v>
      </c>
      <c r="J507" s="86">
        <v>37060</v>
      </c>
      <c r="K507" s="4" t="s">
        <v>31</v>
      </c>
      <c r="L507" s="4" t="s">
        <v>32</v>
      </c>
      <c r="M507" s="4" t="s">
        <v>2547</v>
      </c>
      <c r="N507" s="87">
        <v>1368456268</v>
      </c>
      <c r="O507" s="4" t="s">
        <v>2548</v>
      </c>
      <c r="P507" s="4" t="s">
        <v>2549</v>
      </c>
      <c r="Q507" s="4" t="s">
        <v>31</v>
      </c>
      <c r="R507" s="4" t="s">
        <v>36</v>
      </c>
      <c r="S507" s="49">
        <v>5600</v>
      </c>
      <c r="T507" s="89" t="s">
        <v>56</v>
      </c>
      <c r="U507" s="37">
        <f t="shared" si="24"/>
        <v>5432</v>
      </c>
      <c r="V507" t="str">
        <f t="shared" si="23"/>
        <v>VEMA</v>
      </c>
      <c r="W507" t="str">
        <f t="shared" si="25"/>
        <v>USA@VEMA</v>
      </c>
    </row>
    <row r="508" spans="1:23">
      <c r="A508" s="48" t="s">
        <v>2550</v>
      </c>
      <c r="B508" s="4" t="s">
        <v>2551</v>
      </c>
      <c r="C508" s="83">
        <v>41522</v>
      </c>
      <c r="D508" s="4" t="s">
        <v>50</v>
      </c>
      <c r="E508" s="4" t="s">
        <v>40</v>
      </c>
      <c r="F508" s="4" t="s">
        <v>27</v>
      </c>
      <c r="G508" s="4" t="s">
        <v>28</v>
      </c>
      <c r="H508" s="4" t="s">
        <v>29</v>
      </c>
      <c r="I508" s="4" t="s">
        <v>30</v>
      </c>
      <c r="J508" s="86">
        <v>32260</v>
      </c>
      <c r="K508" s="4" t="s">
        <v>31</v>
      </c>
      <c r="L508" s="4" t="s">
        <v>32</v>
      </c>
      <c r="M508" s="4" t="s">
        <v>2552</v>
      </c>
      <c r="N508" s="87">
        <v>1473417906</v>
      </c>
      <c r="O508" s="4" t="s">
        <v>2553</v>
      </c>
      <c r="P508" s="4" t="s">
        <v>2554</v>
      </c>
      <c r="Q508" s="4" t="s">
        <v>31</v>
      </c>
      <c r="R508" s="4" t="s">
        <v>107</v>
      </c>
      <c r="S508" s="49">
        <v>8400</v>
      </c>
      <c r="T508" s="89" t="s">
        <v>56</v>
      </c>
      <c r="U508" s="37">
        <f t="shared" si="24"/>
        <v>8148</v>
      </c>
      <c r="V508" t="str">
        <f t="shared" si="23"/>
        <v>KELI</v>
      </c>
      <c r="W508" t="str">
        <f t="shared" si="25"/>
        <v>USA@KELI</v>
      </c>
    </row>
    <row r="509" spans="1:23">
      <c r="A509" s="48" t="s">
        <v>2555</v>
      </c>
      <c r="B509" s="4" t="s">
        <v>2556</v>
      </c>
      <c r="C509" s="83">
        <v>41522</v>
      </c>
      <c r="D509" s="4" t="s">
        <v>50</v>
      </c>
      <c r="E509" s="4" t="s">
        <v>207</v>
      </c>
      <c r="F509" s="4" t="s">
        <v>27</v>
      </c>
      <c r="G509" s="4" t="s">
        <v>28</v>
      </c>
      <c r="H509" s="4" t="s">
        <v>29</v>
      </c>
      <c r="I509" s="4" t="s">
        <v>43</v>
      </c>
      <c r="J509" s="86">
        <v>33043</v>
      </c>
      <c r="K509" s="4" t="s">
        <v>118</v>
      </c>
      <c r="L509" s="4" t="s">
        <v>32</v>
      </c>
      <c r="M509" s="4" t="s">
        <v>2557</v>
      </c>
      <c r="N509" s="87">
        <v>1367310764</v>
      </c>
      <c r="O509" s="4" t="s">
        <v>2558</v>
      </c>
      <c r="P509" s="4" t="s">
        <v>2559</v>
      </c>
      <c r="Q509" s="4" t="s">
        <v>31</v>
      </c>
      <c r="R509" s="4" t="s">
        <v>36</v>
      </c>
      <c r="S509" s="49">
        <v>8000</v>
      </c>
      <c r="T509" s="89" t="s">
        <v>56</v>
      </c>
      <c r="U509" s="37">
        <f t="shared" si="24"/>
        <v>7760</v>
      </c>
      <c r="V509" t="str">
        <f t="shared" si="23"/>
        <v>NALA</v>
      </c>
      <c r="W509" t="str">
        <f t="shared" si="25"/>
        <v>Colombia@NALA</v>
      </c>
    </row>
    <row r="510" spans="1:23">
      <c r="A510" s="48" t="s">
        <v>2560</v>
      </c>
      <c r="B510" s="4" t="s">
        <v>2561</v>
      </c>
      <c r="C510" s="83">
        <v>41518</v>
      </c>
      <c r="D510" s="4" t="s">
        <v>87</v>
      </c>
      <c r="E510" s="4" t="s">
        <v>40</v>
      </c>
      <c r="F510" s="4" t="s">
        <v>27</v>
      </c>
      <c r="G510" s="4" t="s">
        <v>41</v>
      </c>
      <c r="H510" s="4" t="s">
        <v>29</v>
      </c>
      <c r="I510" s="4" t="s">
        <v>30</v>
      </c>
      <c r="J510" s="86">
        <v>35966</v>
      </c>
      <c r="K510" s="4" t="s">
        <v>31</v>
      </c>
      <c r="L510" s="4" t="s">
        <v>32</v>
      </c>
      <c r="M510" s="4" t="s">
        <v>2562</v>
      </c>
      <c r="N510" s="87">
        <v>1488893833</v>
      </c>
      <c r="O510" s="4" t="s">
        <v>2563</v>
      </c>
      <c r="P510" s="4" t="s">
        <v>2564</v>
      </c>
      <c r="Q510" s="4" t="s">
        <v>31</v>
      </c>
      <c r="R510" s="4" t="s">
        <v>107</v>
      </c>
      <c r="S510" s="49">
        <v>0</v>
      </c>
      <c r="T510" s="89" t="s">
        <v>37</v>
      </c>
      <c r="U510" s="37">
        <f t="shared" si="24"/>
        <v>0</v>
      </c>
      <c r="V510" t="str">
        <f t="shared" si="23"/>
        <v>VACE</v>
      </c>
      <c r="W510" t="str">
        <f t="shared" si="25"/>
        <v>USA@VACE</v>
      </c>
    </row>
    <row r="511" spans="1:23">
      <c r="A511" s="48" t="s">
        <v>2565</v>
      </c>
      <c r="B511" s="4" t="s">
        <v>2566</v>
      </c>
      <c r="C511" s="83">
        <v>41509</v>
      </c>
      <c r="D511" s="4" t="s">
        <v>50</v>
      </c>
      <c r="E511" s="4" t="s">
        <v>51</v>
      </c>
      <c r="F511" s="4" t="s">
        <v>27</v>
      </c>
      <c r="G511" s="4" t="s">
        <v>41</v>
      </c>
      <c r="H511" s="4" t="s">
        <v>42</v>
      </c>
      <c r="I511" s="4" t="s">
        <v>30</v>
      </c>
      <c r="J511" s="86">
        <v>36709</v>
      </c>
      <c r="K511" s="4" t="s">
        <v>103</v>
      </c>
      <c r="L511" s="4" t="s">
        <v>32</v>
      </c>
      <c r="M511" s="4" t="s">
        <v>2567</v>
      </c>
      <c r="N511" s="87">
        <v>1261922803</v>
      </c>
      <c r="O511" s="4" t="s">
        <v>2568</v>
      </c>
      <c r="P511" s="4" t="s">
        <v>2569</v>
      </c>
      <c r="Q511" s="4" t="s">
        <v>31</v>
      </c>
      <c r="R511" s="4" t="s">
        <v>107</v>
      </c>
      <c r="S511" s="49">
        <v>4800</v>
      </c>
      <c r="T511" s="89" t="s">
        <v>56</v>
      </c>
      <c r="U511" s="37">
        <f t="shared" si="24"/>
        <v>4656</v>
      </c>
      <c r="V511" t="str">
        <f t="shared" si="23"/>
        <v>REMC</v>
      </c>
      <c r="W511" t="str">
        <f t="shared" si="25"/>
        <v>China@REMC</v>
      </c>
    </row>
    <row r="512" spans="1:23">
      <c r="A512" s="48" t="s">
        <v>2570</v>
      </c>
      <c r="B512" s="4" t="s">
        <v>2571</v>
      </c>
      <c r="C512" s="83">
        <v>41506</v>
      </c>
      <c r="D512" s="4" t="s">
        <v>50</v>
      </c>
      <c r="E512" s="4" t="s">
        <v>40</v>
      </c>
      <c r="F512" s="4" t="s">
        <v>27</v>
      </c>
      <c r="G512" s="4" t="s">
        <v>41</v>
      </c>
      <c r="H512" s="4" t="s">
        <v>29</v>
      </c>
      <c r="I512" s="4" t="s">
        <v>30</v>
      </c>
      <c r="J512" s="86">
        <v>36631</v>
      </c>
      <c r="K512" s="4" t="s">
        <v>31</v>
      </c>
      <c r="L512" s="4" t="s">
        <v>32</v>
      </c>
      <c r="M512" s="4" t="s">
        <v>2572</v>
      </c>
      <c r="N512" s="87">
        <v>1753105955</v>
      </c>
      <c r="O512" s="4" t="s">
        <v>2573</v>
      </c>
      <c r="P512" s="4" t="s">
        <v>2574</v>
      </c>
      <c r="Q512" s="4" t="s">
        <v>31</v>
      </c>
      <c r="R512" s="4" t="s">
        <v>107</v>
      </c>
      <c r="S512" s="49">
        <v>4400</v>
      </c>
      <c r="T512" s="89" t="s">
        <v>56</v>
      </c>
      <c r="U512" s="37">
        <f t="shared" si="24"/>
        <v>4268</v>
      </c>
      <c r="V512" t="str">
        <f t="shared" si="23"/>
        <v>HEHA</v>
      </c>
      <c r="W512" t="str">
        <f t="shared" si="25"/>
        <v>USA@HEHA</v>
      </c>
    </row>
    <row r="513" spans="1:23">
      <c r="A513" s="48" t="s">
        <v>2575</v>
      </c>
      <c r="B513" s="4" t="s">
        <v>2576</v>
      </c>
      <c r="C513" s="83">
        <v>41498</v>
      </c>
      <c r="D513" s="4" t="s">
        <v>135</v>
      </c>
      <c r="E513" s="4" t="s">
        <v>110</v>
      </c>
      <c r="F513" s="4" t="s">
        <v>27</v>
      </c>
      <c r="G513" s="4" t="s">
        <v>41</v>
      </c>
      <c r="H513" s="4" t="s">
        <v>29</v>
      </c>
      <c r="I513" s="4" t="s">
        <v>43</v>
      </c>
      <c r="J513" s="86">
        <v>36846</v>
      </c>
      <c r="K513" s="4" t="s">
        <v>31</v>
      </c>
      <c r="L513" s="4" t="s">
        <v>69</v>
      </c>
      <c r="M513" s="4" t="s">
        <v>2577</v>
      </c>
      <c r="N513" s="87">
        <v>1528551210</v>
      </c>
      <c r="O513" s="4" t="s">
        <v>2578</v>
      </c>
      <c r="P513" s="4" t="s">
        <v>2579</v>
      </c>
      <c r="Q513" s="4" t="s">
        <v>31</v>
      </c>
      <c r="R513" s="4" t="s">
        <v>47</v>
      </c>
      <c r="S513" s="49">
        <v>6000</v>
      </c>
      <c r="T513" s="89" t="s">
        <v>56</v>
      </c>
      <c r="U513" s="37">
        <f t="shared" si="24"/>
        <v>5820</v>
      </c>
      <c r="V513" t="str">
        <f t="shared" si="23"/>
        <v>VASU</v>
      </c>
      <c r="W513" t="str">
        <f t="shared" si="25"/>
        <v>USA@VASU</v>
      </c>
    </row>
    <row r="514" spans="1:23">
      <c r="A514" s="48" t="s">
        <v>2580</v>
      </c>
      <c r="B514" s="4" t="s">
        <v>2581</v>
      </c>
      <c r="C514" s="83">
        <v>41497</v>
      </c>
      <c r="D514" s="4" t="s">
        <v>25</v>
      </c>
      <c r="E514" s="4" t="s">
        <v>60</v>
      </c>
      <c r="F514" s="4" t="s">
        <v>27</v>
      </c>
      <c r="G514" s="4" t="s">
        <v>41</v>
      </c>
      <c r="H514" s="4" t="s">
        <v>29</v>
      </c>
      <c r="I514" s="4" t="s">
        <v>30</v>
      </c>
      <c r="J514" s="86">
        <v>36644</v>
      </c>
      <c r="K514" s="4" t="s">
        <v>31</v>
      </c>
      <c r="L514" s="4" t="s">
        <v>69</v>
      </c>
      <c r="M514" s="4" t="s">
        <v>2582</v>
      </c>
      <c r="N514" s="87">
        <v>1903424890</v>
      </c>
      <c r="O514" s="4" t="s">
        <v>2583</v>
      </c>
      <c r="P514" s="4" t="s">
        <v>2584</v>
      </c>
      <c r="Q514" s="4" t="s">
        <v>31</v>
      </c>
      <c r="R514" s="4" t="s">
        <v>107</v>
      </c>
      <c r="S514" s="49">
        <v>0</v>
      </c>
      <c r="T514" s="89" t="s">
        <v>37</v>
      </c>
      <c r="U514" s="37">
        <f t="shared" si="24"/>
        <v>0</v>
      </c>
      <c r="V514" t="str">
        <f t="shared" si="23"/>
        <v>MABA</v>
      </c>
      <c r="W514" t="str">
        <f t="shared" si="25"/>
        <v>USA@MABA</v>
      </c>
    </row>
    <row r="515" spans="1:23">
      <c r="A515" s="48" t="s">
        <v>2585</v>
      </c>
      <c r="B515" s="4" t="s">
        <v>2586</v>
      </c>
      <c r="C515" s="83">
        <v>41495</v>
      </c>
      <c r="D515" s="4" t="s">
        <v>59</v>
      </c>
      <c r="E515" s="4" t="s">
        <v>51</v>
      </c>
      <c r="F515" s="4" t="s">
        <v>27</v>
      </c>
      <c r="G515" s="4" t="s">
        <v>41</v>
      </c>
      <c r="H515" s="4" t="s">
        <v>29</v>
      </c>
      <c r="I515" s="4" t="s">
        <v>43</v>
      </c>
      <c r="J515" s="86">
        <v>34355</v>
      </c>
      <c r="K515" s="4" t="s">
        <v>103</v>
      </c>
      <c r="L515" s="4" t="s">
        <v>62</v>
      </c>
      <c r="M515" s="4" t="s">
        <v>2587</v>
      </c>
      <c r="N515" s="87">
        <v>1363139614</v>
      </c>
      <c r="O515" s="4" t="s">
        <v>2588</v>
      </c>
      <c r="P515" s="4" t="s">
        <v>2342</v>
      </c>
      <c r="Q515" s="4" t="s">
        <v>31</v>
      </c>
      <c r="R515" s="4" t="s">
        <v>36</v>
      </c>
      <c r="S515" s="49">
        <v>6000</v>
      </c>
      <c r="T515" s="89" t="s">
        <v>56</v>
      </c>
      <c r="U515" s="37">
        <f t="shared" si="24"/>
        <v>5820</v>
      </c>
      <c r="V515" t="str">
        <f>LEFT(A515,4)</f>
        <v>LICU</v>
      </c>
      <c r="W515" t="str">
        <f t="shared" si="25"/>
        <v>China@LICU</v>
      </c>
    </row>
    <row r="516" spans="1:23">
      <c r="A516" s="50" t="s">
        <v>2589</v>
      </c>
      <c r="B516" s="14" t="s">
        <v>2590</v>
      </c>
      <c r="C516" s="90">
        <v>41490</v>
      </c>
      <c r="D516" s="14" t="s">
        <v>59</v>
      </c>
      <c r="E516" s="14" t="s">
        <v>110</v>
      </c>
      <c r="F516" s="14" t="s">
        <v>27</v>
      </c>
      <c r="G516" s="14" t="s">
        <v>41</v>
      </c>
      <c r="H516" s="14" t="s">
        <v>29</v>
      </c>
      <c r="I516" s="14" t="s">
        <v>8</v>
      </c>
      <c r="J516" s="91">
        <v>37996</v>
      </c>
      <c r="K516" s="14" t="s">
        <v>31</v>
      </c>
      <c r="L516" s="14" t="s">
        <v>32</v>
      </c>
      <c r="M516" s="14" t="s">
        <v>2591</v>
      </c>
      <c r="N516" s="92">
        <v>1698163177</v>
      </c>
      <c r="O516" s="14" t="s">
        <v>2592</v>
      </c>
      <c r="P516" s="14" t="s">
        <v>2593</v>
      </c>
      <c r="Q516" s="14" t="s">
        <v>31</v>
      </c>
      <c r="R516" s="14" t="s">
        <v>36</v>
      </c>
      <c r="S516" s="51">
        <v>0</v>
      </c>
      <c r="T516" s="93" t="s">
        <v>37</v>
      </c>
      <c r="U516" s="37">
        <f t="shared" si="24"/>
        <v>0</v>
      </c>
      <c r="V516" t="str">
        <f>LEFT(A516,4)</f>
        <v>CHLO</v>
      </c>
      <c r="W516" t="str">
        <f t="shared" si="25"/>
        <v>USA@CHLO</v>
      </c>
    </row>
  </sheetData>
  <sortState ref="A2:T516">
    <sortCondition ref="C2" descending="1"/>
  </sortState>
  <pageMargins left="0.699305555555556" right="0.699305555555556" top="0.75" bottom="0.75" header="0.3" footer="0.3"/>
  <pageSetup paperSize="1" scale="65" orientation="landscape" horizontalDpi="600"/>
  <headerFooter>
    <oddHeader>&amp;CPage &amp;P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6"/>
  <sheetViews>
    <sheetView workbookViewId="0">
      <selection activeCell="G1" sqref="G$1:G$1048576"/>
    </sheetView>
  </sheetViews>
  <sheetFormatPr defaultColWidth="9" defaultRowHeight="15"/>
  <cols>
    <col min="1" max="1" width="9.90476190476191" style="3" customWidth="1"/>
    <col min="2" max="2" width="9.90476190476191" style="67" customWidth="1"/>
    <col min="3" max="3" width="11.7238095238095" style="68" customWidth="1"/>
    <col min="4" max="4" width="9.90476190476191" style="69" customWidth="1"/>
    <col min="5" max="5" width="9.90476190476191" style="70" customWidth="1"/>
    <col min="6" max="6" width="10.7142857142857" style="3" customWidth="1"/>
    <col min="7" max="7" width="10.2666666666667" style="3" customWidth="1"/>
    <col min="8" max="9" width="9" style="3"/>
    <col min="10" max="10" width="11.7238095238095" style="68" customWidth="1"/>
    <col min="11" max="13" width="9" style="3"/>
    <col min="14" max="14" width="12.0857142857143" style="3" customWidth="1"/>
    <col min="15" max="16384" width="9" style="3"/>
  </cols>
  <sheetData>
    <row r="1" spans="1:20">
      <c r="A1" s="71" t="s">
        <v>0</v>
      </c>
      <c r="B1" s="71" t="s">
        <v>1</v>
      </c>
      <c r="C1" s="72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2" t="s">
        <v>9</v>
      </c>
      <c r="K1" s="71" t="s">
        <v>10</v>
      </c>
      <c r="L1" s="71" t="s">
        <v>11</v>
      </c>
      <c r="M1" s="71" t="s">
        <v>12</v>
      </c>
      <c r="N1" s="71" t="s">
        <v>13</v>
      </c>
      <c r="O1" s="71" t="s">
        <v>14</v>
      </c>
      <c r="P1" s="71" t="s">
        <v>15</v>
      </c>
      <c r="Q1" s="71" t="s">
        <v>16</v>
      </c>
      <c r="R1" s="71" t="s">
        <v>17</v>
      </c>
      <c r="S1" s="76" t="s">
        <v>18</v>
      </c>
      <c r="T1" s="71" t="s">
        <v>19</v>
      </c>
    </row>
    <row r="2" spans="1:20">
      <c r="A2" s="73" t="s">
        <v>1802</v>
      </c>
      <c r="B2" s="73" t="s">
        <v>1803</v>
      </c>
      <c r="C2" s="74">
        <v>42465</v>
      </c>
      <c r="D2" s="73" t="s">
        <v>25</v>
      </c>
      <c r="E2" s="73" t="s">
        <v>51</v>
      </c>
      <c r="F2" s="73" t="s">
        <v>27</v>
      </c>
      <c r="G2" s="73" t="s">
        <v>61</v>
      </c>
      <c r="H2" s="73" t="s">
        <v>29</v>
      </c>
      <c r="I2" s="73" t="s">
        <v>30</v>
      </c>
      <c r="J2" s="74">
        <v>30440</v>
      </c>
      <c r="K2" s="73" t="s">
        <v>31</v>
      </c>
      <c r="L2" s="73" t="s">
        <v>69</v>
      </c>
      <c r="M2" s="73" t="s">
        <v>1804</v>
      </c>
      <c r="N2" s="75">
        <v>1695305111</v>
      </c>
      <c r="O2" s="73" t="s">
        <v>1805</v>
      </c>
      <c r="P2" s="73" t="s">
        <v>1806</v>
      </c>
      <c r="Q2" s="73" t="s">
        <v>31</v>
      </c>
      <c r="R2" s="73" t="s">
        <v>114</v>
      </c>
      <c r="S2" s="77">
        <v>9600</v>
      </c>
      <c r="T2" s="73" t="s">
        <v>56</v>
      </c>
    </row>
    <row r="3" spans="1:20">
      <c r="A3" s="73" t="s">
        <v>1264</v>
      </c>
      <c r="B3" s="73" t="s">
        <v>1265</v>
      </c>
      <c r="C3" s="74">
        <v>43204</v>
      </c>
      <c r="D3" s="73" t="s">
        <v>135</v>
      </c>
      <c r="E3" s="73" t="s">
        <v>40</v>
      </c>
      <c r="F3" s="73" t="s">
        <v>52</v>
      </c>
      <c r="G3" s="73" t="s">
        <v>61</v>
      </c>
      <c r="H3" s="73" t="s">
        <v>29</v>
      </c>
      <c r="I3" s="73" t="s">
        <v>43</v>
      </c>
      <c r="J3" s="74">
        <v>29095</v>
      </c>
      <c r="K3" s="73" t="s">
        <v>31</v>
      </c>
      <c r="L3" s="73" t="s">
        <v>32</v>
      </c>
      <c r="M3" s="73" t="s">
        <v>1266</v>
      </c>
      <c r="N3" s="75">
        <v>1938262356</v>
      </c>
      <c r="O3" s="73" t="s">
        <v>1267</v>
      </c>
      <c r="P3" s="73" t="s">
        <v>1268</v>
      </c>
      <c r="Q3" s="73" t="s">
        <v>31</v>
      </c>
      <c r="R3" s="73" t="s">
        <v>36</v>
      </c>
      <c r="S3" s="77">
        <v>10400</v>
      </c>
      <c r="T3" s="73" t="s">
        <v>56</v>
      </c>
    </row>
    <row r="4" spans="1:20">
      <c r="A4" s="73" t="s">
        <v>414</v>
      </c>
      <c r="B4" s="73" t="s">
        <v>415</v>
      </c>
      <c r="C4" s="74">
        <v>44167</v>
      </c>
      <c r="D4" s="73" t="s">
        <v>25</v>
      </c>
      <c r="E4" s="73" t="s">
        <v>60</v>
      </c>
      <c r="F4" s="73" t="s">
        <v>27</v>
      </c>
      <c r="G4" s="73" t="s">
        <v>75</v>
      </c>
      <c r="H4" s="73" t="s">
        <v>29</v>
      </c>
      <c r="I4" s="73" t="s">
        <v>30</v>
      </c>
      <c r="J4" s="74">
        <v>26688</v>
      </c>
      <c r="K4" s="73" t="s">
        <v>31</v>
      </c>
      <c r="L4" s="73" t="s">
        <v>32</v>
      </c>
      <c r="M4" s="73" t="s">
        <v>416</v>
      </c>
      <c r="N4" s="75">
        <v>1252511174</v>
      </c>
      <c r="O4" s="73" t="s">
        <v>417</v>
      </c>
      <c r="P4" s="73" t="s">
        <v>418</v>
      </c>
      <c r="Q4" s="73" t="s">
        <v>31</v>
      </c>
      <c r="R4" s="73" t="s">
        <v>36</v>
      </c>
      <c r="S4" s="77">
        <v>12400</v>
      </c>
      <c r="T4" s="73" t="s">
        <v>56</v>
      </c>
    </row>
    <row r="5" spans="1:20">
      <c r="A5" s="73" t="s">
        <v>2437</v>
      </c>
      <c r="B5" s="73" t="s">
        <v>2438</v>
      </c>
      <c r="C5" s="74">
        <v>41683</v>
      </c>
      <c r="D5" s="73" t="s">
        <v>50</v>
      </c>
      <c r="E5" s="73" t="s">
        <v>60</v>
      </c>
      <c r="F5" s="73" t="s">
        <v>27</v>
      </c>
      <c r="G5" s="73" t="s">
        <v>28</v>
      </c>
      <c r="H5" s="73" t="s">
        <v>29</v>
      </c>
      <c r="I5" s="73" t="s">
        <v>181</v>
      </c>
      <c r="J5" s="74">
        <v>32811</v>
      </c>
      <c r="K5" s="73" t="s">
        <v>31</v>
      </c>
      <c r="L5" s="73" t="s">
        <v>32</v>
      </c>
      <c r="M5" s="73" t="s">
        <v>2439</v>
      </c>
      <c r="N5" s="75">
        <v>1852550588</v>
      </c>
      <c r="O5" s="73" t="s">
        <v>2440</v>
      </c>
      <c r="P5" s="73" t="s">
        <v>2441</v>
      </c>
      <c r="Q5" s="73" t="s">
        <v>31</v>
      </c>
      <c r="R5" s="73" t="s">
        <v>47</v>
      </c>
      <c r="S5" s="77">
        <v>7200</v>
      </c>
      <c r="T5" s="73" t="s">
        <v>56</v>
      </c>
    </row>
    <row r="6" spans="1:20">
      <c r="A6" s="73" t="s">
        <v>1155</v>
      </c>
      <c r="B6" s="73" t="s">
        <v>1156</v>
      </c>
      <c r="C6" s="74">
        <v>43315</v>
      </c>
      <c r="D6" s="73" t="s">
        <v>25</v>
      </c>
      <c r="E6" s="73" t="s">
        <v>51</v>
      </c>
      <c r="F6" s="73" t="s">
        <v>117</v>
      </c>
      <c r="G6" s="73" t="s">
        <v>41</v>
      </c>
      <c r="H6" s="73" t="s">
        <v>29</v>
      </c>
      <c r="I6" s="73" t="s">
        <v>8</v>
      </c>
      <c r="J6" s="74">
        <v>38104</v>
      </c>
      <c r="K6" s="73" t="s">
        <v>31</v>
      </c>
      <c r="L6" s="73" t="s">
        <v>32</v>
      </c>
      <c r="M6" s="73" t="s">
        <v>1157</v>
      </c>
      <c r="N6" s="75">
        <v>1525172423</v>
      </c>
      <c r="O6" s="73" t="s">
        <v>1158</v>
      </c>
      <c r="P6" s="73" t="s">
        <v>1159</v>
      </c>
      <c r="Q6" s="73" t="s">
        <v>31</v>
      </c>
      <c r="R6" s="73" t="s">
        <v>114</v>
      </c>
      <c r="S6" s="77">
        <v>4800</v>
      </c>
      <c r="T6" s="73" t="s">
        <v>56</v>
      </c>
    </row>
    <row r="7" spans="1:20">
      <c r="A7" s="73" t="s">
        <v>2323</v>
      </c>
      <c r="B7" s="73" t="s">
        <v>2324</v>
      </c>
      <c r="C7" s="74">
        <v>41873</v>
      </c>
      <c r="D7" s="73" t="s">
        <v>87</v>
      </c>
      <c r="E7" s="73" t="s">
        <v>51</v>
      </c>
      <c r="F7" s="73" t="s">
        <v>27</v>
      </c>
      <c r="G7" s="73" t="s">
        <v>41</v>
      </c>
      <c r="H7" s="73" t="s">
        <v>42</v>
      </c>
      <c r="I7" s="73" t="s">
        <v>124</v>
      </c>
      <c r="J7" s="74">
        <v>36342</v>
      </c>
      <c r="K7" s="73" t="s">
        <v>31</v>
      </c>
      <c r="L7" s="73" t="s">
        <v>2594</v>
      </c>
      <c r="M7" s="73" t="s">
        <v>2325</v>
      </c>
      <c r="N7" s="75">
        <v>1983132813</v>
      </c>
      <c r="O7" s="73" t="s">
        <v>2326</v>
      </c>
      <c r="P7" s="73" t="s">
        <v>2327</v>
      </c>
      <c r="Q7" s="73" t="s">
        <v>31</v>
      </c>
      <c r="R7" s="73" t="s">
        <v>47</v>
      </c>
      <c r="S7" s="77">
        <v>4400</v>
      </c>
      <c r="T7" s="73" t="s">
        <v>56</v>
      </c>
    </row>
    <row r="8" spans="1:20">
      <c r="A8" s="73" t="s">
        <v>1145</v>
      </c>
      <c r="B8" s="73" t="s">
        <v>1146</v>
      </c>
      <c r="C8" s="74">
        <v>43329</v>
      </c>
      <c r="D8" s="73" t="s">
        <v>50</v>
      </c>
      <c r="E8" s="73" t="s">
        <v>60</v>
      </c>
      <c r="F8" s="73" t="s">
        <v>27</v>
      </c>
      <c r="G8" s="73" t="s">
        <v>28</v>
      </c>
      <c r="H8" s="73" t="s">
        <v>42</v>
      </c>
      <c r="I8" s="73" t="s">
        <v>43</v>
      </c>
      <c r="J8" s="74">
        <v>32238</v>
      </c>
      <c r="K8" s="73" t="s">
        <v>103</v>
      </c>
      <c r="L8" s="73" t="s">
        <v>32</v>
      </c>
      <c r="M8" s="73" t="s">
        <v>1147</v>
      </c>
      <c r="N8" s="75">
        <v>1231806535</v>
      </c>
      <c r="O8" s="73" t="s">
        <v>1148</v>
      </c>
      <c r="P8" s="73" t="s">
        <v>1149</v>
      </c>
      <c r="Q8" s="73" t="s">
        <v>31</v>
      </c>
      <c r="R8" s="73" t="s">
        <v>36</v>
      </c>
      <c r="S8" s="77">
        <v>6800</v>
      </c>
      <c r="T8" s="73" t="s">
        <v>56</v>
      </c>
    </row>
    <row r="9" spans="1:20">
      <c r="A9" s="73" t="s">
        <v>905</v>
      </c>
      <c r="B9" s="73" t="s">
        <v>906</v>
      </c>
      <c r="C9" s="74">
        <v>43633</v>
      </c>
      <c r="D9" s="73" t="s">
        <v>25</v>
      </c>
      <c r="E9" s="73" t="s">
        <v>51</v>
      </c>
      <c r="F9" s="73" t="s">
        <v>27</v>
      </c>
      <c r="G9" s="73" t="s">
        <v>28</v>
      </c>
      <c r="H9" s="73" t="s">
        <v>42</v>
      </c>
      <c r="I9" s="73" t="s">
        <v>43</v>
      </c>
      <c r="J9" s="74">
        <v>31442</v>
      </c>
      <c r="K9" s="73" t="s">
        <v>31</v>
      </c>
      <c r="L9" s="73" t="s">
        <v>32</v>
      </c>
      <c r="M9" s="73" t="s">
        <v>907</v>
      </c>
      <c r="N9" s="75">
        <v>1864899304</v>
      </c>
      <c r="O9" s="73" t="s">
        <v>908</v>
      </c>
      <c r="P9" s="73" t="s">
        <v>909</v>
      </c>
      <c r="Q9" s="73" t="s">
        <v>31</v>
      </c>
      <c r="R9" s="73" t="s">
        <v>114</v>
      </c>
      <c r="S9" s="77">
        <v>7600</v>
      </c>
      <c r="T9" s="73" t="s">
        <v>56</v>
      </c>
    </row>
    <row r="10" spans="1:20">
      <c r="A10" s="73" t="s">
        <v>815</v>
      </c>
      <c r="B10" s="73" t="s">
        <v>816</v>
      </c>
      <c r="C10" s="74">
        <v>43738</v>
      </c>
      <c r="D10" s="73" t="s">
        <v>50</v>
      </c>
      <c r="E10" s="73" t="s">
        <v>60</v>
      </c>
      <c r="F10" s="73" t="s">
        <v>52</v>
      </c>
      <c r="G10" s="73" t="s">
        <v>75</v>
      </c>
      <c r="H10" s="73" t="s">
        <v>29</v>
      </c>
      <c r="I10" s="73" t="s">
        <v>43</v>
      </c>
      <c r="J10" s="74">
        <v>26040</v>
      </c>
      <c r="K10" s="73" t="s">
        <v>31</v>
      </c>
      <c r="L10" s="73" t="s">
        <v>32</v>
      </c>
      <c r="M10" s="73" t="s">
        <v>817</v>
      </c>
      <c r="N10" s="75">
        <v>1944369967</v>
      </c>
      <c r="O10" s="73" t="s">
        <v>818</v>
      </c>
      <c r="P10" s="73" t="s">
        <v>819</v>
      </c>
      <c r="Q10" s="73" t="s">
        <v>31</v>
      </c>
      <c r="R10" s="73" t="s">
        <v>47</v>
      </c>
      <c r="S10" s="77">
        <v>0</v>
      </c>
      <c r="T10" s="73" t="s">
        <v>37</v>
      </c>
    </row>
    <row r="11" spans="1:20">
      <c r="A11" s="73" t="s">
        <v>1580</v>
      </c>
      <c r="B11" s="73" t="s">
        <v>1581</v>
      </c>
      <c r="C11" s="74">
        <v>42757</v>
      </c>
      <c r="D11" s="73" t="s">
        <v>59</v>
      </c>
      <c r="E11" s="73" t="s">
        <v>60</v>
      </c>
      <c r="F11" s="73" t="s">
        <v>52</v>
      </c>
      <c r="G11" s="73" t="s">
        <v>28</v>
      </c>
      <c r="H11" s="73" t="s">
        <v>29</v>
      </c>
      <c r="I11" s="73" t="s">
        <v>43</v>
      </c>
      <c r="J11" s="74">
        <v>34217</v>
      </c>
      <c r="K11" s="73" t="s">
        <v>31</v>
      </c>
      <c r="L11" s="73" t="s">
        <v>32</v>
      </c>
      <c r="M11" s="73" t="s">
        <v>1582</v>
      </c>
      <c r="N11" s="75">
        <v>1240614527</v>
      </c>
      <c r="O11" s="73" t="s">
        <v>1583</v>
      </c>
      <c r="P11" s="73" t="s">
        <v>1584</v>
      </c>
      <c r="Q11" s="73" t="s">
        <v>31</v>
      </c>
      <c r="R11" s="73" t="s">
        <v>36</v>
      </c>
      <c r="S11" s="77">
        <v>0</v>
      </c>
      <c r="T11" s="73" t="s">
        <v>37</v>
      </c>
    </row>
    <row r="12" spans="1:20">
      <c r="A12" s="73" t="s">
        <v>2113</v>
      </c>
      <c r="B12" s="73" t="s">
        <v>2114</v>
      </c>
      <c r="C12" s="74">
        <v>42069</v>
      </c>
      <c r="D12" s="73" t="s">
        <v>59</v>
      </c>
      <c r="E12" s="73" t="s">
        <v>60</v>
      </c>
      <c r="F12" s="73" t="s">
        <v>27</v>
      </c>
      <c r="G12" s="73" t="s">
        <v>28</v>
      </c>
      <c r="H12" s="73" t="s">
        <v>29</v>
      </c>
      <c r="I12" s="73" t="s">
        <v>43</v>
      </c>
      <c r="J12" s="74">
        <v>34018</v>
      </c>
      <c r="K12" s="73" t="s">
        <v>31</v>
      </c>
      <c r="L12" s="73" t="s">
        <v>2594</v>
      </c>
      <c r="M12" s="73" t="s">
        <v>2115</v>
      </c>
      <c r="N12" s="75">
        <v>1715637895</v>
      </c>
      <c r="O12" s="73" t="s">
        <v>2116</v>
      </c>
      <c r="P12" s="73" t="s">
        <v>2117</v>
      </c>
      <c r="Q12" s="73" t="s">
        <v>31</v>
      </c>
      <c r="R12" s="73" t="s">
        <v>36</v>
      </c>
      <c r="S12" s="77">
        <v>8000</v>
      </c>
      <c r="T12" s="73" t="s">
        <v>56</v>
      </c>
    </row>
    <row r="13" spans="1:20">
      <c r="A13" s="73" t="s">
        <v>1521</v>
      </c>
      <c r="B13" s="73" t="s">
        <v>1522</v>
      </c>
      <c r="C13" s="74">
        <v>42828</v>
      </c>
      <c r="D13" s="73" t="s">
        <v>50</v>
      </c>
      <c r="E13" s="73" t="s">
        <v>81</v>
      </c>
      <c r="F13" s="73" t="s">
        <v>27</v>
      </c>
      <c r="G13" s="73" t="s">
        <v>61</v>
      </c>
      <c r="H13" s="73" t="s">
        <v>29</v>
      </c>
      <c r="I13" s="73" t="s">
        <v>43</v>
      </c>
      <c r="J13" s="74">
        <v>26500</v>
      </c>
      <c r="K13" s="73" t="s">
        <v>31</v>
      </c>
      <c r="L13" s="73" t="s">
        <v>32</v>
      </c>
      <c r="M13" s="73" t="s">
        <v>1523</v>
      </c>
      <c r="N13" s="75">
        <v>1351868965</v>
      </c>
      <c r="O13" s="73" t="s">
        <v>1524</v>
      </c>
      <c r="P13" s="73" t="s">
        <v>1184</v>
      </c>
      <c r="Q13" s="73" t="s">
        <v>31</v>
      </c>
      <c r="R13" s="73" t="s">
        <v>47</v>
      </c>
      <c r="S13" s="77">
        <v>10400</v>
      </c>
      <c r="T13" s="73" t="s">
        <v>56</v>
      </c>
    </row>
    <row r="14" spans="1:20">
      <c r="A14" s="73" t="s">
        <v>2502</v>
      </c>
      <c r="B14" s="73" t="s">
        <v>2503</v>
      </c>
      <c r="C14" s="74">
        <v>41601</v>
      </c>
      <c r="D14" s="73" t="s">
        <v>50</v>
      </c>
      <c r="E14" s="73" t="s">
        <v>60</v>
      </c>
      <c r="F14" s="73" t="s">
        <v>27</v>
      </c>
      <c r="G14" s="73" t="s">
        <v>223</v>
      </c>
      <c r="H14" s="73" t="s">
        <v>42</v>
      </c>
      <c r="I14" s="73" t="s">
        <v>43</v>
      </c>
      <c r="J14" s="74">
        <v>37404</v>
      </c>
      <c r="K14" s="73" t="s">
        <v>31</v>
      </c>
      <c r="L14" s="73" t="s">
        <v>32</v>
      </c>
      <c r="M14" s="73" t="s">
        <v>2504</v>
      </c>
      <c r="N14" s="75">
        <v>1270931388</v>
      </c>
      <c r="O14" s="73" t="s">
        <v>2505</v>
      </c>
      <c r="P14" s="73" t="s">
        <v>2506</v>
      </c>
      <c r="Q14" s="73" t="s">
        <v>31</v>
      </c>
      <c r="R14" s="73" t="s">
        <v>47</v>
      </c>
      <c r="S14" s="77">
        <v>3200</v>
      </c>
      <c r="T14" s="73" t="s">
        <v>56</v>
      </c>
    </row>
    <row r="15" spans="1:20">
      <c r="A15" s="73" t="s">
        <v>1669</v>
      </c>
      <c r="B15" s="73" t="s">
        <v>1670</v>
      </c>
      <c r="C15" s="74">
        <v>42626</v>
      </c>
      <c r="D15" s="73" t="s">
        <v>87</v>
      </c>
      <c r="E15" s="73" t="s">
        <v>51</v>
      </c>
      <c r="F15" s="73" t="s">
        <v>27</v>
      </c>
      <c r="G15" s="73" t="s">
        <v>61</v>
      </c>
      <c r="H15" s="73" t="s">
        <v>29</v>
      </c>
      <c r="I15" s="73" t="s">
        <v>30</v>
      </c>
      <c r="J15" s="74">
        <v>29514</v>
      </c>
      <c r="K15" s="73" t="s">
        <v>31</v>
      </c>
      <c r="L15" s="73" t="s">
        <v>32</v>
      </c>
      <c r="M15" s="73" t="s">
        <v>1671</v>
      </c>
      <c r="N15" s="75">
        <v>1517702273</v>
      </c>
      <c r="O15" s="73" t="s">
        <v>1672</v>
      </c>
      <c r="P15" s="73" t="s">
        <v>1673</v>
      </c>
      <c r="Q15" s="73" t="s">
        <v>31</v>
      </c>
      <c r="R15" s="73" t="s">
        <v>107</v>
      </c>
      <c r="S15" s="77">
        <v>10800</v>
      </c>
      <c r="T15" s="73" t="s">
        <v>56</v>
      </c>
    </row>
    <row r="16" spans="1:20">
      <c r="A16" s="73" t="s">
        <v>1719</v>
      </c>
      <c r="B16" s="73" t="s">
        <v>1720</v>
      </c>
      <c r="C16" s="74">
        <v>42552</v>
      </c>
      <c r="D16" s="73" t="s">
        <v>87</v>
      </c>
      <c r="E16" s="73" t="s">
        <v>110</v>
      </c>
      <c r="F16" s="73" t="s">
        <v>27</v>
      </c>
      <c r="G16" s="73" t="s">
        <v>41</v>
      </c>
      <c r="H16" s="73" t="s">
        <v>29</v>
      </c>
      <c r="I16" s="73" t="s">
        <v>181</v>
      </c>
      <c r="J16" s="74">
        <v>37715</v>
      </c>
      <c r="K16" s="73" t="s">
        <v>31</v>
      </c>
      <c r="L16" s="73" t="s">
        <v>32</v>
      </c>
      <c r="M16" s="73" t="s">
        <v>1721</v>
      </c>
      <c r="N16" s="75">
        <v>1260963065</v>
      </c>
      <c r="O16" s="73" t="s">
        <v>1722</v>
      </c>
      <c r="P16" s="73" t="s">
        <v>1723</v>
      </c>
      <c r="Q16" s="73" t="s">
        <v>31</v>
      </c>
      <c r="R16" s="73" t="s">
        <v>36</v>
      </c>
      <c r="S16" s="77">
        <v>5200</v>
      </c>
      <c r="T16" s="73" t="s">
        <v>56</v>
      </c>
    </row>
    <row r="17" spans="1:20">
      <c r="A17" s="73" t="s">
        <v>1903</v>
      </c>
      <c r="B17" s="73" t="s">
        <v>1904</v>
      </c>
      <c r="C17" s="74">
        <v>42290</v>
      </c>
      <c r="D17" s="73" t="s">
        <v>25</v>
      </c>
      <c r="E17" s="73" t="s">
        <v>40</v>
      </c>
      <c r="F17" s="73" t="s">
        <v>52</v>
      </c>
      <c r="G17" s="73" t="s">
        <v>41</v>
      </c>
      <c r="H17" s="73" t="s">
        <v>29</v>
      </c>
      <c r="I17" s="73" t="s">
        <v>181</v>
      </c>
      <c r="J17" s="74">
        <v>35225</v>
      </c>
      <c r="K17" s="73" t="s">
        <v>31</v>
      </c>
      <c r="L17" s="73" t="s">
        <v>2594</v>
      </c>
      <c r="M17" s="73" t="s">
        <v>1905</v>
      </c>
      <c r="N17" s="75">
        <v>1221177854</v>
      </c>
      <c r="O17" s="73" t="s">
        <v>1906</v>
      </c>
      <c r="P17" s="73" t="s">
        <v>1283</v>
      </c>
      <c r="Q17" s="73" t="s">
        <v>31</v>
      </c>
      <c r="R17" s="73" t="s">
        <v>107</v>
      </c>
      <c r="S17" s="77">
        <v>0</v>
      </c>
      <c r="T17" s="73" t="s">
        <v>37</v>
      </c>
    </row>
    <row r="18" spans="1:20">
      <c r="A18" s="73" t="s">
        <v>1116</v>
      </c>
      <c r="B18" s="73" t="s">
        <v>1117</v>
      </c>
      <c r="C18" s="74">
        <v>43405</v>
      </c>
      <c r="D18" s="73" t="s">
        <v>59</v>
      </c>
      <c r="E18" s="73" t="s">
        <v>110</v>
      </c>
      <c r="F18" s="73" t="s">
        <v>27</v>
      </c>
      <c r="G18" s="73" t="s">
        <v>61</v>
      </c>
      <c r="H18" s="73" t="s">
        <v>29</v>
      </c>
      <c r="I18" s="73" t="s">
        <v>181</v>
      </c>
      <c r="J18" s="74">
        <v>29436</v>
      </c>
      <c r="K18" s="73" t="s">
        <v>31</v>
      </c>
      <c r="L18" s="73" t="s">
        <v>69</v>
      </c>
      <c r="M18" s="73" t="s">
        <v>1118</v>
      </c>
      <c r="N18" s="75">
        <v>1698785700</v>
      </c>
      <c r="O18" s="73" t="s">
        <v>1119</v>
      </c>
      <c r="P18" s="73" t="s">
        <v>1120</v>
      </c>
      <c r="Q18" s="73" t="s">
        <v>31</v>
      </c>
      <c r="R18" s="73" t="s">
        <v>36</v>
      </c>
      <c r="S18" s="77">
        <v>10400</v>
      </c>
      <c r="T18" s="73" t="s">
        <v>56</v>
      </c>
    </row>
    <row r="19" spans="1:20">
      <c r="A19" s="73" t="s">
        <v>1639</v>
      </c>
      <c r="B19" s="73" t="s">
        <v>1640</v>
      </c>
      <c r="C19" s="74">
        <v>42659</v>
      </c>
      <c r="D19" s="73" t="s">
        <v>135</v>
      </c>
      <c r="E19" s="73" t="s">
        <v>51</v>
      </c>
      <c r="F19" s="73" t="s">
        <v>52</v>
      </c>
      <c r="G19" s="73" t="s">
        <v>28</v>
      </c>
      <c r="H19" s="73" t="s">
        <v>29</v>
      </c>
      <c r="I19" s="73" t="s">
        <v>30</v>
      </c>
      <c r="J19" s="74">
        <v>31084</v>
      </c>
      <c r="K19" s="73" t="s">
        <v>31</v>
      </c>
      <c r="L19" s="73" t="s">
        <v>32</v>
      </c>
      <c r="M19" s="73" t="s">
        <v>1641</v>
      </c>
      <c r="N19" s="75">
        <v>1506160673</v>
      </c>
      <c r="O19" s="73" t="s">
        <v>1642</v>
      </c>
      <c r="P19" s="73" t="s">
        <v>1643</v>
      </c>
      <c r="Q19" s="73" t="s">
        <v>31</v>
      </c>
      <c r="R19" s="73" t="s">
        <v>66</v>
      </c>
      <c r="S19" s="77">
        <v>7600</v>
      </c>
      <c r="T19" s="73" t="s">
        <v>56</v>
      </c>
    </row>
    <row r="20" spans="1:20">
      <c r="A20" s="73" t="s">
        <v>1931</v>
      </c>
      <c r="B20" s="73" t="s">
        <v>1932</v>
      </c>
      <c r="C20" s="74">
        <v>42270</v>
      </c>
      <c r="D20" s="73" t="s">
        <v>87</v>
      </c>
      <c r="E20" s="73" t="s">
        <v>207</v>
      </c>
      <c r="F20" s="73" t="s">
        <v>27</v>
      </c>
      <c r="G20" s="73" t="s">
        <v>28</v>
      </c>
      <c r="H20" s="73" t="s">
        <v>42</v>
      </c>
      <c r="I20" s="73" t="s">
        <v>124</v>
      </c>
      <c r="J20" s="74">
        <v>32499</v>
      </c>
      <c r="K20" s="73" t="s">
        <v>31</v>
      </c>
      <c r="L20" s="73" t="s">
        <v>32</v>
      </c>
      <c r="M20" s="73" t="s">
        <v>1933</v>
      </c>
      <c r="N20" s="75">
        <v>1665348077</v>
      </c>
      <c r="O20" s="73" t="s">
        <v>1934</v>
      </c>
      <c r="P20" s="73" t="s">
        <v>1935</v>
      </c>
      <c r="Q20" s="73" t="s">
        <v>31</v>
      </c>
      <c r="R20" s="73" t="s">
        <v>227</v>
      </c>
      <c r="S20" s="77">
        <v>8400</v>
      </c>
      <c r="T20" s="73" t="s">
        <v>56</v>
      </c>
    </row>
    <row r="21" spans="1:20">
      <c r="A21" s="73" t="s">
        <v>1205</v>
      </c>
      <c r="B21" s="73" t="s">
        <v>1206</v>
      </c>
      <c r="C21" s="74">
        <v>43249</v>
      </c>
      <c r="D21" s="73" t="s">
        <v>50</v>
      </c>
      <c r="E21" s="73" t="s">
        <v>51</v>
      </c>
      <c r="F21" s="73" t="s">
        <v>27</v>
      </c>
      <c r="G21" s="73" t="s">
        <v>41</v>
      </c>
      <c r="H21" s="73" t="s">
        <v>42</v>
      </c>
      <c r="I21" s="73" t="s">
        <v>43</v>
      </c>
      <c r="J21" s="74">
        <v>35529</v>
      </c>
      <c r="K21" s="73" t="s">
        <v>31</v>
      </c>
      <c r="L21" s="73" t="s">
        <v>32</v>
      </c>
      <c r="M21" s="73" t="s">
        <v>1207</v>
      </c>
      <c r="N21" s="75">
        <v>1678781372</v>
      </c>
      <c r="O21" s="73" t="s">
        <v>1208</v>
      </c>
      <c r="P21" s="73" t="s">
        <v>1209</v>
      </c>
      <c r="Q21" s="73" t="s">
        <v>31</v>
      </c>
      <c r="R21" s="73" t="s">
        <v>36</v>
      </c>
      <c r="S21" s="77">
        <v>5200</v>
      </c>
      <c r="T21" s="73" t="s">
        <v>56</v>
      </c>
    </row>
    <row r="22" spans="1:20">
      <c r="A22" s="73" t="s">
        <v>622</v>
      </c>
      <c r="B22" s="73" t="s">
        <v>623</v>
      </c>
      <c r="C22" s="74">
        <v>43891</v>
      </c>
      <c r="D22" s="73" t="s">
        <v>87</v>
      </c>
      <c r="E22" s="73" t="s">
        <v>51</v>
      </c>
      <c r="F22" s="73" t="s">
        <v>52</v>
      </c>
      <c r="G22" s="73" t="s">
        <v>41</v>
      </c>
      <c r="H22" s="73" t="s">
        <v>42</v>
      </c>
      <c r="I22" s="73" t="s">
        <v>181</v>
      </c>
      <c r="J22" s="74">
        <v>34223</v>
      </c>
      <c r="K22" s="73" t="s">
        <v>31</v>
      </c>
      <c r="L22" s="73" t="s">
        <v>2594</v>
      </c>
      <c r="M22" s="73" t="s">
        <v>624</v>
      </c>
      <c r="N22" s="75">
        <v>2025553086</v>
      </c>
      <c r="O22" s="73" t="s">
        <v>625</v>
      </c>
      <c r="P22" s="73" t="s">
        <v>287</v>
      </c>
      <c r="Q22" s="73" t="s">
        <v>31</v>
      </c>
      <c r="R22" s="73" t="s">
        <v>227</v>
      </c>
      <c r="S22" s="77">
        <v>3200</v>
      </c>
      <c r="T22" s="73" t="s">
        <v>56</v>
      </c>
    </row>
    <row r="23" spans="1:20">
      <c r="A23" s="73" t="s">
        <v>2353</v>
      </c>
      <c r="B23" s="73" t="s">
        <v>2354</v>
      </c>
      <c r="C23" s="74">
        <v>41815</v>
      </c>
      <c r="D23" s="73" t="s">
        <v>50</v>
      </c>
      <c r="E23" s="73" t="s">
        <v>51</v>
      </c>
      <c r="F23" s="73" t="s">
        <v>27</v>
      </c>
      <c r="G23" s="73" t="s">
        <v>61</v>
      </c>
      <c r="H23" s="73" t="s">
        <v>42</v>
      </c>
      <c r="I23" s="73" t="s">
        <v>124</v>
      </c>
      <c r="J23" s="74">
        <v>26519</v>
      </c>
      <c r="K23" s="73" t="s">
        <v>103</v>
      </c>
      <c r="L23" s="73" t="s">
        <v>32</v>
      </c>
      <c r="M23" s="73" t="s">
        <v>2355</v>
      </c>
      <c r="N23" s="75">
        <v>1585967862</v>
      </c>
      <c r="O23" s="73" t="s">
        <v>2356</v>
      </c>
      <c r="P23" s="73" t="s">
        <v>2357</v>
      </c>
      <c r="Q23" s="73" t="s">
        <v>31</v>
      </c>
      <c r="R23" s="73" t="s">
        <v>227</v>
      </c>
      <c r="S23" s="77">
        <v>11200</v>
      </c>
      <c r="T23" s="73" t="s">
        <v>56</v>
      </c>
    </row>
    <row r="24" spans="1:20">
      <c r="A24" s="73" t="s">
        <v>345</v>
      </c>
      <c r="B24" s="73" t="s">
        <v>346</v>
      </c>
      <c r="C24" s="74">
        <v>44229</v>
      </c>
      <c r="D24" s="73" t="s">
        <v>50</v>
      </c>
      <c r="E24" s="73" t="s">
        <v>110</v>
      </c>
      <c r="F24" s="73" t="s">
        <v>27</v>
      </c>
      <c r="G24" s="73" t="s">
        <v>28</v>
      </c>
      <c r="H24" s="73" t="s">
        <v>29</v>
      </c>
      <c r="I24" s="73" t="s">
        <v>43</v>
      </c>
      <c r="J24" s="74">
        <v>33221</v>
      </c>
      <c r="K24" s="73" t="s">
        <v>31</v>
      </c>
      <c r="L24" s="73" t="s">
        <v>32</v>
      </c>
      <c r="M24" s="73" t="s">
        <v>347</v>
      </c>
      <c r="N24" s="75">
        <v>1830969710</v>
      </c>
      <c r="O24" s="73" t="s">
        <v>348</v>
      </c>
      <c r="P24" s="73" t="s">
        <v>349</v>
      </c>
      <c r="Q24" s="73" t="s">
        <v>31</v>
      </c>
      <c r="R24" s="73" t="s">
        <v>36</v>
      </c>
      <c r="S24" s="77">
        <v>8000</v>
      </c>
      <c r="T24" s="73" t="s">
        <v>56</v>
      </c>
    </row>
    <row r="25" spans="1:20">
      <c r="A25" s="73" t="s">
        <v>1684</v>
      </c>
      <c r="B25" s="73" t="s">
        <v>1685</v>
      </c>
      <c r="C25" s="74">
        <v>42618</v>
      </c>
      <c r="D25" s="73" t="s">
        <v>25</v>
      </c>
      <c r="E25" s="73" t="s">
        <v>40</v>
      </c>
      <c r="F25" s="73" t="s">
        <v>27</v>
      </c>
      <c r="G25" s="73" t="s">
        <v>61</v>
      </c>
      <c r="H25" s="73" t="s">
        <v>29</v>
      </c>
      <c r="I25" s="73" t="s">
        <v>30</v>
      </c>
      <c r="J25" s="74">
        <v>28291</v>
      </c>
      <c r="K25" s="73" t="s">
        <v>31</v>
      </c>
      <c r="L25" s="73" t="s">
        <v>32</v>
      </c>
      <c r="M25" s="73" t="s">
        <v>1686</v>
      </c>
      <c r="N25" s="75">
        <v>1845742562</v>
      </c>
      <c r="O25" s="73" t="s">
        <v>1687</v>
      </c>
      <c r="P25" s="73" t="s">
        <v>1688</v>
      </c>
      <c r="Q25" s="73" t="s">
        <v>31</v>
      </c>
      <c r="R25" s="73" t="s">
        <v>47</v>
      </c>
      <c r="S25" s="77">
        <v>11200</v>
      </c>
      <c r="T25" s="73" t="s">
        <v>56</v>
      </c>
    </row>
    <row r="26" spans="1:20">
      <c r="A26" s="73" t="s">
        <v>1506</v>
      </c>
      <c r="B26" s="73" t="s">
        <v>1507</v>
      </c>
      <c r="C26" s="74">
        <v>42839</v>
      </c>
      <c r="D26" s="73" t="s">
        <v>59</v>
      </c>
      <c r="E26" s="73" t="s">
        <v>51</v>
      </c>
      <c r="F26" s="73" t="s">
        <v>27</v>
      </c>
      <c r="G26" s="73" t="s">
        <v>41</v>
      </c>
      <c r="H26" s="73" t="s">
        <v>29</v>
      </c>
      <c r="I26" s="73" t="s">
        <v>43</v>
      </c>
      <c r="J26" s="74">
        <v>35966</v>
      </c>
      <c r="K26" s="73" t="s">
        <v>118</v>
      </c>
      <c r="L26" s="73" t="s">
        <v>32</v>
      </c>
      <c r="M26" s="73" t="s">
        <v>1508</v>
      </c>
      <c r="N26" s="75">
        <v>1758700994</v>
      </c>
      <c r="O26" s="73" t="s">
        <v>1509</v>
      </c>
      <c r="P26" s="73" t="s">
        <v>1510</v>
      </c>
      <c r="Q26" s="73" t="s">
        <v>31</v>
      </c>
      <c r="R26" s="73" t="s">
        <v>227</v>
      </c>
      <c r="S26" s="77">
        <v>5600</v>
      </c>
      <c r="T26" s="73" t="s">
        <v>56</v>
      </c>
    </row>
    <row r="27" spans="1:20">
      <c r="A27" s="73" t="s">
        <v>617</v>
      </c>
      <c r="B27" s="73" t="s">
        <v>618</v>
      </c>
      <c r="C27" s="74">
        <v>43893</v>
      </c>
      <c r="D27" s="73" t="s">
        <v>59</v>
      </c>
      <c r="E27" s="73" t="s">
        <v>51</v>
      </c>
      <c r="F27" s="73" t="s">
        <v>27</v>
      </c>
      <c r="G27" s="73" t="s">
        <v>223</v>
      </c>
      <c r="H27" s="73" t="s">
        <v>29</v>
      </c>
      <c r="I27" s="73" t="s">
        <v>181</v>
      </c>
      <c r="J27" s="74">
        <v>37530</v>
      </c>
      <c r="K27" s="73" t="s">
        <v>31</v>
      </c>
      <c r="L27" s="73" t="s">
        <v>32</v>
      </c>
      <c r="M27" s="73" t="s">
        <v>619</v>
      </c>
      <c r="N27" s="75">
        <v>1210307796</v>
      </c>
      <c r="O27" s="73" t="s">
        <v>620</v>
      </c>
      <c r="P27" s="73" t="s">
        <v>621</v>
      </c>
      <c r="Q27" s="73" t="s">
        <v>31</v>
      </c>
      <c r="R27" s="73" t="s">
        <v>107</v>
      </c>
      <c r="S27" s="77">
        <v>3200</v>
      </c>
      <c r="T27" s="73" t="s">
        <v>56</v>
      </c>
    </row>
    <row r="28" spans="1:20">
      <c r="A28" s="73" t="s">
        <v>278</v>
      </c>
      <c r="B28" s="73" t="s">
        <v>279</v>
      </c>
      <c r="C28" s="74">
        <v>44287</v>
      </c>
      <c r="D28" s="73" t="s">
        <v>50</v>
      </c>
      <c r="E28" s="73" t="s">
        <v>60</v>
      </c>
      <c r="F28" s="73" t="s">
        <v>27</v>
      </c>
      <c r="G28" s="73" t="s">
        <v>28</v>
      </c>
      <c r="H28" s="73" t="s">
        <v>29</v>
      </c>
      <c r="I28" s="73" t="s">
        <v>30</v>
      </c>
      <c r="J28" s="74">
        <v>34497</v>
      </c>
      <c r="K28" s="73" t="s">
        <v>103</v>
      </c>
      <c r="L28" s="73" t="s">
        <v>32</v>
      </c>
      <c r="M28" s="73" t="s">
        <v>280</v>
      </c>
      <c r="N28" s="75">
        <v>1436350784</v>
      </c>
      <c r="O28" s="73" t="s">
        <v>281</v>
      </c>
      <c r="P28" s="73" t="s">
        <v>282</v>
      </c>
      <c r="Q28" s="73" t="s">
        <v>31</v>
      </c>
      <c r="R28" s="73" t="s">
        <v>47</v>
      </c>
      <c r="S28" s="77">
        <v>0</v>
      </c>
      <c r="T28" s="73" t="s">
        <v>37</v>
      </c>
    </row>
    <row r="29" spans="1:20">
      <c r="A29" s="73" t="s">
        <v>1388</v>
      </c>
      <c r="B29" s="73" t="s">
        <v>1389</v>
      </c>
      <c r="C29" s="74">
        <v>43013</v>
      </c>
      <c r="D29" s="73" t="s">
        <v>87</v>
      </c>
      <c r="E29" s="73" t="s">
        <v>40</v>
      </c>
      <c r="F29" s="73" t="s">
        <v>27</v>
      </c>
      <c r="G29" s="73" t="s">
        <v>61</v>
      </c>
      <c r="H29" s="73" t="s">
        <v>29</v>
      </c>
      <c r="I29" s="73" t="s">
        <v>43</v>
      </c>
      <c r="J29" s="74">
        <v>28623</v>
      </c>
      <c r="K29" s="73" t="s">
        <v>31</v>
      </c>
      <c r="L29" s="73" t="s">
        <v>32</v>
      </c>
      <c r="M29" s="73" t="s">
        <v>1390</v>
      </c>
      <c r="N29" s="75">
        <v>1654746253</v>
      </c>
      <c r="O29" s="73" t="s">
        <v>1391</v>
      </c>
      <c r="P29" s="73" t="s">
        <v>1392</v>
      </c>
      <c r="Q29" s="73" t="s">
        <v>31</v>
      </c>
      <c r="R29" s="73" t="s">
        <v>36</v>
      </c>
      <c r="S29" s="77">
        <v>10800</v>
      </c>
      <c r="T29" s="73" t="s">
        <v>56</v>
      </c>
    </row>
    <row r="30" spans="1:20">
      <c r="A30" s="73" t="s">
        <v>1082</v>
      </c>
      <c r="B30" s="73" t="s">
        <v>1083</v>
      </c>
      <c r="C30" s="74">
        <v>43439</v>
      </c>
      <c r="D30" s="73" t="s">
        <v>50</v>
      </c>
      <c r="E30" s="73" t="s">
        <v>60</v>
      </c>
      <c r="F30" s="73" t="s">
        <v>27</v>
      </c>
      <c r="G30" s="73" t="s">
        <v>61</v>
      </c>
      <c r="H30" s="73" t="s">
        <v>29</v>
      </c>
      <c r="I30" s="73" t="s">
        <v>43</v>
      </c>
      <c r="J30" s="74">
        <v>30671</v>
      </c>
      <c r="K30" s="73" t="s">
        <v>31</v>
      </c>
      <c r="L30" s="73" t="s">
        <v>32</v>
      </c>
      <c r="M30" s="73" t="s">
        <v>1084</v>
      </c>
      <c r="N30" s="75">
        <v>1268233798</v>
      </c>
      <c r="O30" s="73" t="s">
        <v>1085</v>
      </c>
      <c r="P30" s="73" t="s">
        <v>1086</v>
      </c>
      <c r="Q30" s="73" t="s">
        <v>31</v>
      </c>
      <c r="R30" s="73" t="s">
        <v>36</v>
      </c>
      <c r="S30" s="77">
        <v>11600</v>
      </c>
      <c r="T30" s="73" t="s">
        <v>56</v>
      </c>
    </row>
    <row r="31" spans="1:20">
      <c r="A31" s="73" t="s">
        <v>514</v>
      </c>
      <c r="B31" s="73" t="s">
        <v>515</v>
      </c>
      <c r="C31" s="74">
        <v>44044</v>
      </c>
      <c r="D31" s="73" t="s">
        <v>50</v>
      </c>
      <c r="E31" s="73" t="s">
        <v>60</v>
      </c>
      <c r="F31" s="73" t="s">
        <v>27</v>
      </c>
      <c r="G31" s="73" t="s">
        <v>61</v>
      </c>
      <c r="H31" s="73" t="s">
        <v>29</v>
      </c>
      <c r="I31" s="73" t="s">
        <v>8</v>
      </c>
      <c r="J31" s="74">
        <v>27527</v>
      </c>
      <c r="K31" s="73" t="s">
        <v>31</v>
      </c>
      <c r="L31" s="73" t="s">
        <v>32</v>
      </c>
      <c r="M31" s="73" t="s">
        <v>516</v>
      </c>
      <c r="N31" s="75">
        <v>1333972244</v>
      </c>
      <c r="O31" s="73" t="s">
        <v>517</v>
      </c>
      <c r="P31" s="73" t="s">
        <v>518</v>
      </c>
      <c r="Q31" s="73" t="s">
        <v>31</v>
      </c>
      <c r="R31" s="73" t="s">
        <v>36</v>
      </c>
      <c r="S31" s="77">
        <v>0</v>
      </c>
      <c r="T31" s="73" t="s">
        <v>37</v>
      </c>
    </row>
    <row r="32" spans="1:20">
      <c r="A32" s="73" t="s">
        <v>2069</v>
      </c>
      <c r="B32" s="73" t="s">
        <v>2070</v>
      </c>
      <c r="C32" s="74">
        <v>42099</v>
      </c>
      <c r="D32" s="73" t="s">
        <v>59</v>
      </c>
      <c r="E32" s="73" t="s">
        <v>110</v>
      </c>
      <c r="F32" s="73" t="s">
        <v>27</v>
      </c>
      <c r="G32" s="73" t="s">
        <v>41</v>
      </c>
      <c r="H32" s="73" t="s">
        <v>29</v>
      </c>
      <c r="I32" s="73" t="s">
        <v>30</v>
      </c>
      <c r="J32" s="74">
        <v>35351</v>
      </c>
      <c r="K32" s="73" t="s">
        <v>31</v>
      </c>
      <c r="L32" s="73" t="s">
        <v>2594</v>
      </c>
      <c r="M32" s="73" t="s">
        <v>2071</v>
      </c>
      <c r="N32" s="75">
        <v>1242318420</v>
      </c>
      <c r="O32" s="73" t="s">
        <v>2072</v>
      </c>
      <c r="P32" s="73" t="s">
        <v>2073</v>
      </c>
      <c r="Q32" s="73" t="s">
        <v>31</v>
      </c>
      <c r="R32" s="73" t="s">
        <v>107</v>
      </c>
      <c r="S32" s="77">
        <v>5200</v>
      </c>
      <c r="T32" s="73" t="s">
        <v>56</v>
      </c>
    </row>
    <row r="33" spans="1:20">
      <c r="A33" s="73" t="s">
        <v>949</v>
      </c>
      <c r="B33" s="73" t="s">
        <v>950</v>
      </c>
      <c r="C33" s="74">
        <v>43557</v>
      </c>
      <c r="D33" s="73" t="s">
        <v>50</v>
      </c>
      <c r="E33" s="73" t="s">
        <v>26</v>
      </c>
      <c r="F33" s="73" t="s">
        <v>27</v>
      </c>
      <c r="G33" s="73" t="s">
        <v>61</v>
      </c>
      <c r="H33" s="73" t="s">
        <v>29</v>
      </c>
      <c r="I33" s="73" t="s">
        <v>124</v>
      </c>
      <c r="J33" s="74">
        <v>27478</v>
      </c>
      <c r="K33" s="73" t="s">
        <v>103</v>
      </c>
      <c r="L33" s="73" t="s">
        <v>32</v>
      </c>
      <c r="M33" s="73" t="s">
        <v>951</v>
      </c>
      <c r="N33" s="75">
        <v>1442946357</v>
      </c>
      <c r="O33" s="73" t="s">
        <v>952</v>
      </c>
      <c r="P33" s="73" t="s">
        <v>953</v>
      </c>
      <c r="Q33" s="73" t="s">
        <v>31</v>
      </c>
      <c r="R33" s="73" t="s">
        <v>47</v>
      </c>
      <c r="S33" s="77">
        <v>11600</v>
      </c>
      <c r="T33" s="73" t="s">
        <v>56</v>
      </c>
    </row>
    <row r="34" spans="1:20">
      <c r="A34" s="73" t="s">
        <v>2009</v>
      </c>
      <c r="B34" s="73" t="s">
        <v>2010</v>
      </c>
      <c r="C34" s="74">
        <v>42177</v>
      </c>
      <c r="D34" s="73" t="s">
        <v>59</v>
      </c>
      <c r="E34" s="73" t="s">
        <v>60</v>
      </c>
      <c r="F34" s="73" t="s">
        <v>52</v>
      </c>
      <c r="G34" s="73" t="s">
        <v>41</v>
      </c>
      <c r="H34" s="73" t="s">
        <v>29</v>
      </c>
      <c r="I34" s="73" t="s">
        <v>43</v>
      </c>
      <c r="J34" s="74">
        <v>36166</v>
      </c>
      <c r="K34" s="73" t="s">
        <v>118</v>
      </c>
      <c r="L34" s="73" t="s">
        <v>32</v>
      </c>
      <c r="M34" s="73" t="s">
        <v>2011</v>
      </c>
      <c r="N34" s="75">
        <v>1388777812</v>
      </c>
      <c r="O34" s="73" t="s">
        <v>2012</v>
      </c>
      <c r="P34" s="73" t="s">
        <v>2013</v>
      </c>
      <c r="Q34" s="73" t="s">
        <v>31</v>
      </c>
      <c r="R34" s="73" t="s">
        <v>47</v>
      </c>
      <c r="S34" s="77">
        <v>4400</v>
      </c>
      <c r="T34" s="73" t="s">
        <v>56</v>
      </c>
    </row>
    <row r="35" spans="1:20">
      <c r="A35" s="73" t="s">
        <v>543</v>
      </c>
      <c r="B35" s="73" t="s">
        <v>544</v>
      </c>
      <c r="C35" s="74">
        <v>43970</v>
      </c>
      <c r="D35" s="73" t="s">
        <v>25</v>
      </c>
      <c r="E35" s="73" t="s">
        <v>207</v>
      </c>
      <c r="F35" s="73" t="s">
        <v>52</v>
      </c>
      <c r="G35" s="73" t="s">
        <v>41</v>
      </c>
      <c r="H35" s="73" t="s">
        <v>29</v>
      </c>
      <c r="I35" s="73" t="s">
        <v>30</v>
      </c>
      <c r="J35" s="74">
        <v>35396</v>
      </c>
      <c r="K35" s="73" t="s">
        <v>31</v>
      </c>
      <c r="L35" s="73" t="s">
        <v>2594</v>
      </c>
      <c r="M35" s="73" t="s">
        <v>545</v>
      </c>
      <c r="N35" s="75">
        <v>1420311467</v>
      </c>
      <c r="O35" s="73" t="s">
        <v>546</v>
      </c>
      <c r="P35" s="73" t="s">
        <v>547</v>
      </c>
      <c r="Q35" s="73" t="s">
        <v>31</v>
      </c>
      <c r="R35" s="73" t="s">
        <v>47</v>
      </c>
      <c r="S35" s="77">
        <v>5600</v>
      </c>
      <c r="T35" s="73" t="s">
        <v>56</v>
      </c>
    </row>
    <row r="36" spans="1:20">
      <c r="A36" s="73" t="s">
        <v>1535</v>
      </c>
      <c r="B36" s="73" t="s">
        <v>1536</v>
      </c>
      <c r="C36" s="74">
        <v>42823</v>
      </c>
      <c r="D36" s="73" t="s">
        <v>87</v>
      </c>
      <c r="E36" s="73" t="s">
        <v>51</v>
      </c>
      <c r="F36" s="73" t="s">
        <v>52</v>
      </c>
      <c r="G36" s="73" t="s">
        <v>28</v>
      </c>
      <c r="H36" s="73" t="s">
        <v>29</v>
      </c>
      <c r="I36" s="73" t="s">
        <v>30</v>
      </c>
      <c r="J36" s="74">
        <v>31390</v>
      </c>
      <c r="K36" s="73" t="s">
        <v>31</v>
      </c>
      <c r="L36" s="73" t="s">
        <v>32</v>
      </c>
      <c r="M36" s="73" t="s">
        <v>1537</v>
      </c>
      <c r="N36" s="75">
        <v>1451433176</v>
      </c>
      <c r="O36" s="73" t="s">
        <v>1538</v>
      </c>
      <c r="P36" s="73" t="s">
        <v>1539</v>
      </c>
      <c r="Q36" s="73" t="s">
        <v>31</v>
      </c>
      <c r="R36" s="73" t="s">
        <v>227</v>
      </c>
      <c r="S36" s="77">
        <v>8000</v>
      </c>
      <c r="T36" s="73" t="s">
        <v>56</v>
      </c>
    </row>
    <row r="37" spans="1:20">
      <c r="A37" s="73" t="s">
        <v>2363</v>
      </c>
      <c r="B37" s="73" t="s">
        <v>2364</v>
      </c>
      <c r="C37" s="74">
        <v>41810</v>
      </c>
      <c r="D37" s="73" t="s">
        <v>25</v>
      </c>
      <c r="E37" s="73" t="s">
        <v>40</v>
      </c>
      <c r="F37" s="73" t="s">
        <v>52</v>
      </c>
      <c r="G37" s="73" t="s">
        <v>75</v>
      </c>
      <c r="H37" s="73" t="s">
        <v>29</v>
      </c>
      <c r="I37" s="73" t="s">
        <v>30</v>
      </c>
      <c r="J37" s="74">
        <v>25964</v>
      </c>
      <c r="K37" s="73" t="s">
        <v>31</v>
      </c>
      <c r="L37" s="73" t="s">
        <v>32</v>
      </c>
      <c r="M37" s="73" t="s">
        <v>2365</v>
      </c>
      <c r="N37" s="75">
        <v>1486709301</v>
      </c>
      <c r="O37" s="73" t="s">
        <v>2366</v>
      </c>
      <c r="P37" s="73" t="s">
        <v>2367</v>
      </c>
      <c r="Q37" s="73" t="s">
        <v>31</v>
      </c>
      <c r="R37" s="73" t="s">
        <v>36</v>
      </c>
      <c r="S37" s="77">
        <v>0</v>
      </c>
      <c r="T37" s="73" t="s">
        <v>37</v>
      </c>
    </row>
    <row r="38" spans="1:20">
      <c r="A38" s="73" t="s">
        <v>2279</v>
      </c>
      <c r="B38" s="73" t="s">
        <v>2280</v>
      </c>
      <c r="C38" s="74">
        <v>41916</v>
      </c>
      <c r="D38" s="73" t="s">
        <v>25</v>
      </c>
      <c r="E38" s="73" t="s">
        <v>60</v>
      </c>
      <c r="F38" s="73" t="s">
        <v>27</v>
      </c>
      <c r="G38" s="73" t="s">
        <v>41</v>
      </c>
      <c r="H38" s="73" t="s">
        <v>29</v>
      </c>
      <c r="I38" s="73" t="s">
        <v>43</v>
      </c>
      <c r="J38" s="74">
        <v>34337</v>
      </c>
      <c r="K38" s="73" t="s">
        <v>31</v>
      </c>
      <c r="L38" s="73" t="s">
        <v>32</v>
      </c>
      <c r="M38" s="73" t="s">
        <v>2281</v>
      </c>
      <c r="N38" s="75">
        <v>1407700390</v>
      </c>
      <c r="O38" s="73" t="s">
        <v>2282</v>
      </c>
      <c r="P38" s="73" t="s">
        <v>2283</v>
      </c>
      <c r="Q38" s="73" t="s">
        <v>31</v>
      </c>
      <c r="R38" s="73" t="s">
        <v>47</v>
      </c>
      <c r="S38" s="77">
        <v>4400</v>
      </c>
      <c r="T38" s="73" t="s">
        <v>56</v>
      </c>
    </row>
    <row r="39" spans="1:20">
      <c r="A39" s="73" t="s">
        <v>1620</v>
      </c>
      <c r="B39" s="73" t="s">
        <v>1621</v>
      </c>
      <c r="C39" s="74">
        <v>42694</v>
      </c>
      <c r="D39" s="73" t="s">
        <v>25</v>
      </c>
      <c r="E39" s="73" t="s">
        <v>40</v>
      </c>
      <c r="F39" s="73" t="s">
        <v>27</v>
      </c>
      <c r="G39" s="73" t="s">
        <v>41</v>
      </c>
      <c r="H39" s="73" t="s">
        <v>29</v>
      </c>
      <c r="I39" s="73" t="s">
        <v>43</v>
      </c>
      <c r="J39" s="74">
        <v>34281</v>
      </c>
      <c r="K39" s="73" t="s">
        <v>31</v>
      </c>
      <c r="L39" s="73" t="s">
        <v>2594</v>
      </c>
      <c r="M39" s="73" t="s">
        <v>1622</v>
      </c>
      <c r="N39" s="75">
        <v>1518773815</v>
      </c>
      <c r="O39" s="73" t="s">
        <v>1623</v>
      </c>
      <c r="P39" s="73" t="s">
        <v>237</v>
      </c>
      <c r="Q39" s="73" t="s">
        <v>31</v>
      </c>
      <c r="R39" s="73" t="s">
        <v>47</v>
      </c>
      <c r="S39" s="77">
        <v>6800</v>
      </c>
      <c r="T39" s="73" t="s">
        <v>56</v>
      </c>
    </row>
    <row r="40" spans="1:20">
      <c r="A40" s="73" t="s">
        <v>1787</v>
      </c>
      <c r="B40" s="73" t="s">
        <v>1788</v>
      </c>
      <c r="C40" s="74">
        <v>42479</v>
      </c>
      <c r="D40" s="73" t="s">
        <v>25</v>
      </c>
      <c r="E40" s="73" t="s">
        <v>110</v>
      </c>
      <c r="F40" s="73" t="s">
        <v>27</v>
      </c>
      <c r="G40" s="73" t="s">
        <v>41</v>
      </c>
      <c r="H40" s="73" t="s">
        <v>29</v>
      </c>
      <c r="I40" s="73" t="s">
        <v>124</v>
      </c>
      <c r="J40" s="74">
        <v>34578</v>
      </c>
      <c r="K40" s="73" t="s">
        <v>118</v>
      </c>
      <c r="L40" s="73" t="s">
        <v>32</v>
      </c>
      <c r="M40" s="73" t="s">
        <v>1789</v>
      </c>
      <c r="N40" s="75">
        <v>1821459979</v>
      </c>
      <c r="O40" s="73" t="s">
        <v>1790</v>
      </c>
      <c r="P40" s="73" t="s">
        <v>1791</v>
      </c>
      <c r="Q40" s="73" t="s">
        <v>31</v>
      </c>
      <c r="R40" s="73" t="s">
        <v>36</v>
      </c>
      <c r="S40" s="77">
        <v>6400</v>
      </c>
      <c r="T40" s="73" t="s">
        <v>56</v>
      </c>
    </row>
    <row r="41" spans="1:20">
      <c r="A41" s="73" t="s">
        <v>1778</v>
      </c>
      <c r="B41" s="73" t="s">
        <v>1779</v>
      </c>
      <c r="C41" s="74">
        <v>42501</v>
      </c>
      <c r="D41" s="73" t="s">
        <v>135</v>
      </c>
      <c r="E41" s="73" t="s">
        <v>60</v>
      </c>
      <c r="F41" s="73" t="s">
        <v>27</v>
      </c>
      <c r="G41" s="73" t="s">
        <v>28</v>
      </c>
      <c r="H41" s="73" t="s">
        <v>29</v>
      </c>
      <c r="I41" s="73" t="s">
        <v>43</v>
      </c>
      <c r="J41" s="74">
        <v>33028</v>
      </c>
      <c r="K41" s="73" t="s">
        <v>31</v>
      </c>
      <c r="L41" s="73" t="s">
        <v>69</v>
      </c>
      <c r="M41" s="73" t="s">
        <v>1780</v>
      </c>
      <c r="N41" s="75">
        <v>1721697548</v>
      </c>
      <c r="O41" s="73" t="s">
        <v>1781</v>
      </c>
      <c r="P41" s="73" t="s">
        <v>1782</v>
      </c>
      <c r="Q41" s="73" t="s">
        <v>31</v>
      </c>
      <c r="R41" s="73" t="s">
        <v>36</v>
      </c>
      <c r="S41" s="77">
        <v>8400</v>
      </c>
      <c r="T41" s="73" t="s">
        <v>56</v>
      </c>
    </row>
    <row r="42" spans="1:20">
      <c r="A42" s="73" t="s">
        <v>1333</v>
      </c>
      <c r="B42" s="73" t="s">
        <v>1334</v>
      </c>
      <c r="C42" s="74">
        <v>43089</v>
      </c>
      <c r="D42" s="73" t="s">
        <v>25</v>
      </c>
      <c r="E42" s="73" t="s">
        <v>51</v>
      </c>
      <c r="F42" s="73" t="s">
        <v>52</v>
      </c>
      <c r="G42" s="73" t="s">
        <v>28</v>
      </c>
      <c r="H42" s="73" t="s">
        <v>29</v>
      </c>
      <c r="I42" s="73" t="s">
        <v>43</v>
      </c>
      <c r="J42" s="74">
        <v>32324</v>
      </c>
      <c r="K42" s="73" t="s">
        <v>31</v>
      </c>
      <c r="L42" s="73" t="s">
        <v>69</v>
      </c>
      <c r="M42" s="73" t="s">
        <v>1335</v>
      </c>
      <c r="N42" s="75">
        <v>1605854121</v>
      </c>
      <c r="O42" s="73" t="s">
        <v>1336</v>
      </c>
      <c r="P42" s="73" t="s">
        <v>1337</v>
      </c>
      <c r="Q42" s="73" t="s">
        <v>31</v>
      </c>
      <c r="R42" s="73" t="s">
        <v>47</v>
      </c>
      <c r="S42" s="77">
        <v>7200</v>
      </c>
      <c r="T42" s="73" t="s">
        <v>56</v>
      </c>
    </row>
    <row r="43" spans="1:20">
      <c r="A43" s="73" t="s">
        <v>2148</v>
      </c>
      <c r="B43" s="73" t="s">
        <v>2149</v>
      </c>
      <c r="C43" s="74">
        <v>42038</v>
      </c>
      <c r="D43" s="73" t="s">
        <v>87</v>
      </c>
      <c r="E43" s="73" t="s">
        <v>51</v>
      </c>
      <c r="F43" s="73" t="s">
        <v>27</v>
      </c>
      <c r="G43" s="73" t="s">
        <v>28</v>
      </c>
      <c r="H43" s="73" t="s">
        <v>29</v>
      </c>
      <c r="I43" s="73" t="s">
        <v>30</v>
      </c>
      <c r="J43" s="74">
        <v>32202</v>
      </c>
      <c r="K43" s="73" t="s">
        <v>31</v>
      </c>
      <c r="L43" s="73" t="s">
        <v>2594</v>
      </c>
      <c r="M43" s="73" t="s">
        <v>2150</v>
      </c>
      <c r="N43" s="75">
        <v>1598368995</v>
      </c>
      <c r="O43" s="73" t="s">
        <v>2151</v>
      </c>
      <c r="P43" s="73" t="s">
        <v>2152</v>
      </c>
      <c r="Q43" s="73" t="s">
        <v>31</v>
      </c>
      <c r="R43" s="73" t="s">
        <v>36</v>
      </c>
      <c r="S43" s="77">
        <v>0</v>
      </c>
      <c r="T43" s="73" t="s">
        <v>37</v>
      </c>
    </row>
    <row r="44" spans="1:20">
      <c r="A44" s="73" t="s">
        <v>645</v>
      </c>
      <c r="B44" s="73" t="s">
        <v>646</v>
      </c>
      <c r="C44" s="74">
        <v>43875</v>
      </c>
      <c r="D44" s="73" t="s">
        <v>59</v>
      </c>
      <c r="E44" s="73" t="s">
        <v>26</v>
      </c>
      <c r="F44" s="73" t="s">
        <v>117</v>
      </c>
      <c r="G44" s="73" t="s">
        <v>28</v>
      </c>
      <c r="H44" s="73" t="s">
        <v>29</v>
      </c>
      <c r="I44" s="73" t="s">
        <v>43</v>
      </c>
      <c r="J44" s="74">
        <v>30766</v>
      </c>
      <c r="K44" s="73" t="s">
        <v>31</v>
      </c>
      <c r="L44" s="73" t="s">
        <v>32</v>
      </c>
      <c r="M44" s="73" t="s">
        <v>647</v>
      </c>
      <c r="N44" s="75">
        <v>1602307715</v>
      </c>
      <c r="O44" s="73" t="s">
        <v>648</v>
      </c>
      <c r="P44" s="73" t="s">
        <v>649</v>
      </c>
      <c r="Q44" s="73" t="s">
        <v>31</v>
      </c>
      <c r="R44" s="73" t="s">
        <v>47</v>
      </c>
      <c r="S44" s="77">
        <v>0</v>
      </c>
      <c r="T44" s="73" t="s">
        <v>37</v>
      </c>
    </row>
    <row r="45" spans="1:20">
      <c r="A45" s="73" t="s">
        <v>1491</v>
      </c>
      <c r="B45" s="73" t="s">
        <v>1492</v>
      </c>
      <c r="C45" s="74">
        <v>42845</v>
      </c>
      <c r="D45" s="73" t="s">
        <v>135</v>
      </c>
      <c r="E45" s="73" t="s">
        <v>60</v>
      </c>
      <c r="F45" s="73" t="s">
        <v>117</v>
      </c>
      <c r="G45" s="73" t="s">
        <v>41</v>
      </c>
      <c r="H45" s="73" t="s">
        <v>42</v>
      </c>
      <c r="I45" s="73" t="s">
        <v>43</v>
      </c>
      <c r="J45" s="74">
        <v>35677</v>
      </c>
      <c r="K45" s="73" t="s">
        <v>31</v>
      </c>
      <c r="L45" s="73" t="s">
        <v>2594</v>
      </c>
      <c r="M45" s="73" t="s">
        <v>1493</v>
      </c>
      <c r="N45" s="75">
        <v>1956885635</v>
      </c>
      <c r="O45" s="73" t="s">
        <v>1494</v>
      </c>
      <c r="P45" s="73" t="s">
        <v>1495</v>
      </c>
      <c r="Q45" s="73" t="s">
        <v>31</v>
      </c>
      <c r="R45" s="73" t="s">
        <v>36</v>
      </c>
      <c r="S45" s="77">
        <v>5600</v>
      </c>
      <c r="T45" s="73" t="s">
        <v>56</v>
      </c>
    </row>
    <row r="46" spans="1:20">
      <c r="A46" s="73" t="s">
        <v>689</v>
      </c>
      <c r="B46" s="73" t="s">
        <v>690</v>
      </c>
      <c r="C46" s="74">
        <v>43840</v>
      </c>
      <c r="D46" s="73" t="s">
        <v>87</v>
      </c>
      <c r="E46" s="73" t="s">
        <v>51</v>
      </c>
      <c r="F46" s="73" t="s">
        <v>27</v>
      </c>
      <c r="G46" s="73" t="s">
        <v>75</v>
      </c>
      <c r="H46" s="73" t="s">
        <v>42</v>
      </c>
      <c r="I46" s="73" t="s">
        <v>43</v>
      </c>
      <c r="J46" s="74">
        <v>27647</v>
      </c>
      <c r="K46" s="73" t="s">
        <v>31</v>
      </c>
      <c r="L46" s="73" t="s">
        <v>32</v>
      </c>
      <c r="M46" s="73" t="s">
        <v>691</v>
      </c>
      <c r="N46" s="75">
        <v>1926108010</v>
      </c>
      <c r="O46" s="73" t="s">
        <v>692</v>
      </c>
      <c r="P46" s="73" t="s">
        <v>693</v>
      </c>
      <c r="Q46" s="73" t="s">
        <v>31</v>
      </c>
      <c r="R46" s="73" t="s">
        <v>36</v>
      </c>
      <c r="S46" s="77">
        <v>14000</v>
      </c>
      <c r="T46" s="73" t="s">
        <v>56</v>
      </c>
    </row>
    <row r="47" spans="1:20">
      <c r="A47" s="73" t="s">
        <v>489</v>
      </c>
      <c r="B47" s="73" t="s">
        <v>490</v>
      </c>
      <c r="C47" s="74">
        <v>44080</v>
      </c>
      <c r="D47" s="73" t="s">
        <v>50</v>
      </c>
      <c r="E47" s="73" t="s">
        <v>51</v>
      </c>
      <c r="F47" s="73" t="s">
        <v>52</v>
      </c>
      <c r="G47" s="73" t="s">
        <v>75</v>
      </c>
      <c r="H47" s="73" t="s">
        <v>42</v>
      </c>
      <c r="I47" s="73" t="s">
        <v>30</v>
      </c>
      <c r="J47" s="74">
        <v>26241</v>
      </c>
      <c r="K47" s="73" t="s">
        <v>31</v>
      </c>
      <c r="L47" s="73" t="s">
        <v>69</v>
      </c>
      <c r="M47" s="73" t="s">
        <v>491</v>
      </c>
      <c r="N47" s="75">
        <v>1369185737</v>
      </c>
      <c r="O47" s="73" t="s">
        <v>492</v>
      </c>
      <c r="P47" s="73" t="s">
        <v>493</v>
      </c>
      <c r="Q47" s="73" t="s">
        <v>31</v>
      </c>
      <c r="R47" s="73" t="s">
        <v>66</v>
      </c>
      <c r="S47" s="77">
        <v>0</v>
      </c>
      <c r="T47" s="73" t="s">
        <v>37</v>
      </c>
    </row>
    <row r="48" spans="1:20">
      <c r="A48" s="73" t="s">
        <v>389</v>
      </c>
      <c r="B48" s="73" t="s">
        <v>390</v>
      </c>
      <c r="C48" s="74">
        <v>44197</v>
      </c>
      <c r="D48" s="73" t="s">
        <v>135</v>
      </c>
      <c r="E48" s="73" t="s">
        <v>40</v>
      </c>
      <c r="F48" s="73" t="s">
        <v>27</v>
      </c>
      <c r="G48" s="73" t="s">
        <v>28</v>
      </c>
      <c r="H48" s="73" t="s">
        <v>42</v>
      </c>
      <c r="I48" s="73" t="s">
        <v>43</v>
      </c>
      <c r="J48" s="74">
        <v>31693</v>
      </c>
      <c r="K48" s="73" t="s">
        <v>31</v>
      </c>
      <c r="L48" s="73" t="s">
        <v>32</v>
      </c>
      <c r="M48" s="73" t="s">
        <v>391</v>
      </c>
      <c r="N48" s="75">
        <v>2025553086</v>
      </c>
      <c r="O48" s="73" t="s">
        <v>392</v>
      </c>
      <c r="P48" s="73" t="s">
        <v>287</v>
      </c>
      <c r="Q48" s="73" t="s">
        <v>31</v>
      </c>
      <c r="R48" s="73" t="s">
        <v>36</v>
      </c>
      <c r="S48" s="77">
        <v>5200</v>
      </c>
      <c r="T48" s="73" t="s">
        <v>56</v>
      </c>
    </row>
    <row r="49" spans="1:20">
      <c r="A49" s="73" t="s">
        <v>1047</v>
      </c>
      <c r="B49" s="73" t="s">
        <v>1048</v>
      </c>
      <c r="C49" s="74">
        <v>43459</v>
      </c>
      <c r="D49" s="73" t="s">
        <v>87</v>
      </c>
      <c r="E49" s="73" t="s">
        <v>81</v>
      </c>
      <c r="F49" s="73" t="s">
        <v>52</v>
      </c>
      <c r="G49" s="73" t="s">
        <v>61</v>
      </c>
      <c r="H49" s="73" t="s">
        <v>42</v>
      </c>
      <c r="I49" s="73" t="s">
        <v>30</v>
      </c>
      <c r="J49" s="74">
        <v>27323</v>
      </c>
      <c r="K49" s="73" t="s">
        <v>31</v>
      </c>
      <c r="L49" s="73" t="s">
        <v>69</v>
      </c>
      <c r="M49" s="73" t="s">
        <v>1049</v>
      </c>
      <c r="N49" s="75">
        <v>1800737237</v>
      </c>
      <c r="O49" s="73" t="s">
        <v>1050</v>
      </c>
      <c r="P49" s="73" t="s">
        <v>1051</v>
      </c>
      <c r="Q49" s="73" t="s">
        <v>31</v>
      </c>
      <c r="R49" s="73" t="s">
        <v>47</v>
      </c>
      <c r="S49" s="77">
        <v>9200</v>
      </c>
      <c r="T49" s="73" t="s">
        <v>56</v>
      </c>
    </row>
    <row r="50" spans="1:20">
      <c r="A50" s="73" t="s">
        <v>2511</v>
      </c>
      <c r="B50" s="73" t="s">
        <v>2512</v>
      </c>
      <c r="C50" s="74">
        <v>41591</v>
      </c>
      <c r="D50" s="73" t="s">
        <v>50</v>
      </c>
      <c r="E50" s="73" t="s">
        <v>60</v>
      </c>
      <c r="F50" s="73" t="s">
        <v>27</v>
      </c>
      <c r="G50" s="73" t="s">
        <v>28</v>
      </c>
      <c r="H50" s="73" t="s">
        <v>29</v>
      </c>
      <c r="I50" s="73" t="s">
        <v>124</v>
      </c>
      <c r="J50" s="74">
        <v>33031</v>
      </c>
      <c r="K50" s="73" t="s">
        <v>103</v>
      </c>
      <c r="L50" s="73" t="s">
        <v>32</v>
      </c>
      <c r="M50" s="73" t="s">
        <v>2513</v>
      </c>
      <c r="N50" s="75">
        <v>1588347636</v>
      </c>
      <c r="O50" s="73" t="s">
        <v>2514</v>
      </c>
      <c r="P50" s="73" t="s">
        <v>2515</v>
      </c>
      <c r="Q50" s="73" t="s">
        <v>31</v>
      </c>
      <c r="R50" s="73" t="s">
        <v>107</v>
      </c>
      <c r="S50" s="77">
        <v>8400</v>
      </c>
      <c r="T50" s="73" t="s">
        <v>56</v>
      </c>
    </row>
    <row r="51" spans="1:20">
      <c r="A51" s="73" t="s">
        <v>1709</v>
      </c>
      <c r="B51" s="73" t="s">
        <v>1710</v>
      </c>
      <c r="C51" s="74">
        <v>42572</v>
      </c>
      <c r="D51" s="73" t="s">
        <v>87</v>
      </c>
      <c r="E51" s="73" t="s">
        <v>60</v>
      </c>
      <c r="F51" s="73" t="s">
        <v>52</v>
      </c>
      <c r="G51" s="73" t="s">
        <v>223</v>
      </c>
      <c r="H51" s="73" t="s">
        <v>29</v>
      </c>
      <c r="I51" s="73" t="s">
        <v>30</v>
      </c>
      <c r="J51" s="74">
        <v>36710</v>
      </c>
      <c r="K51" s="73" t="s">
        <v>31</v>
      </c>
      <c r="L51" s="73" t="s">
        <v>32</v>
      </c>
      <c r="M51" s="73" t="s">
        <v>1711</v>
      </c>
      <c r="N51" s="75">
        <v>1929400879</v>
      </c>
      <c r="O51" s="73" t="s">
        <v>1712</v>
      </c>
      <c r="P51" s="73" t="s">
        <v>1713</v>
      </c>
      <c r="Q51" s="73" t="s">
        <v>31</v>
      </c>
      <c r="R51" s="73" t="s">
        <v>47</v>
      </c>
      <c r="S51" s="77">
        <v>2400</v>
      </c>
      <c r="T51" s="73" t="s">
        <v>56</v>
      </c>
    </row>
    <row r="52" spans="1:20">
      <c r="A52" s="73" t="s">
        <v>2108</v>
      </c>
      <c r="B52" s="73" t="s">
        <v>2109</v>
      </c>
      <c r="C52" s="74">
        <v>42072</v>
      </c>
      <c r="D52" s="73" t="s">
        <v>50</v>
      </c>
      <c r="E52" s="73" t="s">
        <v>51</v>
      </c>
      <c r="F52" s="73" t="s">
        <v>27</v>
      </c>
      <c r="G52" s="73" t="s">
        <v>28</v>
      </c>
      <c r="H52" s="73" t="s">
        <v>29</v>
      </c>
      <c r="I52" s="73" t="s">
        <v>124</v>
      </c>
      <c r="J52" s="74">
        <v>31777</v>
      </c>
      <c r="K52" s="73" t="s">
        <v>118</v>
      </c>
      <c r="L52" s="73" t="s">
        <v>69</v>
      </c>
      <c r="M52" s="73" t="s">
        <v>2110</v>
      </c>
      <c r="N52" s="75">
        <v>1375150068</v>
      </c>
      <c r="O52" s="73" t="s">
        <v>2111</v>
      </c>
      <c r="P52" s="73" t="s">
        <v>2112</v>
      </c>
      <c r="Q52" s="73" t="s">
        <v>31</v>
      </c>
      <c r="R52" s="73" t="s">
        <v>47</v>
      </c>
      <c r="S52" s="77">
        <v>6800</v>
      </c>
      <c r="T52" s="73" t="s">
        <v>56</v>
      </c>
    </row>
    <row r="53" spans="1:20">
      <c r="A53" s="73" t="s">
        <v>994</v>
      </c>
      <c r="B53" s="73" t="s">
        <v>995</v>
      </c>
      <c r="C53" s="74">
        <v>43504</v>
      </c>
      <c r="D53" s="73" t="s">
        <v>87</v>
      </c>
      <c r="E53" s="73" t="s">
        <v>40</v>
      </c>
      <c r="F53" s="73" t="s">
        <v>27</v>
      </c>
      <c r="G53" s="73" t="s">
        <v>223</v>
      </c>
      <c r="H53" s="73" t="s">
        <v>29</v>
      </c>
      <c r="I53" s="73" t="s">
        <v>124</v>
      </c>
      <c r="J53" s="74">
        <v>37174</v>
      </c>
      <c r="K53" s="73" t="s">
        <v>31</v>
      </c>
      <c r="L53" s="73" t="s">
        <v>2594</v>
      </c>
      <c r="M53" s="73" t="s">
        <v>996</v>
      </c>
      <c r="N53" s="75">
        <v>1521151330</v>
      </c>
      <c r="O53" s="73" t="s">
        <v>997</v>
      </c>
      <c r="P53" s="73" t="s">
        <v>998</v>
      </c>
      <c r="Q53" s="73" t="s">
        <v>31</v>
      </c>
      <c r="R53" s="73" t="s">
        <v>36</v>
      </c>
      <c r="S53" s="77">
        <v>0</v>
      </c>
      <c r="T53" s="73" t="s">
        <v>37</v>
      </c>
    </row>
    <row r="54" spans="1:20">
      <c r="A54" s="73" t="s">
        <v>1974</v>
      </c>
      <c r="B54" s="73" t="s">
        <v>1975</v>
      </c>
      <c r="C54" s="74">
        <v>42234</v>
      </c>
      <c r="D54" s="73" t="s">
        <v>50</v>
      </c>
      <c r="E54" s="73" t="s">
        <v>81</v>
      </c>
      <c r="F54" s="73" t="s">
        <v>27</v>
      </c>
      <c r="G54" s="73" t="s">
        <v>223</v>
      </c>
      <c r="H54" s="73" t="s">
        <v>42</v>
      </c>
      <c r="I54" s="73" t="s">
        <v>30</v>
      </c>
      <c r="J54" s="74">
        <v>37373</v>
      </c>
      <c r="K54" s="73" t="s">
        <v>31</v>
      </c>
      <c r="L54" s="73" t="s">
        <v>2594</v>
      </c>
      <c r="M54" s="73" t="s">
        <v>1976</v>
      </c>
      <c r="N54" s="75">
        <v>1340622388</v>
      </c>
      <c r="O54" s="73" t="s">
        <v>1977</v>
      </c>
      <c r="P54" s="73" t="s">
        <v>1978</v>
      </c>
      <c r="Q54" s="73" t="s">
        <v>31</v>
      </c>
      <c r="R54" s="73" t="s">
        <v>66</v>
      </c>
      <c r="S54" s="77">
        <v>2800</v>
      </c>
      <c r="T54" s="73" t="s">
        <v>56</v>
      </c>
    </row>
    <row r="55" spans="1:20">
      <c r="A55" s="73" t="s">
        <v>2093</v>
      </c>
      <c r="B55" s="73" t="s">
        <v>2094</v>
      </c>
      <c r="C55" s="74">
        <v>42086</v>
      </c>
      <c r="D55" s="73" t="s">
        <v>25</v>
      </c>
      <c r="E55" s="73" t="s">
        <v>110</v>
      </c>
      <c r="F55" s="73" t="s">
        <v>52</v>
      </c>
      <c r="G55" s="73" t="s">
        <v>28</v>
      </c>
      <c r="H55" s="73" t="s">
        <v>29</v>
      </c>
      <c r="I55" s="73" t="s">
        <v>30</v>
      </c>
      <c r="J55" s="74">
        <v>34347</v>
      </c>
      <c r="K55" s="73" t="s">
        <v>31</v>
      </c>
      <c r="L55" s="73" t="s">
        <v>32</v>
      </c>
      <c r="M55" s="73" t="s">
        <v>2095</v>
      </c>
      <c r="N55" s="75">
        <v>1525977834</v>
      </c>
      <c r="O55" s="73" t="s">
        <v>2096</v>
      </c>
      <c r="P55" s="73" t="s">
        <v>2097</v>
      </c>
      <c r="Q55" s="73" t="s">
        <v>31</v>
      </c>
      <c r="R55" s="73" t="s">
        <v>36</v>
      </c>
      <c r="S55" s="77">
        <v>0</v>
      </c>
      <c r="T55" s="73" t="s">
        <v>37</v>
      </c>
    </row>
    <row r="56" spans="1:20">
      <c r="A56" s="73" t="s">
        <v>2457</v>
      </c>
      <c r="B56" s="73" t="s">
        <v>2458</v>
      </c>
      <c r="C56" s="74">
        <v>41663</v>
      </c>
      <c r="D56" s="73" t="s">
        <v>87</v>
      </c>
      <c r="E56" s="73" t="s">
        <v>60</v>
      </c>
      <c r="F56" s="73" t="s">
        <v>27</v>
      </c>
      <c r="G56" s="73" t="s">
        <v>28</v>
      </c>
      <c r="H56" s="73" t="s">
        <v>42</v>
      </c>
      <c r="I56" s="73" t="s">
        <v>124</v>
      </c>
      <c r="J56" s="74">
        <v>32789</v>
      </c>
      <c r="K56" s="73" t="s">
        <v>103</v>
      </c>
      <c r="L56" s="73" t="s">
        <v>32</v>
      </c>
      <c r="M56" s="73" t="s">
        <v>2459</v>
      </c>
      <c r="N56" s="75">
        <v>1907239135</v>
      </c>
      <c r="O56" s="73" t="s">
        <v>2460</v>
      </c>
      <c r="P56" s="73" t="s">
        <v>2461</v>
      </c>
      <c r="Q56" s="73" t="s">
        <v>31</v>
      </c>
      <c r="R56" s="73" t="s">
        <v>36</v>
      </c>
      <c r="S56" s="77">
        <v>8400</v>
      </c>
      <c r="T56" s="73" t="s">
        <v>56</v>
      </c>
    </row>
    <row r="57" spans="1:20">
      <c r="A57" s="73" t="s">
        <v>2118</v>
      </c>
      <c r="B57" s="73" t="s">
        <v>2119</v>
      </c>
      <c r="C57" s="74">
        <v>42066</v>
      </c>
      <c r="D57" s="73" t="s">
        <v>50</v>
      </c>
      <c r="E57" s="73" t="s">
        <v>60</v>
      </c>
      <c r="F57" s="73" t="s">
        <v>27</v>
      </c>
      <c r="G57" s="73" t="s">
        <v>28</v>
      </c>
      <c r="H57" s="73" t="s">
        <v>29</v>
      </c>
      <c r="I57" s="73" t="s">
        <v>43</v>
      </c>
      <c r="J57" s="74">
        <v>32951</v>
      </c>
      <c r="K57" s="73" t="s">
        <v>31</v>
      </c>
      <c r="L57" s="73" t="s">
        <v>69</v>
      </c>
      <c r="M57" s="73" t="s">
        <v>2120</v>
      </c>
      <c r="N57" s="75">
        <v>1703435212</v>
      </c>
      <c r="O57" s="73" t="s">
        <v>2121</v>
      </c>
      <c r="P57" s="73" t="s">
        <v>2122</v>
      </c>
      <c r="Q57" s="73" t="s">
        <v>31</v>
      </c>
      <c r="R57" s="73" t="s">
        <v>227</v>
      </c>
      <c r="S57" s="77">
        <v>7600</v>
      </c>
      <c r="T57" s="73" t="s">
        <v>56</v>
      </c>
    </row>
    <row r="58" spans="1:20">
      <c r="A58" s="73" t="s">
        <v>1860</v>
      </c>
      <c r="B58" s="73" t="s">
        <v>1861</v>
      </c>
      <c r="C58" s="74">
        <v>42370</v>
      </c>
      <c r="D58" s="73" t="s">
        <v>59</v>
      </c>
      <c r="E58" s="73" t="s">
        <v>51</v>
      </c>
      <c r="F58" s="73" t="s">
        <v>27</v>
      </c>
      <c r="G58" s="73" t="s">
        <v>41</v>
      </c>
      <c r="H58" s="73" t="s">
        <v>29</v>
      </c>
      <c r="I58" s="73" t="s">
        <v>43</v>
      </c>
      <c r="J58" s="74">
        <v>34703</v>
      </c>
      <c r="K58" s="73" t="s">
        <v>31</v>
      </c>
      <c r="L58" s="73" t="s">
        <v>32</v>
      </c>
      <c r="M58" s="73" t="s">
        <v>1862</v>
      </c>
      <c r="N58" s="75">
        <v>1606682963</v>
      </c>
      <c r="O58" s="73" t="s">
        <v>1863</v>
      </c>
      <c r="P58" s="73" t="s">
        <v>1864</v>
      </c>
      <c r="Q58" s="73" t="s">
        <v>31</v>
      </c>
      <c r="R58" s="73" t="s">
        <v>36</v>
      </c>
      <c r="S58" s="77">
        <v>5600</v>
      </c>
      <c r="T58" s="73" t="s">
        <v>56</v>
      </c>
    </row>
    <row r="59" spans="1:20">
      <c r="A59" s="73" t="s">
        <v>1954</v>
      </c>
      <c r="B59" s="73" t="s">
        <v>1955</v>
      </c>
      <c r="C59" s="74">
        <v>42258</v>
      </c>
      <c r="D59" s="73" t="s">
        <v>59</v>
      </c>
      <c r="E59" s="73" t="s">
        <v>40</v>
      </c>
      <c r="F59" s="73" t="s">
        <v>117</v>
      </c>
      <c r="G59" s="73" t="s">
        <v>61</v>
      </c>
      <c r="H59" s="73" t="s">
        <v>29</v>
      </c>
      <c r="I59" s="73" t="s">
        <v>8</v>
      </c>
      <c r="J59" s="74">
        <v>27810</v>
      </c>
      <c r="K59" s="73" t="s">
        <v>31</v>
      </c>
      <c r="L59" s="73" t="s">
        <v>2594</v>
      </c>
      <c r="M59" s="73" t="s">
        <v>1956</v>
      </c>
      <c r="N59" s="75">
        <v>1723502274</v>
      </c>
      <c r="O59" s="73" t="s">
        <v>1957</v>
      </c>
      <c r="P59" s="73" t="s">
        <v>1958</v>
      </c>
      <c r="Q59" s="73" t="s">
        <v>31</v>
      </c>
      <c r="R59" s="73" t="s">
        <v>36</v>
      </c>
      <c r="S59" s="77">
        <v>9600</v>
      </c>
      <c r="T59" s="73" t="s">
        <v>56</v>
      </c>
    </row>
    <row r="60" spans="1:20">
      <c r="A60" s="73" t="s">
        <v>1447</v>
      </c>
      <c r="B60" s="73" t="s">
        <v>1448</v>
      </c>
      <c r="C60" s="74">
        <v>42919</v>
      </c>
      <c r="D60" s="73" t="s">
        <v>50</v>
      </c>
      <c r="E60" s="73" t="s">
        <v>40</v>
      </c>
      <c r="F60" s="73" t="s">
        <v>27</v>
      </c>
      <c r="G60" s="73" t="s">
        <v>28</v>
      </c>
      <c r="H60" s="73" t="s">
        <v>42</v>
      </c>
      <c r="I60" s="73" t="s">
        <v>30</v>
      </c>
      <c r="J60" s="74">
        <v>30351</v>
      </c>
      <c r="K60" s="73" t="s">
        <v>118</v>
      </c>
      <c r="L60" s="73" t="s">
        <v>2594</v>
      </c>
      <c r="M60" s="73" t="s">
        <v>1449</v>
      </c>
      <c r="N60" s="75">
        <v>1502230191</v>
      </c>
      <c r="O60" s="73" t="s">
        <v>1450</v>
      </c>
      <c r="P60" s="73" t="s">
        <v>1451</v>
      </c>
      <c r="Q60" s="73" t="s">
        <v>31</v>
      </c>
      <c r="R60" s="73" t="s">
        <v>47</v>
      </c>
      <c r="S60" s="77">
        <v>0</v>
      </c>
      <c r="T60" s="73" t="s">
        <v>37</v>
      </c>
    </row>
    <row r="61" spans="1:20">
      <c r="A61" s="73" t="s">
        <v>1994</v>
      </c>
      <c r="B61" s="73" t="s">
        <v>1995</v>
      </c>
      <c r="C61" s="74">
        <v>42210</v>
      </c>
      <c r="D61" s="73" t="s">
        <v>50</v>
      </c>
      <c r="E61" s="73" t="s">
        <v>40</v>
      </c>
      <c r="F61" s="73" t="s">
        <v>52</v>
      </c>
      <c r="G61" s="73" t="s">
        <v>41</v>
      </c>
      <c r="H61" s="73" t="s">
        <v>29</v>
      </c>
      <c r="I61" s="73" t="s">
        <v>43</v>
      </c>
      <c r="J61" s="74">
        <v>36806</v>
      </c>
      <c r="K61" s="73" t="s">
        <v>103</v>
      </c>
      <c r="L61" s="73" t="s">
        <v>32</v>
      </c>
      <c r="M61" s="73" t="s">
        <v>1996</v>
      </c>
      <c r="N61" s="75">
        <v>1979425319</v>
      </c>
      <c r="O61" s="73" t="s">
        <v>1997</v>
      </c>
      <c r="P61" s="73" t="s">
        <v>1998</v>
      </c>
      <c r="Q61" s="73" t="s">
        <v>31</v>
      </c>
      <c r="R61" s="73" t="s">
        <v>36</v>
      </c>
      <c r="S61" s="77">
        <v>4800</v>
      </c>
      <c r="T61" s="73" t="s">
        <v>56</v>
      </c>
    </row>
    <row r="62" spans="1:20">
      <c r="A62" s="73" t="s">
        <v>200</v>
      </c>
      <c r="B62" s="73" t="s">
        <v>201</v>
      </c>
      <c r="C62" s="74">
        <v>44391</v>
      </c>
      <c r="D62" s="73" t="s">
        <v>87</v>
      </c>
      <c r="E62" s="73" t="s">
        <v>81</v>
      </c>
      <c r="F62" s="73" t="s">
        <v>27</v>
      </c>
      <c r="G62" s="73" t="s">
        <v>28</v>
      </c>
      <c r="H62" s="73" t="s">
        <v>29</v>
      </c>
      <c r="I62" s="73" t="s">
        <v>30</v>
      </c>
      <c r="J62" s="74">
        <v>32413</v>
      </c>
      <c r="K62" s="73" t="s">
        <v>31</v>
      </c>
      <c r="L62" s="73" t="s">
        <v>32</v>
      </c>
      <c r="M62" s="73" t="s">
        <v>202</v>
      </c>
      <c r="N62" s="75">
        <v>1970890023</v>
      </c>
      <c r="O62" s="73" t="s">
        <v>203</v>
      </c>
      <c r="P62" s="73" t="s">
        <v>204</v>
      </c>
      <c r="Q62" s="73" t="s">
        <v>31</v>
      </c>
      <c r="R62" s="73" t="s">
        <v>36</v>
      </c>
      <c r="S62" s="77">
        <v>7200</v>
      </c>
      <c r="T62" s="73" t="s">
        <v>56</v>
      </c>
    </row>
    <row r="63" spans="1:20">
      <c r="A63" s="73" t="s">
        <v>48</v>
      </c>
      <c r="B63" s="73" t="s">
        <v>49</v>
      </c>
      <c r="C63" s="74">
        <v>44612</v>
      </c>
      <c r="D63" s="73" t="s">
        <v>50</v>
      </c>
      <c r="E63" s="73" t="s">
        <v>51</v>
      </c>
      <c r="F63" s="73" t="s">
        <v>52</v>
      </c>
      <c r="G63" s="73" t="s">
        <v>28</v>
      </c>
      <c r="H63" s="73" t="s">
        <v>42</v>
      </c>
      <c r="I63" s="73" t="s">
        <v>30</v>
      </c>
      <c r="J63" s="74">
        <v>32082</v>
      </c>
      <c r="K63" s="73" t="s">
        <v>31</v>
      </c>
      <c r="L63" s="73" t="s">
        <v>32</v>
      </c>
      <c r="M63" s="73" t="s">
        <v>53</v>
      </c>
      <c r="N63" s="75">
        <v>1917604110</v>
      </c>
      <c r="O63" s="73" t="s">
        <v>54</v>
      </c>
      <c r="P63" s="73" t="s">
        <v>55</v>
      </c>
      <c r="Q63" s="73" t="s">
        <v>31</v>
      </c>
      <c r="R63" s="73" t="s">
        <v>36</v>
      </c>
      <c r="S63" s="77">
        <v>6800</v>
      </c>
      <c r="T63" s="73" t="s">
        <v>56</v>
      </c>
    </row>
    <row r="64" spans="1:20">
      <c r="A64" s="73" t="s">
        <v>989</v>
      </c>
      <c r="B64" s="73" t="s">
        <v>990</v>
      </c>
      <c r="C64" s="74">
        <v>43506</v>
      </c>
      <c r="D64" s="73" t="s">
        <v>59</v>
      </c>
      <c r="E64" s="73" t="s">
        <v>26</v>
      </c>
      <c r="F64" s="73" t="s">
        <v>27</v>
      </c>
      <c r="G64" s="73" t="s">
        <v>41</v>
      </c>
      <c r="H64" s="73" t="s">
        <v>29</v>
      </c>
      <c r="I64" s="73" t="s">
        <v>30</v>
      </c>
      <c r="J64" s="74">
        <v>34196</v>
      </c>
      <c r="K64" s="73" t="s">
        <v>31</v>
      </c>
      <c r="L64" s="73" t="s">
        <v>32</v>
      </c>
      <c r="M64" s="73" t="s">
        <v>991</v>
      </c>
      <c r="N64" s="75">
        <v>1702314016</v>
      </c>
      <c r="O64" s="73" t="s">
        <v>992</v>
      </c>
      <c r="P64" s="73" t="s">
        <v>993</v>
      </c>
      <c r="Q64" s="73" t="s">
        <v>31</v>
      </c>
      <c r="R64" s="73" t="s">
        <v>66</v>
      </c>
      <c r="S64" s="77">
        <v>0</v>
      </c>
      <c r="T64" s="73" t="s">
        <v>37</v>
      </c>
    </row>
    <row r="65" spans="1:20">
      <c r="A65" s="73" t="s">
        <v>149</v>
      </c>
      <c r="B65" s="73" t="s">
        <v>150</v>
      </c>
      <c r="C65" s="74">
        <v>44481</v>
      </c>
      <c r="D65" s="73" t="s">
        <v>59</v>
      </c>
      <c r="E65" s="73" t="s">
        <v>60</v>
      </c>
      <c r="F65" s="73" t="s">
        <v>52</v>
      </c>
      <c r="G65" s="73" t="s">
        <v>41</v>
      </c>
      <c r="H65" s="73" t="s">
        <v>42</v>
      </c>
      <c r="I65" s="73" t="s">
        <v>30</v>
      </c>
      <c r="J65" s="74">
        <v>36085</v>
      </c>
      <c r="K65" s="73" t="s">
        <v>103</v>
      </c>
      <c r="L65" s="73" t="s">
        <v>69</v>
      </c>
      <c r="M65" s="73" t="s">
        <v>151</v>
      </c>
      <c r="N65" s="75">
        <v>1345625433</v>
      </c>
      <c r="O65" s="73" t="s">
        <v>152</v>
      </c>
      <c r="P65" s="73" t="s">
        <v>153</v>
      </c>
      <c r="Q65" s="73" t="s">
        <v>31</v>
      </c>
      <c r="R65" s="73" t="s">
        <v>36</v>
      </c>
      <c r="S65" s="77">
        <v>4400</v>
      </c>
      <c r="T65" s="73" t="s">
        <v>56</v>
      </c>
    </row>
    <row r="66" spans="1:20">
      <c r="A66" s="73" t="s">
        <v>1654</v>
      </c>
      <c r="B66" s="73" t="s">
        <v>1655</v>
      </c>
      <c r="C66" s="74">
        <v>42646</v>
      </c>
      <c r="D66" s="73" t="s">
        <v>50</v>
      </c>
      <c r="E66" s="73" t="s">
        <v>110</v>
      </c>
      <c r="F66" s="73" t="s">
        <v>27</v>
      </c>
      <c r="G66" s="73" t="s">
        <v>75</v>
      </c>
      <c r="H66" s="73" t="s">
        <v>29</v>
      </c>
      <c r="I66" s="73" t="s">
        <v>8</v>
      </c>
      <c r="J66" s="74">
        <v>27449</v>
      </c>
      <c r="K66" s="73" t="s">
        <v>31</v>
      </c>
      <c r="L66" s="73" t="s">
        <v>32</v>
      </c>
      <c r="M66" s="73" t="s">
        <v>1656</v>
      </c>
      <c r="N66" s="75">
        <v>1498699971</v>
      </c>
      <c r="O66" s="73" t="s">
        <v>1657</v>
      </c>
      <c r="P66" s="73" t="s">
        <v>1658</v>
      </c>
      <c r="Q66" s="73" t="s">
        <v>31</v>
      </c>
      <c r="R66" s="73" t="s">
        <v>47</v>
      </c>
      <c r="S66" s="77">
        <v>13200</v>
      </c>
      <c r="T66" s="73" t="s">
        <v>56</v>
      </c>
    </row>
    <row r="67" spans="1:20">
      <c r="A67" s="73" t="s">
        <v>308</v>
      </c>
      <c r="B67" s="73" t="s">
        <v>309</v>
      </c>
      <c r="C67" s="74">
        <v>44265</v>
      </c>
      <c r="D67" s="73" t="s">
        <v>87</v>
      </c>
      <c r="E67" s="73" t="s">
        <v>60</v>
      </c>
      <c r="F67" s="73" t="s">
        <v>27</v>
      </c>
      <c r="G67" s="73" t="s">
        <v>223</v>
      </c>
      <c r="H67" s="73" t="s">
        <v>29</v>
      </c>
      <c r="I67" s="73" t="s">
        <v>30</v>
      </c>
      <c r="J67" s="74">
        <v>37448</v>
      </c>
      <c r="K67" s="73" t="s">
        <v>31</v>
      </c>
      <c r="L67" s="73" t="s">
        <v>32</v>
      </c>
      <c r="M67" s="73" t="s">
        <v>310</v>
      </c>
      <c r="N67" s="75">
        <v>1913319581</v>
      </c>
      <c r="O67" s="73" t="s">
        <v>311</v>
      </c>
      <c r="P67" s="73" t="s">
        <v>312</v>
      </c>
      <c r="Q67" s="73" t="s">
        <v>31</v>
      </c>
      <c r="R67" s="73" t="s">
        <v>107</v>
      </c>
      <c r="S67" s="77">
        <v>4000</v>
      </c>
      <c r="T67" s="73" t="s">
        <v>56</v>
      </c>
    </row>
    <row r="68" spans="1:20">
      <c r="A68" s="73" t="s">
        <v>1744</v>
      </c>
      <c r="B68" s="73" t="s">
        <v>1745</v>
      </c>
      <c r="C68" s="74">
        <v>42522</v>
      </c>
      <c r="D68" s="73" t="s">
        <v>50</v>
      </c>
      <c r="E68" s="73" t="s">
        <v>40</v>
      </c>
      <c r="F68" s="73" t="s">
        <v>27</v>
      </c>
      <c r="G68" s="73" t="s">
        <v>28</v>
      </c>
      <c r="H68" s="73" t="s">
        <v>29</v>
      </c>
      <c r="I68" s="73" t="s">
        <v>30</v>
      </c>
      <c r="J68" s="74">
        <v>34153</v>
      </c>
      <c r="K68" s="73" t="s">
        <v>31</v>
      </c>
      <c r="L68" s="73" t="s">
        <v>32</v>
      </c>
      <c r="M68" s="73" t="s">
        <v>1746</v>
      </c>
      <c r="N68" s="75">
        <v>1381330004</v>
      </c>
      <c r="O68" s="73" t="s">
        <v>1747</v>
      </c>
      <c r="P68" s="73" t="s">
        <v>1748</v>
      </c>
      <c r="Q68" s="73" t="s">
        <v>31</v>
      </c>
      <c r="R68" s="73" t="s">
        <v>227</v>
      </c>
      <c r="S68" s="77">
        <v>7600</v>
      </c>
      <c r="T68" s="73" t="s">
        <v>56</v>
      </c>
    </row>
    <row r="69" spans="1:20">
      <c r="A69" s="73" t="s">
        <v>805</v>
      </c>
      <c r="B69" s="73" t="s">
        <v>806</v>
      </c>
      <c r="C69" s="74">
        <v>43742</v>
      </c>
      <c r="D69" s="73" t="s">
        <v>87</v>
      </c>
      <c r="E69" s="73" t="s">
        <v>40</v>
      </c>
      <c r="F69" s="73" t="s">
        <v>117</v>
      </c>
      <c r="G69" s="73" t="s">
        <v>41</v>
      </c>
      <c r="H69" s="73" t="s">
        <v>29</v>
      </c>
      <c r="I69" s="73" t="s">
        <v>8</v>
      </c>
      <c r="J69" s="74">
        <v>37718</v>
      </c>
      <c r="K69" s="73" t="s">
        <v>31</v>
      </c>
      <c r="L69" s="73" t="s">
        <v>2594</v>
      </c>
      <c r="M69" s="73" t="s">
        <v>807</v>
      </c>
      <c r="N69" s="75">
        <v>1604200932</v>
      </c>
      <c r="O69" s="73" t="s">
        <v>808</v>
      </c>
      <c r="P69" s="73" t="s">
        <v>809</v>
      </c>
      <c r="Q69" s="73" t="s">
        <v>31</v>
      </c>
      <c r="R69" s="73" t="s">
        <v>36</v>
      </c>
      <c r="S69" s="77">
        <v>6000</v>
      </c>
      <c r="T69" s="73" t="s">
        <v>56</v>
      </c>
    </row>
    <row r="70" spans="1:20">
      <c r="A70" s="73" t="s">
        <v>714</v>
      </c>
      <c r="B70" s="73" t="s">
        <v>715</v>
      </c>
      <c r="C70" s="74">
        <v>43831</v>
      </c>
      <c r="D70" s="73" t="s">
        <v>87</v>
      </c>
      <c r="E70" s="73" t="s">
        <v>51</v>
      </c>
      <c r="F70" s="73" t="s">
        <v>27</v>
      </c>
      <c r="G70" s="73" t="s">
        <v>41</v>
      </c>
      <c r="H70" s="73" t="s">
        <v>42</v>
      </c>
      <c r="I70" s="73" t="s">
        <v>43</v>
      </c>
      <c r="J70" s="74">
        <v>36892</v>
      </c>
      <c r="K70" s="73" t="s">
        <v>31</v>
      </c>
      <c r="L70" s="73" t="s">
        <v>69</v>
      </c>
      <c r="M70" s="73" t="s">
        <v>716</v>
      </c>
      <c r="N70" s="75">
        <v>2025553086</v>
      </c>
      <c r="O70" s="73" t="s">
        <v>717</v>
      </c>
      <c r="P70" s="73" t="s">
        <v>287</v>
      </c>
      <c r="Q70" s="73" t="s">
        <v>31</v>
      </c>
      <c r="R70" s="73" t="s">
        <v>36</v>
      </c>
      <c r="S70" s="77">
        <v>4500</v>
      </c>
      <c r="T70" s="73" t="s">
        <v>56</v>
      </c>
    </row>
    <row r="71" spans="1:20">
      <c r="A71" s="73" t="s">
        <v>195</v>
      </c>
      <c r="B71" s="73" t="s">
        <v>196</v>
      </c>
      <c r="C71" s="74">
        <v>44405</v>
      </c>
      <c r="D71" s="73" t="s">
        <v>25</v>
      </c>
      <c r="E71" s="73" t="s">
        <v>51</v>
      </c>
      <c r="F71" s="73" t="s">
        <v>52</v>
      </c>
      <c r="G71" s="73" t="s">
        <v>28</v>
      </c>
      <c r="H71" s="73" t="s">
        <v>29</v>
      </c>
      <c r="I71" s="73" t="s">
        <v>8</v>
      </c>
      <c r="J71" s="74">
        <v>32426</v>
      </c>
      <c r="K71" s="73" t="s">
        <v>31</v>
      </c>
      <c r="L71" s="73" t="s">
        <v>32</v>
      </c>
      <c r="M71" s="73" t="s">
        <v>197</v>
      </c>
      <c r="N71" s="75">
        <v>1417973243</v>
      </c>
      <c r="O71" s="73" t="s">
        <v>198</v>
      </c>
      <c r="P71" s="73" t="s">
        <v>199</v>
      </c>
      <c r="Q71" s="73" t="s">
        <v>31</v>
      </c>
      <c r="R71" s="73" t="s">
        <v>47</v>
      </c>
      <c r="S71" s="77">
        <v>7600</v>
      </c>
      <c r="T71" s="73" t="s">
        <v>56</v>
      </c>
    </row>
    <row r="72" spans="1:20">
      <c r="A72" s="73" t="s">
        <v>762</v>
      </c>
      <c r="B72" s="73" t="s">
        <v>763</v>
      </c>
      <c r="C72" s="74">
        <v>43791</v>
      </c>
      <c r="D72" s="73" t="s">
        <v>25</v>
      </c>
      <c r="E72" s="73" t="s">
        <v>60</v>
      </c>
      <c r="F72" s="73" t="s">
        <v>52</v>
      </c>
      <c r="G72" s="73" t="s">
        <v>28</v>
      </c>
      <c r="H72" s="73" t="s">
        <v>29</v>
      </c>
      <c r="I72" s="73" t="s">
        <v>43</v>
      </c>
      <c r="J72" s="74">
        <v>34076</v>
      </c>
      <c r="K72" s="73" t="s">
        <v>31</v>
      </c>
      <c r="L72" s="73" t="s">
        <v>32</v>
      </c>
      <c r="M72" s="73" t="s">
        <v>764</v>
      </c>
      <c r="N72" s="75">
        <v>1672859754</v>
      </c>
      <c r="O72" s="73" t="s">
        <v>765</v>
      </c>
      <c r="P72" s="73" t="s">
        <v>403</v>
      </c>
      <c r="Q72" s="73" t="s">
        <v>31</v>
      </c>
      <c r="R72" s="73" t="s">
        <v>36</v>
      </c>
      <c r="S72" s="77">
        <v>7200</v>
      </c>
      <c r="T72" s="73" t="s">
        <v>56</v>
      </c>
    </row>
    <row r="73" spans="1:20">
      <c r="A73" s="73" t="s">
        <v>2264</v>
      </c>
      <c r="B73" s="73" t="s">
        <v>2265</v>
      </c>
      <c r="C73" s="74">
        <v>41927</v>
      </c>
      <c r="D73" s="73" t="s">
        <v>50</v>
      </c>
      <c r="E73" s="73" t="s">
        <v>81</v>
      </c>
      <c r="F73" s="73" t="s">
        <v>27</v>
      </c>
      <c r="G73" s="73" t="s">
        <v>61</v>
      </c>
      <c r="H73" s="73" t="s">
        <v>29</v>
      </c>
      <c r="I73" s="73" t="s">
        <v>30</v>
      </c>
      <c r="J73" s="74">
        <v>26688</v>
      </c>
      <c r="K73" s="73" t="s">
        <v>31</v>
      </c>
      <c r="L73" s="73" t="s">
        <v>2594</v>
      </c>
      <c r="M73" s="73" t="s">
        <v>2266</v>
      </c>
      <c r="N73" s="75">
        <v>1508291713</v>
      </c>
      <c r="O73" s="73" t="s">
        <v>2267</v>
      </c>
      <c r="P73" s="73" t="s">
        <v>2268</v>
      </c>
      <c r="Q73" s="73" t="s">
        <v>31</v>
      </c>
      <c r="R73" s="73" t="s">
        <v>36</v>
      </c>
      <c r="S73" s="77">
        <v>9200</v>
      </c>
      <c r="T73" s="73" t="s">
        <v>56</v>
      </c>
    </row>
    <row r="74" spans="1:20">
      <c r="A74" s="73" t="s">
        <v>533</v>
      </c>
      <c r="B74" s="73" t="s">
        <v>534</v>
      </c>
      <c r="C74" s="74">
        <v>44002</v>
      </c>
      <c r="D74" s="73" t="s">
        <v>50</v>
      </c>
      <c r="E74" s="73" t="s">
        <v>60</v>
      </c>
      <c r="F74" s="73" t="s">
        <v>27</v>
      </c>
      <c r="G74" s="73" t="s">
        <v>41</v>
      </c>
      <c r="H74" s="73" t="s">
        <v>29</v>
      </c>
      <c r="I74" s="73" t="s">
        <v>124</v>
      </c>
      <c r="J74" s="74">
        <v>35148</v>
      </c>
      <c r="K74" s="73" t="s">
        <v>31</v>
      </c>
      <c r="L74" s="73" t="s">
        <v>32</v>
      </c>
      <c r="M74" s="73" t="s">
        <v>535</v>
      </c>
      <c r="N74" s="75">
        <v>1415364461</v>
      </c>
      <c r="O74" s="73" t="s">
        <v>536</v>
      </c>
      <c r="P74" s="73" t="s">
        <v>537</v>
      </c>
      <c r="Q74" s="73" t="s">
        <v>31</v>
      </c>
      <c r="R74" s="73" t="s">
        <v>47</v>
      </c>
      <c r="S74" s="77">
        <v>6400</v>
      </c>
      <c r="T74" s="73" t="s">
        <v>56</v>
      </c>
    </row>
    <row r="75" spans="1:20">
      <c r="A75" s="73" t="s">
        <v>2044</v>
      </c>
      <c r="B75" s="73" t="s">
        <v>2045</v>
      </c>
      <c r="C75" s="74">
        <v>42145</v>
      </c>
      <c r="D75" s="73" t="s">
        <v>59</v>
      </c>
      <c r="E75" s="73" t="s">
        <v>40</v>
      </c>
      <c r="F75" s="73" t="s">
        <v>27</v>
      </c>
      <c r="G75" s="73" t="s">
        <v>61</v>
      </c>
      <c r="H75" s="73" t="s">
        <v>42</v>
      </c>
      <c r="I75" s="73" t="s">
        <v>30</v>
      </c>
      <c r="J75" s="74">
        <v>28946</v>
      </c>
      <c r="K75" s="73" t="s">
        <v>31</v>
      </c>
      <c r="L75" s="73" t="s">
        <v>2594</v>
      </c>
      <c r="M75" s="73" t="s">
        <v>2046</v>
      </c>
      <c r="N75" s="75">
        <v>1862338494</v>
      </c>
      <c r="O75" s="73" t="s">
        <v>2047</v>
      </c>
      <c r="P75" s="73" t="s">
        <v>2048</v>
      </c>
      <c r="Q75" s="73" t="s">
        <v>31</v>
      </c>
      <c r="R75" s="73" t="s">
        <v>47</v>
      </c>
      <c r="S75" s="77">
        <v>0</v>
      </c>
      <c r="T75" s="73" t="s">
        <v>37</v>
      </c>
    </row>
    <row r="76" spans="1:20">
      <c r="A76" s="73" t="s">
        <v>1052</v>
      </c>
      <c r="B76" s="73" t="s">
        <v>1053</v>
      </c>
      <c r="C76" s="74">
        <v>43459</v>
      </c>
      <c r="D76" s="73" t="s">
        <v>25</v>
      </c>
      <c r="E76" s="73" t="s">
        <v>60</v>
      </c>
      <c r="F76" s="73" t="s">
        <v>52</v>
      </c>
      <c r="G76" s="73" t="s">
        <v>75</v>
      </c>
      <c r="H76" s="73" t="s">
        <v>42</v>
      </c>
      <c r="I76" s="73" t="s">
        <v>43</v>
      </c>
      <c r="J76" s="74">
        <v>27583</v>
      </c>
      <c r="K76" s="73" t="s">
        <v>31</v>
      </c>
      <c r="L76" s="73" t="s">
        <v>32</v>
      </c>
      <c r="M76" s="73" t="s">
        <v>1054</v>
      </c>
      <c r="N76" s="75">
        <v>1372334070</v>
      </c>
      <c r="O76" s="73" t="s">
        <v>1055</v>
      </c>
      <c r="P76" s="73" t="s">
        <v>1056</v>
      </c>
      <c r="Q76" s="73" t="s">
        <v>31</v>
      </c>
      <c r="R76" s="73" t="s">
        <v>36</v>
      </c>
      <c r="S76" s="77">
        <v>12400</v>
      </c>
      <c r="T76" s="73" t="s">
        <v>56</v>
      </c>
    </row>
    <row r="77" spans="1:20">
      <c r="A77" s="73" t="s">
        <v>587</v>
      </c>
      <c r="B77" s="73" t="s">
        <v>588</v>
      </c>
      <c r="C77" s="74">
        <v>43920</v>
      </c>
      <c r="D77" s="73" t="s">
        <v>87</v>
      </c>
      <c r="E77" s="73" t="s">
        <v>60</v>
      </c>
      <c r="F77" s="73" t="s">
        <v>27</v>
      </c>
      <c r="G77" s="73" t="s">
        <v>223</v>
      </c>
      <c r="H77" s="73" t="s">
        <v>29</v>
      </c>
      <c r="I77" s="73" t="s">
        <v>8</v>
      </c>
      <c r="J77" s="74">
        <v>37350</v>
      </c>
      <c r="K77" s="73" t="s">
        <v>118</v>
      </c>
      <c r="L77" s="73" t="s">
        <v>32</v>
      </c>
      <c r="M77" s="73" t="s">
        <v>589</v>
      </c>
      <c r="N77" s="75">
        <v>1583648675</v>
      </c>
      <c r="O77" s="73" t="s">
        <v>590</v>
      </c>
      <c r="P77" s="73" t="s">
        <v>591</v>
      </c>
      <c r="Q77" s="73" t="s">
        <v>31</v>
      </c>
      <c r="R77" s="73" t="s">
        <v>36</v>
      </c>
      <c r="S77" s="77">
        <v>4000</v>
      </c>
      <c r="T77" s="73" t="s">
        <v>56</v>
      </c>
    </row>
    <row r="78" spans="1:20">
      <c r="A78" s="73" t="s">
        <v>1659</v>
      </c>
      <c r="B78" s="73" t="s">
        <v>1660</v>
      </c>
      <c r="C78" s="74">
        <v>42643</v>
      </c>
      <c r="D78" s="73" t="s">
        <v>59</v>
      </c>
      <c r="E78" s="73" t="s">
        <v>51</v>
      </c>
      <c r="F78" s="73" t="s">
        <v>27</v>
      </c>
      <c r="G78" s="73" t="s">
        <v>61</v>
      </c>
      <c r="H78" s="73" t="s">
        <v>29</v>
      </c>
      <c r="I78" s="73" t="s">
        <v>30</v>
      </c>
      <c r="J78" s="74">
        <v>29956</v>
      </c>
      <c r="K78" s="73" t="s">
        <v>31</v>
      </c>
      <c r="L78" s="73" t="s">
        <v>69</v>
      </c>
      <c r="M78" s="73" t="s">
        <v>1661</v>
      </c>
      <c r="N78" s="75">
        <v>1266671305</v>
      </c>
      <c r="O78" s="73" t="s">
        <v>1662</v>
      </c>
      <c r="P78" s="73" t="s">
        <v>1663</v>
      </c>
      <c r="Q78" s="73" t="s">
        <v>31</v>
      </c>
      <c r="R78" s="73" t="s">
        <v>66</v>
      </c>
      <c r="S78" s="77">
        <v>11600</v>
      </c>
      <c r="T78" s="73" t="s">
        <v>56</v>
      </c>
    </row>
    <row r="79" spans="1:20">
      <c r="A79" s="73" t="s">
        <v>1916</v>
      </c>
      <c r="B79" s="73" t="s">
        <v>1917</v>
      </c>
      <c r="C79" s="74">
        <v>42283</v>
      </c>
      <c r="D79" s="73" t="s">
        <v>25</v>
      </c>
      <c r="E79" s="73" t="s">
        <v>207</v>
      </c>
      <c r="F79" s="73" t="s">
        <v>27</v>
      </c>
      <c r="G79" s="73" t="s">
        <v>28</v>
      </c>
      <c r="H79" s="73" t="s">
        <v>29</v>
      </c>
      <c r="I79" s="73" t="s">
        <v>43</v>
      </c>
      <c r="J79" s="74">
        <v>32287</v>
      </c>
      <c r="K79" s="73" t="s">
        <v>118</v>
      </c>
      <c r="L79" s="73" t="s">
        <v>2594</v>
      </c>
      <c r="M79" s="73" t="s">
        <v>1918</v>
      </c>
      <c r="N79" s="75">
        <v>1600463475</v>
      </c>
      <c r="O79" s="73" t="s">
        <v>1919</v>
      </c>
      <c r="P79" s="73" t="s">
        <v>1920</v>
      </c>
      <c r="Q79" s="73" t="s">
        <v>31</v>
      </c>
      <c r="R79" s="73" t="s">
        <v>36</v>
      </c>
      <c r="S79" s="77">
        <v>7200</v>
      </c>
      <c r="T79" s="73" t="s">
        <v>56</v>
      </c>
    </row>
    <row r="80" spans="1:20">
      <c r="A80" s="73" t="s">
        <v>101</v>
      </c>
      <c r="B80" s="73" t="s">
        <v>102</v>
      </c>
      <c r="C80" s="74">
        <v>44531</v>
      </c>
      <c r="D80" s="73" t="s">
        <v>50</v>
      </c>
      <c r="E80" s="73" t="s">
        <v>40</v>
      </c>
      <c r="F80" s="73" t="s">
        <v>27</v>
      </c>
      <c r="G80" s="73" t="s">
        <v>41</v>
      </c>
      <c r="H80" s="73" t="s">
        <v>42</v>
      </c>
      <c r="I80" s="73" t="s">
        <v>43</v>
      </c>
      <c r="J80" s="74">
        <v>36211</v>
      </c>
      <c r="K80" s="73" t="s">
        <v>103</v>
      </c>
      <c r="L80" s="73" t="s">
        <v>32</v>
      </c>
      <c r="M80" s="73" t="s">
        <v>104</v>
      </c>
      <c r="N80" s="75">
        <v>1434734867</v>
      </c>
      <c r="O80" s="73" t="s">
        <v>105</v>
      </c>
      <c r="P80" s="73" t="s">
        <v>106</v>
      </c>
      <c r="Q80" s="73" t="s">
        <v>31</v>
      </c>
      <c r="R80" s="73" t="s">
        <v>107</v>
      </c>
      <c r="S80" s="77">
        <v>4800</v>
      </c>
      <c r="T80" s="73" t="s">
        <v>56</v>
      </c>
    </row>
    <row r="81" spans="1:20">
      <c r="A81" s="73" t="s">
        <v>929</v>
      </c>
      <c r="B81" s="73" t="s">
        <v>930</v>
      </c>
      <c r="C81" s="74">
        <v>43571</v>
      </c>
      <c r="D81" s="73" t="s">
        <v>59</v>
      </c>
      <c r="E81" s="73" t="s">
        <v>40</v>
      </c>
      <c r="F81" s="73" t="s">
        <v>27</v>
      </c>
      <c r="G81" s="73" t="s">
        <v>61</v>
      </c>
      <c r="H81" s="73" t="s">
        <v>42</v>
      </c>
      <c r="I81" s="73" t="s">
        <v>124</v>
      </c>
      <c r="J81" s="74">
        <v>29436</v>
      </c>
      <c r="K81" s="73" t="s">
        <v>31</v>
      </c>
      <c r="L81" s="73" t="s">
        <v>69</v>
      </c>
      <c r="M81" s="73" t="s">
        <v>931</v>
      </c>
      <c r="N81" s="75">
        <v>1299509105</v>
      </c>
      <c r="O81" s="73" t="s">
        <v>932</v>
      </c>
      <c r="P81" s="73" t="s">
        <v>933</v>
      </c>
      <c r="Q81" s="73" t="s">
        <v>31</v>
      </c>
      <c r="R81" s="73" t="s">
        <v>36</v>
      </c>
      <c r="S81" s="77">
        <v>10800</v>
      </c>
      <c r="T81" s="73" t="s">
        <v>56</v>
      </c>
    </row>
    <row r="82" spans="1:20">
      <c r="A82" s="73" t="s">
        <v>2589</v>
      </c>
      <c r="B82" s="73" t="s">
        <v>2590</v>
      </c>
      <c r="C82" s="74">
        <v>41490</v>
      </c>
      <c r="D82" s="73" t="s">
        <v>59</v>
      </c>
      <c r="E82" s="73" t="s">
        <v>110</v>
      </c>
      <c r="F82" s="73" t="s">
        <v>27</v>
      </c>
      <c r="G82" s="73" t="s">
        <v>41</v>
      </c>
      <c r="H82" s="73" t="s">
        <v>29</v>
      </c>
      <c r="I82" s="73" t="s">
        <v>8</v>
      </c>
      <c r="J82" s="74">
        <v>37996</v>
      </c>
      <c r="K82" s="73" t="s">
        <v>31</v>
      </c>
      <c r="L82" s="73" t="s">
        <v>32</v>
      </c>
      <c r="M82" s="73" t="s">
        <v>2591</v>
      </c>
      <c r="N82" s="75">
        <v>1698163177</v>
      </c>
      <c r="O82" s="73" t="s">
        <v>2592</v>
      </c>
      <c r="P82" s="73" t="s">
        <v>2593</v>
      </c>
      <c r="Q82" s="73" t="s">
        <v>31</v>
      </c>
      <c r="R82" s="73" t="s">
        <v>36</v>
      </c>
      <c r="S82" s="77">
        <v>0</v>
      </c>
      <c r="T82" s="73" t="s">
        <v>37</v>
      </c>
    </row>
    <row r="83" spans="1:20">
      <c r="A83" s="73" t="s">
        <v>479</v>
      </c>
      <c r="B83" s="73" t="s">
        <v>480</v>
      </c>
      <c r="C83" s="74">
        <v>44094</v>
      </c>
      <c r="D83" s="73" t="s">
        <v>87</v>
      </c>
      <c r="E83" s="73" t="s">
        <v>26</v>
      </c>
      <c r="F83" s="73" t="s">
        <v>27</v>
      </c>
      <c r="G83" s="73" t="s">
        <v>41</v>
      </c>
      <c r="H83" s="73" t="s">
        <v>29</v>
      </c>
      <c r="I83" s="73" t="s">
        <v>30</v>
      </c>
      <c r="J83" s="74">
        <v>35012</v>
      </c>
      <c r="K83" s="73" t="s">
        <v>31</v>
      </c>
      <c r="L83" s="73" t="s">
        <v>69</v>
      </c>
      <c r="M83" s="73" t="s">
        <v>481</v>
      </c>
      <c r="N83" s="75">
        <v>1858335054</v>
      </c>
      <c r="O83" s="73" t="s">
        <v>482</v>
      </c>
      <c r="P83" s="73" t="s">
        <v>483</v>
      </c>
      <c r="Q83" s="73" t="s">
        <v>31</v>
      </c>
      <c r="R83" s="73" t="s">
        <v>227</v>
      </c>
      <c r="S83" s="77">
        <v>5200</v>
      </c>
      <c r="T83" s="73" t="s">
        <v>56</v>
      </c>
    </row>
    <row r="84" spans="1:20">
      <c r="A84" s="73" t="s">
        <v>626</v>
      </c>
      <c r="B84" s="73" t="s">
        <v>627</v>
      </c>
      <c r="C84" s="74">
        <v>43891</v>
      </c>
      <c r="D84" s="73" t="s">
        <v>59</v>
      </c>
      <c r="E84" s="73" t="s">
        <v>51</v>
      </c>
      <c r="F84" s="73" t="s">
        <v>27</v>
      </c>
      <c r="G84" s="73" t="s">
        <v>28</v>
      </c>
      <c r="H84" s="73" t="s">
        <v>29</v>
      </c>
      <c r="I84" s="73" t="s">
        <v>124</v>
      </c>
      <c r="J84" s="74">
        <v>32978</v>
      </c>
      <c r="K84" s="73" t="s">
        <v>31</v>
      </c>
      <c r="L84" s="73" t="s">
        <v>32</v>
      </c>
      <c r="M84" s="73" t="s">
        <v>628</v>
      </c>
      <c r="N84" s="75">
        <v>1324899303</v>
      </c>
      <c r="O84" s="73" t="s">
        <v>629</v>
      </c>
      <c r="P84" s="73" t="s">
        <v>630</v>
      </c>
      <c r="Q84" s="73" t="s">
        <v>31</v>
      </c>
      <c r="R84" s="73" t="s">
        <v>36</v>
      </c>
      <c r="S84" s="77">
        <v>8000</v>
      </c>
      <c r="T84" s="73" t="s">
        <v>56</v>
      </c>
    </row>
    <row r="85" spans="1:20">
      <c r="A85" s="73" t="s">
        <v>185</v>
      </c>
      <c r="B85" s="73" t="s">
        <v>186</v>
      </c>
      <c r="C85" s="74">
        <v>44422</v>
      </c>
      <c r="D85" s="73" t="s">
        <v>87</v>
      </c>
      <c r="E85" s="73" t="s">
        <v>81</v>
      </c>
      <c r="F85" s="73" t="s">
        <v>27</v>
      </c>
      <c r="G85" s="73" t="s">
        <v>61</v>
      </c>
      <c r="H85" s="73" t="s">
        <v>29</v>
      </c>
      <c r="I85" s="73" t="s">
        <v>30</v>
      </c>
      <c r="J85" s="74">
        <v>29374</v>
      </c>
      <c r="K85" s="73" t="s">
        <v>31</v>
      </c>
      <c r="L85" s="73" t="s">
        <v>69</v>
      </c>
      <c r="M85" s="73" t="s">
        <v>187</v>
      </c>
      <c r="N85" s="75">
        <v>1245146126</v>
      </c>
      <c r="O85" s="73" t="s">
        <v>188</v>
      </c>
      <c r="P85" s="73" t="s">
        <v>189</v>
      </c>
      <c r="Q85" s="73" t="s">
        <v>31</v>
      </c>
      <c r="R85" s="73" t="s">
        <v>114</v>
      </c>
      <c r="S85" s="77">
        <v>0</v>
      </c>
      <c r="T85" s="73" t="s">
        <v>37</v>
      </c>
    </row>
    <row r="86" spans="1:20">
      <c r="A86" s="73" t="s">
        <v>1304</v>
      </c>
      <c r="B86" s="73" t="s">
        <v>1305</v>
      </c>
      <c r="C86" s="74">
        <v>43123</v>
      </c>
      <c r="D86" s="73" t="s">
        <v>59</v>
      </c>
      <c r="E86" s="73" t="s">
        <v>51</v>
      </c>
      <c r="F86" s="73" t="s">
        <v>27</v>
      </c>
      <c r="G86" s="73" t="s">
        <v>61</v>
      </c>
      <c r="H86" s="73" t="s">
        <v>29</v>
      </c>
      <c r="I86" s="73" t="s">
        <v>30</v>
      </c>
      <c r="J86" s="74">
        <v>30241</v>
      </c>
      <c r="K86" s="73" t="s">
        <v>31</v>
      </c>
      <c r="L86" s="73" t="s">
        <v>2594</v>
      </c>
      <c r="M86" s="73" t="s">
        <v>1306</v>
      </c>
      <c r="N86" s="75">
        <v>1218142767</v>
      </c>
      <c r="O86" s="73" t="s">
        <v>1307</v>
      </c>
      <c r="P86" s="73" t="s">
        <v>1308</v>
      </c>
      <c r="Q86" s="73" t="s">
        <v>31</v>
      </c>
      <c r="R86" s="73" t="s">
        <v>47</v>
      </c>
      <c r="S86" s="77">
        <v>10400</v>
      </c>
      <c r="T86" s="73" t="s">
        <v>56</v>
      </c>
    </row>
    <row r="87" spans="1:20">
      <c r="A87" s="73" t="s">
        <v>96</v>
      </c>
      <c r="B87" s="73" t="s">
        <v>97</v>
      </c>
      <c r="C87" s="74">
        <v>44540</v>
      </c>
      <c r="D87" s="73" t="s">
        <v>87</v>
      </c>
      <c r="E87" s="73" t="s">
        <v>26</v>
      </c>
      <c r="F87" s="73" t="s">
        <v>27</v>
      </c>
      <c r="G87" s="73" t="s">
        <v>41</v>
      </c>
      <c r="H87" s="73" t="s">
        <v>29</v>
      </c>
      <c r="I87" s="73" t="s">
        <v>30</v>
      </c>
      <c r="J87" s="74">
        <v>36753</v>
      </c>
      <c r="K87" s="73" t="s">
        <v>31</v>
      </c>
      <c r="L87" s="73" t="s">
        <v>32</v>
      </c>
      <c r="M87" s="73" t="s">
        <v>98</v>
      </c>
      <c r="N87" s="75">
        <v>1207428520</v>
      </c>
      <c r="O87" s="73" t="s">
        <v>99</v>
      </c>
      <c r="P87" s="73" t="s">
        <v>100</v>
      </c>
      <c r="Q87" s="73" t="s">
        <v>31</v>
      </c>
      <c r="R87" s="73" t="s">
        <v>47</v>
      </c>
      <c r="S87" s="77">
        <v>6000</v>
      </c>
      <c r="T87" s="73" t="s">
        <v>56</v>
      </c>
    </row>
    <row r="88" spans="1:20">
      <c r="A88" s="73" t="s">
        <v>1279</v>
      </c>
      <c r="B88" s="73" t="s">
        <v>1280</v>
      </c>
      <c r="C88" s="74">
        <v>43168</v>
      </c>
      <c r="D88" s="73" t="s">
        <v>59</v>
      </c>
      <c r="E88" s="73" t="s">
        <v>51</v>
      </c>
      <c r="F88" s="73" t="s">
        <v>27</v>
      </c>
      <c r="G88" s="73" t="s">
        <v>28</v>
      </c>
      <c r="H88" s="73" t="s">
        <v>29</v>
      </c>
      <c r="I88" s="73" t="s">
        <v>43</v>
      </c>
      <c r="J88" s="74">
        <v>32666</v>
      </c>
      <c r="K88" s="73" t="s">
        <v>31</v>
      </c>
      <c r="L88" s="73" t="s">
        <v>32</v>
      </c>
      <c r="M88" s="73" t="s">
        <v>1281</v>
      </c>
      <c r="N88" s="75">
        <v>1517624517</v>
      </c>
      <c r="O88" s="73" t="s">
        <v>1282</v>
      </c>
      <c r="P88" s="73" t="s">
        <v>1283</v>
      </c>
      <c r="Q88" s="73" t="s">
        <v>31</v>
      </c>
      <c r="R88" s="73" t="s">
        <v>36</v>
      </c>
      <c r="S88" s="77">
        <v>7600</v>
      </c>
      <c r="T88" s="73" t="s">
        <v>56</v>
      </c>
    </row>
    <row r="89" spans="1:20">
      <c r="A89" s="73" t="s">
        <v>984</v>
      </c>
      <c r="B89" s="73" t="s">
        <v>985</v>
      </c>
      <c r="C89" s="74">
        <v>43508</v>
      </c>
      <c r="D89" s="73" t="s">
        <v>25</v>
      </c>
      <c r="E89" s="73" t="s">
        <v>51</v>
      </c>
      <c r="F89" s="73" t="s">
        <v>27</v>
      </c>
      <c r="G89" s="73" t="s">
        <v>41</v>
      </c>
      <c r="H89" s="73" t="s">
        <v>29</v>
      </c>
      <c r="I89" s="73" t="s">
        <v>181</v>
      </c>
      <c r="J89" s="74">
        <v>36237</v>
      </c>
      <c r="K89" s="73" t="s">
        <v>31</v>
      </c>
      <c r="L89" s="73" t="s">
        <v>69</v>
      </c>
      <c r="M89" s="73" t="s">
        <v>986</v>
      </c>
      <c r="N89" s="75">
        <v>1301312487</v>
      </c>
      <c r="O89" s="73" t="s">
        <v>987</v>
      </c>
      <c r="P89" s="73" t="s">
        <v>988</v>
      </c>
      <c r="Q89" s="73" t="s">
        <v>31</v>
      </c>
      <c r="R89" s="73" t="s">
        <v>47</v>
      </c>
      <c r="S89" s="77">
        <v>4800</v>
      </c>
      <c r="T89" s="73" t="s">
        <v>56</v>
      </c>
    </row>
    <row r="90" spans="1:20">
      <c r="A90" s="73" t="s">
        <v>1032</v>
      </c>
      <c r="B90" s="73" t="s">
        <v>1033</v>
      </c>
      <c r="C90" s="74">
        <v>43464</v>
      </c>
      <c r="D90" s="73" t="s">
        <v>59</v>
      </c>
      <c r="E90" s="73" t="s">
        <v>60</v>
      </c>
      <c r="F90" s="73" t="s">
        <v>27</v>
      </c>
      <c r="G90" s="73" t="s">
        <v>41</v>
      </c>
      <c r="H90" s="73" t="s">
        <v>29</v>
      </c>
      <c r="I90" s="73" t="s">
        <v>30</v>
      </c>
      <c r="J90" s="74">
        <v>36077</v>
      </c>
      <c r="K90" s="73" t="s">
        <v>31</v>
      </c>
      <c r="L90" s="73" t="s">
        <v>69</v>
      </c>
      <c r="M90" s="73" t="s">
        <v>1034</v>
      </c>
      <c r="N90" s="75">
        <v>1796315694</v>
      </c>
      <c r="O90" s="73" t="s">
        <v>1035</v>
      </c>
      <c r="P90" s="73" t="s">
        <v>1036</v>
      </c>
      <c r="Q90" s="73" t="s">
        <v>31</v>
      </c>
      <c r="R90" s="73" t="s">
        <v>47</v>
      </c>
      <c r="S90" s="77">
        <v>0</v>
      </c>
      <c r="T90" s="73" t="s">
        <v>37</v>
      </c>
    </row>
    <row r="91" spans="1:20">
      <c r="A91" s="73" t="s">
        <v>1230</v>
      </c>
      <c r="B91" s="73" t="s">
        <v>1231</v>
      </c>
      <c r="C91" s="74">
        <v>43221</v>
      </c>
      <c r="D91" s="73" t="s">
        <v>59</v>
      </c>
      <c r="E91" s="73" t="s">
        <v>81</v>
      </c>
      <c r="F91" s="73" t="s">
        <v>27</v>
      </c>
      <c r="G91" s="73" t="s">
        <v>28</v>
      </c>
      <c r="H91" s="73" t="s">
        <v>42</v>
      </c>
      <c r="I91" s="73" t="s">
        <v>181</v>
      </c>
      <c r="J91" s="74">
        <v>32292</v>
      </c>
      <c r="K91" s="73" t="s">
        <v>31</v>
      </c>
      <c r="L91" s="73" t="s">
        <v>32</v>
      </c>
      <c r="M91" s="73" t="s">
        <v>1232</v>
      </c>
      <c r="N91" s="75">
        <v>1212458253</v>
      </c>
      <c r="O91" s="73" t="s">
        <v>1233</v>
      </c>
      <c r="P91" s="73" t="s">
        <v>1234</v>
      </c>
      <c r="Q91" s="73" t="s">
        <v>31</v>
      </c>
      <c r="R91" s="73" t="s">
        <v>114</v>
      </c>
      <c r="S91" s="77">
        <v>6800</v>
      </c>
      <c r="T91" s="73" t="s">
        <v>56</v>
      </c>
    </row>
    <row r="92" spans="1:20">
      <c r="A92" s="73" t="s">
        <v>964</v>
      </c>
      <c r="B92" s="73" t="s">
        <v>965</v>
      </c>
      <c r="C92" s="74">
        <v>43538</v>
      </c>
      <c r="D92" s="73" t="s">
        <v>50</v>
      </c>
      <c r="E92" s="73" t="s">
        <v>110</v>
      </c>
      <c r="F92" s="73" t="s">
        <v>27</v>
      </c>
      <c r="G92" s="73" t="s">
        <v>41</v>
      </c>
      <c r="H92" s="73" t="s">
        <v>42</v>
      </c>
      <c r="I92" s="73" t="s">
        <v>30</v>
      </c>
      <c r="J92" s="74">
        <v>35973</v>
      </c>
      <c r="K92" s="73" t="s">
        <v>31</v>
      </c>
      <c r="L92" s="73" t="s">
        <v>32</v>
      </c>
      <c r="M92" s="73" t="s">
        <v>966</v>
      </c>
      <c r="N92" s="75">
        <v>1955289452</v>
      </c>
      <c r="O92" s="73" t="s">
        <v>967</v>
      </c>
      <c r="P92" s="73" t="s">
        <v>968</v>
      </c>
      <c r="Q92" s="73" t="s">
        <v>31</v>
      </c>
      <c r="R92" s="73" t="s">
        <v>227</v>
      </c>
      <c r="S92" s="77">
        <v>5200</v>
      </c>
      <c r="T92" s="73" t="s">
        <v>56</v>
      </c>
    </row>
    <row r="93" spans="1:20">
      <c r="A93" s="73" t="s">
        <v>2133</v>
      </c>
      <c r="B93" s="73" t="s">
        <v>2134</v>
      </c>
      <c r="C93" s="74">
        <v>42048</v>
      </c>
      <c r="D93" s="73" t="s">
        <v>59</v>
      </c>
      <c r="E93" s="73" t="s">
        <v>110</v>
      </c>
      <c r="F93" s="73" t="s">
        <v>52</v>
      </c>
      <c r="G93" s="73" t="s">
        <v>28</v>
      </c>
      <c r="H93" s="73" t="s">
        <v>29</v>
      </c>
      <c r="I93" s="73" t="s">
        <v>181</v>
      </c>
      <c r="J93" s="74">
        <v>32326</v>
      </c>
      <c r="K93" s="73" t="s">
        <v>31</v>
      </c>
      <c r="L93" s="73" t="s">
        <v>32</v>
      </c>
      <c r="M93" s="73" t="s">
        <v>2135</v>
      </c>
      <c r="N93" s="75">
        <v>1411236922</v>
      </c>
      <c r="O93" s="73" t="s">
        <v>2136</v>
      </c>
      <c r="P93" s="73" t="s">
        <v>2137</v>
      </c>
      <c r="Q93" s="73" t="s">
        <v>31</v>
      </c>
      <c r="R93" s="73" t="s">
        <v>107</v>
      </c>
      <c r="S93" s="77">
        <v>7600</v>
      </c>
      <c r="T93" s="73" t="s">
        <v>56</v>
      </c>
    </row>
    <row r="94" spans="1:20">
      <c r="A94" s="73" t="s">
        <v>1879</v>
      </c>
      <c r="B94" s="73" t="s">
        <v>1880</v>
      </c>
      <c r="C94" s="74">
        <v>42322</v>
      </c>
      <c r="D94" s="73" t="s">
        <v>87</v>
      </c>
      <c r="E94" s="73" t="s">
        <v>207</v>
      </c>
      <c r="F94" s="73" t="s">
        <v>27</v>
      </c>
      <c r="G94" s="73" t="s">
        <v>28</v>
      </c>
      <c r="H94" s="73" t="s">
        <v>42</v>
      </c>
      <c r="I94" s="73" t="s">
        <v>30</v>
      </c>
      <c r="J94" s="74">
        <v>32048</v>
      </c>
      <c r="K94" s="73" t="s">
        <v>31</v>
      </c>
      <c r="L94" s="73" t="s">
        <v>32</v>
      </c>
      <c r="M94" s="73" t="s">
        <v>1881</v>
      </c>
      <c r="N94" s="75">
        <v>1494202350</v>
      </c>
      <c r="O94" s="73" t="s">
        <v>1882</v>
      </c>
      <c r="P94" s="73" t="s">
        <v>1883</v>
      </c>
      <c r="Q94" s="73" t="s">
        <v>31</v>
      </c>
      <c r="R94" s="73" t="s">
        <v>47</v>
      </c>
      <c r="S94" s="77">
        <v>0</v>
      </c>
      <c r="T94" s="73" t="s">
        <v>37</v>
      </c>
    </row>
    <row r="95" spans="1:20">
      <c r="A95" s="73" t="s">
        <v>1664</v>
      </c>
      <c r="B95" s="73" t="s">
        <v>1665</v>
      </c>
      <c r="C95" s="74">
        <v>42637</v>
      </c>
      <c r="D95" s="73" t="s">
        <v>135</v>
      </c>
      <c r="E95" s="73" t="s">
        <v>51</v>
      </c>
      <c r="F95" s="73" t="s">
        <v>27</v>
      </c>
      <c r="G95" s="73" t="s">
        <v>41</v>
      </c>
      <c r="H95" s="73" t="s">
        <v>42</v>
      </c>
      <c r="I95" s="73" t="s">
        <v>30</v>
      </c>
      <c r="J95" s="74">
        <v>37581</v>
      </c>
      <c r="K95" s="73" t="s">
        <v>31</v>
      </c>
      <c r="L95" s="73" t="s">
        <v>32</v>
      </c>
      <c r="M95" s="73" t="s">
        <v>1666</v>
      </c>
      <c r="N95" s="75">
        <v>1732922087</v>
      </c>
      <c r="O95" s="73" t="s">
        <v>1667</v>
      </c>
      <c r="P95" s="73" t="s">
        <v>1668</v>
      </c>
      <c r="Q95" s="73" t="s">
        <v>31</v>
      </c>
      <c r="R95" s="73" t="s">
        <v>114</v>
      </c>
      <c r="S95" s="77">
        <v>5600</v>
      </c>
      <c r="T95" s="73" t="s">
        <v>56</v>
      </c>
    </row>
    <row r="96" spans="1:20">
      <c r="A96" s="73" t="s">
        <v>2309</v>
      </c>
      <c r="B96" s="73" t="s">
        <v>2310</v>
      </c>
      <c r="C96" s="74">
        <v>41884</v>
      </c>
      <c r="D96" s="73" t="s">
        <v>59</v>
      </c>
      <c r="E96" s="73" t="s">
        <v>207</v>
      </c>
      <c r="F96" s="73" t="s">
        <v>27</v>
      </c>
      <c r="G96" s="73" t="s">
        <v>223</v>
      </c>
      <c r="H96" s="73" t="s">
        <v>42</v>
      </c>
      <c r="I96" s="73" t="s">
        <v>30</v>
      </c>
      <c r="J96" s="74">
        <v>36562</v>
      </c>
      <c r="K96" s="73" t="s">
        <v>31</v>
      </c>
      <c r="L96" s="73" t="s">
        <v>32</v>
      </c>
      <c r="M96" s="73" t="s">
        <v>2311</v>
      </c>
      <c r="N96" s="75">
        <v>1809443217</v>
      </c>
      <c r="O96" s="73" t="s">
        <v>2312</v>
      </c>
      <c r="P96" s="73" t="s">
        <v>2313</v>
      </c>
      <c r="Q96" s="73" t="s">
        <v>31</v>
      </c>
      <c r="R96" s="73" t="s">
        <v>47</v>
      </c>
      <c r="S96" s="77">
        <v>0</v>
      </c>
      <c r="T96" s="73" t="s">
        <v>37</v>
      </c>
    </row>
    <row r="97" spans="1:20">
      <c r="A97" s="73" t="s">
        <v>607</v>
      </c>
      <c r="B97" s="73" t="s">
        <v>608</v>
      </c>
      <c r="C97" s="74">
        <v>43899</v>
      </c>
      <c r="D97" s="73" t="s">
        <v>25</v>
      </c>
      <c r="E97" s="73" t="s">
        <v>40</v>
      </c>
      <c r="F97" s="73" t="s">
        <v>27</v>
      </c>
      <c r="G97" s="73" t="s">
        <v>41</v>
      </c>
      <c r="H97" s="73" t="s">
        <v>29</v>
      </c>
      <c r="I97" s="73" t="s">
        <v>30</v>
      </c>
      <c r="J97" s="74">
        <v>35569</v>
      </c>
      <c r="K97" s="73" t="s">
        <v>31</v>
      </c>
      <c r="L97" s="73" t="s">
        <v>32</v>
      </c>
      <c r="M97" s="73" t="s">
        <v>609</v>
      </c>
      <c r="N97" s="75">
        <v>1824104045</v>
      </c>
      <c r="O97" s="73" t="s">
        <v>610</v>
      </c>
      <c r="P97" s="73" t="s">
        <v>611</v>
      </c>
      <c r="Q97" s="73" t="s">
        <v>31</v>
      </c>
      <c r="R97" s="73" t="s">
        <v>107</v>
      </c>
      <c r="S97" s="77">
        <v>4400</v>
      </c>
      <c r="T97" s="73" t="s">
        <v>56</v>
      </c>
    </row>
    <row r="98" spans="1:20">
      <c r="A98" s="73" t="s">
        <v>1724</v>
      </c>
      <c r="B98" s="73" t="s">
        <v>1725</v>
      </c>
      <c r="C98" s="74">
        <v>42547</v>
      </c>
      <c r="D98" s="73" t="s">
        <v>87</v>
      </c>
      <c r="E98" s="73" t="s">
        <v>81</v>
      </c>
      <c r="F98" s="73" t="s">
        <v>27</v>
      </c>
      <c r="G98" s="73" t="s">
        <v>223</v>
      </c>
      <c r="H98" s="73" t="s">
        <v>42</v>
      </c>
      <c r="I98" s="73" t="s">
        <v>8</v>
      </c>
      <c r="J98" s="74">
        <v>37316</v>
      </c>
      <c r="K98" s="73" t="s">
        <v>31</v>
      </c>
      <c r="L98" s="73" t="s">
        <v>32</v>
      </c>
      <c r="M98" s="73" t="s">
        <v>1726</v>
      </c>
      <c r="N98" s="75">
        <v>1746728526</v>
      </c>
      <c r="O98" s="73" t="s">
        <v>1727</v>
      </c>
      <c r="P98" s="73" t="s">
        <v>1728</v>
      </c>
      <c r="Q98" s="73" t="s">
        <v>31</v>
      </c>
      <c r="R98" s="73" t="s">
        <v>47</v>
      </c>
      <c r="S98" s="77">
        <v>2400</v>
      </c>
      <c r="T98" s="73" t="s">
        <v>56</v>
      </c>
    </row>
    <row r="99" spans="1:20">
      <c r="A99" s="73" t="s">
        <v>1254</v>
      </c>
      <c r="B99" s="73" t="s">
        <v>1255</v>
      </c>
      <c r="C99" s="74">
        <v>43210</v>
      </c>
      <c r="D99" s="73" t="s">
        <v>135</v>
      </c>
      <c r="E99" s="73" t="s">
        <v>51</v>
      </c>
      <c r="F99" s="73" t="s">
        <v>27</v>
      </c>
      <c r="G99" s="73" t="s">
        <v>28</v>
      </c>
      <c r="H99" s="73" t="s">
        <v>29</v>
      </c>
      <c r="I99" s="73" t="s">
        <v>30</v>
      </c>
      <c r="J99" s="74">
        <v>31405</v>
      </c>
      <c r="K99" s="73" t="s">
        <v>31</v>
      </c>
      <c r="L99" s="73" t="s">
        <v>32</v>
      </c>
      <c r="M99" s="73" t="s">
        <v>1256</v>
      </c>
      <c r="N99" s="75">
        <v>1699194090</v>
      </c>
      <c r="O99" s="73" t="s">
        <v>1257</v>
      </c>
      <c r="P99" s="73" t="s">
        <v>1258</v>
      </c>
      <c r="Q99" s="73" t="s">
        <v>31</v>
      </c>
      <c r="R99" s="73" t="s">
        <v>47</v>
      </c>
      <c r="S99" s="77">
        <v>8400</v>
      </c>
      <c r="T99" s="73" t="s">
        <v>56</v>
      </c>
    </row>
    <row r="100" spans="1:20">
      <c r="A100" s="73" t="s">
        <v>404</v>
      </c>
      <c r="B100" s="73" t="s">
        <v>405</v>
      </c>
      <c r="C100" s="74">
        <v>44180</v>
      </c>
      <c r="D100" s="73" t="s">
        <v>59</v>
      </c>
      <c r="E100" s="73" t="s">
        <v>51</v>
      </c>
      <c r="F100" s="73" t="s">
        <v>27</v>
      </c>
      <c r="G100" s="73" t="s">
        <v>41</v>
      </c>
      <c r="H100" s="73" t="s">
        <v>29</v>
      </c>
      <c r="I100" s="73" t="s">
        <v>43</v>
      </c>
      <c r="J100" s="74">
        <v>36672</v>
      </c>
      <c r="K100" s="73" t="s">
        <v>31</v>
      </c>
      <c r="L100" s="73" t="s">
        <v>32</v>
      </c>
      <c r="M100" s="73" t="s">
        <v>406</v>
      </c>
      <c r="N100" s="75">
        <v>1857675359</v>
      </c>
      <c r="O100" s="73" t="s">
        <v>407</v>
      </c>
      <c r="P100" s="73" t="s">
        <v>408</v>
      </c>
      <c r="Q100" s="73" t="s">
        <v>31</v>
      </c>
      <c r="R100" s="73" t="s">
        <v>107</v>
      </c>
      <c r="S100" s="77">
        <v>0</v>
      </c>
      <c r="T100" s="73" t="s">
        <v>37</v>
      </c>
    </row>
    <row r="101" spans="1:20">
      <c r="A101" s="73" t="s">
        <v>669</v>
      </c>
      <c r="B101" s="73" t="s">
        <v>670</v>
      </c>
      <c r="C101" s="74">
        <v>43850</v>
      </c>
      <c r="D101" s="73" t="s">
        <v>87</v>
      </c>
      <c r="E101" s="73" t="s">
        <v>110</v>
      </c>
      <c r="F101" s="73" t="s">
        <v>52</v>
      </c>
      <c r="G101" s="73" t="s">
        <v>28</v>
      </c>
      <c r="H101" s="73" t="s">
        <v>29</v>
      </c>
      <c r="I101" s="73" t="s">
        <v>30</v>
      </c>
      <c r="J101" s="74">
        <v>31583</v>
      </c>
      <c r="K101" s="73" t="s">
        <v>31</v>
      </c>
      <c r="L101" s="73" t="s">
        <v>32</v>
      </c>
      <c r="M101" s="73" t="s">
        <v>671</v>
      </c>
      <c r="N101" s="75">
        <v>1279418098</v>
      </c>
      <c r="O101" s="73" t="s">
        <v>672</v>
      </c>
      <c r="P101" s="73" t="s">
        <v>673</v>
      </c>
      <c r="Q101" s="73" t="s">
        <v>31</v>
      </c>
      <c r="R101" s="73" t="s">
        <v>36</v>
      </c>
      <c r="S101" s="77">
        <v>0</v>
      </c>
      <c r="T101" s="73" t="s">
        <v>37</v>
      </c>
    </row>
    <row r="102" spans="1:20">
      <c r="A102" s="73" t="s">
        <v>384</v>
      </c>
      <c r="B102" s="73" t="s">
        <v>385</v>
      </c>
      <c r="C102" s="74">
        <v>44201</v>
      </c>
      <c r="D102" s="73" t="s">
        <v>87</v>
      </c>
      <c r="E102" s="73" t="s">
        <v>51</v>
      </c>
      <c r="F102" s="73" t="s">
        <v>27</v>
      </c>
      <c r="G102" s="73" t="s">
        <v>28</v>
      </c>
      <c r="H102" s="73" t="s">
        <v>29</v>
      </c>
      <c r="I102" s="73" t="s">
        <v>30</v>
      </c>
      <c r="J102" s="74">
        <v>30659</v>
      </c>
      <c r="K102" s="73" t="s">
        <v>31</v>
      </c>
      <c r="L102" s="73" t="s">
        <v>32</v>
      </c>
      <c r="M102" s="73" t="s">
        <v>386</v>
      </c>
      <c r="N102" s="75">
        <v>1642322954</v>
      </c>
      <c r="O102" s="73" t="s">
        <v>387</v>
      </c>
      <c r="P102" s="73" t="s">
        <v>388</v>
      </c>
      <c r="Q102" s="73" t="s">
        <v>31</v>
      </c>
      <c r="R102" s="73" t="s">
        <v>36</v>
      </c>
      <c r="S102" s="77">
        <v>7200</v>
      </c>
      <c r="T102" s="73" t="s">
        <v>56</v>
      </c>
    </row>
    <row r="103" spans="1:20">
      <c r="A103" s="73" t="s">
        <v>820</v>
      </c>
      <c r="B103" s="73" t="s">
        <v>821</v>
      </c>
      <c r="C103" s="74">
        <v>43737</v>
      </c>
      <c r="D103" s="73" t="s">
        <v>135</v>
      </c>
      <c r="E103" s="73" t="s">
        <v>40</v>
      </c>
      <c r="F103" s="73" t="s">
        <v>27</v>
      </c>
      <c r="G103" s="73" t="s">
        <v>28</v>
      </c>
      <c r="H103" s="73" t="s">
        <v>29</v>
      </c>
      <c r="I103" s="73" t="s">
        <v>43</v>
      </c>
      <c r="J103" s="74">
        <v>34728</v>
      </c>
      <c r="K103" s="73" t="s">
        <v>31</v>
      </c>
      <c r="L103" s="73" t="s">
        <v>2594</v>
      </c>
      <c r="M103" s="73" t="s">
        <v>822</v>
      </c>
      <c r="N103" s="75">
        <v>1818980469</v>
      </c>
      <c r="O103" s="73" t="s">
        <v>823</v>
      </c>
      <c r="P103" s="73" t="s">
        <v>824</v>
      </c>
      <c r="Q103" s="73" t="s">
        <v>31</v>
      </c>
      <c r="R103" s="73" t="s">
        <v>36</v>
      </c>
      <c r="S103" s="77">
        <v>6800</v>
      </c>
      <c r="T103" s="73" t="s">
        <v>56</v>
      </c>
    </row>
    <row r="104" spans="1:20">
      <c r="A104" s="73" t="s">
        <v>636</v>
      </c>
      <c r="B104" s="73" t="s">
        <v>637</v>
      </c>
      <c r="C104" s="74">
        <v>43878</v>
      </c>
      <c r="D104" s="73" t="s">
        <v>25</v>
      </c>
      <c r="E104" s="73" t="s">
        <v>51</v>
      </c>
      <c r="F104" s="73" t="s">
        <v>27</v>
      </c>
      <c r="G104" s="73" t="s">
        <v>41</v>
      </c>
      <c r="H104" s="73" t="s">
        <v>29</v>
      </c>
      <c r="I104" s="73" t="s">
        <v>30</v>
      </c>
      <c r="J104" s="74">
        <v>37358</v>
      </c>
      <c r="K104" s="73" t="s">
        <v>31</v>
      </c>
      <c r="L104" s="73" t="s">
        <v>32</v>
      </c>
      <c r="M104" s="73" t="s">
        <v>638</v>
      </c>
      <c r="N104" s="75">
        <v>1584387727</v>
      </c>
      <c r="O104" s="73" t="s">
        <v>639</v>
      </c>
      <c r="P104" s="73" t="s">
        <v>640</v>
      </c>
      <c r="Q104" s="73" t="s">
        <v>31</v>
      </c>
      <c r="R104" s="73" t="s">
        <v>66</v>
      </c>
      <c r="S104" s="77">
        <v>5600</v>
      </c>
      <c r="T104" s="73" t="s">
        <v>56</v>
      </c>
    </row>
    <row r="105" spans="1:20">
      <c r="A105" s="73" t="s">
        <v>850</v>
      </c>
      <c r="B105" s="73" t="s">
        <v>851</v>
      </c>
      <c r="C105" s="74">
        <v>43684</v>
      </c>
      <c r="D105" s="73" t="s">
        <v>59</v>
      </c>
      <c r="E105" s="73" t="s">
        <v>207</v>
      </c>
      <c r="F105" s="73" t="s">
        <v>27</v>
      </c>
      <c r="G105" s="73" t="s">
        <v>61</v>
      </c>
      <c r="H105" s="73" t="s">
        <v>29</v>
      </c>
      <c r="I105" s="73" t="s">
        <v>124</v>
      </c>
      <c r="J105" s="74">
        <v>27873</v>
      </c>
      <c r="K105" s="73" t="s">
        <v>31</v>
      </c>
      <c r="L105" s="73" t="s">
        <v>32</v>
      </c>
      <c r="M105" s="73" t="s">
        <v>852</v>
      </c>
      <c r="N105" s="75">
        <v>1994347546</v>
      </c>
      <c r="O105" s="73" t="s">
        <v>853</v>
      </c>
      <c r="P105" s="73" t="s">
        <v>854</v>
      </c>
      <c r="Q105" s="73" t="s">
        <v>31</v>
      </c>
      <c r="R105" s="73" t="s">
        <v>47</v>
      </c>
      <c r="S105" s="77">
        <v>10000</v>
      </c>
      <c r="T105" s="73" t="s">
        <v>56</v>
      </c>
    </row>
    <row r="106" spans="1:20">
      <c r="A106" s="73" t="s">
        <v>2531</v>
      </c>
      <c r="B106" s="73" t="s">
        <v>2532</v>
      </c>
      <c r="C106" s="74">
        <v>41570</v>
      </c>
      <c r="D106" s="73" t="s">
        <v>50</v>
      </c>
      <c r="E106" s="73" t="s">
        <v>51</v>
      </c>
      <c r="F106" s="73" t="s">
        <v>52</v>
      </c>
      <c r="G106" s="73" t="s">
        <v>61</v>
      </c>
      <c r="H106" s="73" t="s">
        <v>29</v>
      </c>
      <c r="I106" s="73" t="s">
        <v>124</v>
      </c>
      <c r="J106" s="74">
        <v>26837</v>
      </c>
      <c r="K106" s="73" t="s">
        <v>103</v>
      </c>
      <c r="L106" s="73" t="s">
        <v>69</v>
      </c>
      <c r="M106" s="73" t="s">
        <v>2533</v>
      </c>
      <c r="N106" s="75">
        <v>1538230493</v>
      </c>
      <c r="O106" s="73" t="s">
        <v>2534</v>
      </c>
      <c r="P106" s="73" t="s">
        <v>1022</v>
      </c>
      <c r="Q106" s="73" t="s">
        <v>31</v>
      </c>
      <c r="R106" s="73" t="s">
        <v>227</v>
      </c>
      <c r="S106" s="77">
        <v>8800</v>
      </c>
      <c r="T106" s="73" t="s">
        <v>56</v>
      </c>
    </row>
    <row r="107" spans="1:20">
      <c r="A107" s="73" t="s">
        <v>771</v>
      </c>
      <c r="B107" s="73" t="s">
        <v>772</v>
      </c>
      <c r="C107" s="74">
        <v>43783</v>
      </c>
      <c r="D107" s="73" t="s">
        <v>87</v>
      </c>
      <c r="E107" s="73" t="s">
        <v>51</v>
      </c>
      <c r="F107" s="73" t="s">
        <v>27</v>
      </c>
      <c r="G107" s="73" t="s">
        <v>28</v>
      </c>
      <c r="H107" s="73" t="s">
        <v>42</v>
      </c>
      <c r="I107" s="73" t="s">
        <v>43</v>
      </c>
      <c r="J107" s="74">
        <v>33067</v>
      </c>
      <c r="K107" s="73" t="s">
        <v>31</v>
      </c>
      <c r="L107" s="73" t="s">
        <v>32</v>
      </c>
      <c r="M107" s="73" t="s">
        <v>773</v>
      </c>
      <c r="N107" s="75">
        <v>1314202428</v>
      </c>
      <c r="O107" s="73" t="s">
        <v>774</v>
      </c>
      <c r="P107" s="73" t="s">
        <v>775</v>
      </c>
      <c r="Q107" s="73" t="s">
        <v>31</v>
      </c>
      <c r="R107" s="73" t="s">
        <v>66</v>
      </c>
      <c r="S107" s="77">
        <v>6800</v>
      </c>
      <c r="T107" s="73" t="s">
        <v>56</v>
      </c>
    </row>
    <row r="108" spans="1:20">
      <c r="A108" s="73" t="s">
        <v>699</v>
      </c>
      <c r="B108" s="73" t="s">
        <v>700</v>
      </c>
      <c r="C108" s="74">
        <v>43836</v>
      </c>
      <c r="D108" s="73" t="s">
        <v>135</v>
      </c>
      <c r="E108" s="73" t="s">
        <v>51</v>
      </c>
      <c r="F108" s="73" t="s">
        <v>27</v>
      </c>
      <c r="G108" s="73" t="s">
        <v>41</v>
      </c>
      <c r="H108" s="73" t="s">
        <v>42</v>
      </c>
      <c r="I108" s="73" t="s">
        <v>124</v>
      </c>
      <c r="J108" s="74">
        <v>35156</v>
      </c>
      <c r="K108" s="73" t="s">
        <v>31</v>
      </c>
      <c r="L108" s="73" t="s">
        <v>2594</v>
      </c>
      <c r="M108" s="73" t="s">
        <v>701</v>
      </c>
      <c r="N108" s="75">
        <v>1275123842</v>
      </c>
      <c r="O108" s="73" t="s">
        <v>702</v>
      </c>
      <c r="P108" s="73" t="s">
        <v>703</v>
      </c>
      <c r="Q108" s="73" t="s">
        <v>31</v>
      </c>
      <c r="R108" s="73" t="s">
        <v>47</v>
      </c>
      <c r="S108" s="77">
        <v>6000</v>
      </c>
      <c r="T108" s="73" t="s">
        <v>56</v>
      </c>
    </row>
    <row r="109" spans="1:20">
      <c r="A109" s="73" t="s">
        <v>1585</v>
      </c>
      <c r="B109" s="73" t="s">
        <v>1586</v>
      </c>
      <c r="C109" s="74">
        <v>42738</v>
      </c>
      <c r="D109" s="73" t="s">
        <v>25</v>
      </c>
      <c r="E109" s="73" t="s">
        <v>40</v>
      </c>
      <c r="F109" s="73" t="s">
        <v>52</v>
      </c>
      <c r="G109" s="73" t="s">
        <v>61</v>
      </c>
      <c r="H109" s="73" t="s">
        <v>29</v>
      </c>
      <c r="I109" s="73" t="s">
        <v>30</v>
      </c>
      <c r="J109" s="74">
        <v>27482</v>
      </c>
      <c r="K109" s="73" t="s">
        <v>31</v>
      </c>
      <c r="L109" s="73" t="s">
        <v>2594</v>
      </c>
      <c r="M109" s="73" t="s">
        <v>1587</v>
      </c>
      <c r="N109" s="75">
        <v>1752585779</v>
      </c>
      <c r="O109" s="73" t="s">
        <v>1588</v>
      </c>
      <c r="P109" s="73" t="s">
        <v>1589</v>
      </c>
      <c r="Q109" s="73" t="s">
        <v>31</v>
      </c>
      <c r="R109" s="73" t="s">
        <v>36</v>
      </c>
      <c r="S109" s="77">
        <v>10400</v>
      </c>
      <c r="T109" s="73" t="s">
        <v>56</v>
      </c>
    </row>
    <row r="110" spans="1:20">
      <c r="A110" s="73" t="s">
        <v>238</v>
      </c>
      <c r="B110" s="73" t="s">
        <v>239</v>
      </c>
      <c r="C110" s="74">
        <v>44348</v>
      </c>
      <c r="D110" s="73" t="s">
        <v>25</v>
      </c>
      <c r="E110" s="73" t="s">
        <v>51</v>
      </c>
      <c r="F110" s="73" t="s">
        <v>52</v>
      </c>
      <c r="G110" s="73" t="s">
        <v>41</v>
      </c>
      <c r="H110" s="73" t="s">
        <v>29</v>
      </c>
      <c r="I110" s="73" t="s">
        <v>30</v>
      </c>
      <c r="J110" s="74">
        <v>37751</v>
      </c>
      <c r="K110" s="73" t="s">
        <v>31</v>
      </c>
      <c r="L110" s="73" t="s">
        <v>32</v>
      </c>
      <c r="M110" s="73" t="s">
        <v>240</v>
      </c>
      <c r="N110" s="75">
        <v>1907198323</v>
      </c>
      <c r="O110" s="73" t="s">
        <v>241</v>
      </c>
      <c r="P110" s="73" t="s">
        <v>242</v>
      </c>
      <c r="Q110" s="73" t="s">
        <v>31</v>
      </c>
      <c r="R110" s="73" t="s">
        <v>36</v>
      </c>
      <c r="S110" s="77">
        <v>5200</v>
      </c>
      <c r="T110" s="73" t="s">
        <v>56</v>
      </c>
    </row>
    <row r="111" spans="1:20">
      <c r="A111" s="73" t="s">
        <v>1704</v>
      </c>
      <c r="B111" s="73" t="s">
        <v>1705</v>
      </c>
      <c r="C111" s="74">
        <v>42574</v>
      </c>
      <c r="D111" s="73" t="s">
        <v>25</v>
      </c>
      <c r="E111" s="73" t="s">
        <v>110</v>
      </c>
      <c r="F111" s="73" t="s">
        <v>52</v>
      </c>
      <c r="G111" s="73" t="s">
        <v>28</v>
      </c>
      <c r="H111" s="73" t="s">
        <v>29</v>
      </c>
      <c r="I111" s="73" t="s">
        <v>8</v>
      </c>
      <c r="J111" s="74">
        <v>30842</v>
      </c>
      <c r="K111" s="73" t="s">
        <v>31</v>
      </c>
      <c r="L111" s="73" t="s">
        <v>2594</v>
      </c>
      <c r="M111" s="73" t="s">
        <v>1706</v>
      </c>
      <c r="N111" s="75">
        <v>1380595884</v>
      </c>
      <c r="O111" s="73" t="s">
        <v>1707</v>
      </c>
      <c r="P111" s="73" t="s">
        <v>1708</v>
      </c>
      <c r="Q111" s="73" t="s">
        <v>31</v>
      </c>
      <c r="R111" s="73" t="s">
        <v>114</v>
      </c>
      <c r="S111" s="77">
        <v>0</v>
      </c>
      <c r="T111" s="73" t="s">
        <v>37</v>
      </c>
    </row>
    <row r="112" spans="1:20">
      <c r="A112" s="73" t="s">
        <v>1165</v>
      </c>
      <c r="B112" s="73" t="s">
        <v>1166</v>
      </c>
      <c r="C112" s="74">
        <v>43296</v>
      </c>
      <c r="D112" s="73" t="s">
        <v>50</v>
      </c>
      <c r="E112" s="73" t="s">
        <v>51</v>
      </c>
      <c r="F112" s="73" t="s">
        <v>27</v>
      </c>
      <c r="G112" s="73" t="s">
        <v>28</v>
      </c>
      <c r="H112" s="73" t="s">
        <v>29</v>
      </c>
      <c r="I112" s="73" t="s">
        <v>30</v>
      </c>
      <c r="J112" s="74">
        <v>31918</v>
      </c>
      <c r="K112" s="73" t="s">
        <v>31</v>
      </c>
      <c r="L112" s="73" t="s">
        <v>69</v>
      </c>
      <c r="M112" s="73" t="s">
        <v>1167</v>
      </c>
      <c r="N112" s="75">
        <v>1517862819</v>
      </c>
      <c r="O112" s="73" t="s">
        <v>1168</v>
      </c>
      <c r="P112" s="73" t="s">
        <v>1169</v>
      </c>
      <c r="Q112" s="73" t="s">
        <v>31</v>
      </c>
      <c r="R112" s="73" t="s">
        <v>47</v>
      </c>
      <c r="S112" s="77">
        <v>7200</v>
      </c>
      <c r="T112" s="73" t="s">
        <v>56</v>
      </c>
    </row>
    <row r="113" spans="1:20">
      <c r="A113" s="73" t="s">
        <v>1338</v>
      </c>
      <c r="B113" s="73" t="s">
        <v>1339</v>
      </c>
      <c r="C113" s="74">
        <v>43089</v>
      </c>
      <c r="D113" s="73" t="s">
        <v>87</v>
      </c>
      <c r="E113" s="73" t="s">
        <v>26</v>
      </c>
      <c r="F113" s="73" t="s">
        <v>27</v>
      </c>
      <c r="G113" s="73" t="s">
        <v>41</v>
      </c>
      <c r="H113" s="73" t="s">
        <v>42</v>
      </c>
      <c r="I113" s="73" t="s">
        <v>30</v>
      </c>
      <c r="J113" s="74">
        <v>34188</v>
      </c>
      <c r="K113" s="73" t="s">
        <v>31</v>
      </c>
      <c r="L113" s="73" t="s">
        <v>69</v>
      </c>
      <c r="M113" s="73" t="s">
        <v>1340</v>
      </c>
      <c r="N113" s="75">
        <v>1788520912</v>
      </c>
      <c r="O113" s="73" t="s">
        <v>1341</v>
      </c>
      <c r="P113" s="73" t="s">
        <v>1342</v>
      </c>
      <c r="Q113" s="73" t="s">
        <v>31</v>
      </c>
      <c r="R113" s="73" t="s">
        <v>47</v>
      </c>
      <c r="S113" s="77">
        <v>6400</v>
      </c>
      <c r="T113" s="73" t="s">
        <v>56</v>
      </c>
    </row>
    <row r="114" spans="1:20">
      <c r="A114" s="73" t="s">
        <v>2521</v>
      </c>
      <c r="B114" s="73" t="s">
        <v>2522</v>
      </c>
      <c r="C114" s="74">
        <v>41582</v>
      </c>
      <c r="D114" s="73" t="s">
        <v>50</v>
      </c>
      <c r="E114" s="73" t="s">
        <v>60</v>
      </c>
      <c r="F114" s="73" t="s">
        <v>27</v>
      </c>
      <c r="G114" s="73" t="s">
        <v>28</v>
      </c>
      <c r="H114" s="73" t="s">
        <v>29</v>
      </c>
      <c r="I114" s="73" t="s">
        <v>30</v>
      </c>
      <c r="J114" s="74">
        <v>33281</v>
      </c>
      <c r="K114" s="73" t="s">
        <v>31</v>
      </c>
      <c r="L114" s="73" t="s">
        <v>32</v>
      </c>
      <c r="M114" s="73" t="s">
        <v>2523</v>
      </c>
      <c r="N114" s="75">
        <v>1879981256</v>
      </c>
      <c r="O114" s="73" t="s">
        <v>2524</v>
      </c>
      <c r="P114" s="73" t="s">
        <v>2525</v>
      </c>
      <c r="Q114" s="73" t="s">
        <v>31</v>
      </c>
      <c r="R114" s="73" t="s">
        <v>107</v>
      </c>
      <c r="S114" s="77">
        <v>8400</v>
      </c>
      <c r="T114" s="73" t="s">
        <v>56</v>
      </c>
    </row>
    <row r="115" spans="1:20">
      <c r="A115" s="73" t="s">
        <v>2019</v>
      </c>
      <c r="B115" s="73" t="s">
        <v>2020</v>
      </c>
      <c r="C115" s="74">
        <v>42172</v>
      </c>
      <c r="D115" s="73" t="s">
        <v>59</v>
      </c>
      <c r="E115" s="73" t="s">
        <v>81</v>
      </c>
      <c r="F115" s="73" t="s">
        <v>27</v>
      </c>
      <c r="G115" s="73" t="s">
        <v>28</v>
      </c>
      <c r="H115" s="73" t="s">
        <v>42</v>
      </c>
      <c r="I115" s="73" t="s">
        <v>30</v>
      </c>
      <c r="J115" s="74">
        <v>34153</v>
      </c>
      <c r="K115" s="73" t="s">
        <v>31</v>
      </c>
      <c r="L115" s="73" t="s">
        <v>2594</v>
      </c>
      <c r="M115" s="73" t="s">
        <v>2021</v>
      </c>
      <c r="N115" s="75">
        <v>1517750609</v>
      </c>
      <c r="O115" s="73" t="s">
        <v>2022</v>
      </c>
      <c r="P115" s="73" t="s">
        <v>2023</v>
      </c>
      <c r="Q115" s="73" t="s">
        <v>31</v>
      </c>
      <c r="R115" s="73" t="s">
        <v>66</v>
      </c>
      <c r="S115" s="77">
        <v>8000</v>
      </c>
      <c r="T115" s="73" t="s">
        <v>56</v>
      </c>
    </row>
    <row r="116" spans="1:20">
      <c r="A116" s="73" t="s">
        <v>1009</v>
      </c>
      <c r="B116" s="73" t="s">
        <v>1010</v>
      </c>
      <c r="C116" s="74">
        <v>43500</v>
      </c>
      <c r="D116" s="73" t="s">
        <v>59</v>
      </c>
      <c r="E116" s="73" t="s">
        <v>51</v>
      </c>
      <c r="F116" s="73" t="s">
        <v>27</v>
      </c>
      <c r="G116" s="73" t="s">
        <v>41</v>
      </c>
      <c r="H116" s="73" t="s">
        <v>29</v>
      </c>
      <c r="I116" s="73" t="s">
        <v>30</v>
      </c>
      <c r="J116" s="74">
        <v>36698</v>
      </c>
      <c r="K116" s="73" t="s">
        <v>31</v>
      </c>
      <c r="L116" s="73" t="s">
        <v>32</v>
      </c>
      <c r="M116" s="73" t="s">
        <v>1011</v>
      </c>
      <c r="N116" s="75">
        <v>1589277770</v>
      </c>
      <c r="O116" s="73" t="s">
        <v>1012</v>
      </c>
      <c r="P116" s="73" t="s">
        <v>1013</v>
      </c>
      <c r="Q116" s="73" t="s">
        <v>31</v>
      </c>
      <c r="R116" s="73" t="s">
        <v>114</v>
      </c>
      <c r="S116" s="77">
        <v>0</v>
      </c>
      <c r="T116" s="73" t="s">
        <v>37</v>
      </c>
    </row>
    <row r="117" spans="1:20">
      <c r="A117" s="73" t="s">
        <v>2314</v>
      </c>
      <c r="B117" s="73" t="s">
        <v>2315</v>
      </c>
      <c r="C117" s="74">
        <v>41882</v>
      </c>
      <c r="D117" s="73" t="s">
        <v>87</v>
      </c>
      <c r="E117" s="73" t="s">
        <v>60</v>
      </c>
      <c r="F117" s="73" t="s">
        <v>27</v>
      </c>
      <c r="G117" s="73" t="s">
        <v>28</v>
      </c>
      <c r="H117" s="73" t="s">
        <v>29</v>
      </c>
      <c r="I117" s="73" t="s">
        <v>30</v>
      </c>
      <c r="J117" s="74">
        <v>30573</v>
      </c>
      <c r="K117" s="73" t="s">
        <v>31</v>
      </c>
      <c r="L117" s="73" t="s">
        <v>32</v>
      </c>
      <c r="M117" s="73" t="s">
        <v>2316</v>
      </c>
      <c r="N117" s="75">
        <v>1619554437</v>
      </c>
      <c r="O117" s="73" t="s">
        <v>2317</v>
      </c>
      <c r="P117" s="73" t="s">
        <v>640</v>
      </c>
      <c r="Q117" s="73" t="s">
        <v>31</v>
      </c>
      <c r="R117" s="73" t="s">
        <v>36</v>
      </c>
      <c r="S117" s="77">
        <v>0</v>
      </c>
      <c r="T117" s="73" t="s">
        <v>37</v>
      </c>
    </row>
    <row r="118" spans="1:20">
      <c r="A118" s="73" t="s">
        <v>553</v>
      </c>
      <c r="B118" s="73" t="s">
        <v>554</v>
      </c>
      <c r="C118" s="74">
        <v>43969</v>
      </c>
      <c r="D118" s="73" t="s">
        <v>25</v>
      </c>
      <c r="E118" s="73" t="s">
        <v>81</v>
      </c>
      <c r="F118" s="73" t="s">
        <v>52</v>
      </c>
      <c r="G118" s="73" t="s">
        <v>41</v>
      </c>
      <c r="H118" s="73" t="s">
        <v>29</v>
      </c>
      <c r="I118" s="73" t="s">
        <v>30</v>
      </c>
      <c r="J118" s="74">
        <v>35950</v>
      </c>
      <c r="K118" s="73" t="s">
        <v>31</v>
      </c>
      <c r="L118" s="73" t="s">
        <v>2594</v>
      </c>
      <c r="M118" s="73" t="s">
        <v>555</v>
      </c>
      <c r="N118" s="75">
        <v>1970482055</v>
      </c>
      <c r="O118" s="73" t="s">
        <v>556</v>
      </c>
      <c r="P118" s="73" t="s">
        <v>557</v>
      </c>
      <c r="Q118" s="73" t="s">
        <v>31</v>
      </c>
      <c r="R118" s="73" t="s">
        <v>47</v>
      </c>
      <c r="S118" s="77">
        <v>4800</v>
      </c>
      <c r="T118" s="73" t="s">
        <v>56</v>
      </c>
    </row>
    <row r="119" spans="1:20">
      <c r="A119" s="73" t="s">
        <v>895</v>
      </c>
      <c r="B119" s="73" t="s">
        <v>896</v>
      </c>
      <c r="C119" s="74">
        <v>43660</v>
      </c>
      <c r="D119" s="73" t="s">
        <v>87</v>
      </c>
      <c r="E119" s="73" t="s">
        <v>26</v>
      </c>
      <c r="F119" s="73" t="s">
        <v>52</v>
      </c>
      <c r="G119" s="73" t="s">
        <v>41</v>
      </c>
      <c r="H119" s="73" t="s">
        <v>29</v>
      </c>
      <c r="I119" s="73" t="s">
        <v>181</v>
      </c>
      <c r="J119" s="74">
        <v>35576</v>
      </c>
      <c r="K119" s="73" t="s">
        <v>118</v>
      </c>
      <c r="L119" s="73" t="s">
        <v>32</v>
      </c>
      <c r="M119" s="73" t="s">
        <v>897</v>
      </c>
      <c r="N119" s="75">
        <v>1819393510</v>
      </c>
      <c r="O119" s="73" t="s">
        <v>898</v>
      </c>
      <c r="P119" s="73" t="s">
        <v>899</v>
      </c>
      <c r="Q119" s="73" t="s">
        <v>31</v>
      </c>
      <c r="R119" s="73" t="s">
        <v>107</v>
      </c>
      <c r="S119" s="77">
        <v>6400</v>
      </c>
      <c r="T119" s="73" t="s">
        <v>56</v>
      </c>
    </row>
    <row r="120" spans="1:20">
      <c r="A120" s="73" t="s">
        <v>538</v>
      </c>
      <c r="B120" s="73" t="s">
        <v>539</v>
      </c>
      <c r="C120" s="74">
        <v>43988</v>
      </c>
      <c r="D120" s="73" t="s">
        <v>59</v>
      </c>
      <c r="E120" s="73" t="s">
        <v>60</v>
      </c>
      <c r="F120" s="73" t="s">
        <v>27</v>
      </c>
      <c r="G120" s="73" t="s">
        <v>28</v>
      </c>
      <c r="H120" s="73" t="s">
        <v>42</v>
      </c>
      <c r="I120" s="73" t="s">
        <v>30</v>
      </c>
      <c r="J120" s="74">
        <v>31336</v>
      </c>
      <c r="K120" s="73" t="s">
        <v>31</v>
      </c>
      <c r="L120" s="73" t="s">
        <v>32</v>
      </c>
      <c r="M120" s="73" t="s">
        <v>540</v>
      </c>
      <c r="N120" s="75">
        <v>1241964675</v>
      </c>
      <c r="O120" s="73" t="s">
        <v>541</v>
      </c>
      <c r="P120" s="73" t="s">
        <v>542</v>
      </c>
      <c r="Q120" s="73" t="s">
        <v>31</v>
      </c>
      <c r="R120" s="73" t="s">
        <v>66</v>
      </c>
      <c r="S120" s="77">
        <v>0</v>
      </c>
      <c r="T120" s="73" t="s">
        <v>37</v>
      </c>
    </row>
    <row r="121" spans="1:20">
      <c r="A121" s="73" t="s">
        <v>835</v>
      </c>
      <c r="B121" s="73" t="s">
        <v>836</v>
      </c>
      <c r="C121" s="74">
        <v>43701</v>
      </c>
      <c r="D121" s="73" t="s">
        <v>135</v>
      </c>
      <c r="E121" s="73" t="s">
        <v>110</v>
      </c>
      <c r="F121" s="73" t="s">
        <v>27</v>
      </c>
      <c r="G121" s="73" t="s">
        <v>28</v>
      </c>
      <c r="H121" s="73" t="s">
        <v>29</v>
      </c>
      <c r="I121" s="73" t="s">
        <v>30</v>
      </c>
      <c r="J121" s="74">
        <v>33513</v>
      </c>
      <c r="K121" s="73" t="s">
        <v>103</v>
      </c>
      <c r="L121" s="73" t="s">
        <v>69</v>
      </c>
      <c r="M121" s="73" t="s">
        <v>837</v>
      </c>
      <c r="N121" s="75">
        <v>1933666689</v>
      </c>
      <c r="O121" s="73" t="s">
        <v>838</v>
      </c>
      <c r="P121" s="73" t="s">
        <v>839</v>
      </c>
      <c r="Q121" s="73" t="s">
        <v>31</v>
      </c>
      <c r="R121" s="73" t="s">
        <v>47</v>
      </c>
      <c r="S121" s="77">
        <v>7200</v>
      </c>
      <c r="T121" s="73" t="s">
        <v>56</v>
      </c>
    </row>
    <row r="122" spans="1:20">
      <c r="A122" s="73" t="s">
        <v>1792</v>
      </c>
      <c r="B122" s="73" t="s">
        <v>1793</v>
      </c>
      <c r="C122" s="74">
        <v>42473</v>
      </c>
      <c r="D122" s="73" t="s">
        <v>59</v>
      </c>
      <c r="E122" s="73" t="s">
        <v>207</v>
      </c>
      <c r="F122" s="73" t="s">
        <v>117</v>
      </c>
      <c r="G122" s="73" t="s">
        <v>75</v>
      </c>
      <c r="H122" s="73" t="s">
        <v>29</v>
      </c>
      <c r="I122" s="73" t="s">
        <v>43</v>
      </c>
      <c r="J122" s="74">
        <v>25857</v>
      </c>
      <c r="K122" s="73" t="s">
        <v>31</v>
      </c>
      <c r="L122" s="73" t="s">
        <v>2594</v>
      </c>
      <c r="M122" s="73" t="s">
        <v>1794</v>
      </c>
      <c r="N122" s="75">
        <v>1636635483</v>
      </c>
      <c r="O122" s="73" t="s">
        <v>1795</v>
      </c>
      <c r="P122" s="73" t="s">
        <v>1796</v>
      </c>
      <c r="Q122" s="73" t="s">
        <v>31</v>
      </c>
      <c r="R122" s="73" t="s">
        <v>36</v>
      </c>
      <c r="S122" s="77">
        <v>11600</v>
      </c>
      <c r="T122" s="73" t="s">
        <v>56</v>
      </c>
    </row>
    <row r="123" spans="1:20">
      <c r="A123" s="73" t="s">
        <v>211</v>
      </c>
      <c r="B123" s="73" t="s">
        <v>212</v>
      </c>
      <c r="C123" s="74">
        <v>44385</v>
      </c>
      <c r="D123" s="73" t="s">
        <v>50</v>
      </c>
      <c r="E123" s="73" t="s">
        <v>40</v>
      </c>
      <c r="F123" s="73" t="s">
        <v>27</v>
      </c>
      <c r="G123" s="73" t="s">
        <v>28</v>
      </c>
      <c r="H123" s="73" t="s">
        <v>29</v>
      </c>
      <c r="I123" s="73" t="s">
        <v>30</v>
      </c>
      <c r="J123" s="74">
        <v>33301</v>
      </c>
      <c r="K123" s="73" t="s">
        <v>31</v>
      </c>
      <c r="L123" s="73" t="s">
        <v>2594</v>
      </c>
      <c r="M123" s="73" t="s">
        <v>213</v>
      </c>
      <c r="N123" s="75">
        <v>1382638017</v>
      </c>
      <c r="O123" s="73" t="s">
        <v>214</v>
      </c>
      <c r="P123" s="73" t="s">
        <v>215</v>
      </c>
      <c r="Q123" s="73" t="s">
        <v>31</v>
      </c>
      <c r="R123" s="73" t="s">
        <v>36</v>
      </c>
      <c r="S123" s="77">
        <v>7600</v>
      </c>
      <c r="T123" s="73" t="s">
        <v>56</v>
      </c>
    </row>
    <row r="124" spans="1:20">
      <c r="A124" s="73" t="s">
        <v>2294</v>
      </c>
      <c r="B124" s="73" t="s">
        <v>2295</v>
      </c>
      <c r="C124" s="74">
        <v>41897</v>
      </c>
      <c r="D124" s="73" t="s">
        <v>50</v>
      </c>
      <c r="E124" s="73" t="s">
        <v>51</v>
      </c>
      <c r="F124" s="73" t="s">
        <v>52</v>
      </c>
      <c r="G124" s="73" t="s">
        <v>28</v>
      </c>
      <c r="H124" s="73" t="s">
        <v>29</v>
      </c>
      <c r="I124" s="73" t="s">
        <v>30</v>
      </c>
      <c r="J124" s="74">
        <v>31006</v>
      </c>
      <c r="K124" s="73" t="s">
        <v>31</v>
      </c>
      <c r="L124" s="73" t="s">
        <v>32</v>
      </c>
      <c r="M124" s="73" t="s">
        <v>2296</v>
      </c>
      <c r="N124" s="75">
        <v>1722996936</v>
      </c>
      <c r="O124" s="73" t="s">
        <v>2297</v>
      </c>
      <c r="P124" s="73" t="s">
        <v>2298</v>
      </c>
      <c r="Q124" s="73" t="s">
        <v>31</v>
      </c>
      <c r="R124" s="73" t="s">
        <v>47</v>
      </c>
      <c r="S124" s="77">
        <v>6800</v>
      </c>
      <c r="T124" s="73" t="s">
        <v>56</v>
      </c>
    </row>
    <row r="125" spans="1:20">
      <c r="A125" s="73" t="s">
        <v>641</v>
      </c>
      <c r="B125" s="73" t="s">
        <v>642</v>
      </c>
      <c r="C125" s="74">
        <v>43877</v>
      </c>
      <c r="D125" s="73" t="s">
        <v>135</v>
      </c>
      <c r="E125" s="73" t="s">
        <v>60</v>
      </c>
      <c r="F125" s="73" t="s">
        <v>27</v>
      </c>
      <c r="G125" s="73" t="s">
        <v>223</v>
      </c>
      <c r="H125" s="73" t="s">
        <v>29</v>
      </c>
      <c r="I125" s="73" t="s">
        <v>30</v>
      </c>
      <c r="J125" s="74">
        <v>37064</v>
      </c>
      <c r="K125" s="73" t="s">
        <v>103</v>
      </c>
      <c r="L125" s="73" t="s">
        <v>2594</v>
      </c>
      <c r="M125" s="73" t="s">
        <v>643</v>
      </c>
      <c r="N125" s="75">
        <v>2025553086</v>
      </c>
      <c r="O125" s="73" t="s">
        <v>644</v>
      </c>
      <c r="P125" s="73" t="s">
        <v>287</v>
      </c>
      <c r="Q125" s="73" t="s">
        <v>31</v>
      </c>
      <c r="R125" s="73" t="s">
        <v>36</v>
      </c>
      <c r="S125" s="77">
        <v>0</v>
      </c>
      <c r="T125" s="73" t="s">
        <v>37</v>
      </c>
    </row>
    <row r="126" spans="1:20">
      <c r="A126" s="73" t="s">
        <v>979</v>
      </c>
      <c r="B126" s="73" t="s">
        <v>980</v>
      </c>
      <c r="C126" s="74">
        <v>43513</v>
      </c>
      <c r="D126" s="73" t="s">
        <v>25</v>
      </c>
      <c r="E126" s="73" t="s">
        <v>51</v>
      </c>
      <c r="F126" s="73" t="s">
        <v>27</v>
      </c>
      <c r="G126" s="73" t="s">
        <v>61</v>
      </c>
      <c r="H126" s="73" t="s">
        <v>29</v>
      </c>
      <c r="I126" s="73" t="s">
        <v>8</v>
      </c>
      <c r="J126" s="74">
        <v>29546</v>
      </c>
      <c r="K126" s="73" t="s">
        <v>31</v>
      </c>
      <c r="L126" s="73" t="s">
        <v>32</v>
      </c>
      <c r="M126" s="73" t="s">
        <v>981</v>
      </c>
      <c r="N126" s="75">
        <v>1928189722</v>
      </c>
      <c r="O126" s="73" t="s">
        <v>982</v>
      </c>
      <c r="P126" s="73" t="s">
        <v>983</v>
      </c>
      <c r="Q126" s="73" t="s">
        <v>31</v>
      </c>
      <c r="R126" s="73" t="s">
        <v>36</v>
      </c>
      <c r="S126" s="77">
        <v>0</v>
      </c>
      <c r="T126" s="73" t="s">
        <v>37</v>
      </c>
    </row>
    <row r="127" spans="1:20">
      <c r="A127" s="73" t="s">
        <v>2447</v>
      </c>
      <c r="B127" s="73" t="s">
        <v>2448</v>
      </c>
      <c r="C127" s="74">
        <v>41669</v>
      </c>
      <c r="D127" s="73" t="s">
        <v>87</v>
      </c>
      <c r="E127" s="73" t="s">
        <v>40</v>
      </c>
      <c r="F127" s="73" t="s">
        <v>27</v>
      </c>
      <c r="G127" s="73" t="s">
        <v>41</v>
      </c>
      <c r="H127" s="73" t="s">
        <v>29</v>
      </c>
      <c r="I127" s="73" t="s">
        <v>30</v>
      </c>
      <c r="J127" s="74">
        <v>35668</v>
      </c>
      <c r="K127" s="73" t="s">
        <v>31</v>
      </c>
      <c r="L127" s="73" t="s">
        <v>32</v>
      </c>
      <c r="M127" s="73" t="s">
        <v>2449</v>
      </c>
      <c r="N127" s="75">
        <v>1987728730</v>
      </c>
      <c r="O127" s="73" t="s">
        <v>2450</v>
      </c>
      <c r="P127" s="73" t="s">
        <v>2451</v>
      </c>
      <c r="Q127" s="73" t="s">
        <v>31</v>
      </c>
      <c r="R127" s="73" t="s">
        <v>36</v>
      </c>
      <c r="S127" s="77">
        <v>6400</v>
      </c>
      <c r="T127" s="73" t="s">
        <v>56</v>
      </c>
    </row>
    <row r="128" spans="1:20">
      <c r="A128" s="73" t="s">
        <v>318</v>
      </c>
      <c r="B128" s="73" t="s">
        <v>319</v>
      </c>
      <c r="C128" s="74">
        <v>44256</v>
      </c>
      <c r="D128" s="73" t="s">
        <v>25</v>
      </c>
      <c r="E128" s="73" t="s">
        <v>51</v>
      </c>
      <c r="F128" s="73" t="s">
        <v>52</v>
      </c>
      <c r="G128" s="73" t="s">
        <v>41</v>
      </c>
      <c r="H128" s="73" t="s">
        <v>29</v>
      </c>
      <c r="I128" s="73" t="s">
        <v>30</v>
      </c>
      <c r="J128" s="74">
        <v>34617</v>
      </c>
      <c r="K128" s="73" t="s">
        <v>31</v>
      </c>
      <c r="L128" s="73" t="s">
        <v>69</v>
      </c>
      <c r="M128" s="73" t="s">
        <v>320</v>
      </c>
      <c r="N128" s="75">
        <v>2025553086</v>
      </c>
      <c r="O128" s="73" t="s">
        <v>321</v>
      </c>
      <c r="P128" s="73" t="s">
        <v>287</v>
      </c>
      <c r="Q128" s="73" t="s">
        <v>31</v>
      </c>
      <c r="R128" s="73" t="s">
        <v>36</v>
      </c>
      <c r="S128" s="77">
        <v>0</v>
      </c>
      <c r="T128" s="73" t="s">
        <v>37</v>
      </c>
    </row>
    <row r="129" spans="1:20">
      <c r="A129" s="73" t="s">
        <v>2393</v>
      </c>
      <c r="B129" s="73" t="s">
        <v>2394</v>
      </c>
      <c r="C129" s="74">
        <v>41767</v>
      </c>
      <c r="D129" s="73" t="s">
        <v>50</v>
      </c>
      <c r="E129" s="73" t="s">
        <v>81</v>
      </c>
      <c r="F129" s="73" t="s">
        <v>27</v>
      </c>
      <c r="G129" s="73" t="s">
        <v>223</v>
      </c>
      <c r="H129" s="73" t="s">
        <v>29</v>
      </c>
      <c r="I129" s="73" t="s">
        <v>30</v>
      </c>
      <c r="J129" s="74">
        <v>36876</v>
      </c>
      <c r="K129" s="73" t="s">
        <v>31</v>
      </c>
      <c r="L129" s="73" t="s">
        <v>69</v>
      </c>
      <c r="M129" s="73" t="s">
        <v>2395</v>
      </c>
      <c r="N129" s="75">
        <v>1639518104</v>
      </c>
      <c r="O129" s="73" t="s">
        <v>2396</v>
      </c>
      <c r="P129" s="73" t="s">
        <v>2397</v>
      </c>
      <c r="Q129" s="73" t="s">
        <v>31</v>
      </c>
      <c r="R129" s="73" t="s">
        <v>47</v>
      </c>
      <c r="S129" s="77">
        <v>2800</v>
      </c>
      <c r="T129" s="73" t="s">
        <v>56</v>
      </c>
    </row>
    <row r="130" spans="1:20">
      <c r="A130" s="73" t="s">
        <v>2197</v>
      </c>
      <c r="B130" s="73" t="s">
        <v>2198</v>
      </c>
      <c r="C130" s="74">
        <v>41999</v>
      </c>
      <c r="D130" s="73" t="s">
        <v>87</v>
      </c>
      <c r="E130" s="73" t="s">
        <v>60</v>
      </c>
      <c r="F130" s="73" t="s">
        <v>52</v>
      </c>
      <c r="G130" s="73" t="s">
        <v>61</v>
      </c>
      <c r="H130" s="73" t="s">
        <v>42</v>
      </c>
      <c r="I130" s="73" t="s">
        <v>30</v>
      </c>
      <c r="J130" s="74">
        <v>27713</v>
      </c>
      <c r="K130" s="73" t="s">
        <v>31</v>
      </c>
      <c r="L130" s="73" t="s">
        <v>69</v>
      </c>
      <c r="M130" s="73" t="s">
        <v>2199</v>
      </c>
      <c r="N130" s="75">
        <v>1955221720</v>
      </c>
      <c r="O130" s="73" t="s">
        <v>2200</v>
      </c>
      <c r="P130" s="73" t="s">
        <v>2201</v>
      </c>
      <c r="Q130" s="73" t="s">
        <v>31</v>
      </c>
      <c r="R130" s="73" t="s">
        <v>107</v>
      </c>
      <c r="S130" s="77">
        <v>10800</v>
      </c>
      <c r="T130" s="73" t="s">
        <v>56</v>
      </c>
    </row>
    <row r="131" spans="1:20">
      <c r="A131" s="73" t="s">
        <v>350</v>
      </c>
      <c r="B131" s="73" t="s">
        <v>351</v>
      </c>
      <c r="C131" s="74">
        <v>44228</v>
      </c>
      <c r="D131" s="73" t="s">
        <v>87</v>
      </c>
      <c r="E131" s="73" t="s">
        <v>81</v>
      </c>
      <c r="F131" s="73" t="s">
        <v>27</v>
      </c>
      <c r="G131" s="73" t="s">
        <v>28</v>
      </c>
      <c r="H131" s="73" t="s">
        <v>29</v>
      </c>
      <c r="I131" s="73" t="s">
        <v>30</v>
      </c>
      <c r="J131" s="74">
        <v>31458</v>
      </c>
      <c r="K131" s="73" t="s">
        <v>31</v>
      </c>
      <c r="L131" s="73" t="s">
        <v>32</v>
      </c>
      <c r="M131" s="73" t="s">
        <v>352</v>
      </c>
      <c r="N131" s="75">
        <v>2025553086</v>
      </c>
      <c r="O131" s="73" t="s">
        <v>353</v>
      </c>
      <c r="P131" s="73" t="s">
        <v>287</v>
      </c>
      <c r="Q131" s="73" t="s">
        <v>31</v>
      </c>
      <c r="R131" s="73" t="s">
        <v>66</v>
      </c>
      <c r="S131" s="77">
        <v>5300</v>
      </c>
      <c r="T131" s="73" t="s">
        <v>56</v>
      </c>
    </row>
    <row r="132" spans="1:20">
      <c r="A132" s="73" t="s">
        <v>1516</v>
      </c>
      <c r="B132" s="73" t="s">
        <v>1517</v>
      </c>
      <c r="C132" s="74">
        <v>42829</v>
      </c>
      <c r="D132" s="73" t="s">
        <v>25</v>
      </c>
      <c r="E132" s="73" t="s">
        <v>26</v>
      </c>
      <c r="F132" s="73" t="s">
        <v>27</v>
      </c>
      <c r="G132" s="73" t="s">
        <v>223</v>
      </c>
      <c r="H132" s="73" t="s">
        <v>29</v>
      </c>
      <c r="I132" s="73" t="s">
        <v>124</v>
      </c>
      <c r="J132" s="74">
        <v>36675</v>
      </c>
      <c r="K132" s="73" t="s">
        <v>31</v>
      </c>
      <c r="L132" s="73" t="s">
        <v>69</v>
      </c>
      <c r="M132" s="73" t="s">
        <v>1518</v>
      </c>
      <c r="N132" s="75">
        <v>1254458143</v>
      </c>
      <c r="O132" s="73" t="s">
        <v>1519</v>
      </c>
      <c r="P132" s="73" t="s">
        <v>1520</v>
      </c>
      <c r="Q132" s="73" t="s">
        <v>31</v>
      </c>
      <c r="R132" s="73" t="s">
        <v>107</v>
      </c>
      <c r="S132" s="77">
        <v>3200</v>
      </c>
      <c r="T132" s="73" t="s">
        <v>56</v>
      </c>
    </row>
    <row r="133" spans="1:20">
      <c r="A133" s="73" t="s">
        <v>1496</v>
      </c>
      <c r="B133" s="73" t="s">
        <v>1497</v>
      </c>
      <c r="C133" s="74">
        <v>42840</v>
      </c>
      <c r="D133" s="73" t="s">
        <v>50</v>
      </c>
      <c r="E133" s="73" t="s">
        <v>60</v>
      </c>
      <c r="F133" s="73" t="s">
        <v>27</v>
      </c>
      <c r="G133" s="73" t="s">
        <v>41</v>
      </c>
      <c r="H133" s="73" t="s">
        <v>42</v>
      </c>
      <c r="I133" s="73" t="s">
        <v>30</v>
      </c>
      <c r="J133" s="74">
        <v>35517</v>
      </c>
      <c r="K133" s="73" t="s">
        <v>31</v>
      </c>
      <c r="L133" s="73" t="s">
        <v>2594</v>
      </c>
      <c r="M133" s="73" t="s">
        <v>1498</v>
      </c>
      <c r="N133" s="75">
        <v>1744123819</v>
      </c>
      <c r="O133" s="73" t="s">
        <v>1499</v>
      </c>
      <c r="P133" s="73" t="s">
        <v>1500</v>
      </c>
      <c r="Q133" s="73" t="s">
        <v>31</v>
      </c>
      <c r="R133" s="73" t="s">
        <v>47</v>
      </c>
      <c r="S133" s="77">
        <v>6000</v>
      </c>
      <c r="T133" s="73" t="s">
        <v>56</v>
      </c>
    </row>
    <row r="134" spans="1:20">
      <c r="A134" s="73" t="s">
        <v>1540</v>
      </c>
      <c r="B134" s="73" t="s">
        <v>1541</v>
      </c>
      <c r="C134" s="74">
        <v>42807</v>
      </c>
      <c r="D134" s="73" t="s">
        <v>59</v>
      </c>
      <c r="E134" s="73" t="s">
        <v>40</v>
      </c>
      <c r="F134" s="73" t="s">
        <v>27</v>
      </c>
      <c r="G134" s="73" t="s">
        <v>28</v>
      </c>
      <c r="H134" s="73" t="s">
        <v>29</v>
      </c>
      <c r="I134" s="73" t="s">
        <v>43</v>
      </c>
      <c r="J134" s="74">
        <v>32031</v>
      </c>
      <c r="K134" s="73" t="s">
        <v>31</v>
      </c>
      <c r="L134" s="73" t="s">
        <v>32</v>
      </c>
      <c r="M134" s="73" t="s">
        <v>1542</v>
      </c>
      <c r="N134" s="75">
        <v>1591592334</v>
      </c>
      <c r="O134" s="73" t="s">
        <v>1543</v>
      </c>
      <c r="P134" s="73" t="s">
        <v>1544</v>
      </c>
      <c r="Q134" s="73" t="s">
        <v>31</v>
      </c>
      <c r="R134" s="73" t="s">
        <v>36</v>
      </c>
      <c r="S134" s="77">
        <v>8400</v>
      </c>
      <c r="T134" s="73" t="s">
        <v>56</v>
      </c>
    </row>
    <row r="135" spans="1:20">
      <c r="A135" s="73" t="s">
        <v>108</v>
      </c>
      <c r="B135" s="73" t="s">
        <v>109</v>
      </c>
      <c r="C135" s="74">
        <v>44531</v>
      </c>
      <c r="D135" s="73" t="s">
        <v>59</v>
      </c>
      <c r="E135" s="73" t="s">
        <v>110</v>
      </c>
      <c r="F135" s="73" t="s">
        <v>27</v>
      </c>
      <c r="G135" s="73" t="s">
        <v>61</v>
      </c>
      <c r="H135" s="73" t="s">
        <v>42</v>
      </c>
      <c r="I135" s="73" t="s">
        <v>43</v>
      </c>
      <c r="J135" s="74">
        <v>29563</v>
      </c>
      <c r="K135" s="73" t="s">
        <v>31</v>
      </c>
      <c r="L135" s="73" t="s">
        <v>69</v>
      </c>
      <c r="M135" s="73" t="s">
        <v>111</v>
      </c>
      <c r="N135" s="75">
        <v>1722935404</v>
      </c>
      <c r="O135" s="73" t="s">
        <v>112</v>
      </c>
      <c r="P135" s="73" t="s">
        <v>113</v>
      </c>
      <c r="Q135" s="73" t="s">
        <v>31</v>
      </c>
      <c r="R135" s="73" t="s">
        <v>114</v>
      </c>
      <c r="S135" s="77">
        <v>11600</v>
      </c>
      <c r="T135" s="73" t="s">
        <v>56</v>
      </c>
    </row>
    <row r="136" spans="1:20">
      <c r="A136" s="73" t="s">
        <v>2212</v>
      </c>
      <c r="B136" s="73" t="s">
        <v>2213</v>
      </c>
      <c r="C136" s="74">
        <v>41984</v>
      </c>
      <c r="D136" s="73" t="s">
        <v>87</v>
      </c>
      <c r="E136" s="73" t="s">
        <v>51</v>
      </c>
      <c r="F136" s="73" t="s">
        <v>27</v>
      </c>
      <c r="G136" s="73" t="s">
        <v>28</v>
      </c>
      <c r="H136" s="73" t="s">
        <v>29</v>
      </c>
      <c r="I136" s="73" t="s">
        <v>30</v>
      </c>
      <c r="J136" s="74">
        <v>33027</v>
      </c>
      <c r="K136" s="73" t="s">
        <v>31</v>
      </c>
      <c r="L136" s="73" t="s">
        <v>2594</v>
      </c>
      <c r="M136" s="73" t="s">
        <v>2214</v>
      </c>
      <c r="N136" s="75">
        <v>1806219415</v>
      </c>
      <c r="O136" s="73" t="s">
        <v>2215</v>
      </c>
      <c r="P136" s="73" t="s">
        <v>349</v>
      </c>
      <c r="Q136" s="73" t="s">
        <v>31</v>
      </c>
      <c r="R136" s="73" t="s">
        <v>66</v>
      </c>
      <c r="S136" s="77">
        <v>7600</v>
      </c>
      <c r="T136" s="73" t="s">
        <v>56</v>
      </c>
    </row>
    <row r="137" spans="1:20">
      <c r="A137" s="73" t="s">
        <v>359</v>
      </c>
      <c r="B137" s="73" t="s">
        <v>360</v>
      </c>
      <c r="C137" s="74">
        <v>44212</v>
      </c>
      <c r="D137" s="73" t="s">
        <v>135</v>
      </c>
      <c r="E137" s="73" t="s">
        <v>51</v>
      </c>
      <c r="F137" s="73" t="s">
        <v>27</v>
      </c>
      <c r="G137" s="73" t="s">
        <v>61</v>
      </c>
      <c r="H137" s="73" t="s">
        <v>29</v>
      </c>
      <c r="I137" s="73" t="s">
        <v>30</v>
      </c>
      <c r="J137" s="74">
        <v>26618</v>
      </c>
      <c r="K137" s="73" t="s">
        <v>31</v>
      </c>
      <c r="L137" s="73" t="s">
        <v>32</v>
      </c>
      <c r="M137" s="73" t="s">
        <v>361</v>
      </c>
      <c r="N137" s="75">
        <v>1523775781</v>
      </c>
      <c r="O137" s="73" t="s">
        <v>362</v>
      </c>
      <c r="P137" s="73" t="s">
        <v>363</v>
      </c>
      <c r="Q137" s="73" t="s">
        <v>31</v>
      </c>
      <c r="R137" s="73" t="s">
        <v>47</v>
      </c>
      <c r="S137" s="77">
        <v>11200</v>
      </c>
      <c r="T137" s="73" t="s">
        <v>56</v>
      </c>
    </row>
    <row r="138" spans="1:20">
      <c r="A138" s="73" t="s">
        <v>1826</v>
      </c>
      <c r="B138" s="73" t="s">
        <v>1827</v>
      </c>
      <c r="C138" s="74">
        <v>42424</v>
      </c>
      <c r="D138" s="73" t="s">
        <v>87</v>
      </c>
      <c r="E138" s="73" t="s">
        <v>40</v>
      </c>
      <c r="F138" s="73" t="s">
        <v>27</v>
      </c>
      <c r="G138" s="73" t="s">
        <v>61</v>
      </c>
      <c r="H138" s="73" t="s">
        <v>29</v>
      </c>
      <c r="I138" s="73" t="s">
        <v>30</v>
      </c>
      <c r="J138" s="74">
        <v>27641</v>
      </c>
      <c r="K138" s="73" t="s">
        <v>31</v>
      </c>
      <c r="L138" s="73" t="s">
        <v>32</v>
      </c>
      <c r="M138" s="73" t="s">
        <v>1828</v>
      </c>
      <c r="N138" s="75">
        <v>1498287540</v>
      </c>
      <c r="O138" s="73" t="s">
        <v>1829</v>
      </c>
      <c r="P138" s="73" t="s">
        <v>1830</v>
      </c>
      <c r="Q138" s="73" t="s">
        <v>31</v>
      </c>
      <c r="R138" s="73" t="s">
        <v>47</v>
      </c>
      <c r="S138" s="77">
        <v>9600</v>
      </c>
      <c r="T138" s="73" t="s">
        <v>56</v>
      </c>
    </row>
    <row r="139" spans="1:20">
      <c r="A139" s="73" t="s">
        <v>2333</v>
      </c>
      <c r="B139" s="73" t="s">
        <v>2334</v>
      </c>
      <c r="C139" s="74">
        <v>41868</v>
      </c>
      <c r="D139" s="73" t="s">
        <v>135</v>
      </c>
      <c r="E139" s="73" t="s">
        <v>60</v>
      </c>
      <c r="F139" s="73" t="s">
        <v>27</v>
      </c>
      <c r="G139" s="73" t="s">
        <v>75</v>
      </c>
      <c r="H139" s="73" t="s">
        <v>29</v>
      </c>
      <c r="I139" s="73" t="s">
        <v>43</v>
      </c>
      <c r="J139" s="74">
        <v>26460</v>
      </c>
      <c r="K139" s="73" t="s">
        <v>31</v>
      </c>
      <c r="L139" s="73" t="s">
        <v>69</v>
      </c>
      <c r="M139" s="73" t="s">
        <v>2335</v>
      </c>
      <c r="N139" s="75">
        <v>1260744622</v>
      </c>
      <c r="O139" s="73" t="s">
        <v>2336</v>
      </c>
      <c r="P139" s="73" t="s">
        <v>2337</v>
      </c>
      <c r="Q139" s="73" t="s">
        <v>31</v>
      </c>
      <c r="R139" s="73" t="s">
        <v>36</v>
      </c>
      <c r="S139" s="77">
        <v>11600</v>
      </c>
      <c r="T139" s="73" t="s">
        <v>56</v>
      </c>
    </row>
    <row r="140" spans="1:20">
      <c r="A140" s="73" t="s">
        <v>1734</v>
      </c>
      <c r="B140" s="73" t="s">
        <v>1735</v>
      </c>
      <c r="C140" s="74">
        <v>42524</v>
      </c>
      <c r="D140" s="73" t="s">
        <v>59</v>
      </c>
      <c r="E140" s="73" t="s">
        <v>51</v>
      </c>
      <c r="F140" s="73" t="s">
        <v>27</v>
      </c>
      <c r="G140" s="73" t="s">
        <v>61</v>
      </c>
      <c r="H140" s="73" t="s">
        <v>29</v>
      </c>
      <c r="I140" s="73" t="s">
        <v>124</v>
      </c>
      <c r="J140" s="74">
        <v>27364</v>
      </c>
      <c r="K140" s="73" t="s">
        <v>31</v>
      </c>
      <c r="L140" s="73" t="s">
        <v>32</v>
      </c>
      <c r="M140" s="73" t="s">
        <v>1736</v>
      </c>
      <c r="N140" s="75">
        <v>1666638176</v>
      </c>
      <c r="O140" s="73" t="s">
        <v>1737</v>
      </c>
      <c r="P140" s="73" t="s">
        <v>1738</v>
      </c>
      <c r="Q140" s="73" t="s">
        <v>31</v>
      </c>
      <c r="R140" s="73" t="s">
        <v>36</v>
      </c>
      <c r="S140" s="77">
        <v>10800</v>
      </c>
      <c r="T140" s="73" t="s">
        <v>56</v>
      </c>
    </row>
    <row r="141" spans="1:20">
      <c r="A141" s="73" t="s">
        <v>1565</v>
      </c>
      <c r="B141" s="73" t="s">
        <v>1566</v>
      </c>
      <c r="C141" s="74">
        <v>42770</v>
      </c>
      <c r="D141" s="73" t="s">
        <v>87</v>
      </c>
      <c r="E141" s="73" t="s">
        <v>60</v>
      </c>
      <c r="F141" s="73" t="s">
        <v>52</v>
      </c>
      <c r="G141" s="73" t="s">
        <v>41</v>
      </c>
      <c r="H141" s="73" t="s">
        <v>29</v>
      </c>
      <c r="I141" s="73" t="s">
        <v>43</v>
      </c>
      <c r="J141" s="74">
        <v>37503</v>
      </c>
      <c r="K141" s="73" t="s">
        <v>118</v>
      </c>
      <c r="L141" s="73" t="s">
        <v>2594</v>
      </c>
      <c r="M141" s="73" t="s">
        <v>1567</v>
      </c>
      <c r="N141" s="75">
        <v>1659505806</v>
      </c>
      <c r="O141" s="73" t="s">
        <v>1568</v>
      </c>
      <c r="P141" s="73" t="s">
        <v>1569</v>
      </c>
      <c r="Q141" s="73" t="s">
        <v>31</v>
      </c>
      <c r="R141" s="73" t="s">
        <v>47</v>
      </c>
      <c r="S141" s="77">
        <v>5200</v>
      </c>
      <c r="T141" s="73" t="s">
        <v>56</v>
      </c>
    </row>
    <row r="142" spans="1:20">
      <c r="A142" s="73" t="s">
        <v>434</v>
      </c>
      <c r="B142" s="73" t="s">
        <v>435</v>
      </c>
      <c r="C142" s="74">
        <v>44140</v>
      </c>
      <c r="D142" s="73" t="s">
        <v>59</v>
      </c>
      <c r="E142" s="73" t="s">
        <v>81</v>
      </c>
      <c r="F142" s="73" t="s">
        <v>52</v>
      </c>
      <c r="G142" s="73" t="s">
        <v>28</v>
      </c>
      <c r="H142" s="73" t="s">
        <v>42</v>
      </c>
      <c r="I142" s="73" t="s">
        <v>30</v>
      </c>
      <c r="J142" s="74">
        <v>33884</v>
      </c>
      <c r="K142" s="73" t="s">
        <v>31</v>
      </c>
      <c r="L142" s="73" t="s">
        <v>32</v>
      </c>
      <c r="M142" s="73" t="s">
        <v>436</v>
      </c>
      <c r="N142" s="75">
        <v>1627549610</v>
      </c>
      <c r="O142" s="73" t="s">
        <v>437</v>
      </c>
      <c r="P142" s="73" t="s">
        <v>438</v>
      </c>
      <c r="Q142" s="73" t="s">
        <v>31</v>
      </c>
      <c r="R142" s="73" t="s">
        <v>47</v>
      </c>
      <c r="S142" s="77">
        <v>0</v>
      </c>
      <c r="T142" s="73" t="s">
        <v>37</v>
      </c>
    </row>
    <row r="143" spans="1:20">
      <c r="A143" s="73" t="s">
        <v>1249</v>
      </c>
      <c r="B143" s="73" t="s">
        <v>1250</v>
      </c>
      <c r="C143" s="74">
        <v>43211</v>
      </c>
      <c r="D143" s="73" t="s">
        <v>50</v>
      </c>
      <c r="E143" s="73" t="s">
        <v>40</v>
      </c>
      <c r="F143" s="73" t="s">
        <v>27</v>
      </c>
      <c r="G143" s="73" t="s">
        <v>28</v>
      </c>
      <c r="H143" s="73" t="s">
        <v>29</v>
      </c>
      <c r="I143" s="73" t="s">
        <v>43</v>
      </c>
      <c r="J143" s="74">
        <v>31577</v>
      </c>
      <c r="K143" s="73" t="s">
        <v>118</v>
      </c>
      <c r="L143" s="73" t="s">
        <v>32</v>
      </c>
      <c r="M143" s="73" t="s">
        <v>1251</v>
      </c>
      <c r="N143" s="75">
        <v>1278578708</v>
      </c>
      <c r="O143" s="73" t="s">
        <v>1252</v>
      </c>
      <c r="P143" s="73" t="s">
        <v>1253</v>
      </c>
      <c r="Q143" s="73" t="s">
        <v>31</v>
      </c>
      <c r="R143" s="73" t="s">
        <v>36</v>
      </c>
      <c r="S143" s="77">
        <v>0</v>
      </c>
      <c r="T143" s="73" t="s">
        <v>37</v>
      </c>
    </row>
    <row r="144" spans="1:20">
      <c r="A144" s="73" t="s">
        <v>133</v>
      </c>
      <c r="B144" s="73" t="s">
        <v>134</v>
      </c>
      <c r="C144" s="74">
        <v>44505</v>
      </c>
      <c r="D144" s="73" t="s">
        <v>135</v>
      </c>
      <c r="E144" s="73" t="s">
        <v>51</v>
      </c>
      <c r="F144" s="73" t="s">
        <v>52</v>
      </c>
      <c r="G144" s="73" t="s">
        <v>28</v>
      </c>
      <c r="H144" s="73" t="s">
        <v>29</v>
      </c>
      <c r="I144" s="73" t="s">
        <v>43</v>
      </c>
      <c r="J144" s="74">
        <v>32062</v>
      </c>
      <c r="K144" s="73" t="s">
        <v>31</v>
      </c>
      <c r="L144" s="73" t="s">
        <v>32</v>
      </c>
      <c r="M144" s="73" t="s">
        <v>136</v>
      </c>
      <c r="N144" s="75">
        <v>1496526674</v>
      </c>
      <c r="O144" s="73" t="s">
        <v>137</v>
      </c>
      <c r="P144" s="73" t="s">
        <v>138</v>
      </c>
      <c r="Q144" s="73" t="s">
        <v>31</v>
      </c>
      <c r="R144" s="73" t="s">
        <v>36</v>
      </c>
      <c r="S144" s="77">
        <v>8000</v>
      </c>
      <c r="T144" s="73" t="s">
        <v>56</v>
      </c>
    </row>
    <row r="145" spans="1:20">
      <c r="A145" s="73" t="s">
        <v>1348</v>
      </c>
      <c r="B145" s="73" t="s">
        <v>1349</v>
      </c>
      <c r="C145" s="74">
        <v>43082</v>
      </c>
      <c r="D145" s="73" t="s">
        <v>59</v>
      </c>
      <c r="E145" s="73" t="s">
        <v>60</v>
      </c>
      <c r="F145" s="73" t="s">
        <v>27</v>
      </c>
      <c r="G145" s="73" t="s">
        <v>223</v>
      </c>
      <c r="H145" s="73" t="s">
        <v>29</v>
      </c>
      <c r="I145" s="73" t="s">
        <v>30</v>
      </c>
      <c r="J145" s="74">
        <v>37614</v>
      </c>
      <c r="K145" s="73" t="s">
        <v>31</v>
      </c>
      <c r="L145" s="73" t="s">
        <v>32</v>
      </c>
      <c r="M145" s="73" t="s">
        <v>1350</v>
      </c>
      <c r="N145" s="75">
        <v>1992537553</v>
      </c>
      <c r="O145" s="73" t="s">
        <v>1351</v>
      </c>
      <c r="P145" s="73" t="s">
        <v>1352</v>
      </c>
      <c r="Q145" s="73" t="s">
        <v>31</v>
      </c>
      <c r="R145" s="73" t="s">
        <v>227</v>
      </c>
      <c r="S145" s="77">
        <v>2400</v>
      </c>
      <c r="T145" s="73" t="s">
        <v>56</v>
      </c>
    </row>
    <row r="146" spans="1:20">
      <c r="A146" s="73" t="s">
        <v>1225</v>
      </c>
      <c r="B146" s="73" t="s">
        <v>1226</v>
      </c>
      <c r="C146" s="74">
        <v>43224</v>
      </c>
      <c r="D146" s="73" t="s">
        <v>87</v>
      </c>
      <c r="E146" s="73" t="s">
        <v>81</v>
      </c>
      <c r="F146" s="73" t="s">
        <v>27</v>
      </c>
      <c r="G146" s="73" t="s">
        <v>223</v>
      </c>
      <c r="H146" s="73" t="s">
        <v>29</v>
      </c>
      <c r="I146" s="73" t="s">
        <v>30</v>
      </c>
      <c r="J146" s="74">
        <v>37601</v>
      </c>
      <c r="K146" s="73" t="s">
        <v>31</v>
      </c>
      <c r="L146" s="73" t="s">
        <v>32</v>
      </c>
      <c r="M146" s="73" t="s">
        <v>1227</v>
      </c>
      <c r="N146" s="75">
        <v>1550347724</v>
      </c>
      <c r="O146" s="73" t="s">
        <v>1228</v>
      </c>
      <c r="P146" s="73" t="s">
        <v>1229</v>
      </c>
      <c r="Q146" s="73" t="s">
        <v>31</v>
      </c>
      <c r="R146" s="73" t="s">
        <v>227</v>
      </c>
      <c r="S146" s="77">
        <v>4000</v>
      </c>
      <c r="T146" s="73" t="s">
        <v>56</v>
      </c>
    </row>
    <row r="147" spans="1:20">
      <c r="A147" s="73" t="s">
        <v>2269</v>
      </c>
      <c r="B147" s="73" t="s">
        <v>2270</v>
      </c>
      <c r="C147" s="74">
        <v>41926</v>
      </c>
      <c r="D147" s="73" t="s">
        <v>59</v>
      </c>
      <c r="E147" s="73" t="s">
        <v>51</v>
      </c>
      <c r="F147" s="73" t="s">
        <v>52</v>
      </c>
      <c r="G147" s="73" t="s">
        <v>41</v>
      </c>
      <c r="H147" s="73" t="s">
        <v>29</v>
      </c>
      <c r="I147" s="73" t="s">
        <v>43</v>
      </c>
      <c r="J147" s="74">
        <v>34961</v>
      </c>
      <c r="K147" s="73" t="s">
        <v>31</v>
      </c>
      <c r="L147" s="73" t="s">
        <v>2594</v>
      </c>
      <c r="M147" s="73" t="s">
        <v>2271</v>
      </c>
      <c r="N147" s="75">
        <v>1628638196</v>
      </c>
      <c r="O147" s="73" t="s">
        <v>2272</v>
      </c>
      <c r="P147" s="73" t="s">
        <v>2273</v>
      </c>
      <c r="Q147" s="73" t="s">
        <v>31</v>
      </c>
      <c r="R147" s="73" t="s">
        <v>36</v>
      </c>
      <c r="S147" s="77">
        <v>4400</v>
      </c>
      <c r="T147" s="73" t="s">
        <v>56</v>
      </c>
    </row>
    <row r="148" spans="1:20">
      <c r="A148" s="73" t="s">
        <v>865</v>
      </c>
      <c r="B148" s="73" t="s">
        <v>866</v>
      </c>
      <c r="C148" s="74">
        <v>43678</v>
      </c>
      <c r="D148" s="73" t="s">
        <v>135</v>
      </c>
      <c r="E148" s="73" t="s">
        <v>60</v>
      </c>
      <c r="F148" s="73" t="s">
        <v>27</v>
      </c>
      <c r="G148" s="73" t="s">
        <v>28</v>
      </c>
      <c r="H148" s="73" t="s">
        <v>29</v>
      </c>
      <c r="I148" s="73" t="s">
        <v>43</v>
      </c>
      <c r="J148" s="74">
        <v>30905</v>
      </c>
      <c r="K148" s="73" t="s">
        <v>31</v>
      </c>
      <c r="L148" s="73" t="s">
        <v>32</v>
      </c>
      <c r="M148" s="73" t="s">
        <v>867</v>
      </c>
      <c r="N148" s="75">
        <v>1863322796</v>
      </c>
      <c r="O148" s="73" t="s">
        <v>868</v>
      </c>
      <c r="P148" s="73" t="s">
        <v>869</v>
      </c>
      <c r="Q148" s="73" t="s">
        <v>31</v>
      </c>
      <c r="R148" s="73" t="s">
        <v>36</v>
      </c>
      <c r="S148" s="77">
        <v>7200</v>
      </c>
      <c r="T148" s="73" t="s">
        <v>56</v>
      </c>
    </row>
    <row r="149" spans="1:20">
      <c r="A149" s="73" t="s">
        <v>449</v>
      </c>
      <c r="B149" s="73" t="s">
        <v>450</v>
      </c>
      <c r="C149" s="74">
        <v>44125</v>
      </c>
      <c r="D149" s="73" t="s">
        <v>59</v>
      </c>
      <c r="E149" s="73" t="s">
        <v>26</v>
      </c>
      <c r="F149" s="73" t="s">
        <v>27</v>
      </c>
      <c r="G149" s="73" t="s">
        <v>28</v>
      </c>
      <c r="H149" s="73" t="s">
        <v>29</v>
      </c>
      <c r="I149" s="73" t="s">
        <v>181</v>
      </c>
      <c r="J149" s="74">
        <v>33012</v>
      </c>
      <c r="K149" s="73" t="s">
        <v>31</v>
      </c>
      <c r="L149" s="73" t="s">
        <v>32</v>
      </c>
      <c r="M149" s="73" t="s">
        <v>451</v>
      </c>
      <c r="N149" s="75">
        <v>1762396161</v>
      </c>
      <c r="O149" s="73" t="s">
        <v>452</v>
      </c>
      <c r="P149" s="73" t="s">
        <v>453</v>
      </c>
      <c r="Q149" s="73" t="s">
        <v>31</v>
      </c>
      <c r="R149" s="73" t="s">
        <v>107</v>
      </c>
      <c r="S149" s="77">
        <v>8400</v>
      </c>
      <c r="T149" s="73" t="s">
        <v>56</v>
      </c>
    </row>
    <row r="150" spans="1:20">
      <c r="A150" s="73" t="s">
        <v>524</v>
      </c>
      <c r="B150" s="73" t="s">
        <v>525</v>
      </c>
      <c r="C150" s="74">
        <v>44007</v>
      </c>
      <c r="D150" s="73" t="s">
        <v>135</v>
      </c>
      <c r="E150" s="73" t="s">
        <v>40</v>
      </c>
      <c r="F150" s="73" t="s">
        <v>27</v>
      </c>
      <c r="G150" s="73" t="s">
        <v>41</v>
      </c>
      <c r="H150" s="73" t="s">
        <v>29</v>
      </c>
      <c r="I150" s="73" t="s">
        <v>30</v>
      </c>
      <c r="J150" s="74">
        <v>37820</v>
      </c>
      <c r="K150" s="73" t="s">
        <v>31</v>
      </c>
      <c r="L150" s="73" t="s">
        <v>32</v>
      </c>
      <c r="M150" s="73" t="s">
        <v>526</v>
      </c>
      <c r="N150" s="75">
        <v>1403864306</v>
      </c>
      <c r="O150" s="73" t="s">
        <v>527</v>
      </c>
      <c r="P150" s="73" t="s">
        <v>282</v>
      </c>
      <c r="Q150" s="73" t="s">
        <v>31</v>
      </c>
      <c r="R150" s="73" t="s">
        <v>47</v>
      </c>
      <c r="S150" s="77">
        <v>4800</v>
      </c>
      <c r="T150" s="73" t="s">
        <v>56</v>
      </c>
    </row>
    <row r="151" spans="1:20">
      <c r="A151" s="73" t="s">
        <v>679</v>
      </c>
      <c r="B151" s="73" t="s">
        <v>680</v>
      </c>
      <c r="C151" s="74">
        <v>43846</v>
      </c>
      <c r="D151" s="73" t="s">
        <v>25</v>
      </c>
      <c r="E151" s="73" t="s">
        <v>26</v>
      </c>
      <c r="F151" s="73" t="s">
        <v>52</v>
      </c>
      <c r="G151" s="73" t="s">
        <v>41</v>
      </c>
      <c r="H151" s="73" t="s">
        <v>42</v>
      </c>
      <c r="I151" s="73" t="s">
        <v>30</v>
      </c>
      <c r="J151" s="74">
        <v>37432</v>
      </c>
      <c r="K151" s="73" t="s">
        <v>31</v>
      </c>
      <c r="L151" s="73" t="s">
        <v>69</v>
      </c>
      <c r="M151" s="73" t="s">
        <v>681</v>
      </c>
      <c r="N151" s="75">
        <v>1844754890</v>
      </c>
      <c r="O151" s="73" t="s">
        <v>682</v>
      </c>
      <c r="P151" s="73" t="s">
        <v>683</v>
      </c>
      <c r="Q151" s="73" t="s">
        <v>31</v>
      </c>
      <c r="R151" s="73" t="s">
        <v>36</v>
      </c>
      <c r="S151" s="77">
        <v>4400</v>
      </c>
      <c r="T151" s="73" t="s">
        <v>56</v>
      </c>
    </row>
    <row r="152" spans="1:20">
      <c r="A152" s="73" t="s">
        <v>2417</v>
      </c>
      <c r="B152" s="73" t="s">
        <v>2418</v>
      </c>
      <c r="C152" s="74">
        <v>41727</v>
      </c>
      <c r="D152" s="73" t="s">
        <v>50</v>
      </c>
      <c r="E152" s="73" t="s">
        <v>51</v>
      </c>
      <c r="F152" s="73" t="s">
        <v>52</v>
      </c>
      <c r="G152" s="73" t="s">
        <v>41</v>
      </c>
      <c r="H152" s="73" t="s">
        <v>29</v>
      </c>
      <c r="I152" s="73" t="s">
        <v>30</v>
      </c>
      <c r="J152" s="74">
        <v>34476</v>
      </c>
      <c r="K152" s="73" t="s">
        <v>31</v>
      </c>
      <c r="L152" s="73" t="s">
        <v>69</v>
      </c>
      <c r="M152" s="73" t="s">
        <v>2419</v>
      </c>
      <c r="N152" s="75">
        <v>1571674820</v>
      </c>
      <c r="O152" s="73" t="s">
        <v>2420</v>
      </c>
      <c r="P152" s="73" t="s">
        <v>2421</v>
      </c>
      <c r="Q152" s="73" t="s">
        <v>31</v>
      </c>
      <c r="R152" s="73" t="s">
        <v>47</v>
      </c>
      <c r="S152" s="77">
        <v>0</v>
      </c>
      <c r="T152" s="73" t="s">
        <v>37</v>
      </c>
    </row>
    <row r="153" spans="1:20">
      <c r="A153" s="73" t="s">
        <v>288</v>
      </c>
      <c r="B153" s="73" t="s">
        <v>289</v>
      </c>
      <c r="C153" s="74">
        <v>44286</v>
      </c>
      <c r="D153" s="73" t="s">
        <v>25</v>
      </c>
      <c r="E153" s="73" t="s">
        <v>81</v>
      </c>
      <c r="F153" s="73" t="s">
        <v>27</v>
      </c>
      <c r="G153" s="73" t="s">
        <v>28</v>
      </c>
      <c r="H153" s="73" t="s">
        <v>29</v>
      </c>
      <c r="I153" s="73" t="s">
        <v>8</v>
      </c>
      <c r="J153" s="74">
        <v>30832</v>
      </c>
      <c r="K153" s="73" t="s">
        <v>31</v>
      </c>
      <c r="L153" s="73" t="s">
        <v>32</v>
      </c>
      <c r="M153" s="73" t="s">
        <v>290</v>
      </c>
      <c r="N153" s="75">
        <v>1422984862</v>
      </c>
      <c r="O153" s="73" t="s">
        <v>291</v>
      </c>
      <c r="P153" s="73" t="s">
        <v>292</v>
      </c>
      <c r="Q153" s="73" t="s">
        <v>31</v>
      </c>
      <c r="R153" s="73" t="s">
        <v>36</v>
      </c>
      <c r="S153" s="77">
        <v>7600</v>
      </c>
      <c r="T153" s="73" t="s">
        <v>56</v>
      </c>
    </row>
    <row r="154" spans="1:20">
      <c r="A154" s="73" t="s">
        <v>1941</v>
      </c>
      <c r="B154" s="73" t="s">
        <v>1942</v>
      </c>
      <c r="C154" s="74">
        <v>42266</v>
      </c>
      <c r="D154" s="73" t="s">
        <v>135</v>
      </c>
      <c r="E154" s="73" t="s">
        <v>207</v>
      </c>
      <c r="F154" s="73" t="s">
        <v>117</v>
      </c>
      <c r="G154" s="73" t="s">
        <v>41</v>
      </c>
      <c r="H154" s="73" t="s">
        <v>29</v>
      </c>
      <c r="I154" s="73" t="s">
        <v>43</v>
      </c>
      <c r="J154" s="74">
        <v>38083</v>
      </c>
      <c r="K154" s="73" t="s">
        <v>31</v>
      </c>
      <c r="L154" s="73" t="s">
        <v>32</v>
      </c>
      <c r="M154" s="73" t="s">
        <v>1943</v>
      </c>
      <c r="N154" s="75">
        <v>1347140077</v>
      </c>
      <c r="O154" s="73" t="s">
        <v>1944</v>
      </c>
      <c r="P154" s="73" t="s">
        <v>834</v>
      </c>
      <c r="Q154" s="73" t="s">
        <v>31</v>
      </c>
      <c r="R154" s="73" t="s">
        <v>36</v>
      </c>
      <c r="S154" s="77">
        <v>5200</v>
      </c>
      <c r="T154" s="73" t="s">
        <v>56</v>
      </c>
    </row>
    <row r="155" spans="1:20">
      <c r="A155" s="73" t="s">
        <v>2074</v>
      </c>
      <c r="B155" s="73" t="s">
        <v>2075</v>
      </c>
      <c r="C155" s="74">
        <v>42099</v>
      </c>
      <c r="D155" s="73" t="s">
        <v>87</v>
      </c>
      <c r="E155" s="73" t="s">
        <v>207</v>
      </c>
      <c r="F155" s="73" t="s">
        <v>27</v>
      </c>
      <c r="G155" s="73" t="s">
        <v>61</v>
      </c>
      <c r="H155" s="73" t="s">
        <v>29</v>
      </c>
      <c r="I155" s="73" t="s">
        <v>30</v>
      </c>
      <c r="J155" s="74">
        <v>30381</v>
      </c>
      <c r="K155" s="73" t="s">
        <v>118</v>
      </c>
      <c r="L155" s="73" t="s">
        <v>2594</v>
      </c>
      <c r="M155" s="73" t="s">
        <v>2076</v>
      </c>
      <c r="N155" s="75">
        <v>1747999761</v>
      </c>
      <c r="O155" s="73" t="s">
        <v>2077</v>
      </c>
      <c r="P155" s="73" t="s">
        <v>2078</v>
      </c>
      <c r="Q155" s="73" t="s">
        <v>31</v>
      </c>
      <c r="R155" s="73" t="s">
        <v>47</v>
      </c>
      <c r="S155" s="77">
        <v>10400</v>
      </c>
      <c r="T155" s="73" t="s">
        <v>56</v>
      </c>
    </row>
    <row r="156" spans="1:20">
      <c r="A156" s="73" t="s">
        <v>2254</v>
      </c>
      <c r="B156" s="73" t="s">
        <v>2255</v>
      </c>
      <c r="C156" s="74">
        <v>41934</v>
      </c>
      <c r="D156" s="73" t="s">
        <v>87</v>
      </c>
      <c r="E156" s="73" t="s">
        <v>60</v>
      </c>
      <c r="F156" s="73" t="s">
        <v>27</v>
      </c>
      <c r="G156" s="73" t="s">
        <v>61</v>
      </c>
      <c r="H156" s="73" t="s">
        <v>29</v>
      </c>
      <c r="I156" s="73" t="s">
        <v>8</v>
      </c>
      <c r="J156" s="74">
        <v>30601</v>
      </c>
      <c r="K156" s="73" t="s">
        <v>31</v>
      </c>
      <c r="L156" s="73" t="s">
        <v>69</v>
      </c>
      <c r="M156" s="73" t="s">
        <v>2256</v>
      </c>
      <c r="N156" s="75">
        <v>1586387018</v>
      </c>
      <c r="O156" s="73" t="s">
        <v>2257</v>
      </c>
      <c r="P156" s="73" t="s">
        <v>2258</v>
      </c>
      <c r="Q156" s="73" t="s">
        <v>31</v>
      </c>
      <c r="R156" s="73" t="s">
        <v>114</v>
      </c>
      <c r="S156" s="77">
        <v>0</v>
      </c>
      <c r="T156" s="73" t="s">
        <v>37</v>
      </c>
    </row>
    <row r="157" spans="1:20">
      <c r="A157" s="73" t="s">
        <v>1841</v>
      </c>
      <c r="B157" s="73" t="s">
        <v>1842</v>
      </c>
      <c r="C157" s="74">
        <v>42400</v>
      </c>
      <c r="D157" s="73" t="s">
        <v>135</v>
      </c>
      <c r="E157" s="73" t="s">
        <v>110</v>
      </c>
      <c r="F157" s="73" t="s">
        <v>27</v>
      </c>
      <c r="G157" s="73" t="s">
        <v>28</v>
      </c>
      <c r="H157" s="73" t="s">
        <v>42</v>
      </c>
      <c r="I157" s="73" t="s">
        <v>30</v>
      </c>
      <c r="J157" s="74">
        <v>31760</v>
      </c>
      <c r="K157" s="73" t="s">
        <v>31</v>
      </c>
      <c r="L157" s="73" t="s">
        <v>32</v>
      </c>
      <c r="M157" s="73" t="s">
        <v>1843</v>
      </c>
      <c r="N157" s="75">
        <v>1204471598</v>
      </c>
      <c r="O157" s="73" t="s">
        <v>1844</v>
      </c>
      <c r="P157" s="73" t="s">
        <v>1845</v>
      </c>
      <c r="Q157" s="73" t="s">
        <v>31</v>
      </c>
      <c r="R157" s="73" t="s">
        <v>36</v>
      </c>
      <c r="S157" s="77">
        <v>7200</v>
      </c>
      <c r="T157" s="73" t="s">
        <v>56</v>
      </c>
    </row>
    <row r="158" spans="1:20">
      <c r="A158" s="73" t="s">
        <v>1393</v>
      </c>
      <c r="B158" s="73" t="s">
        <v>1394</v>
      </c>
      <c r="C158" s="74">
        <v>43002</v>
      </c>
      <c r="D158" s="73" t="s">
        <v>50</v>
      </c>
      <c r="E158" s="73" t="s">
        <v>60</v>
      </c>
      <c r="F158" s="73" t="s">
        <v>27</v>
      </c>
      <c r="G158" s="73" t="s">
        <v>41</v>
      </c>
      <c r="H158" s="73" t="s">
        <v>29</v>
      </c>
      <c r="I158" s="73" t="s">
        <v>30</v>
      </c>
      <c r="J158" s="74">
        <v>35846</v>
      </c>
      <c r="K158" s="73" t="s">
        <v>118</v>
      </c>
      <c r="L158" s="73" t="s">
        <v>32</v>
      </c>
      <c r="M158" s="73" t="s">
        <v>1395</v>
      </c>
      <c r="N158" s="75">
        <v>1348284404</v>
      </c>
      <c r="O158" s="73" t="s">
        <v>1396</v>
      </c>
      <c r="P158" s="73" t="s">
        <v>1397</v>
      </c>
      <c r="Q158" s="73" t="s">
        <v>31</v>
      </c>
      <c r="R158" s="73" t="s">
        <v>36</v>
      </c>
      <c r="S158" s="77">
        <v>5200</v>
      </c>
      <c r="T158" s="73" t="s">
        <v>56</v>
      </c>
    </row>
    <row r="159" spans="1:20">
      <c r="A159" s="73" t="s">
        <v>1309</v>
      </c>
      <c r="B159" s="73" t="s">
        <v>1310</v>
      </c>
      <c r="C159" s="74">
        <v>43119</v>
      </c>
      <c r="D159" s="73" t="s">
        <v>50</v>
      </c>
      <c r="E159" s="73" t="s">
        <v>40</v>
      </c>
      <c r="F159" s="73" t="s">
        <v>27</v>
      </c>
      <c r="G159" s="73" t="s">
        <v>28</v>
      </c>
      <c r="H159" s="73" t="s">
        <v>29</v>
      </c>
      <c r="I159" s="73" t="s">
        <v>8</v>
      </c>
      <c r="J159" s="74">
        <v>30463</v>
      </c>
      <c r="K159" s="73" t="s">
        <v>31</v>
      </c>
      <c r="L159" s="73" t="s">
        <v>32</v>
      </c>
      <c r="M159" s="73" t="s">
        <v>1311</v>
      </c>
      <c r="N159" s="75">
        <v>1363466980</v>
      </c>
      <c r="O159" s="73" t="s">
        <v>1312</v>
      </c>
      <c r="P159" s="73" t="s">
        <v>1313</v>
      </c>
      <c r="Q159" s="73" t="s">
        <v>31</v>
      </c>
      <c r="R159" s="73" t="s">
        <v>36</v>
      </c>
      <c r="S159" s="77">
        <v>0</v>
      </c>
      <c r="T159" s="73" t="s">
        <v>37</v>
      </c>
    </row>
    <row r="160" spans="1:20">
      <c r="A160" s="73" t="s">
        <v>1699</v>
      </c>
      <c r="B160" s="73" t="s">
        <v>1700</v>
      </c>
      <c r="C160" s="74">
        <v>42577</v>
      </c>
      <c r="D160" s="73" t="s">
        <v>59</v>
      </c>
      <c r="E160" s="73" t="s">
        <v>60</v>
      </c>
      <c r="F160" s="73" t="s">
        <v>27</v>
      </c>
      <c r="G160" s="73" t="s">
        <v>41</v>
      </c>
      <c r="H160" s="73" t="s">
        <v>29</v>
      </c>
      <c r="I160" s="73" t="s">
        <v>30</v>
      </c>
      <c r="J160" s="74">
        <v>36955</v>
      </c>
      <c r="K160" s="73" t="s">
        <v>31</v>
      </c>
      <c r="L160" s="73" t="s">
        <v>32</v>
      </c>
      <c r="M160" s="73" t="s">
        <v>1701</v>
      </c>
      <c r="N160" s="75">
        <v>1890447894</v>
      </c>
      <c r="O160" s="73" t="s">
        <v>1702</v>
      </c>
      <c r="P160" s="73" t="s">
        <v>1703</v>
      </c>
      <c r="Q160" s="73" t="s">
        <v>31</v>
      </c>
      <c r="R160" s="73" t="s">
        <v>36</v>
      </c>
      <c r="S160" s="77">
        <v>6400</v>
      </c>
      <c r="T160" s="73" t="s">
        <v>56</v>
      </c>
    </row>
    <row r="161" spans="1:20">
      <c r="A161" s="73" t="s">
        <v>810</v>
      </c>
      <c r="B161" s="73" t="s">
        <v>811</v>
      </c>
      <c r="C161" s="74">
        <v>43739</v>
      </c>
      <c r="D161" s="73" t="s">
        <v>87</v>
      </c>
      <c r="E161" s="73" t="s">
        <v>51</v>
      </c>
      <c r="F161" s="73" t="s">
        <v>27</v>
      </c>
      <c r="G161" s="73" t="s">
        <v>41</v>
      </c>
      <c r="H161" s="73" t="s">
        <v>42</v>
      </c>
      <c r="I161" s="73" t="s">
        <v>43</v>
      </c>
      <c r="J161" s="74">
        <v>34718</v>
      </c>
      <c r="K161" s="73" t="s">
        <v>31</v>
      </c>
      <c r="L161" s="73" t="s">
        <v>32</v>
      </c>
      <c r="M161" s="73" t="s">
        <v>812</v>
      </c>
      <c r="N161" s="75">
        <v>1439493163</v>
      </c>
      <c r="O161" s="73" t="s">
        <v>813</v>
      </c>
      <c r="P161" s="73" t="s">
        <v>814</v>
      </c>
      <c r="Q161" s="73" t="s">
        <v>31</v>
      </c>
      <c r="R161" s="73" t="s">
        <v>36</v>
      </c>
      <c r="S161" s="77">
        <v>0</v>
      </c>
      <c r="T161" s="73" t="s">
        <v>37</v>
      </c>
    </row>
    <row r="162" spans="1:20">
      <c r="A162" s="73" t="s">
        <v>757</v>
      </c>
      <c r="B162" s="73" t="s">
        <v>758</v>
      </c>
      <c r="C162" s="74">
        <v>43794</v>
      </c>
      <c r="D162" s="73" t="s">
        <v>135</v>
      </c>
      <c r="E162" s="73" t="s">
        <v>207</v>
      </c>
      <c r="F162" s="73" t="s">
        <v>27</v>
      </c>
      <c r="G162" s="73" t="s">
        <v>41</v>
      </c>
      <c r="H162" s="73" t="s">
        <v>29</v>
      </c>
      <c r="I162" s="73" t="s">
        <v>30</v>
      </c>
      <c r="J162" s="74">
        <v>36112</v>
      </c>
      <c r="K162" s="73" t="s">
        <v>31</v>
      </c>
      <c r="L162" s="73" t="s">
        <v>69</v>
      </c>
      <c r="M162" s="73" t="s">
        <v>759</v>
      </c>
      <c r="N162" s="75">
        <v>1638969550</v>
      </c>
      <c r="O162" s="73" t="s">
        <v>760</v>
      </c>
      <c r="P162" s="73" t="s">
        <v>761</v>
      </c>
      <c r="Q162" s="73" t="s">
        <v>31</v>
      </c>
      <c r="R162" s="73" t="s">
        <v>107</v>
      </c>
      <c r="S162" s="77">
        <v>4400</v>
      </c>
      <c r="T162" s="73" t="s">
        <v>56</v>
      </c>
    </row>
    <row r="163" spans="1:20">
      <c r="A163" s="73" t="s">
        <v>1368</v>
      </c>
      <c r="B163" s="73" t="s">
        <v>1369</v>
      </c>
      <c r="C163" s="74">
        <v>43067</v>
      </c>
      <c r="D163" s="73" t="s">
        <v>25</v>
      </c>
      <c r="E163" s="73" t="s">
        <v>60</v>
      </c>
      <c r="F163" s="73" t="s">
        <v>27</v>
      </c>
      <c r="G163" s="73" t="s">
        <v>28</v>
      </c>
      <c r="H163" s="73" t="s">
        <v>29</v>
      </c>
      <c r="I163" s="73" t="s">
        <v>124</v>
      </c>
      <c r="J163" s="74">
        <v>34484</v>
      </c>
      <c r="K163" s="73" t="s">
        <v>31</v>
      </c>
      <c r="L163" s="73" t="s">
        <v>32</v>
      </c>
      <c r="M163" s="73" t="s">
        <v>1370</v>
      </c>
      <c r="N163" s="75">
        <v>1650307192</v>
      </c>
      <c r="O163" s="73" t="s">
        <v>1371</v>
      </c>
      <c r="P163" s="73" t="s">
        <v>1372</v>
      </c>
      <c r="Q163" s="73" t="s">
        <v>31</v>
      </c>
      <c r="R163" s="73" t="s">
        <v>227</v>
      </c>
      <c r="S163" s="77">
        <v>8000</v>
      </c>
      <c r="T163" s="73" t="s">
        <v>56</v>
      </c>
    </row>
    <row r="164" spans="1:20">
      <c r="A164" s="73" t="s">
        <v>1432</v>
      </c>
      <c r="B164" s="73" t="s">
        <v>1433</v>
      </c>
      <c r="C164" s="74">
        <v>42949</v>
      </c>
      <c r="D164" s="73" t="s">
        <v>50</v>
      </c>
      <c r="E164" s="73" t="s">
        <v>40</v>
      </c>
      <c r="F164" s="73" t="s">
        <v>27</v>
      </c>
      <c r="G164" s="73" t="s">
        <v>61</v>
      </c>
      <c r="H164" s="73" t="s">
        <v>29</v>
      </c>
      <c r="I164" s="73" t="s">
        <v>181</v>
      </c>
      <c r="J164" s="74">
        <v>27243</v>
      </c>
      <c r="K164" s="73" t="s">
        <v>31</v>
      </c>
      <c r="L164" s="73" t="s">
        <v>32</v>
      </c>
      <c r="M164" s="73" t="s">
        <v>1434</v>
      </c>
      <c r="N164" s="75">
        <v>1899316385</v>
      </c>
      <c r="O164" s="73" t="s">
        <v>1435</v>
      </c>
      <c r="P164" s="73" t="s">
        <v>1436</v>
      </c>
      <c r="Q164" s="73" t="s">
        <v>31</v>
      </c>
      <c r="R164" s="73" t="s">
        <v>36</v>
      </c>
      <c r="S164" s="77">
        <v>0</v>
      </c>
      <c r="T164" s="73" t="s">
        <v>37</v>
      </c>
    </row>
    <row r="165" spans="1:20">
      <c r="A165" s="73" t="s">
        <v>1398</v>
      </c>
      <c r="B165" s="73" t="s">
        <v>1399</v>
      </c>
      <c r="C165" s="74">
        <v>42986</v>
      </c>
      <c r="D165" s="73" t="s">
        <v>87</v>
      </c>
      <c r="E165" s="73" t="s">
        <v>51</v>
      </c>
      <c r="F165" s="73" t="s">
        <v>27</v>
      </c>
      <c r="G165" s="73" t="s">
        <v>223</v>
      </c>
      <c r="H165" s="73" t="s">
        <v>29</v>
      </c>
      <c r="I165" s="73" t="s">
        <v>43</v>
      </c>
      <c r="J165" s="74">
        <v>37297</v>
      </c>
      <c r="K165" s="73" t="s">
        <v>31</v>
      </c>
      <c r="L165" s="73" t="s">
        <v>32</v>
      </c>
      <c r="M165" s="73" t="s">
        <v>1400</v>
      </c>
      <c r="N165" s="75">
        <v>1304185373</v>
      </c>
      <c r="O165" s="73" t="s">
        <v>1401</v>
      </c>
      <c r="P165" s="73" t="s">
        <v>988</v>
      </c>
      <c r="Q165" s="73" t="s">
        <v>31</v>
      </c>
      <c r="R165" s="73" t="s">
        <v>36</v>
      </c>
      <c r="S165" s="77">
        <v>2400</v>
      </c>
      <c r="T165" s="73" t="s">
        <v>56</v>
      </c>
    </row>
    <row r="166" spans="1:20">
      <c r="A166" s="73" t="s">
        <v>2103</v>
      </c>
      <c r="B166" s="73" t="s">
        <v>2104</v>
      </c>
      <c r="C166" s="74">
        <v>42081</v>
      </c>
      <c r="D166" s="73" t="s">
        <v>25</v>
      </c>
      <c r="E166" s="73" t="s">
        <v>26</v>
      </c>
      <c r="F166" s="73" t="s">
        <v>27</v>
      </c>
      <c r="G166" s="73" t="s">
        <v>41</v>
      </c>
      <c r="H166" s="73" t="s">
        <v>29</v>
      </c>
      <c r="I166" s="73" t="s">
        <v>30</v>
      </c>
      <c r="J166" s="74">
        <v>37004</v>
      </c>
      <c r="K166" s="73" t="s">
        <v>31</v>
      </c>
      <c r="L166" s="73" t="s">
        <v>32</v>
      </c>
      <c r="M166" s="73" t="s">
        <v>2105</v>
      </c>
      <c r="N166" s="75">
        <v>1545817375</v>
      </c>
      <c r="O166" s="73" t="s">
        <v>2106</v>
      </c>
      <c r="P166" s="73" t="s">
        <v>2107</v>
      </c>
      <c r="Q166" s="73" t="s">
        <v>31</v>
      </c>
      <c r="R166" s="73" t="s">
        <v>36</v>
      </c>
      <c r="S166" s="77">
        <v>6000</v>
      </c>
      <c r="T166" s="73" t="s">
        <v>56</v>
      </c>
    </row>
    <row r="167" spans="1:20">
      <c r="A167" s="73" t="s">
        <v>1215</v>
      </c>
      <c r="B167" s="73" t="s">
        <v>1216</v>
      </c>
      <c r="C167" s="74">
        <v>43239</v>
      </c>
      <c r="D167" s="73" t="s">
        <v>25</v>
      </c>
      <c r="E167" s="73" t="s">
        <v>51</v>
      </c>
      <c r="F167" s="73" t="s">
        <v>27</v>
      </c>
      <c r="G167" s="73" t="s">
        <v>41</v>
      </c>
      <c r="H167" s="73" t="s">
        <v>29</v>
      </c>
      <c r="I167" s="73" t="s">
        <v>124</v>
      </c>
      <c r="J167" s="74">
        <v>36695</v>
      </c>
      <c r="K167" s="73" t="s">
        <v>31</v>
      </c>
      <c r="L167" s="73" t="s">
        <v>32</v>
      </c>
      <c r="M167" s="73" t="s">
        <v>1217</v>
      </c>
      <c r="N167" s="75">
        <v>1413591144</v>
      </c>
      <c r="O167" s="73" t="s">
        <v>1218</v>
      </c>
      <c r="P167" s="73" t="s">
        <v>1219</v>
      </c>
      <c r="Q167" s="73" t="s">
        <v>31</v>
      </c>
      <c r="R167" s="73" t="s">
        <v>36</v>
      </c>
      <c r="S167" s="77">
        <v>5200</v>
      </c>
      <c r="T167" s="73" t="s">
        <v>56</v>
      </c>
    </row>
    <row r="168" spans="1:20">
      <c r="A168" s="73" t="s">
        <v>578</v>
      </c>
      <c r="B168" s="73" t="s">
        <v>579</v>
      </c>
      <c r="C168" s="74">
        <v>43927</v>
      </c>
      <c r="D168" s="73" t="s">
        <v>50</v>
      </c>
      <c r="E168" s="73" t="s">
        <v>81</v>
      </c>
      <c r="F168" s="73" t="s">
        <v>52</v>
      </c>
      <c r="G168" s="73" t="s">
        <v>41</v>
      </c>
      <c r="H168" s="73" t="s">
        <v>29</v>
      </c>
      <c r="I168" s="73" t="s">
        <v>30</v>
      </c>
      <c r="J168" s="74">
        <v>37583</v>
      </c>
      <c r="K168" s="73" t="s">
        <v>103</v>
      </c>
      <c r="L168" s="73" t="s">
        <v>32</v>
      </c>
      <c r="M168" s="73" t="s">
        <v>580</v>
      </c>
      <c r="N168" s="75">
        <v>1295758471</v>
      </c>
      <c r="O168" s="73" t="s">
        <v>581</v>
      </c>
      <c r="P168" s="73" t="s">
        <v>582</v>
      </c>
      <c r="Q168" s="73" t="s">
        <v>31</v>
      </c>
      <c r="R168" s="73" t="s">
        <v>107</v>
      </c>
      <c r="S168" s="77">
        <v>5200</v>
      </c>
      <c r="T168" s="73" t="s">
        <v>56</v>
      </c>
    </row>
    <row r="169" spans="1:20">
      <c r="A169" s="73" t="s">
        <v>2358</v>
      </c>
      <c r="B169" s="73" t="s">
        <v>2359</v>
      </c>
      <c r="C169" s="74">
        <v>41812</v>
      </c>
      <c r="D169" s="73" t="s">
        <v>87</v>
      </c>
      <c r="E169" s="73" t="s">
        <v>60</v>
      </c>
      <c r="F169" s="73" t="s">
        <v>27</v>
      </c>
      <c r="G169" s="73" t="s">
        <v>28</v>
      </c>
      <c r="H169" s="73" t="s">
        <v>29</v>
      </c>
      <c r="I169" s="73" t="s">
        <v>30</v>
      </c>
      <c r="J169" s="74">
        <v>30399</v>
      </c>
      <c r="K169" s="73" t="s">
        <v>31</v>
      </c>
      <c r="L169" s="73" t="s">
        <v>32</v>
      </c>
      <c r="M169" s="73" t="s">
        <v>2360</v>
      </c>
      <c r="N169" s="75">
        <v>1961802899</v>
      </c>
      <c r="O169" s="73" t="s">
        <v>2361</v>
      </c>
      <c r="P169" s="73" t="s">
        <v>2362</v>
      </c>
      <c r="Q169" s="73" t="s">
        <v>31</v>
      </c>
      <c r="R169" s="73" t="s">
        <v>36</v>
      </c>
      <c r="S169" s="77">
        <v>6800</v>
      </c>
      <c r="T169" s="73" t="s">
        <v>56</v>
      </c>
    </row>
    <row r="170" spans="1:20">
      <c r="A170" s="73" t="s">
        <v>205</v>
      </c>
      <c r="B170" s="73" t="s">
        <v>206</v>
      </c>
      <c r="C170" s="74">
        <v>44386</v>
      </c>
      <c r="D170" s="73" t="s">
        <v>25</v>
      </c>
      <c r="E170" s="73" t="s">
        <v>207</v>
      </c>
      <c r="F170" s="73" t="s">
        <v>27</v>
      </c>
      <c r="G170" s="73" t="s">
        <v>28</v>
      </c>
      <c r="H170" s="73" t="s">
        <v>29</v>
      </c>
      <c r="I170" s="73" t="s">
        <v>43</v>
      </c>
      <c r="J170" s="74">
        <v>33745</v>
      </c>
      <c r="K170" s="73" t="s">
        <v>31</v>
      </c>
      <c r="L170" s="73" t="s">
        <v>32</v>
      </c>
      <c r="M170" s="73" t="s">
        <v>208</v>
      </c>
      <c r="N170" s="75">
        <v>1714737668</v>
      </c>
      <c r="O170" s="73" t="s">
        <v>209</v>
      </c>
      <c r="P170" s="73" t="s">
        <v>210</v>
      </c>
      <c r="Q170" s="73" t="s">
        <v>31</v>
      </c>
      <c r="R170" s="73" t="s">
        <v>107</v>
      </c>
      <c r="S170" s="77">
        <v>8000</v>
      </c>
      <c r="T170" s="73" t="s">
        <v>56</v>
      </c>
    </row>
    <row r="171" spans="1:20">
      <c r="A171" s="73" t="s">
        <v>1314</v>
      </c>
      <c r="B171" s="73" t="s">
        <v>1315</v>
      </c>
      <c r="C171" s="74">
        <v>43113</v>
      </c>
      <c r="D171" s="73" t="s">
        <v>59</v>
      </c>
      <c r="E171" s="73" t="s">
        <v>60</v>
      </c>
      <c r="F171" s="73" t="s">
        <v>52</v>
      </c>
      <c r="G171" s="73" t="s">
        <v>223</v>
      </c>
      <c r="H171" s="73" t="s">
        <v>42</v>
      </c>
      <c r="I171" s="73" t="s">
        <v>8</v>
      </c>
      <c r="J171" s="74">
        <v>37042</v>
      </c>
      <c r="K171" s="73" t="s">
        <v>31</v>
      </c>
      <c r="L171" s="73" t="s">
        <v>32</v>
      </c>
      <c r="M171" s="73" t="s">
        <v>1316</v>
      </c>
      <c r="N171" s="75">
        <v>1377310696</v>
      </c>
      <c r="O171" s="73" t="s">
        <v>1317</v>
      </c>
      <c r="P171" s="73" t="s">
        <v>1318</v>
      </c>
      <c r="Q171" s="73" t="s">
        <v>31</v>
      </c>
      <c r="R171" s="73" t="s">
        <v>36</v>
      </c>
      <c r="S171" s="77">
        <v>0</v>
      </c>
      <c r="T171" s="73" t="s">
        <v>37</v>
      </c>
    </row>
    <row r="172" spans="1:20">
      <c r="A172" s="73" t="s">
        <v>1911</v>
      </c>
      <c r="B172" s="73" t="s">
        <v>1912</v>
      </c>
      <c r="C172" s="74">
        <v>42285</v>
      </c>
      <c r="D172" s="73" t="s">
        <v>59</v>
      </c>
      <c r="E172" s="73" t="s">
        <v>51</v>
      </c>
      <c r="F172" s="73" t="s">
        <v>27</v>
      </c>
      <c r="G172" s="73" t="s">
        <v>28</v>
      </c>
      <c r="H172" s="73" t="s">
        <v>29</v>
      </c>
      <c r="I172" s="73" t="s">
        <v>43</v>
      </c>
      <c r="J172" s="74">
        <v>33372</v>
      </c>
      <c r="K172" s="73" t="s">
        <v>31</v>
      </c>
      <c r="L172" s="73" t="s">
        <v>32</v>
      </c>
      <c r="M172" s="73" t="s">
        <v>1913</v>
      </c>
      <c r="N172" s="75">
        <v>1314564188</v>
      </c>
      <c r="O172" s="73" t="s">
        <v>1914</v>
      </c>
      <c r="P172" s="73" t="s">
        <v>1915</v>
      </c>
      <c r="Q172" s="73" t="s">
        <v>31</v>
      </c>
      <c r="R172" s="73" t="s">
        <v>66</v>
      </c>
      <c r="S172" s="77">
        <v>0</v>
      </c>
      <c r="T172" s="73" t="s">
        <v>37</v>
      </c>
    </row>
    <row r="173" spans="1:20">
      <c r="A173" s="73" t="s">
        <v>1067</v>
      </c>
      <c r="B173" s="73" t="s">
        <v>1068</v>
      </c>
      <c r="C173" s="74">
        <v>43440</v>
      </c>
      <c r="D173" s="73" t="s">
        <v>50</v>
      </c>
      <c r="E173" s="73" t="s">
        <v>110</v>
      </c>
      <c r="F173" s="73" t="s">
        <v>27</v>
      </c>
      <c r="G173" s="73" t="s">
        <v>41</v>
      </c>
      <c r="H173" s="73" t="s">
        <v>29</v>
      </c>
      <c r="I173" s="73" t="s">
        <v>30</v>
      </c>
      <c r="J173" s="74">
        <v>34313</v>
      </c>
      <c r="K173" s="73" t="s">
        <v>103</v>
      </c>
      <c r="L173" s="73" t="s">
        <v>69</v>
      </c>
      <c r="M173" s="73" t="s">
        <v>1069</v>
      </c>
      <c r="N173" s="75">
        <v>1571460710</v>
      </c>
      <c r="O173" s="73" t="s">
        <v>1070</v>
      </c>
      <c r="P173" s="73" t="s">
        <v>1071</v>
      </c>
      <c r="Q173" s="73" t="s">
        <v>31</v>
      </c>
      <c r="R173" s="73" t="s">
        <v>36</v>
      </c>
      <c r="S173" s="77">
        <v>4800</v>
      </c>
      <c r="T173" s="73" t="s">
        <v>56</v>
      </c>
    </row>
    <row r="174" spans="1:20">
      <c r="A174" s="73" t="s">
        <v>727</v>
      </c>
      <c r="B174" s="73" t="s">
        <v>728</v>
      </c>
      <c r="C174" s="74">
        <v>43829</v>
      </c>
      <c r="D174" s="73" t="s">
        <v>25</v>
      </c>
      <c r="E174" s="73" t="s">
        <v>51</v>
      </c>
      <c r="F174" s="73" t="s">
        <v>27</v>
      </c>
      <c r="G174" s="73" t="s">
        <v>28</v>
      </c>
      <c r="H174" s="73" t="s">
        <v>29</v>
      </c>
      <c r="I174" s="73" t="s">
        <v>30</v>
      </c>
      <c r="J174" s="74">
        <v>33250</v>
      </c>
      <c r="K174" s="73" t="s">
        <v>31</v>
      </c>
      <c r="L174" s="73" t="s">
        <v>32</v>
      </c>
      <c r="M174" s="73" t="s">
        <v>729</v>
      </c>
      <c r="N174" s="75">
        <v>1371832134</v>
      </c>
      <c r="O174" s="73" t="s">
        <v>730</v>
      </c>
      <c r="P174" s="73" t="s">
        <v>731</v>
      </c>
      <c r="Q174" s="73" t="s">
        <v>31</v>
      </c>
      <c r="R174" s="73" t="s">
        <v>36</v>
      </c>
      <c r="S174" s="77">
        <v>7200</v>
      </c>
      <c r="T174" s="73" t="s">
        <v>56</v>
      </c>
    </row>
    <row r="175" spans="1:20">
      <c r="A175" s="73" t="s">
        <v>494</v>
      </c>
      <c r="B175" s="73" t="s">
        <v>495</v>
      </c>
      <c r="C175" s="74">
        <v>44077</v>
      </c>
      <c r="D175" s="73" t="s">
        <v>25</v>
      </c>
      <c r="E175" s="73" t="s">
        <v>60</v>
      </c>
      <c r="F175" s="73" t="s">
        <v>27</v>
      </c>
      <c r="G175" s="73" t="s">
        <v>41</v>
      </c>
      <c r="H175" s="73" t="s">
        <v>29</v>
      </c>
      <c r="I175" s="73" t="s">
        <v>124</v>
      </c>
      <c r="J175" s="74">
        <v>34181</v>
      </c>
      <c r="K175" s="73" t="s">
        <v>31</v>
      </c>
      <c r="L175" s="73" t="s">
        <v>32</v>
      </c>
      <c r="M175" s="73" t="s">
        <v>496</v>
      </c>
      <c r="N175" s="75">
        <v>1505472052</v>
      </c>
      <c r="O175" s="73" t="s">
        <v>497</v>
      </c>
      <c r="P175" s="73" t="s">
        <v>498</v>
      </c>
      <c r="Q175" s="73" t="s">
        <v>31</v>
      </c>
      <c r="R175" s="73" t="s">
        <v>36</v>
      </c>
      <c r="S175" s="77">
        <v>6400</v>
      </c>
      <c r="T175" s="73" t="s">
        <v>56</v>
      </c>
    </row>
    <row r="176" spans="1:20">
      <c r="A176" s="73" t="s">
        <v>1328</v>
      </c>
      <c r="B176" s="73" t="s">
        <v>1329</v>
      </c>
      <c r="C176" s="74">
        <v>43090</v>
      </c>
      <c r="D176" s="73" t="s">
        <v>59</v>
      </c>
      <c r="E176" s="73" t="s">
        <v>51</v>
      </c>
      <c r="F176" s="73" t="s">
        <v>27</v>
      </c>
      <c r="G176" s="73" t="s">
        <v>28</v>
      </c>
      <c r="H176" s="73" t="s">
        <v>42</v>
      </c>
      <c r="I176" s="73" t="s">
        <v>43</v>
      </c>
      <c r="J176" s="74">
        <v>30598</v>
      </c>
      <c r="K176" s="73" t="s">
        <v>103</v>
      </c>
      <c r="L176" s="73" t="s">
        <v>32</v>
      </c>
      <c r="M176" s="73" t="s">
        <v>1330</v>
      </c>
      <c r="N176" s="75">
        <v>1888857515</v>
      </c>
      <c r="O176" s="73" t="s">
        <v>1331</v>
      </c>
      <c r="P176" s="73" t="s">
        <v>1332</v>
      </c>
      <c r="Q176" s="73" t="s">
        <v>31</v>
      </c>
      <c r="R176" s="73" t="s">
        <v>47</v>
      </c>
      <c r="S176" s="77">
        <v>7600</v>
      </c>
      <c r="T176" s="73" t="s">
        <v>56</v>
      </c>
    </row>
    <row r="177" spans="1:20">
      <c r="A177" s="73" t="s">
        <v>1969</v>
      </c>
      <c r="B177" s="73" t="s">
        <v>1970</v>
      </c>
      <c r="C177" s="74">
        <v>42237</v>
      </c>
      <c r="D177" s="73" t="s">
        <v>50</v>
      </c>
      <c r="E177" s="73" t="s">
        <v>81</v>
      </c>
      <c r="F177" s="73" t="s">
        <v>27</v>
      </c>
      <c r="G177" s="73" t="s">
        <v>28</v>
      </c>
      <c r="H177" s="73" t="s">
        <v>42</v>
      </c>
      <c r="I177" s="73" t="s">
        <v>30</v>
      </c>
      <c r="J177" s="74">
        <v>31168</v>
      </c>
      <c r="K177" s="73" t="s">
        <v>31</v>
      </c>
      <c r="L177" s="73" t="s">
        <v>32</v>
      </c>
      <c r="M177" s="73" t="s">
        <v>1971</v>
      </c>
      <c r="N177" s="75">
        <v>1451992860</v>
      </c>
      <c r="O177" s="73" t="s">
        <v>1972</v>
      </c>
      <c r="P177" s="73" t="s">
        <v>1973</v>
      </c>
      <c r="Q177" s="73" t="s">
        <v>31</v>
      </c>
      <c r="R177" s="73" t="s">
        <v>36</v>
      </c>
      <c r="S177" s="77">
        <v>8400</v>
      </c>
      <c r="T177" s="73" t="s">
        <v>56</v>
      </c>
    </row>
    <row r="178" spans="1:20">
      <c r="A178" s="73" t="s">
        <v>1472</v>
      </c>
      <c r="B178" s="73" t="s">
        <v>1473</v>
      </c>
      <c r="C178" s="74">
        <v>42863</v>
      </c>
      <c r="D178" s="73" t="s">
        <v>59</v>
      </c>
      <c r="E178" s="73" t="s">
        <v>207</v>
      </c>
      <c r="F178" s="73" t="s">
        <v>52</v>
      </c>
      <c r="G178" s="73" t="s">
        <v>61</v>
      </c>
      <c r="H178" s="73" t="s">
        <v>42</v>
      </c>
      <c r="I178" s="73" t="s">
        <v>8</v>
      </c>
      <c r="J178" s="74">
        <v>29970</v>
      </c>
      <c r="K178" s="73" t="s">
        <v>31</v>
      </c>
      <c r="L178" s="73" t="s">
        <v>32</v>
      </c>
      <c r="M178" s="73" t="s">
        <v>1474</v>
      </c>
      <c r="N178" s="75">
        <v>1687879391</v>
      </c>
      <c r="O178" s="73" t="s">
        <v>1475</v>
      </c>
      <c r="P178" s="73" t="s">
        <v>1476</v>
      </c>
      <c r="Q178" s="73" t="s">
        <v>31</v>
      </c>
      <c r="R178" s="73" t="s">
        <v>36</v>
      </c>
      <c r="S178" s="77">
        <v>11600</v>
      </c>
      <c r="T178" s="73" t="s">
        <v>56</v>
      </c>
    </row>
    <row r="179" spans="1:20">
      <c r="A179" s="73" t="s">
        <v>2039</v>
      </c>
      <c r="B179" s="73" t="s">
        <v>2040</v>
      </c>
      <c r="C179" s="74">
        <v>42149</v>
      </c>
      <c r="D179" s="73" t="s">
        <v>25</v>
      </c>
      <c r="E179" s="73" t="s">
        <v>51</v>
      </c>
      <c r="F179" s="73" t="s">
        <v>27</v>
      </c>
      <c r="G179" s="73" t="s">
        <v>61</v>
      </c>
      <c r="H179" s="73" t="s">
        <v>29</v>
      </c>
      <c r="I179" s="73" t="s">
        <v>124</v>
      </c>
      <c r="J179" s="74">
        <v>28499</v>
      </c>
      <c r="K179" s="73" t="s">
        <v>31</v>
      </c>
      <c r="L179" s="73" t="s">
        <v>2594</v>
      </c>
      <c r="M179" s="73" t="s">
        <v>2041</v>
      </c>
      <c r="N179" s="75">
        <v>1727322116</v>
      </c>
      <c r="O179" s="73" t="s">
        <v>2042</v>
      </c>
      <c r="P179" s="73" t="s">
        <v>2043</v>
      </c>
      <c r="Q179" s="73" t="s">
        <v>31</v>
      </c>
      <c r="R179" s="73" t="s">
        <v>227</v>
      </c>
      <c r="S179" s="77">
        <v>11200</v>
      </c>
      <c r="T179" s="73" t="s">
        <v>56</v>
      </c>
    </row>
    <row r="180" spans="1:20">
      <c r="A180" s="73" t="s">
        <v>1884</v>
      </c>
      <c r="B180" s="73" t="s">
        <v>1885</v>
      </c>
      <c r="C180" s="74">
        <v>42315</v>
      </c>
      <c r="D180" s="73" t="s">
        <v>135</v>
      </c>
      <c r="E180" s="73" t="s">
        <v>51</v>
      </c>
      <c r="F180" s="73" t="s">
        <v>27</v>
      </c>
      <c r="G180" s="73" t="s">
        <v>41</v>
      </c>
      <c r="H180" s="73" t="s">
        <v>29</v>
      </c>
      <c r="I180" s="73" t="s">
        <v>30</v>
      </c>
      <c r="J180" s="74">
        <v>36885</v>
      </c>
      <c r="K180" s="73" t="s">
        <v>31</v>
      </c>
      <c r="L180" s="73" t="s">
        <v>32</v>
      </c>
      <c r="M180" s="73" t="s">
        <v>1886</v>
      </c>
      <c r="N180" s="75">
        <v>1418645161</v>
      </c>
      <c r="O180" s="73" t="s">
        <v>1887</v>
      </c>
      <c r="P180" s="73" t="s">
        <v>1888</v>
      </c>
      <c r="Q180" s="73" t="s">
        <v>31</v>
      </c>
      <c r="R180" s="73" t="s">
        <v>114</v>
      </c>
      <c r="S180" s="77">
        <v>0</v>
      </c>
      <c r="T180" s="73" t="s">
        <v>37</v>
      </c>
    </row>
    <row r="181" spans="1:20">
      <c r="A181" s="73" t="s">
        <v>2024</v>
      </c>
      <c r="B181" s="73" t="s">
        <v>2025</v>
      </c>
      <c r="C181" s="74">
        <v>42171</v>
      </c>
      <c r="D181" s="73" t="s">
        <v>87</v>
      </c>
      <c r="E181" s="73" t="s">
        <v>60</v>
      </c>
      <c r="F181" s="73" t="s">
        <v>27</v>
      </c>
      <c r="G181" s="73" t="s">
        <v>61</v>
      </c>
      <c r="H181" s="73" t="s">
        <v>29</v>
      </c>
      <c r="I181" s="73" t="s">
        <v>43</v>
      </c>
      <c r="J181" s="74">
        <v>28460</v>
      </c>
      <c r="K181" s="73" t="s">
        <v>31</v>
      </c>
      <c r="L181" s="73" t="s">
        <v>32</v>
      </c>
      <c r="M181" s="73" t="s">
        <v>2026</v>
      </c>
      <c r="N181" s="75">
        <v>1838712829</v>
      </c>
      <c r="O181" s="73" t="s">
        <v>2027</v>
      </c>
      <c r="P181" s="73" t="s">
        <v>2028</v>
      </c>
      <c r="Q181" s="73" t="s">
        <v>31</v>
      </c>
      <c r="R181" s="73" t="s">
        <v>36</v>
      </c>
      <c r="S181" s="77">
        <v>10000</v>
      </c>
      <c r="T181" s="73" t="s">
        <v>56</v>
      </c>
    </row>
    <row r="182" spans="1:20">
      <c r="A182" s="73" t="s">
        <v>548</v>
      </c>
      <c r="B182" s="73" t="s">
        <v>549</v>
      </c>
      <c r="C182" s="74">
        <v>43970</v>
      </c>
      <c r="D182" s="73" t="s">
        <v>25</v>
      </c>
      <c r="E182" s="73" t="s">
        <v>40</v>
      </c>
      <c r="F182" s="73" t="s">
        <v>27</v>
      </c>
      <c r="G182" s="73" t="s">
        <v>28</v>
      </c>
      <c r="H182" s="73" t="s">
        <v>29</v>
      </c>
      <c r="I182" s="73" t="s">
        <v>30</v>
      </c>
      <c r="J182" s="74">
        <v>31315</v>
      </c>
      <c r="K182" s="73" t="s">
        <v>31</v>
      </c>
      <c r="L182" s="73" t="s">
        <v>2594</v>
      </c>
      <c r="M182" s="73" t="s">
        <v>550</v>
      </c>
      <c r="N182" s="75">
        <v>1935821636</v>
      </c>
      <c r="O182" s="73" t="s">
        <v>551</v>
      </c>
      <c r="P182" s="73" t="s">
        <v>552</v>
      </c>
      <c r="Q182" s="73" t="s">
        <v>31</v>
      </c>
      <c r="R182" s="73" t="s">
        <v>36</v>
      </c>
      <c r="S182" s="77">
        <v>8400</v>
      </c>
      <c r="T182" s="73" t="s">
        <v>56</v>
      </c>
    </row>
    <row r="183" spans="1:20">
      <c r="A183" s="73" t="s">
        <v>781</v>
      </c>
      <c r="B183" s="73" t="s">
        <v>782</v>
      </c>
      <c r="C183" s="74">
        <v>43762</v>
      </c>
      <c r="D183" s="73" t="s">
        <v>25</v>
      </c>
      <c r="E183" s="73" t="s">
        <v>60</v>
      </c>
      <c r="F183" s="73" t="s">
        <v>27</v>
      </c>
      <c r="G183" s="73" t="s">
        <v>28</v>
      </c>
      <c r="H183" s="73" t="s">
        <v>29</v>
      </c>
      <c r="I183" s="73" t="s">
        <v>30</v>
      </c>
      <c r="J183" s="74">
        <v>32281</v>
      </c>
      <c r="K183" s="73" t="s">
        <v>31</v>
      </c>
      <c r="L183" s="73" t="s">
        <v>32</v>
      </c>
      <c r="M183" s="73" t="s">
        <v>783</v>
      </c>
      <c r="N183" s="75">
        <v>1707624969</v>
      </c>
      <c r="O183" s="73" t="s">
        <v>784</v>
      </c>
      <c r="P183" s="73" t="s">
        <v>785</v>
      </c>
      <c r="Q183" s="73" t="s">
        <v>31</v>
      </c>
      <c r="R183" s="73" t="s">
        <v>107</v>
      </c>
      <c r="S183" s="77">
        <v>7200</v>
      </c>
      <c r="T183" s="73" t="s">
        <v>56</v>
      </c>
    </row>
    <row r="184" spans="1:20">
      <c r="A184" s="73" t="s">
        <v>1160</v>
      </c>
      <c r="B184" s="73" t="s">
        <v>1161</v>
      </c>
      <c r="C184" s="74">
        <v>43305</v>
      </c>
      <c r="D184" s="73" t="s">
        <v>87</v>
      </c>
      <c r="E184" s="73" t="s">
        <v>207</v>
      </c>
      <c r="F184" s="73" t="s">
        <v>52</v>
      </c>
      <c r="G184" s="73" t="s">
        <v>223</v>
      </c>
      <c r="H184" s="73" t="s">
        <v>42</v>
      </c>
      <c r="I184" s="73" t="s">
        <v>124</v>
      </c>
      <c r="J184" s="74">
        <v>36938</v>
      </c>
      <c r="K184" s="73" t="s">
        <v>31</v>
      </c>
      <c r="L184" s="73" t="s">
        <v>69</v>
      </c>
      <c r="M184" s="73" t="s">
        <v>1162</v>
      </c>
      <c r="N184" s="75">
        <v>1639663121</v>
      </c>
      <c r="O184" s="73" t="s">
        <v>1163</v>
      </c>
      <c r="P184" s="73" t="s">
        <v>1164</v>
      </c>
      <c r="Q184" s="73" t="s">
        <v>31</v>
      </c>
      <c r="R184" s="73" t="s">
        <v>36</v>
      </c>
      <c r="S184" s="77">
        <v>4000</v>
      </c>
      <c r="T184" s="73" t="s">
        <v>56</v>
      </c>
    </row>
    <row r="185" spans="1:20">
      <c r="A185" s="73" t="s">
        <v>429</v>
      </c>
      <c r="B185" s="73" t="s">
        <v>430</v>
      </c>
      <c r="C185" s="74">
        <v>44146</v>
      </c>
      <c r="D185" s="73" t="s">
        <v>25</v>
      </c>
      <c r="E185" s="73" t="s">
        <v>51</v>
      </c>
      <c r="F185" s="73" t="s">
        <v>27</v>
      </c>
      <c r="G185" s="73" t="s">
        <v>41</v>
      </c>
      <c r="H185" s="73" t="s">
        <v>42</v>
      </c>
      <c r="I185" s="73" t="s">
        <v>30</v>
      </c>
      <c r="J185" s="74">
        <v>34413</v>
      </c>
      <c r="K185" s="73" t="s">
        <v>103</v>
      </c>
      <c r="L185" s="73" t="s">
        <v>32</v>
      </c>
      <c r="M185" s="73" t="s">
        <v>431</v>
      </c>
      <c r="N185" s="75">
        <v>1966999493</v>
      </c>
      <c r="O185" s="73" t="s">
        <v>432</v>
      </c>
      <c r="P185" s="73" t="s">
        <v>433</v>
      </c>
      <c r="Q185" s="73" t="s">
        <v>31</v>
      </c>
      <c r="R185" s="73" t="s">
        <v>107</v>
      </c>
      <c r="S185" s="77">
        <v>0</v>
      </c>
      <c r="T185" s="73" t="s">
        <v>37</v>
      </c>
    </row>
    <row r="186" spans="1:20">
      <c r="A186" s="73" t="s">
        <v>875</v>
      </c>
      <c r="B186" s="73" t="s">
        <v>876</v>
      </c>
      <c r="C186" s="74">
        <v>43675</v>
      </c>
      <c r="D186" s="73" t="s">
        <v>59</v>
      </c>
      <c r="E186" s="73" t="s">
        <v>51</v>
      </c>
      <c r="F186" s="73" t="s">
        <v>27</v>
      </c>
      <c r="G186" s="73" t="s">
        <v>223</v>
      </c>
      <c r="H186" s="73" t="s">
        <v>29</v>
      </c>
      <c r="I186" s="73" t="s">
        <v>43</v>
      </c>
      <c r="J186" s="74">
        <v>37226</v>
      </c>
      <c r="K186" s="73" t="s">
        <v>31</v>
      </c>
      <c r="L186" s="73" t="s">
        <v>32</v>
      </c>
      <c r="M186" s="73" t="s">
        <v>877</v>
      </c>
      <c r="N186" s="75">
        <v>1890803440</v>
      </c>
      <c r="O186" s="73" t="s">
        <v>878</v>
      </c>
      <c r="P186" s="73" t="s">
        <v>879</v>
      </c>
      <c r="Q186" s="73" t="s">
        <v>31</v>
      </c>
      <c r="R186" s="73" t="s">
        <v>47</v>
      </c>
      <c r="S186" s="77">
        <v>3600</v>
      </c>
      <c r="T186" s="73" t="s">
        <v>56</v>
      </c>
    </row>
    <row r="187" spans="1:20">
      <c r="A187" s="73" t="s">
        <v>1125</v>
      </c>
      <c r="B187" s="73" t="s">
        <v>1126</v>
      </c>
      <c r="C187" s="74">
        <v>43381</v>
      </c>
      <c r="D187" s="73" t="s">
        <v>59</v>
      </c>
      <c r="E187" s="73" t="s">
        <v>60</v>
      </c>
      <c r="F187" s="73" t="s">
        <v>52</v>
      </c>
      <c r="G187" s="73" t="s">
        <v>28</v>
      </c>
      <c r="H187" s="73" t="s">
        <v>29</v>
      </c>
      <c r="I187" s="73" t="s">
        <v>124</v>
      </c>
      <c r="J187" s="74">
        <v>31431</v>
      </c>
      <c r="K187" s="73" t="s">
        <v>31</v>
      </c>
      <c r="L187" s="73" t="s">
        <v>32</v>
      </c>
      <c r="M187" s="73" t="s">
        <v>1127</v>
      </c>
      <c r="N187" s="75">
        <v>1902692529</v>
      </c>
      <c r="O187" s="73" t="s">
        <v>1128</v>
      </c>
      <c r="P187" s="73" t="s">
        <v>1129</v>
      </c>
      <c r="Q187" s="73" t="s">
        <v>31</v>
      </c>
      <c r="R187" s="73" t="s">
        <v>36</v>
      </c>
      <c r="S187" s="77">
        <v>7200</v>
      </c>
      <c r="T187" s="73" t="s">
        <v>56</v>
      </c>
    </row>
    <row r="188" spans="1:20">
      <c r="A188" s="73" t="s">
        <v>444</v>
      </c>
      <c r="B188" s="73" t="s">
        <v>445</v>
      </c>
      <c r="C188" s="74">
        <v>44129</v>
      </c>
      <c r="D188" s="73" t="s">
        <v>25</v>
      </c>
      <c r="E188" s="73" t="s">
        <v>51</v>
      </c>
      <c r="F188" s="73" t="s">
        <v>27</v>
      </c>
      <c r="G188" s="73" t="s">
        <v>61</v>
      </c>
      <c r="H188" s="73" t="s">
        <v>29</v>
      </c>
      <c r="I188" s="73" t="s">
        <v>181</v>
      </c>
      <c r="J188" s="74">
        <v>29142</v>
      </c>
      <c r="K188" s="73" t="s">
        <v>31</v>
      </c>
      <c r="L188" s="73" t="s">
        <v>32</v>
      </c>
      <c r="M188" s="73" t="s">
        <v>446</v>
      </c>
      <c r="N188" s="75">
        <v>1547190531</v>
      </c>
      <c r="O188" s="73" t="s">
        <v>447</v>
      </c>
      <c r="P188" s="73" t="s">
        <v>448</v>
      </c>
      <c r="Q188" s="73" t="s">
        <v>31</v>
      </c>
      <c r="R188" s="73" t="s">
        <v>47</v>
      </c>
      <c r="S188" s="77">
        <v>10400</v>
      </c>
      <c r="T188" s="73" t="s">
        <v>56</v>
      </c>
    </row>
    <row r="189" spans="1:20">
      <c r="A189" s="73" t="s">
        <v>2235</v>
      </c>
      <c r="B189" s="73" t="s">
        <v>2236</v>
      </c>
      <c r="C189" s="74">
        <v>41964</v>
      </c>
      <c r="D189" s="73" t="s">
        <v>135</v>
      </c>
      <c r="E189" s="73" t="s">
        <v>26</v>
      </c>
      <c r="F189" s="73" t="s">
        <v>27</v>
      </c>
      <c r="G189" s="73" t="s">
        <v>223</v>
      </c>
      <c r="H189" s="73" t="s">
        <v>29</v>
      </c>
      <c r="I189" s="73" t="s">
        <v>30</v>
      </c>
      <c r="J189" s="74">
        <v>36997</v>
      </c>
      <c r="K189" s="73" t="s">
        <v>31</v>
      </c>
      <c r="L189" s="73" t="s">
        <v>2594</v>
      </c>
      <c r="M189" s="73" t="s">
        <v>2237</v>
      </c>
      <c r="N189" s="75">
        <v>1420489285</v>
      </c>
      <c r="O189" s="73" t="s">
        <v>2238</v>
      </c>
      <c r="P189" s="73" t="s">
        <v>2239</v>
      </c>
      <c r="Q189" s="73" t="s">
        <v>31</v>
      </c>
      <c r="R189" s="73" t="s">
        <v>114</v>
      </c>
      <c r="S189" s="77">
        <v>3600</v>
      </c>
      <c r="T189" s="73" t="s">
        <v>56</v>
      </c>
    </row>
    <row r="190" spans="1:20">
      <c r="A190" s="73" t="s">
        <v>999</v>
      </c>
      <c r="B190" s="73" t="s">
        <v>1000</v>
      </c>
      <c r="C190" s="74">
        <v>43504</v>
      </c>
      <c r="D190" s="73" t="s">
        <v>25</v>
      </c>
      <c r="E190" s="73" t="s">
        <v>40</v>
      </c>
      <c r="F190" s="73" t="s">
        <v>27</v>
      </c>
      <c r="G190" s="73" t="s">
        <v>28</v>
      </c>
      <c r="H190" s="73" t="s">
        <v>29</v>
      </c>
      <c r="I190" s="73" t="s">
        <v>30</v>
      </c>
      <c r="J190" s="74">
        <v>33101</v>
      </c>
      <c r="K190" s="73" t="s">
        <v>31</v>
      </c>
      <c r="L190" s="73" t="s">
        <v>32</v>
      </c>
      <c r="M190" s="73" t="s">
        <v>1001</v>
      </c>
      <c r="N190" s="75">
        <v>1923233578</v>
      </c>
      <c r="O190" s="73" t="s">
        <v>1002</v>
      </c>
      <c r="P190" s="73" t="s">
        <v>1003</v>
      </c>
      <c r="Q190" s="73" t="s">
        <v>31</v>
      </c>
      <c r="R190" s="73" t="s">
        <v>36</v>
      </c>
      <c r="S190" s="77">
        <v>8000</v>
      </c>
      <c r="T190" s="73" t="s">
        <v>56</v>
      </c>
    </row>
    <row r="191" spans="1:20">
      <c r="A191" s="73" t="s">
        <v>1822</v>
      </c>
      <c r="B191" s="73" t="s">
        <v>1823</v>
      </c>
      <c r="C191" s="74">
        <v>42429</v>
      </c>
      <c r="D191" s="73" t="s">
        <v>50</v>
      </c>
      <c r="E191" s="73" t="s">
        <v>40</v>
      </c>
      <c r="F191" s="73" t="s">
        <v>27</v>
      </c>
      <c r="G191" s="73" t="s">
        <v>28</v>
      </c>
      <c r="H191" s="73" t="s">
        <v>29</v>
      </c>
      <c r="I191" s="73" t="s">
        <v>30</v>
      </c>
      <c r="J191" s="74">
        <v>33139</v>
      </c>
      <c r="K191" s="73" t="s">
        <v>31</v>
      </c>
      <c r="L191" s="73" t="s">
        <v>2594</v>
      </c>
      <c r="M191" s="73" t="s">
        <v>1824</v>
      </c>
      <c r="N191" s="75">
        <v>1546626491</v>
      </c>
      <c r="O191" s="73" t="s">
        <v>1825</v>
      </c>
      <c r="P191" s="73" t="s">
        <v>358</v>
      </c>
      <c r="Q191" s="73" t="s">
        <v>31</v>
      </c>
      <c r="R191" s="73" t="s">
        <v>47</v>
      </c>
      <c r="S191" s="77">
        <v>8400</v>
      </c>
      <c r="T191" s="73" t="s">
        <v>56</v>
      </c>
    </row>
    <row r="192" spans="1:20">
      <c r="A192" s="73" t="s">
        <v>1984</v>
      </c>
      <c r="B192" s="73" t="s">
        <v>1985</v>
      </c>
      <c r="C192" s="74">
        <v>42224</v>
      </c>
      <c r="D192" s="73" t="s">
        <v>87</v>
      </c>
      <c r="E192" s="73" t="s">
        <v>110</v>
      </c>
      <c r="F192" s="73" t="s">
        <v>27</v>
      </c>
      <c r="G192" s="73" t="s">
        <v>28</v>
      </c>
      <c r="H192" s="73" t="s">
        <v>29</v>
      </c>
      <c r="I192" s="73" t="s">
        <v>30</v>
      </c>
      <c r="J192" s="74">
        <v>31589</v>
      </c>
      <c r="K192" s="73" t="s">
        <v>31</v>
      </c>
      <c r="L192" s="73" t="s">
        <v>2594</v>
      </c>
      <c r="M192" s="73" t="s">
        <v>1986</v>
      </c>
      <c r="N192" s="75">
        <v>1210465236</v>
      </c>
      <c r="O192" s="73" t="s">
        <v>1987</v>
      </c>
      <c r="P192" s="73" t="s">
        <v>1988</v>
      </c>
      <c r="Q192" s="73" t="s">
        <v>31</v>
      </c>
      <c r="R192" s="73" t="s">
        <v>36</v>
      </c>
      <c r="S192" s="77">
        <v>7600</v>
      </c>
      <c r="T192" s="73" t="s">
        <v>56</v>
      </c>
    </row>
    <row r="193" spans="1:20">
      <c r="A193" s="73" t="s">
        <v>1185</v>
      </c>
      <c r="B193" s="73" t="s">
        <v>1186</v>
      </c>
      <c r="C193" s="74">
        <v>43281</v>
      </c>
      <c r="D193" s="73" t="s">
        <v>135</v>
      </c>
      <c r="E193" s="73" t="s">
        <v>40</v>
      </c>
      <c r="F193" s="73" t="s">
        <v>27</v>
      </c>
      <c r="G193" s="73" t="s">
        <v>41</v>
      </c>
      <c r="H193" s="73" t="s">
        <v>29</v>
      </c>
      <c r="I193" s="73" t="s">
        <v>43</v>
      </c>
      <c r="J193" s="74">
        <v>37654</v>
      </c>
      <c r="K193" s="73" t="s">
        <v>31</v>
      </c>
      <c r="L193" s="73" t="s">
        <v>32</v>
      </c>
      <c r="M193" s="73" t="s">
        <v>1187</v>
      </c>
      <c r="N193" s="75">
        <v>1685678054</v>
      </c>
      <c r="O193" s="73" t="s">
        <v>1188</v>
      </c>
      <c r="P193" s="73" t="s">
        <v>1189</v>
      </c>
      <c r="Q193" s="73" t="s">
        <v>31</v>
      </c>
      <c r="R193" s="73" t="s">
        <v>36</v>
      </c>
      <c r="S193" s="77">
        <v>4800</v>
      </c>
      <c r="T193" s="73" t="s">
        <v>56</v>
      </c>
    </row>
    <row r="194" spans="1:20">
      <c r="A194" s="73" t="s">
        <v>233</v>
      </c>
      <c r="B194" s="73" t="s">
        <v>234</v>
      </c>
      <c r="C194" s="74">
        <v>44353</v>
      </c>
      <c r="D194" s="73" t="s">
        <v>50</v>
      </c>
      <c r="E194" s="73" t="s">
        <v>40</v>
      </c>
      <c r="F194" s="73" t="s">
        <v>27</v>
      </c>
      <c r="G194" s="73" t="s">
        <v>61</v>
      </c>
      <c r="H194" s="73" t="s">
        <v>42</v>
      </c>
      <c r="I194" s="73" t="s">
        <v>30</v>
      </c>
      <c r="J194" s="74">
        <v>27317</v>
      </c>
      <c r="K194" s="73" t="s">
        <v>31</v>
      </c>
      <c r="L194" s="73" t="s">
        <v>32</v>
      </c>
      <c r="M194" s="73" t="s">
        <v>235</v>
      </c>
      <c r="N194" s="75">
        <v>1460792423</v>
      </c>
      <c r="O194" s="73" t="s">
        <v>236</v>
      </c>
      <c r="P194" s="73" t="s">
        <v>237</v>
      </c>
      <c r="Q194" s="73" t="s">
        <v>31</v>
      </c>
      <c r="R194" s="73" t="s">
        <v>36</v>
      </c>
      <c r="S194" s="77">
        <v>10000</v>
      </c>
      <c r="T194" s="73" t="s">
        <v>56</v>
      </c>
    </row>
    <row r="195" spans="1:20">
      <c r="A195" s="73" t="s">
        <v>1674</v>
      </c>
      <c r="B195" s="73" t="s">
        <v>1675</v>
      </c>
      <c r="C195" s="74">
        <v>42622</v>
      </c>
      <c r="D195" s="73" t="s">
        <v>50</v>
      </c>
      <c r="E195" s="73" t="s">
        <v>207</v>
      </c>
      <c r="F195" s="73" t="s">
        <v>27</v>
      </c>
      <c r="G195" s="73" t="s">
        <v>61</v>
      </c>
      <c r="H195" s="73" t="s">
        <v>42</v>
      </c>
      <c r="I195" s="73" t="s">
        <v>124</v>
      </c>
      <c r="J195" s="74">
        <v>28308</v>
      </c>
      <c r="K195" s="73" t="s">
        <v>31</v>
      </c>
      <c r="L195" s="73" t="s">
        <v>32</v>
      </c>
      <c r="M195" s="73" t="s">
        <v>1676</v>
      </c>
      <c r="N195" s="75">
        <v>1957962781</v>
      </c>
      <c r="O195" s="73" t="s">
        <v>1677</v>
      </c>
      <c r="P195" s="73" t="s">
        <v>1678</v>
      </c>
      <c r="Q195" s="73" t="s">
        <v>31</v>
      </c>
      <c r="R195" s="73" t="s">
        <v>66</v>
      </c>
      <c r="S195" s="77">
        <v>10000</v>
      </c>
      <c r="T195" s="73" t="s">
        <v>56</v>
      </c>
    </row>
    <row r="196" spans="1:20">
      <c r="A196" s="73" t="s">
        <v>2526</v>
      </c>
      <c r="B196" s="73" t="s">
        <v>2527</v>
      </c>
      <c r="C196" s="74">
        <v>41572</v>
      </c>
      <c r="D196" s="73" t="s">
        <v>59</v>
      </c>
      <c r="E196" s="73" t="s">
        <v>51</v>
      </c>
      <c r="F196" s="73" t="s">
        <v>52</v>
      </c>
      <c r="G196" s="73" t="s">
        <v>61</v>
      </c>
      <c r="H196" s="73" t="s">
        <v>42</v>
      </c>
      <c r="I196" s="73" t="s">
        <v>43</v>
      </c>
      <c r="J196" s="74">
        <v>28785</v>
      </c>
      <c r="K196" s="73" t="s">
        <v>103</v>
      </c>
      <c r="L196" s="73" t="s">
        <v>32</v>
      </c>
      <c r="M196" s="73" t="s">
        <v>2528</v>
      </c>
      <c r="N196" s="75">
        <v>1808674829</v>
      </c>
      <c r="O196" s="73" t="s">
        <v>2529</v>
      </c>
      <c r="P196" s="73" t="s">
        <v>2530</v>
      </c>
      <c r="Q196" s="73" t="s">
        <v>31</v>
      </c>
      <c r="R196" s="73" t="s">
        <v>36</v>
      </c>
      <c r="S196" s="77">
        <v>10800</v>
      </c>
      <c r="T196" s="73" t="s">
        <v>56</v>
      </c>
    </row>
    <row r="197" spans="1:20">
      <c r="A197" s="73" t="s">
        <v>2059</v>
      </c>
      <c r="B197" s="73" t="s">
        <v>2060</v>
      </c>
      <c r="C197" s="74">
        <v>42106</v>
      </c>
      <c r="D197" s="73" t="s">
        <v>59</v>
      </c>
      <c r="E197" s="73" t="s">
        <v>51</v>
      </c>
      <c r="F197" s="73" t="s">
        <v>27</v>
      </c>
      <c r="G197" s="73" t="s">
        <v>28</v>
      </c>
      <c r="H197" s="73" t="s">
        <v>29</v>
      </c>
      <c r="I197" s="73" t="s">
        <v>43</v>
      </c>
      <c r="J197" s="74">
        <v>34769</v>
      </c>
      <c r="K197" s="73" t="s">
        <v>31</v>
      </c>
      <c r="L197" s="73" t="s">
        <v>32</v>
      </c>
      <c r="M197" s="73" t="s">
        <v>2061</v>
      </c>
      <c r="N197" s="75">
        <v>1366210656</v>
      </c>
      <c r="O197" s="73" t="s">
        <v>2062</v>
      </c>
      <c r="P197" s="73" t="s">
        <v>2063</v>
      </c>
      <c r="Q197" s="73" t="s">
        <v>31</v>
      </c>
      <c r="R197" s="73" t="s">
        <v>47</v>
      </c>
      <c r="S197" s="77">
        <v>8400</v>
      </c>
      <c r="T197" s="73" t="s">
        <v>56</v>
      </c>
    </row>
    <row r="198" spans="1:20">
      <c r="A198" s="73" t="s">
        <v>2299</v>
      </c>
      <c r="B198" s="73" t="s">
        <v>2300</v>
      </c>
      <c r="C198" s="74">
        <v>41895</v>
      </c>
      <c r="D198" s="73" t="s">
        <v>25</v>
      </c>
      <c r="E198" s="73" t="s">
        <v>207</v>
      </c>
      <c r="F198" s="73" t="s">
        <v>117</v>
      </c>
      <c r="G198" s="73" t="s">
        <v>61</v>
      </c>
      <c r="H198" s="73" t="s">
        <v>42</v>
      </c>
      <c r="I198" s="73" t="s">
        <v>124</v>
      </c>
      <c r="J198" s="74">
        <v>28765</v>
      </c>
      <c r="K198" s="73" t="s">
        <v>31</v>
      </c>
      <c r="L198" s="73" t="s">
        <v>32</v>
      </c>
      <c r="M198" s="73" t="s">
        <v>2301</v>
      </c>
      <c r="N198" s="75">
        <v>1432324277</v>
      </c>
      <c r="O198" s="73" t="s">
        <v>2302</v>
      </c>
      <c r="P198" s="73" t="s">
        <v>2303</v>
      </c>
      <c r="Q198" s="73" t="s">
        <v>31</v>
      </c>
      <c r="R198" s="73" t="s">
        <v>36</v>
      </c>
      <c r="S198" s="77">
        <v>10400</v>
      </c>
      <c r="T198" s="73" t="s">
        <v>56</v>
      </c>
    </row>
    <row r="199" spans="1:20">
      <c r="A199" s="73" t="s">
        <v>1427</v>
      </c>
      <c r="B199" s="73" t="s">
        <v>1428</v>
      </c>
      <c r="C199" s="74">
        <v>42953</v>
      </c>
      <c r="D199" s="73" t="s">
        <v>25</v>
      </c>
      <c r="E199" s="73" t="s">
        <v>60</v>
      </c>
      <c r="F199" s="73" t="s">
        <v>27</v>
      </c>
      <c r="G199" s="73" t="s">
        <v>28</v>
      </c>
      <c r="H199" s="73" t="s">
        <v>29</v>
      </c>
      <c r="I199" s="73" t="s">
        <v>43</v>
      </c>
      <c r="J199" s="74">
        <v>33376</v>
      </c>
      <c r="K199" s="73" t="s">
        <v>31</v>
      </c>
      <c r="L199" s="73" t="s">
        <v>32</v>
      </c>
      <c r="M199" s="73" t="s">
        <v>1429</v>
      </c>
      <c r="N199" s="75">
        <v>1749718702</v>
      </c>
      <c r="O199" s="73" t="s">
        <v>1430</v>
      </c>
      <c r="P199" s="73" t="s">
        <v>1431</v>
      </c>
      <c r="Q199" s="73" t="s">
        <v>31</v>
      </c>
      <c r="R199" s="73" t="s">
        <v>47</v>
      </c>
      <c r="S199" s="77">
        <v>0</v>
      </c>
      <c r="T199" s="73" t="s">
        <v>37</v>
      </c>
    </row>
    <row r="200" spans="1:20">
      <c r="A200" s="73" t="s">
        <v>1865</v>
      </c>
      <c r="B200" s="73" t="s">
        <v>1866</v>
      </c>
      <c r="C200" s="74">
        <v>42367</v>
      </c>
      <c r="D200" s="73" t="s">
        <v>135</v>
      </c>
      <c r="E200" s="73" t="s">
        <v>51</v>
      </c>
      <c r="F200" s="73" t="s">
        <v>27</v>
      </c>
      <c r="G200" s="73" t="s">
        <v>41</v>
      </c>
      <c r="H200" s="73" t="s">
        <v>29</v>
      </c>
      <c r="I200" s="73" t="s">
        <v>43</v>
      </c>
      <c r="J200" s="74">
        <v>37864</v>
      </c>
      <c r="K200" s="73" t="s">
        <v>31</v>
      </c>
      <c r="L200" s="73" t="s">
        <v>32</v>
      </c>
      <c r="M200" s="73" t="s">
        <v>1867</v>
      </c>
      <c r="N200" s="75">
        <v>1315831243</v>
      </c>
      <c r="O200" s="73" t="s">
        <v>1868</v>
      </c>
      <c r="P200" s="73" t="s">
        <v>1869</v>
      </c>
      <c r="Q200" s="73" t="s">
        <v>31</v>
      </c>
      <c r="R200" s="73" t="s">
        <v>36</v>
      </c>
      <c r="S200" s="77">
        <v>0</v>
      </c>
      <c r="T200" s="73" t="s">
        <v>37</v>
      </c>
    </row>
    <row r="201" spans="1:20">
      <c r="A201" s="73" t="s">
        <v>1210</v>
      </c>
      <c r="B201" s="73" t="s">
        <v>1211</v>
      </c>
      <c r="C201" s="74">
        <v>43244</v>
      </c>
      <c r="D201" s="73" t="s">
        <v>59</v>
      </c>
      <c r="E201" s="73" t="s">
        <v>51</v>
      </c>
      <c r="F201" s="73" t="s">
        <v>27</v>
      </c>
      <c r="G201" s="73" t="s">
        <v>223</v>
      </c>
      <c r="H201" s="73" t="s">
        <v>42</v>
      </c>
      <c r="I201" s="73" t="s">
        <v>30</v>
      </c>
      <c r="J201" s="74">
        <v>36873</v>
      </c>
      <c r="K201" s="73" t="s">
        <v>103</v>
      </c>
      <c r="L201" s="73" t="s">
        <v>32</v>
      </c>
      <c r="M201" s="73" t="s">
        <v>1212</v>
      </c>
      <c r="N201" s="75">
        <v>1866845669</v>
      </c>
      <c r="O201" s="73" t="s">
        <v>1213</v>
      </c>
      <c r="P201" s="73" t="s">
        <v>1214</v>
      </c>
      <c r="Q201" s="73" t="s">
        <v>31</v>
      </c>
      <c r="R201" s="73" t="s">
        <v>47</v>
      </c>
      <c r="S201" s="77">
        <v>2400</v>
      </c>
      <c r="T201" s="73" t="s">
        <v>56</v>
      </c>
    </row>
    <row r="202" spans="1:20">
      <c r="A202" s="73" t="s">
        <v>2284</v>
      </c>
      <c r="B202" s="73" t="s">
        <v>2285</v>
      </c>
      <c r="C202" s="74">
        <v>41913</v>
      </c>
      <c r="D202" s="73" t="s">
        <v>87</v>
      </c>
      <c r="E202" s="73" t="s">
        <v>51</v>
      </c>
      <c r="F202" s="73" t="s">
        <v>27</v>
      </c>
      <c r="G202" s="73" t="s">
        <v>41</v>
      </c>
      <c r="H202" s="73" t="s">
        <v>29</v>
      </c>
      <c r="I202" s="73" t="s">
        <v>43</v>
      </c>
      <c r="J202" s="74">
        <v>34443</v>
      </c>
      <c r="K202" s="73" t="s">
        <v>31</v>
      </c>
      <c r="L202" s="73" t="s">
        <v>69</v>
      </c>
      <c r="M202" s="73" t="s">
        <v>2286</v>
      </c>
      <c r="N202" s="75">
        <v>1535699216</v>
      </c>
      <c r="O202" s="73" t="s">
        <v>2287</v>
      </c>
      <c r="P202" s="73" t="s">
        <v>2288</v>
      </c>
      <c r="Q202" s="73" t="s">
        <v>31</v>
      </c>
      <c r="R202" s="73" t="s">
        <v>36</v>
      </c>
      <c r="S202" s="77">
        <v>6000</v>
      </c>
      <c r="T202" s="73" t="s">
        <v>56</v>
      </c>
    </row>
    <row r="203" spans="1:20">
      <c r="A203" s="73" t="s">
        <v>2168</v>
      </c>
      <c r="B203" s="73" t="s">
        <v>2169</v>
      </c>
      <c r="C203" s="74">
        <v>42020</v>
      </c>
      <c r="D203" s="73" t="s">
        <v>87</v>
      </c>
      <c r="E203" s="73" t="s">
        <v>51</v>
      </c>
      <c r="F203" s="73" t="s">
        <v>27</v>
      </c>
      <c r="G203" s="73" t="s">
        <v>41</v>
      </c>
      <c r="H203" s="73" t="s">
        <v>29</v>
      </c>
      <c r="I203" s="73" t="s">
        <v>30</v>
      </c>
      <c r="J203" s="74">
        <v>35894</v>
      </c>
      <c r="K203" s="73" t="s">
        <v>118</v>
      </c>
      <c r="L203" s="73" t="s">
        <v>32</v>
      </c>
      <c r="M203" s="73" t="s">
        <v>2170</v>
      </c>
      <c r="N203" s="75">
        <v>1523949034</v>
      </c>
      <c r="O203" s="73" t="s">
        <v>2171</v>
      </c>
      <c r="P203" s="73" t="s">
        <v>2172</v>
      </c>
      <c r="Q203" s="73" t="s">
        <v>31</v>
      </c>
      <c r="R203" s="73" t="s">
        <v>47</v>
      </c>
      <c r="S203" s="77">
        <v>6000</v>
      </c>
      <c r="T203" s="73" t="s">
        <v>56</v>
      </c>
    </row>
    <row r="204" spans="1:20">
      <c r="A204" s="73" t="s">
        <v>924</v>
      </c>
      <c r="B204" s="73" t="s">
        <v>925</v>
      </c>
      <c r="C204" s="74">
        <v>43577</v>
      </c>
      <c r="D204" s="73" t="s">
        <v>59</v>
      </c>
      <c r="E204" s="73" t="s">
        <v>51</v>
      </c>
      <c r="F204" s="73" t="s">
        <v>27</v>
      </c>
      <c r="G204" s="73" t="s">
        <v>41</v>
      </c>
      <c r="H204" s="73" t="s">
        <v>29</v>
      </c>
      <c r="I204" s="73" t="s">
        <v>30</v>
      </c>
      <c r="J204" s="74">
        <v>36768</v>
      </c>
      <c r="K204" s="73" t="s">
        <v>31</v>
      </c>
      <c r="L204" s="73" t="s">
        <v>69</v>
      </c>
      <c r="M204" s="73" t="s">
        <v>926</v>
      </c>
      <c r="N204" s="75">
        <v>1409786106</v>
      </c>
      <c r="O204" s="73" t="s">
        <v>927</v>
      </c>
      <c r="P204" s="73" t="s">
        <v>928</v>
      </c>
      <c r="Q204" s="73" t="s">
        <v>31</v>
      </c>
      <c r="R204" s="73" t="s">
        <v>114</v>
      </c>
      <c r="S204" s="77">
        <v>6400</v>
      </c>
      <c r="T204" s="73" t="s">
        <v>56</v>
      </c>
    </row>
    <row r="205" spans="1:20">
      <c r="A205" s="73" t="s">
        <v>1259</v>
      </c>
      <c r="B205" s="73" t="s">
        <v>1260</v>
      </c>
      <c r="C205" s="74">
        <v>43207</v>
      </c>
      <c r="D205" s="73" t="s">
        <v>50</v>
      </c>
      <c r="E205" s="73" t="s">
        <v>40</v>
      </c>
      <c r="F205" s="73" t="s">
        <v>27</v>
      </c>
      <c r="G205" s="73" t="s">
        <v>41</v>
      </c>
      <c r="H205" s="73" t="s">
        <v>29</v>
      </c>
      <c r="I205" s="73" t="s">
        <v>30</v>
      </c>
      <c r="J205" s="74">
        <v>37743</v>
      </c>
      <c r="K205" s="73" t="s">
        <v>31</v>
      </c>
      <c r="L205" s="73" t="s">
        <v>32</v>
      </c>
      <c r="M205" s="73" t="s">
        <v>1261</v>
      </c>
      <c r="N205" s="75">
        <v>1303831633</v>
      </c>
      <c r="O205" s="73" t="s">
        <v>1262</v>
      </c>
      <c r="P205" s="73" t="s">
        <v>1263</v>
      </c>
      <c r="Q205" s="73" t="s">
        <v>31</v>
      </c>
      <c r="R205" s="73" t="s">
        <v>47</v>
      </c>
      <c r="S205" s="77">
        <v>6400</v>
      </c>
      <c r="T205" s="73" t="s">
        <v>56</v>
      </c>
    </row>
    <row r="206" spans="1:20">
      <c r="A206" s="73" t="s">
        <v>718</v>
      </c>
      <c r="B206" s="73" t="s">
        <v>719</v>
      </c>
      <c r="C206" s="74">
        <v>43831</v>
      </c>
      <c r="D206" s="73" t="s">
        <v>87</v>
      </c>
      <c r="E206" s="73" t="s">
        <v>51</v>
      </c>
      <c r="F206" s="73" t="s">
        <v>27</v>
      </c>
      <c r="G206" s="73" t="s">
        <v>28</v>
      </c>
      <c r="H206" s="73" t="s">
        <v>42</v>
      </c>
      <c r="I206" s="73" t="s">
        <v>30</v>
      </c>
      <c r="J206" s="74">
        <v>33182</v>
      </c>
      <c r="K206" s="73" t="s">
        <v>31</v>
      </c>
      <c r="L206" s="73" t="s">
        <v>32</v>
      </c>
      <c r="M206" s="73" t="s">
        <v>720</v>
      </c>
      <c r="N206" s="75">
        <v>2025553086</v>
      </c>
      <c r="O206" s="73" t="s">
        <v>721</v>
      </c>
      <c r="P206" s="73" t="s">
        <v>287</v>
      </c>
      <c r="Q206" s="73" t="s">
        <v>31</v>
      </c>
      <c r="R206" s="73" t="s">
        <v>107</v>
      </c>
      <c r="S206" s="77">
        <v>0</v>
      </c>
      <c r="T206" s="73" t="s">
        <v>37</v>
      </c>
    </row>
    <row r="207" spans="1:20">
      <c r="A207" s="73" t="s">
        <v>393</v>
      </c>
      <c r="B207" s="73" t="s">
        <v>394</v>
      </c>
      <c r="C207" s="74">
        <v>44197</v>
      </c>
      <c r="D207" s="73" t="s">
        <v>135</v>
      </c>
      <c r="E207" s="73" t="s">
        <v>207</v>
      </c>
      <c r="F207" s="73" t="s">
        <v>117</v>
      </c>
      <c r="G207" s="73" t="s">
        <v>61</v>
      </c>
      <c r="H207" s="73" t="s">
        <v>29</v>
      </c>
      <c r="I207" s="73" t="s">
        <v>43</v>
      </c>
      <c r="J207" s="74">
        <v>29394</v>
      </c>
      <c r="K207" s="73" t="s">
        <v>31</v>
      </c>
      <c r="L207" s="73" t="s">
        <v>32</v>
      </c>
      <c r="M207" s="73" t="s">
        <v>395</v>
      </c>
      <c r="N207" s="75">
        <v>2025553086</v>
      </c>
      <c r="O207" s="73" t="s">
        <v>396</v>
      </c>
      <c r="P207" s="73" t="s">
        <v>397</v>
      </c>
      <c r="Q207" s="73" t="s">
        <v>398</v>
      </c>
      <c r="R207" s="73" t="s">
        <v>114</v>
      </c>
      <c r="S207" s="77">
        <v>12000</v>
      </c>
      <c r="T207" s="73" t="s">
        <v>56</v>
      </c>
    </row>
    <row r="208" spans="1:20">
      <c r="A208" s="73" t="s">
        <v>2570</v>
      </c>
      <c r="B208" s="73" t="s">
        <v>2571</v>
      </c>
      <c r="C208" s="74">
        <v>41506</v>
      </c>
      <c r="D208" s="73" t="s">
        <v>50</v>
      </c>
      <c r="E208" s="73" t="s">
        <v>40</v>
      </c>
      <c r="F208" s="73" t="s">
        <v>27</v>
      </c>
      <c r="G208" s="73" t="s">
        <v>41</v>
      </c>
      <c r="H208" s="73" t="s">
        <v>29</v>
      </c>
      <c r="I208" s="73" t="s">
        <v>30</v>
      </c>
      <c r="J208" s="74">
        <v>36631</v>
      </c>
      <c r="K208" s="73" t="s">
        <v>31</v>
      </c>
      <c r="L208" s="73" t="s">
        <v>32</v>
      </c>
      <c r="M208" s="73" t="s">
        <v>2572</v>
      </c>
      <c r="N208" s="75">
        <v>1753105955</v>
      </c>
      <c r="O208" s="73" t="s">
        <v>2573</v>
      </c>
      <c r="P208" s="73" t="s">
        <v>2574</v>
      </c>
      <c r="Q208" s="73" t="s">
        <v>31</v>
      </c>
      <c r="R208" s="73" t="s">
        <v>107</v>
      </c>
      <c r="S208" s="77">
        <v>4400</v>
      </c>
      <c r="T208" s="73" t="s">
        <v>56</v>
      </c>
    </row>
    <row r="209" spans="1:20">
      <c r="A209" s="73" t="s">
        <v>1610</v>
      </c>
      <c r="B209" s="73" t="s">
        <v>1611</v>
      </c>
      <c r="C209" s="74">
        <v>42703</v>
      </c>
      <c r="D209" s="73" t="s">
        <v>25</v>
      </c>
      <c r="E209" s="73" t="s">
        <v>60</v>
      </c>
      <c r="F209" s="73" t="s">
        <v>27</v>
      </c>
      <c r="G209" s="73" t="s">
        <v>41</v>
      </c>
      <c r="H209" s="73" t="s">
        <v>29</v>
      </c>
      <c r="I209" s="73" t="s">
        <v>43</v>
      </c>
      <c r="J209" s="74">
        <v>34619</v>
      </c>
      <c r="K209" s="73" t="s">
        <v>31</v>
      </c>
      <c r="L209" s="73" t="s">
        <v>69</v>
      </c>
      <c r="M209" s="73" t="s">
        <v>1612</v>
      </c>
      <c r="N209" s="75">
        <v>1518554407</v>
      </c>
      <c r="O209" s="73" t="s">
        <v>1613</v>
      </c>
      <c r="P209" s="73" t="s">
        <v>1614</v>
      </c>
      <c r="Q209" s="73" t="s">
        <v>31</v>
      </c>
      <c r="R209" s="73" t="s">
        <v>36</v>
      </c>
      <c r="S209" s="77">
        <v>5600</v>
      </c>
      <c r="T209" s="73" t="s">
        <v>56</v>
      </c>
    </row>
    <row r="210" spans="1:20">
      <c r="A210" s="73" t="s">
        <v>2158</v>
      </c>
      <c r="B210" s="73" t="s">
        <v>2159</v>
      </c>
      <c r="C210" s="74">
        <v>42026</v>
      </c>
      <c r="D210" s="73" t="s">
        <v>87</v>
      </c>
      <c r="E210" s="73" t="s">
        <v>51</v>
      </c>
      <c r="F210" s="73" t="s">
        <v>27</v>
      </c>
      <c r="G210" s="73" t="s">
        <v>28</v>
      </c>
      <c r="H210" s="73" t="s">
        <v>29</v>
      </c>
      <c r="I210" s="73" t="s">
        <v>124</v>
      </c>
      <c r="J210" s="74">
        <v>33253</v>
      </c>
      <c r="K210" s="73" t="s">
        <v>31</v>
      </c>
      <c r="L210" s="73" t="s">
        <v>32</v>
      </c>
      <c r="M210" s="73" t="s">
        <v>2160</v>
      </c>
      <c r="N210" s="75">
        <v>1459140651</v>
      </c>
      <c r="O210" s="73" t="s">
        <v>2161</v>
      </c>
      <c r="P210" s="73" t="s">
        <v>2162</v>
      </c>
      <c r="Q210" s="73" t="s">
        <v>31</v>
      </c>
      <c r="R210" s="73" t="s">
        <v>227</v>
      </c>
      <c r="S210" s="77">
        <v>0</v>
      </c>
      <c r="T210" s="73" t="s">
        <v>37</v>
      </c>
    </row>
    <row r="211" spans="1:20">
      <c r="A211" s="73" t="s">
        <v>2193</v>
      </c>
      <c r="B211" s="73" t="s">
        <v>2194</v>
      </c>
      <c r="C211" s="74">
        <v>42006</v>
      </c>
      <c r="D211" s="73" t="s">
        <v>50</v>
      </c>
      <c r="E211" s="73" t="s">
        <v>81</v>
      </c>
      <c r="F211" s="73" t="s">
        <v>52</v>
      </c>
      <c r="G211" s="73" t="s">
        <v>28</v>
      </c>
      <c r="H211" s="73" t="s">
        <v>29</v>
      </c>
      <c r="I211" s="73" t="s">
        <v>8</v>
      </c>
      <c r="J211" s="74">
        <v>30753</v>
      </c>
      <c r="K211" s="73" t="s">
        <v>103</v>
      </c>
      <c r="L211" s="73" t="s">
        <v>32</v>
      </c>
      <c r="M211" s="73" t="s">
        <v>2195</v>
      </c>
      <c r="N211" s="75">
        <v>1857225719</v>
      </c>
      <c r="O211" s="73" t="s">
        <v>2196</v>
      </c>
      <c r="P211" s="73" t="s">
        <v>1791</v>
      </c>
      <c r="Q211" s="73" t="s">
        <v>31</v>
      </c>
      <c r="R211" s="73" t="s">
        <v>66</v>
      </c>
      <c r="S211" s="77">
        <v>7600</v>
      </c>
      <c r="T211" s="73" t="s">
        <v>56</v>
      </c>
    </row>
    <row r="212" spans="1:20">
      <c r="A212" s="73" t="s">
        <v>459</v>
      </c>
      <c r="B212" s="73" t="s">
        <v>460</v>
      </c>
      <c r="C212" s="74">
        <v>44116</v>
      </c>
      <c r="D212" s="73" t="s">
        <v>59</v>
      </c>
      <c r="E212" s="73" t="s">
        <v>51</v>
      </c>
      <c r="F212" s="73" t="s">
        <v>52</v>
      </c>
      <c r="G212" s="73" t="s">
        <v>28</v>
      </c>
      <c r="H212" s="73" t="s">
        <v>29</v>
      </c>
      <c r="I212" s="73" t="s">
        <v>30</v>
      </c>
      <c r="J212" s="74">
        <v>34734</v>
      </c>
      <c r="K212" s="73" t="s">
        <v>31</v>
      </c>
      <c r="L212" s="73" t="s">
        <v>2594</v>
      </c>
      <c r="M212" s="73" t="s">
        <v>461</v>
      </c>
      <c r="N212" s="75">
        <v>1468195646</v>
      </c>
      <c r="O212" s="73" t="s">
        <v>462</v>
      </c>
      <c r="P212" s="73" t="s">
        <v>463</v>
      </c>
      <c r="Q212" s="73" t="s">
        <v>31</v>
      </c>
      <c r="R212" s="73" t="s">
        <v>36</v>
      </c>
      <c r="S212" s="77">
        <v>6800</v>
      </c>
      <c r="T212" s="73" t="s">
        <v>56</v>
      </c>
    </row>
    <row r="213" spans="1:20">
      <c r="A213" s="73" t="s">
        <v>1190</v>
      </c>
      <c r="B213" s="73" t="s">
        <v>1191</v>
      </c>
      <c r="C213" s="74">
        <v>43272</v>
      </c>
      <c r="D213" s="73" t="s">
        <v>25</v>
      </c>
      <c r="E213" s="73" t="s">
        <v>51</v>
      </c>
      <c r="F213" s="73" t="s">
        <v>52</v>
      </c>
      <c r="G213" s="73" t="s">
        <v>28</v>
      </c>
      <c r="H213" s="73" t="s">
        <v>29</v>
      </c>
      <c r="I213" s="73" t="s">
        <v>43</v>
      </c>
      <c r="J213" s="74">
        <v>34579</v>
      </c>
      <c r="K213" s="73" t="s">
        <v>103</v>
      </c>
      <c r="L213" s="73" t="s">
        <v>32</v>
      </c>
      <c r="M213" s="73" t="s">
        <v>1192</v>
      </c>
      <c r="N213" s="75">
        <v>1356404829</v>
      </c>
      <c r="O213" s="73" t="s">
        <v>1193</v>
      </c>
      <c r="P213" s="73" t="s">
        <v>1194</v>
      </c>
      <c r="Q213" s="73" t="s">
        <v>31</v>
      </c>
      <c r="R213" s="73" t="s">
        <v>36</v>
      </c>
      <c r="S213" s="77">
        <v>8400</v>
      </c>
      <c r="T213" s="73" t="s">
        <v>56</v>
      </c>
    </row>
    <row r="214" spans="1:20">
      <c r="A214" s="73" t="s">
        <v>303</v>
      </c>
      <c r="B214" s="73" t="s">
        <v>304</v>
      </c>
      <c r="C214" s="74">
        <v>44271</v>
      </c>
      <c r="D214" s="73" t="s">
        <v>135</v>
      </c>
      <c r="E214" s="73" t="s">
        <v>26</v>
      </c>
      <c r="F214" s="73" t="s">
        <v>27</v>
      </c>
      <c r="G214" s="73" t="s">
        <v>41</v>
      </c>
      <c r="H214" s="73" t="s">
        <v>29</v>
      </c>
      <c r="I214" s="73" t="s">
        <v>43</v>
      </c>
      <c r="J214" s="74">
        <v>34784</v>
      </c>
      <c r="K214" s="73" t="s">
        <v>31</v>
      </c>
      <c r="L214" s="73" t="s">
        <v>2594</v>
      </c>
      <c r="M214" s="73" t="s">
        <v>305</v>
      </c>
      <c r="N214" s="75">
        <v>1381491881</v>
      </c>
      <c r="O214" s="73" t="s">
        <v>306</v>
      </c>
      <c r="P214" s="73" t="s">
        <v>307</v>
      </c>
      <c r="Q214" s="73" t="s">
        <v>31</v>
      </c>
      <c r="R214" s="73" t="s">
        <v>36</v>
      </c>
      <c r="S214" s="77">
        <v>6800</v>
      </c>
      <c r="T214" s="73" t="s">
        <v>56</v>
      </c>
    </row>
    <row r="215" spans="1:20">
      <c r="A215" s="73" t="s">
        <v>1363</v>
      </c>
      <c r="B215" s="73" t="s">
        <v>1364</v>
      </c>
      <c r="C215" s="74">
        <v>43070</v>
      </c>
      <c r="D215" s="73" t="s">
        <v>87</v>
      </c>
      <c r="E215" s="73" t="s">
        <v>26</v>
      </c>
      <c r="F215" s="73" t="s">
        <v>27</v>
      </c>
      <c r="G215" s="73" t="s">
        <v>28</v>
      </c>
      <c r="H215" s="73" t="s">
        <v>29</v>
      </c>
      <c r="I215" s="73" t="s">
        <v>8</v>
      </c>
      <c r="J215" s="74">
        <v>33403</v>
      </c>
      <c r="K215" s="73" t="s">
        <v>31</v>
      </c>
      <c r="L215" s="73" t="s">
        <v>32</v>
      </c>
      <c r="M215" s="73" t="s">
        <v>1365</v>
      </c>
      <c r="N215" s="75">
        <v>1798503274</v>
      </c>
      <c r="O215" s="73" t="s">
        <v>1366</v>
      </c>
      <c r="P215" s="73" t="s">
        <v>1367</v>
      </c>
      <c r="Q215" s="73" t="s">
        <v>31</v>
      </c>
      <c r="R215" s="73" t="s">
        <v>107</v>
      </c>
      <c r="S215" s="77">
        <v>8000</v>
      </c>
      <c r="T215" s="73" t="s">
        <v>56</v>
      </c>
    </row>
    <row r="216" spans="1:20">
      <c r="A216" s="73" t="s">
        <v>655</v>
      </c>
      <c r="B216" s="73" t="s">
        <v>656</v>
      </c>
      <c r="C216" s="74">
        <v>43866</v>
      </c>
      <c r="D216" s="73" t="s">
        <v>25</v>
      </c>
      <c r="E216" s="73" t="s">
        <v>81</v>
      </c>
      <c r="F216" s="73" t="s">
        <v>27</v>
      </c>
      <c r="G216" s="73" t="s">
        <v>223</v>
      </c>
      <c r="H216" s="73" t="s">
        <v>29</v>
      </c>
      <c r="I216" s="73" t="s">
        <v>30</v>
      </c>
      <c r="J216" s="74">
        <v>37219</v>
      </c>
      <c r="K216" s="73" t="s">
        <v>31</v>
      </c>
      <c r="L216" s="73" t="s">
        <v>32</v>
      </c>
      <c r="M216" s="73" t="s">
        <v>657</v>
      </c>
      <c r="N216" s="75">
        <v>1998980054</v>
      </c>
      <c r="O216" s="73" t="s">
        <v>658</v>
      </c>
      <c r="P216" s="73" t="s">
        <v>659</v>
      </c>
      <c r="Q216" s="73" t="s">
        <v>31</v>
      </c>
      <c r="R216" s="73" t="s">
        <v>107</v>
      </c>
      <c r="S216" s="77">
        <v>2400</v>
      </c>
      <c r="T216" s="73" t="s">
        <v>56</v>
      </c>
    </row>
    <row r="217" spans="1:20">
      <c r="A217" s="73" t="s">
        <v>159</v>
      </c>
      <c r="B217" s="73" t="s">
        <v>160</v>
      </c>
      <c r="C217" s="74">
        <v>44451</v>
      </c>
      <c r="D217" s="73" t="s">
        <v>25</v>
      </c>
      <c r="E217" s="73" t="s">
        <v>26</v>
      </c>
      <c r="F217" s="73" t="s">
        <v>117</v>
      </c>
      <c r="G217" s="73" t="s">
        <v>41</v>
      </c>
      <c r="H217" s="73" t="s">
        <v>29</v>
      </c>
      <c r="I217" s="73" t="s">
        <v>30</v>
      </c>
      <c r="J217" s="74">
        <v>36289</v>
      </c>
      <c r="K217" s="73" t="s">
        <v>31</v>
      </c>
      <c r="L217" s="73" t="s">
        <v>2594</v>
      </c>
      <c r="M217" s="73" t="s">
        <v>161</v>
      </c>
      <c r="N217" s="75">
        <v>1953816728</v>
      </c>
      <c r="O217" s="73" t="s">
        <v>162</v>
      </c>
      <c r="P217" s="73" t="s">
        <v>163</v>
      </c>
      <c r="Q217" s="73" t="s">
        <v>31</v>
      </c>
      <c r="R217" s="73" t="s">
        <v>107</v>
      </c>
      <c r="S217" s="77">
        <v>4400</v>
      </c>
      <c r="T217" s="73" t="s">
        <v>56</v>
      </c>
    </row>
    <row r="218" spans="1:20">
      <c r="A218" s="73" t="s">
        <v>2477</v>
      </c>
      <c r="B218" s="73" t="s">
        <v>2478</v>
      </c>
      <c r="C218" s="74">
        <v>41641</v>
      </c>
      <c r="D218" s="73" t="s">
        <v>25</v>
      </c>
      <c r="E218" s="73" t="s">
        <v>26</v>
      </c>
      <c r="F218" s="73" t="s">
        <v>27</v>
      </c>
      <c r="G218" s="73" t="s">
        <v>28</v>
      </c>
      <c r="H218" s="73" t="s">
        <v>42</v>
      </c>
      <c r="I218" s="73" t="s">
        <v>43</v>
      </c>
      <c r="J218" s="74">
        <v>31480</v>
      </c>
      <c r="K218" s="73" t="s">
        <v>31</v>
      </c>
      <c r="L218" s="73" t="s">
        <v>2594</v>
      </c>
      <c r="M218" s="73" t="s">
        <v>2479</v>
      </c>
      <c r="N218" s="75">
        <v>1338403471</v>
      </c>
      <c r="O218" s="73" t="s">
        <v>2480</v>
      </c>
      <c r="P218" s="73" t="s">
        <v>2481</v>
      </c>
      <c r="Q218" s="73" t="s">
        <v>31</v>
      </c>
      <c r="R218" s="73" t="s">
        <v>36</v>
      </c>
      <c r="S218" s="77">
        <v>0</v>
      </c>
      <c r="T218" s="73" t="s">
        <v>37</v>
      </c>
    </row>
    <row r="219" spans="1:20">
      <c r="A219" s="73" t="s">
        <v>2188</v>
      </c>
      <c r="B219" s="73" t="s">
        <v>2189</v>
      </c>
      <c r="C219" s="74">
        <v>42008</v>
      </c>
      <c r="D219" s="73" t="s">
        <v>25</v>
      </c>
      <c r="E219" s="73" t="s">
        <v>207</v>
      </c>
      <c r="F219" s="73" t="s">
        <v>27</v>
      </c>
      <c r="G219" s="73" t="s">
        <v>61</v>
      </c>
      <c r="H219" s="73" t="s">
        <v>29</v>
      </c>
      <c r="I219" s="73" t="s">
        <v>124</v>
      </c>
      <c r="J219" s="74">
        <v>29417</v>
      </c>
      <c r="K219" s="73" t="s">
        <v>31</v>
      </c>
      <c r="L219" s="73" t="s">
        <v>2594</v>
      </c>
      <c r="M219" s="73" t="s">
        <v>2190</v>
      </c>
      <c r="N219" s="75">
        <v>1591464964</v>
      </c>
      <c r="O219" s="73" t="s">
        <v>2191</v>
      </c>
      <c r="P219" s="73" t="s">
        <v>2192</v>
      </c>
      <c r="Q219" s="73" t="s">
        <v>31</v>
      </c>
      <c r="R219" s="73" t="s">
        <v>114</v>
      </c>
      <c r="S219" s="77">
        <v>0</v>
      </c>
      <c r="T219" s="73" t="s">
        <v>37</v>
      </c>
    </row>
    <row r="220" spans="1:20">
      <c r="A220" s="73" t="s">
        <v>322</v>
      </c>
      <c r="B220" s="73" t="s">
        <v>323</v>
      </c>
      <c r="C220" s="74">
        <v>44256</v>
      </c>
      <c r="D220" s="73" t="s">
        <v>25</v>
      </c>
      <c r="E220" s="73" t="s">
        <v>26</v>
      </c>
      <c r="F220" s="73" t="s">
        <v>27</v>
      </c>
      <c r="G220" s="73" t="s">
        <v>28</v>
      </c>
      <c r="H220" s="73" t="s">
        <v>42</v>
      </c>
      <c r="I220" s="73" t="s">
        <v>30</v>
      </c>
      <c r="J220" s="74">
        <v>34173</v>
      </c>
      <c r="K220" s="73" t="s">
        <v>31</v>
      </c>
      <c r="L220" s="73" t="s">
        <v>32</v>
      </c>
      <c r="M220" s="73" t="s">
        <v>324</v>
      </c>
      <c r="N220" s="75">
        <v>2025553086</v>
      </c>
      <c r="O220" s="73" t="s">
        <v>325</v>
      </c>
      <c r="P220" s="73" t="s">
        <v>287</v>
      </c>
      <c r="Q220" s="73" t="s">
        <v>31</v>
      </c>
      <c r="R220" s="73" t="s">
        <v>36</v>
      </c>
      <c r="S220" s="77">
        <v>5500</v>
      </c>
      <c r="T220" s="73" t="s">
        <v>56</v>
      </c>
    </row>
    <row r="221" spans="1:20">
      <c r="A221" s="73" t="s">
        <v>1764</v>
      </c>
      <c r="B221" s="73" t="s">
        <v>1765</v>
      </c>
      <c r="C221" s="74">
        <v>42511</v>
      </c>
      <c r="D221" s="73" t="s">
        <v>87</v>
      </c>
      <c r="E221" s="73" t="s">
        <v>51</v>
      </c>
      <c r="F221" s="73" t="s">
        <v>27</v>
      </c>
      <c r="G221" s="73" t="s">
        <v>223</v>
      </c>
      <c r="H221" s="73" t="s">
        <v>42</v>
      </c>
      <c r="I221" s="73" t="s">
        <v>8</v>
      </c>
      <c r="J221" s="74">
        <v>37208</v>
      </c>
      <c r="K221" s="73" t="s">
        <v>31</v>
      </c>
      <c r="L221" s="73" t="s">
        <v>32</v>
      </c>
      <c r="M221" s="73" t="s">
        <v>1766</v>
      </c>
      <c r="N221" s="75">
        <v>1410877250</v>
      </c>
      <c r="O221" s="73" t="s">
        <v>1767</v>
      </c>
      <c r="P221" s="73" t="s">
        <v>1768</v>
      </c>
      <c r="Q221" s="73" t="s">
        <v>31</v>
      </c>
      <c r="R221" s="73" t="s">
        <v>36</v>
      </c>
      <c r="S221" s="77">
        <v>3200</v>
      </c>
      <c r="T221" s="73" t="s">
        <v>56</v>
      </c>
    </row>
    <row r="222" spans="1:20">
      <c r="A222" s="73" t="s">
        <v>573</v>
      </c>
      <c r="B222" s="73" t="s">
        <v>574</v>
      </c>
      <c r="C222" s="74">
        <v>43941</v>
      </c>
      <c r="D222" s="73" t="s">
        <v>50</v>
      </c>
      <c r="E222" s="73" t="s">
        <v>51</v>
      </c>
      <c r="F222" s="73" t="s">
        <v>27</v>
      </c>
      <c r="G222" s="73" t="s">
        <v>28</v>
      </c>
      <c r="H222" s="73" t="s">
        <v>29</v>
      </c>
      <c r="I222" s="73" t="s">
        <v>43</v>
      </c>
      <c r="J222" s="74">
        <v>31411</v>
      </c>
      <c r="K222" s="73" t="s">
        <v>31</v>
      </c>
      <c r="L222" s="73" t="s">
        <v>32</v>
      </c>
      <c r="M222" s="73" t="s">
        <v>575</v>
      </c>
      <c r="N222" s="75">
        <v>1651132519</v>
      </c>
      <c r="O222" s="73" t="s">
        <v>576</v>
      </c>
      <c r="P222" s="73" t="s">
        <v>577</v>
      </c>
      <c r="Q222" s="73" t="s">
        <v>31</v>
      </c>
      <c r="R222" s="73" t="s">
        <v>66</v>
      </c>
      <c r="S222" s="77">
        <v>7200</v>
      </c>
      <c r="T222" s="73" t="s">
        <v>56</v>
      </c>
    </row>
    <row r="223" spans="1:20">
      <c r="A223" s="73" t="s">
        <v>795</v>
      </c>
      <c r="B223" s="73" t="s">
        <v>796</v>
      </c>
      <c r="C223" s="74">
        <v>43750</v>
      </c>
      <c r="D223" s="73" t="s">
        <v>25</v>
      </c>
      <c r="E223" s="73" t="s">
        <v>207</v>
      </c>
      <c r="F223" s="73" t="s">
        <v>27</v>
      </c>
      <c r="G223" s="73" t="s">
        <v>41</v>
      </c>
      <c r="H223" s="73" t="s">
        <v>29</v>
      </c>
      <c r="I223" s="73" t="s">
        <v>124</v>
      </c>
      <c r="J223" s="74">
        <v>38006</v>
      </c>
      <c r="K223" s="73" t="s">
        <v>31</v>
      </c>
      <c r="L223" s="73" t="s">
        <v>32</v>
      </c>
      <c r="M223" s="73" t="s">
        <v>797</v>
      </c>
      <c r="N223" s="75">
        <v>1935736077</v>
      </c>
      <c r="O223" s="73" t="s">
        <v>798</v>
      </c>
      <c r="P223" s="73" t="s">
        <v>799</v>
      </c>
      <c r="Q223" s="73" t="s">
        <v>31</v>
      </c>
      <c r="R223" s="73" t="s">
        <v>47</v>
      </c>
      <c r="S223" s="77">
        <v>5200</v>
      </c>
      <c r="T223" s="73" t="s">
        <v>56</v>
      </c>
    </row>
    <row r="224" spans="1:20">
      <c r="A224" s="73" t="s">
        <v>1452</v>
      </c>
      <c r="B224" s="73" t="s">
        <v>1453</v>
      </c>
      <c r="C224" s="74">
        <v>42908</v>
      </c>
      <c r="D224" s="73" t="s">
        <v>59</v>
      </c>
      <c r="E224" s="73" t="s">
        <v>51</v>
      </c>
      <c r="F224" s="73" t="s">
        <v>27</v>
      </c>
      <c r="G224" s="73" t="s">
        <v>28</v>
      </c>
      <c r="H224" s="73" t="s">
        <v>29</v>
      </c>
      <c r="I224" s="73" t="s">
        <v>43</v>
      </c>
      <c r="J224" s="74">
        <v>31331</v>
      </c>
      <c r="K224" s="73" t="s">
        <v>31</v>
      </c>
      <c r="L224" s="73" t="s">
        <v>32</v>
      </c>
      <c r="M224" s="73" t="s">
        <v>1454</v>
      </c>
      <c r="N224" s="75">
        <v>1567215689</v>
      </c>
      <c r="O224" s="73" t="s">
        <v>1455</v>
      </c>
      <c r="P224" s="73" t="s">
        <v>1456</v>
      </c>
      <c r="Q224" s="73" t="s">
        <v>31</v>
      </c>
      <c r="R224" s="73" t="s">
        <v>36</v>
      </c>
      <c r="S224" s="77">
        <v>7600</v>
      </c>
      <c r="T224" s="73" t="s">
        <v>56</v>
      </c>
    </row>
    <row r="225" spans="1:20">
      <c r="A225" s="73" t="s">
        <v>2467</v>
      </c>
      <c r="B225" s="73" t="s">
        <v>2468</v>
      </c>
      <c r="C225" s="74">
        <v>41656</v>
      </c>
      <c r="D225" s="73" t="s">
        <v>87</v>
      </c>
      <c r="E225" s="73" t="s">
        <v>51</v>
      </c>
      <c r="F225" s="73" t="s">
        <v>27</v>
      </c>
      <c r="G225" s="73" t="s">
        <v>41</v>
      </c>
      <c r="H225" s="73" t="s">
        <v>29</v>
      </c>
      <c r="I225" s="73" t="s">
        <v>181</v>
      </c>
      <c r="J225" s="74">
        <v>34393</v>
      </c>
      <c r="K225" s="73" t="s">
        <v>31</v>
      </c>
      <c r="L225" s="73" t="s">
        <v>32</v>
      </c>
      <c r="M225" s="73" t="s">
        <v>2469</v>
      </c>
      <c r="N225" s="75">
        <v>1850754504</v>
      </c>
      <c r="O225" s="73" t="s">
        <v>2470</v>
      </c>
      <c r="P225" s="73" t="s">
        <v>2471</v>
      </c>
      <c r="Q225" s="73" t="s">
        <v>31</v>
      </c>
      <c r="R225" s="73" t="s">
        <v>36</v>
      </c>
      <c r="S225" s="77">
        <v>6800</v>
      </c>
      <c r="T225" s="73" t="s">
        <v>56</v>
      </c>
    </row>
    <row r="226" spans="1:20">
      <c r="A226" s="73" t="s">
        <v>79</v>
      </c>
      <c r="B226" s="73" t="s">
        <v>80</v>
      </c>
      <c r="C226" s="74">
        <v>44579</v>
      </c>
      <c r="D226" s="73" t="s">
        <v>59</v>
      </c>
      <c r="E226" s="73" t="s">
        <v>81</v>
      </c>
      <c r="F226" s="73" t="s">
        <v>27</v>
      </c>
      <c r="G226" s="73" t="s">
        <v>61</v>
      </c>
      <c r="H226" s="73" t="s">
        <v>29</v>
      </c>
      <c r="I226" s="73" t="s">
        <v>30</v>
      </c>
      <c r="J226" s="74">
        <v>27516</v>
      </c>
      <c r="K226" s="73" t="s">
        <v>31</v>
      </c>
      <c r="L226" s="73" t="s">
        <v>32</v>
      </c>
      <c r="M226" s="73" t="s">
        <v>82</v>
      </c>
      <c r="N226" s="75">
        <v>1973332478</v>
      </c>
      <c r="O226" s="73" t="s">
        <v>83</v>
      </c>
      <c r="P226" s="73" t="s">
        <v>84</v>
      </c>
      <c r="Q226" s="73" t="s">
        <v>31</v>
      </c>
      <c r="R226" s="73" t="s">
        <v>47</v>
      </c>
      <c r="S226" s="77">
        <v>9200</v>
      </c>
      <c r="T226" s="73" t="s">
        <v>56</v>
      </c>
    </row>
    <row r="227" spans="1:20">
      <c r="A227" s="73" t="s">
        <v>169</v>
      </c>
      <c r="B227" s="73" t="s">
        <v>170</v>
      </c>
      <c r="C227" s="74">
        <v>44439</v>
      </c>
      <c r="D227" s="73" t="s">
        <v>50</v>
      </c>
      <c r="E227" s="73" t="s">
        <v>51</v>
      </c>
      <c r="F227" s="73" t="s">
        <v>27</v>
      </c>
      <c r="G227" s="73" t="s">
        <v>28</v>
      </c>
      <c r="H227" s="73" t="s">
        <v>29</v>
      </c>
      <c r="I227" s="73" t="s">
        <v>124</v>
      </c>
      <c r="J227" s="74">
        <v>33646</v>
      </c>
      <c r="K227" s="73" t="s">
        <v>31</v>
      </c>
      <c r="L227" s="73" t="s">
        <v>32</v>
      </c>
      <c r="M227" s="73" t="s">
        <v>171</v>
      </c>
      <c r="N227" s="75">
        <v>1597168997</v>
      </c>
      <c r="O227" s="73" t="s">
        <v>172</v>
      </c>
      <c r="P227" s="73" t="s">
        <v>173</v>
      </c>
      <c r="Q227" s="73" t="s">
        <v>31</v>
      </c>
      <c r="R227" s="73" t="s">
        <v>47</v>
      </c>
      <c r="S227" s="77">
        <v>7600</v>
      </c>
      <c r="T227" s="73" t="s">
        <v>56</v>
      </c>
    </row>
    <row r="228" spans="1:20">
      <c r="A228" s="73" t="s">
        <v>326</v>
      </c>
      <c r="B228" s="73" t="s">
        <v>327</v>
      </c>
      <c r="C228" s="74">
        <v>44256</v>
      </c>
      <c r="D228" s="73" t="s">
        <v>25</v>
      </c>
      <c r="E228" s="73" t="s">
        <v>51</v>
      </c>
      <c r="F228" s="73" t="s">
        <v>52</v>
      </c>
      <c r="G228" s="73" t="s">
        <v>41</v>
      </c>
      <c r="H228" s="73" t="s">
        <v>42</v>
      </c>
      <c r="I228" s="73" t="s">
        <v>124</v>
      </c>
      <c r="J228" s="74">
        <v>37877</v>
      </c>
      <c r="K228" s="73" t="s">
        <v>31</v>
      </c>
      <c r="L228" s="73" t="s">
        <v>32</v>
      </c>
      <c r="M228" s="73" t="s">
        <v>328</v>
      </c>
      <c r="N228" s="75">
        <v>2025553086</v>
      </c>
      <c r="O228" s="73" t="s">
        <v>329</v>
      </c>
      <c r="P228" s="73" t="s">
        <v>287</v>
      </c>
      <c r="Q228" s="73" t="s">
        <v>31</v>
      </c>
      <c r="R228" s="73" t="s">
        <v>47</v>
      </c>
      <c r="S228" s="77">
        <v>3200</v>
      </c>
      <c r="T228" s="73" t="s">
        <v>56</v>
      </c>
    </row>
    <row r="229" spans="1:20">
      <c r="A229" s="73" t="s">
        <v>528</v>
      </c>
      <c r="B229" s="73" t="s">
        <v>529</v>
      </c>
      <c r="C229" s="74">
        <v>44003</v>
      </c>
      <c r="D229" s="73" t="s">
        <v>25</v>
      </c>
      <c r="E229" s="73" t="s">
        <v>60</v>
      </c>
      <c r="F229" s="73" t="s">
        <v>27</v>
      </c>
      <c r="G229" s="73" t="s">
        <v>28</v>
      </c>
      <c r="H229" s="73" t="s">
        <v>29</v>
      </c>
      <c r="I229" s="73" t="s">
        <v>30</v>
      </c>
      <c r="J229" s="74">
        <v>32476</v>
      </c>
      <c r="K229" s="73" t="s">
        <v>103</v>
      </c>
      <c r="L229" s="73" t="s">
        <v>32</v>
      </c>
      <c r="M229" s="73" t="s">
        <v>530</v>
      </c>
      <c r="N229" s="75">
        <v>1411597527</v>
      </c>
      <c r="O229" s="73" t="s">
        <v>531</v>
      </c>
      <c r="P229" s="73" t="s">
        <v>532</v>
      </c>
      <c r="Q229" s="73" t="s">
        <v>31</v>
      </c>
      <c r="R229" s="73" t="s">
        <v>114</v>
      </c>
      <c r="S229" s="77">
        <v>8400</v>
      </c>
      <c r="T229" s="73" t="s">
        <v>56</v>
      </c>
    </row>
    <row r="230" spans="1:20">
      <c r="A230" s="73" t="s">
        <v>2442</v>
      </c>
      <c r="B230" s="73" t="s">
        <v>2443</v>
      </c>
      <c r="C230" s="74">
        <v>41671</v>
      </c>
      <c r="D230" s="73" t="s">
        <v>50</v>
      </c>
      <c r="E230" s="73" t="s">
        <v>51</v>
      </c>
      <c r="F230" s="73" t="s">
        <v>27</v>
      </c>
      <c r="G230" s="73" t="s">
        <v>41</v>
      </c>
      <c r="H230" s="73" t="s">
        <v>29</v>
      </c>
      <c r="I230" s="73" t="s">
        <v>43</v>
      </c>
      <c r="J230" s="74">
        <v>37323</v>
      </c>
      <c r="K230" s="73" t="s">
        <v>31</v>
      </c>
      <c r="L230" s="73" t="s">
        <v>69</v>
      </c>
      <c r="M230" s="73" t="s">
        <v>2444</v>
      </c>
      <c r="N230" s="75">
        <v>1841979075</v>
      </c>
      <c r="O230" s="73" t="s">
        <v>2445</v>
      </c>
      <c r="P230" s="73" t="s">
        <v>2446</v>
      </c>
      <c r="Q230" s="73" t="s">
        <v>31</v>
      </c>
      <c r="R230" s="73" t="s">
        <v>36</v>
      </c>
      <c r="S230" s="77">
        <v>0</v>
      </c>
      <c r="T230" s="73" t="s">
        <v>37</v>
      </c>
    </row>
    <row r="231" spans="1:20">
      <c r="A231" s="73" t="s">
        <v>776</v>
      </c>
      <c r="B231" s="73" t="s">
        <v>777</v>
      </c>
      <c r="C231" s="74">
        <v>43763</v>
      </c>
      <c r="D231" s="73" t="s">
        <v>50</v>
      </c>
      <c r="E231" s="73" t="s">
        <v>26</v>
      </c>
      <c r="F231" s="73" t="s">
        <v>27</v>
      </c>
      <c r="G231" s="73" t="s">
        <v>41</v>
      </c>
      <c r="H231" s="73" t="s">
        <v>29</v>
      </c>
      <c r="I231" s="73" t="s">
        <v>43</v>
      </c>
      <c r="J231" s="74">
        <v>37748</v>
      </c>
      <c r="K231" s="73" t="s">
        <v>31</v>
      </c>
      <c r="L231" s="73" t="s">
        <v>32</v>
      </c>
      <c r="M231" s="73" t="s">
        <v>778</v>
      </c>
      <c r="N231" s="75">
        <v>1698817116</v>
      </c>
      <c r="O231" s="73" t="s">
        <v>779</v>
      </c>
      <c r="P231" s="73" t="s">
        <v>780</v>
      </c>
      <c r="Q231" s="73" t="s">
        <v>31</v>
      </c>
      <c r="R231" s="73" t="s">
        <v>47</v>
      </c>
      <c r="S231" s="77">
        <v>6400</v>
      </c>
      <c r="T231" s="73" t="s">
        <v>56</v>
      </c>
    </row>
    <row r="232" spans="1:20">
      <c r="A232" s="73" t="s">
        <v>122</v>
      </c>
      <c r="B232" s="73" t="s">
        <v>123</v>
      </c>
      <c r="C232" s="74">
        <v>44508</v>
      </c>
      <c r="D232" s="73" t="s">
        <v>87</v>
      </c>
      <c r="E232" s="73" t="s">
        <v>51</v>
      </c>
      <c r="F232" s="73" t="s">
        <v>27</v>
      </c>
      <c r="G232" s="73" t="s">
        <v>61</v>
      </c>
      <c r="H232" s="73" t="s">
        <v>29</v>
      </c>
      <c r="I232" s="73" t="s">
        <v>124</v>
      </c>
      <c r="J232" s="74">
        <v>28442</v>
      </c>
      <c r="K232" s="73" t="s">
        <v>31</v>
      </c>
      <c r="L232" s="73" t="s">
        <v>2594</v>
      </c>
      <c r="M232" s="73" t="s">
        <v>125</v>
      </c>
      <c r="N232" s="75">
        <v>1560680129</v>
      </c>
      <c r="O232" s="73" t="s">
        <v>126</v>
      </c>
      <c r="P232" s="73" t="s">
        <v>127</v>
      </c>
      <c r="Q232" s="73" t="s">
        <v>31</v>
      </c>
      <c r="R232" s="73" t="s">
        <v>107</v>
      </c>
      <c r="S232" s="77">
        <v>10000</v>
      </c>
      <c r="T232" s="73" t="s">
        <v>56</v>
      </c>
    </row>
    <row r="233" spans="1:20">
      <c r="A233" s="73" t="s">
        <v>144</v>
      </c>
      <c r="B233" s="73" t="s">
        <v>145</v>
      </c>
      <c r="C233" s="74">
        <v>44487</v>
      </c>
      <c r="D233" s="73" t="s">
        <v>87</v>
      </c>
      <c r="E233" s="73" t="s">
        <v>110</v>
      </c>
      <c r="F233" s="73" t="s">
        <v>27</v>
      </c>
      <c r="G233" s="73" t="s">
        <v>41</v>
      </c>
      <c r="H233" s="73" t="s">
        <v>29</v>
      </c>
      <c r="I233" s="73" t="s">
        <v>8</v>
      </c>
      <c r="J233" s="74">
        <v>35434</v>
      </c>
      <c r="K233" s="73" t="s">
        <v>31</v>
      </c>
      <c r="L233" s="73" t="s">
        <v>32</v>
      </c>
      <c r="M233" s="73" t="s">
        <v>146</v>
      </c>
      <c r="N233" s="75">
        <v>1440276155</v>
      </c>
      <c r="O233" s="73" t="s">
        <v>147</v>
      </c>
      <c r="P233" s="73" t="s">
        <v>148</v>
      </c>
      <c r="Q233" s="73" t="s">
        <v>31</v>
      </c>
      <c r="R233" s="73" t="s">
        <v>36</v>
      </c>
      <c r="S233" s="77">
        <v>6400</v>
      </c>
      <c r="T233" s="73" t="s">
        <v>56</v>
      </c>
    </row>
    <row r="234" spans="1:20">
      <c r="A234" s="73" t="s">
        <v>1907</v>
      </c>
      <c r="B234" s="73" t="s">
        <v>1908</v>
      </c>
      <c r="C234" s="74">
        <v>42288</v>
      </c>
      <c r="D234" s="73" t="s">
        <v>50</v>
      </c>
      <c r="E234" s="73" t="s">
        <v>51</v>
      </c>
      <c r="F234" s="73" t="s">
        <v>27</v>
      </c>
      <c r="G234" s="73" t="s">
        <v>41</v>
      </c>
      <c r="H234" s="73" t="s">
        <v>29</v>
      </c>
      <c r="I234" s="73" t="s">
        <v>30</v>
      </c>
      <c r="J234" s="74">
        <v>34396</v>
      </c>
      <c r="K234" s="73" t="s">
        <v>31</v>
      </c>
      <c r="L234" s="73" t="s">
        <v>2594</v>
      </c>
      <c r="M234" s="73" t="s">
        <v>1909</v>
      </c>
      <c r="N234" s="75">
        <v>1383683074</v>
      </c>
      <c r="O234" s="73" t="s">
        <v>1910</v>
      </c>
      <c r="P234" s="73" t="s">
        <v>854</v>
      </c>
      <c r="Q234" s="73" t="s">
        <v>31</v>
      </c>
      <c r="R234" s="73" t="s">
        <v>47</v>
      </c>
      <c r="S234" s="77">
        <v>0</v>
      </c>
      <c r="T234" s="73" t="s">
        <v>37</v>
      </c>
    </row>
    <row r="235" spans="1:20">
      <c r="A235" s="73" t="s">
        <v>1028</v>
      </c>
      <c r="B235" s="73" t="s">
        <v>1029</v>
      </c>
      <c r="C235" s="74">
        <v>43466</v>
      </c>
      <c r="D235" s="73" t="s">
        <v>135</v>
      </c>
      <c r="E235" s="73" t="s">
        <v>40</v>
      </c>
      <c r="F235" s="73" t="s">
        <v>27</v>
      </c>
      <c r="G235" s="73" t="s">
        <v>75</v>
      </c>
      <c r="H235" s="73" t="s">
        <v>42</v>
      </c>
      <c r="I235" s="73" t="s">
        <v>30</v>
      </c>
      <c r="J235" s="74">
        <v>24999</v>
      </c>
      <c r="K235" s="73" t="s">
        <v>31</v>
      </c>
      <c r="L235" s="73" t="s">
        <v>32</v>
      </c>
      <c r="M235" s="73" t="s">
        <v>1030</v>
      </c>
      <c r="N235" s="75">
        <v>2025558915</v>
      </c>
      <c r="O235" s="73" t="s">
        <v>1031</v>
      </c>
      <c r="P235" s="73" t="s">
        <v>287</v>
      </c>
      <c r="Q235" s="73" t="s">
        <v>31</v>
      </c>
      <c r="R235" s="73" t="s">
        <v>36</v>
      </c>
      <c r="S235" s="77">
        <v>13000</v>
      </c>
      <c r="T235" s="73" t="s">
        <v>56</v>
      </c>
    </row>
    <row r="236" spans="1:20">
      <c r="A236" s="73" t="s">
        <v>1595</v>
      </c>
      <c r="B236" s="73" t="s">
        <v>1596</v>
      </c>
      <c r="C236" s="74">
        <v>42723</v>
      </c>
      <c r="D236" s="73" t="s">
        <v>50</v>
      </c>
      <c r="E236" s="73" t="s">
        <v>51</v>
      </c>
      <c r="F236" s="73" t="s">
        <v>27</v>
      </c>
      <c r="G236" s="73" t="s">
        <v>61</v>
      </c>
      <c r="H236" s="73" t="s">
        <v>42</v>
      </c>
      <c r="I236" s="73" t="s">
        <v>43</v>
      </c>
      <c r="J236" s="74">
        <v>27579</v>
      </c>
      <c r="K236" s="73" t="s">
        <v>31</v>
      </c>
      <c r="L236" s="73" t="s">
        <v>32</v>
      </c>
      <c r="M236" s="73" t="s">
        <v>1597</v>
      </c>
      <c r="N236" s="75">
        <v>1572193368</v>
      </c>
      <c r="O236" s="73" t="s">
        <v>1598</v>
      </c>
      <c r="P236" s="73" t="s">
        <v>1599</v>
      </c>
      <c r="Q236" s="73" t="s">
        <v>31</v>
      </c>
      <c r="R236" s="73" t="s">
        <v>47</v>
      </c>
      <c r="S236" s="77">
        <v>9200</v>
      </c>
      <c r="T236" s="73" t="s">
        <v>56</v>
      </c>
    </row>
    <row r="237" spans="1:20">
      <c r="A237" s="73" t="s">
        <v>2462</v>
      </c>
      <c r="B237" s="73" t="s">
        <v>2463</v>
      </c>
      <c r="C237" s="74">
        <v>41663</v>
      </c>
      <c r="D237" s="73" t="s">
        <v>87</v>
      </c>
      <c r="E237" s="73" t="s">
        <v>51</v>
      </c>
      <c r="F237" s="73" t="s">
        <v>27</v>
      </c>
      <c r="G237" s="73" t="s">
        <v>28</v>
      </c>
      <c r="H237" s="73" t="s">
        <v>29</v>
      </c>
      <c r="I237" s="73" t="s">
        <v>43</v>
      </c>
      <c r="J237" s="74">
        <v>30864</v>
      </c>
      <c r="K237" s="73" t="s">
        <v>31</v>
      </c>
      <c r="L237" s="73" t="s">
        <v>32</v>
      </c>
      <c r="M237" s="73" t="s">
        <v>2464</v>
      </c>
      <c r="N237" s="75">
        <v>1993323238</v>
      </c>
      <c r="O237" s="73" t="s">
        <v>2465</v>
      </c>
      <c r="P237" s="73" t="s">
        <v>2466</v>
      </c>
      <c r="Q237" s="73" t="s">
        <v>31</v>
      </c>
      <c r="R237" s="73" t="s">
        <v>36</v>
      </c>
      <c r="S237" s="77">
        <v>0</v>
      </c>
      <c r="T237" s="73" t="s">
        <v>37</v>
      </c>
    </row>
    <row r="238" spans="1:20">
      <c r="A238" s="73" t="s">
        <v>1754</v>
      </c>
      <c r="B238" s="73" t="s">
        <v>1755</v>
      </c>
      <c r="C238" s="74">
        <v>42520</v>
      </c>
      <c r="D238" s="73" t="s">
        <v>59</v>
      </c>
      <c r="E238" s="73" t="s">
        <v>51</v>
      </c>
      <c r="F238" s="73" t="s">
        <v>52</v>
      </c>
      <c r="G238" s="73" t="s">
        <v>41</v>
      </c>
      <c r="H238" s="73" t="s">
        <v>29</v>
      </c>
      <c r="I238" s="73" t="s">
        <v>30</v>
      </c>
      <c r="J238" s="74">
        <v>36642</v>
      </c>
      <c r="K238" s="73" t="s">
        <v>31</v>
      </c>
      <c r="L238" s="73" t="s">
        <v>32</v>
      </c>
      <c r="M238" s="73" t="s">
        <v>1756</v>
      </c>
      <c r="N238" s="75">
        <v>1811872937</v>
      </c>
      <c r="O238" s="73" t="s">
        <v>1757</v>
      </c>
      <c r="P238" s="73" t="s">
        <v>1758</v>
      </c>
      <c r="Q238" s="73" t="s">
        <v>31</v>
      </c>
      <c r="R238" s="73" t="s">
        <v>47</v>
      </c>
      <c r="S238" s="77">
        <v>6800</v>
      </c>
      <c r="T238" s="73" t="s">
        <v>56</v>
      </c>
    </row>
    <row r="239" spans="1:20">
      <c r="A239" s="73" t="s">
        <v>216</v>
      </c>
      <c r="B239" s="73" t="s">
        <v>217</v>
      </c>
      <c r="C239" s="74">
        <v>44374</v>
      </c>
      <c r="D239" s="73" t="s">
        <v>135</v>
      </c>
      <c r="E239" s="73" t="s">
        <v>26</v>
      </c>
      <c r="F239" s="73" t="s">
        <v>117</v>
      </c>
      <c r="G239" s="73" t="s">
        <v>61</v>
      </c>
      <c r="H239" s="73" t="s">
        <v>29</v>
      </c>
      <c r="I239" s="73" t="s">
        <v>43</v>
      </c>
      <c r="J239" s="74">
        <v>28303</v>
      </c>
      <c r="K239" s="73" t="s">
        <v>103</v>
      </c>
      <c r="L239" s="73" t="s">
        <v>32</v>
      </c>
      <c r="M239" s="73" t="s">
        <v>218</v>
      </c>
      <c r="N239" s="75">
        <v>1866827990</v>
      </c>
      <c r="O239" s="73" t="s">
        <v>219</v>
      </c>
      <c r="P239" s="73" t="s">
        <v>220</v>
      </c>
      <c r="Q239" s="73" t="s">
        <v>31</v>
      </c>
      <c r="R239" s="73" t="s">
        <v>47</v>
      </c>
      <c r="S239" s="77">
        <v>10800</v>
      </c>
      <c r="T239" s="73" t="s">
        <v>56</v>
      </c>
    </row>
    <row r="240" spans="1:20">
      <c r="A240" s="73" t="s">
        <v>1467</v>
      </c>
      <c r="B240" s="73" t="s">
        <v>1468</v>
      </c>
      <c r="C240" s="74">
        <v>42864</v>
      </c>
      <c r="D240" s="73" t="s">
        <v>87</v>
      </c>
      <c r="E240" s="73" t="s">
        <v>60</v>
      </c>
      <c r="F240" s="73" t="s">
        <v>27</v>
      </c>
      <c r="G240" s="73" t="s">
        <v>41</v>
      </c>
      <c r="H240" s="73" t="s">
        <v>29</v>
      </c>
      <c r="I240" s="73" t="s">
        <v>30</v>
      </c>
      <c r="J240" s="74">
        <v>37468</v>
      </c>
      <c r="K240" s="73" t="s">
        <v>31</v>
      </c>
      <c r="L240" s="73" t="s">
        <v>2594</v>
      </c>
      <c r="M240" s="73" t="s">
        <v>1469</v>
      </c>
      <c r="N240" s="75">
        <v>1475223867</v>
      </c>
      <c r="O240" s="73" t="s">
        <v>1470</v>
      </c>
      <c r="P240" s="73" t="s">
        <v>1471</v>
      </c>
      <c r="Q240" s="73" t="s">
        <v>31</v>
      </c>
      <c r="R240" s="73" t="s">
        <v>114</v>
      </c>
      <c r="S240" s="77">
        <v>6400</v>
      </c>
      <c r="T240" s="73" t="s">
        <v>56</v>
      </c>
    </row>
    <row r="241" spans="1:20">
      <c r="A241" s="73" t="s">
        <v>2088</v>
      </c>
      <c r="B241" s="73" t="s">
        <v>2089</v>
      </c>
      <c r="C241" s="74">
        <v>42088</v>
      </c>
      <c r="D241" s="73" t="s">
        <v>50</v>
      </c>
      <c r="E241" s="73" t="s">
        <v>51</v>
      </c>
      <c r="F241" s="73" t="s">
        <v>27</v>
      </c>
      <c r="G241" s="73" t="s">
        <v>61</v>
      </c>
      <c r="H241" s="73" t="s">
        <v>42</v>
      </c>
      <c r="I241" s="73" t="s">
        <v>43</v>
      </c>
      <c r="J241" s="74">
        <v>27618</v>
      </c>
      <c r="K241" s="73" t="s">
        <v>31</v>
      </c>
      <c r="L241" s="73" t="s">
        <v>32</v>
      </c>
      <c r="M241" s="73" t="s">
        <v>2090</v>
      </c>
      <c r="N241" s="75">
        <v>1783870336</v>
      </c>
      <c r="O241" s="73" t="s">
        <v>2091</v>
      </c>
      <c r="P241" s="73" t="s">
        <v>2092</v>
      </c>
      <c r="Q241" s="73" t="s">
        <v>31</v>
      </c>
      <c r="R241" s="73" t="s">
        <v>66</v>
      </c>
      <c r="S241" s="77">
        <v>9600</v>
      </c>
      <c r="T241" s="73" t="s">
        <v>56</v>
      </c>
    </row>
    <row r="242" spans="1:20">
      <c r="A242" s="73" t="s">
        <v>722</v>
      </c>
      <c r="B242" s="73" t="s">
        <v>723</v>
      </c>
      <c r="C242" s="74">
        <v>43831</v>
      </c>
      <c r="D242" s="73" t="s">
        <v>25</v>
      </c>
      <c r="E242" s="73" t="s">
        <v>207</v>
      </c>
      <c r="F242" s="73" t="s">
        <v>117</v>
      </c>
      <c r="G242" s="73" t="s">
        <v>223</v>
      </c>
      <c r="H242" s="73" t="s">
        <v>29</v>
      </c>
      <c r="I242" s="73" t="s">
        <v>30</v>
      </c>
      <c r="J242" s="74">
        <v>37727</v>
      </c>
      <c r="K242" s="73" t="s">
        <v>31</v>
      </c>
      <c r="L242" s="73" t="s">
        <v>2594</v>
      </c>
      <c r="M242" s="73" t="s">
        <v>724</v>
      </c>
      <c r="N242" s="75">
        <v>1964984369</v>
      </c>
      <c r="O242" s="73" t="s">
        <v>725</v>
      </c>
      <c r="P242" s="73" t="s">
        <v>726</v>
      </c>
      <c r="Q242" s="73" t="s">
        <v>31</v>
      </c>
      <c r="R242" s="73" t="s">
        <v>36</v>
      </c>
      <c r="S242" s="77">
        <v>3600</v>
      </c>
      <c r="T242" s="73" t="s">
        <v>56</v>
      </c>
    </row>
    <row r="243" spans="1:20">
      <c r="A243" s="73" t="s">
        <v>1487</v>
      </c>
      <c r="B243" s="73" t="s">
        <v>1488</v>
      </c>
      <c r="C243" s="74">
        <v>42855</v>
      </c>
      <c r="D243" s="73" t="s">
        <v>59</v>
      </c>
      <c r="E243" s="73" t="s">
        <v>51</v>
      </c>
      <c r="F243" s="73" t="s">
        <v>27</v>
      </c>
      <c r="G243" s="73" t="s">
        <v>61</v>
      </c>
      <c r="H243" s="73" t="s">
        <v>29</v>
      </c>
      <c r="I243" s="73" t="s">
        <v>30</v>
      </c>
      <c r="J243" s="74">
        <v>28287</v>
      </c>
      <c r="K243" s="73" t="s">
        <v>31</v>
      </c>
      <c r="L243" s="73" t="s">
        <v>32</v>
      </c>
      <c r="M243" s="73" t="s">
        <v>1489</v>
      </c>
      <c r="N243" s="75">
        <v>1728150282</v>
      </c>
      <c r="O243" s="73" t="s">
        <v>1490</v>
      </c>
      <c r="P243" s="73" t="s">
        <v>1199</v>
      </c>
      <c r="Q243" s="73" t="s">
        <v>31</v>
      </c>
      <c r="R243" s="73" t="s">
        <v>36</v>
      </c>
      <c r="S243" s="77">
        <v>10000</v>
      </c>
      <c r="T243" s="73" t="s">
        <v>56</v>
      </c>
    </row>
    <row r="244" spans="1:20">
      <c r="A244" s="73" t="s">
        <v>139</v>
      </c>
      <c r="B244" s="73" t="s">
        <v>140</v>
      </c>
      <c r="C244" s="74">
        <v>44497</v>
      </c>
      <c r="D244" s="73" t="s">
        <v>87</v>
      </c>
      <c r="E244" s="73" t="s">
        <v>51</v>
      </c>
      <c r="F244" s="73" t="s">
        <v>27</v>
      </c>
      <c r="G244" s="73" t="s">
        <v>61</v>
      </c>
      <c r="H244" s="73" t="s">
        <v>29</v>
      </c>
      <c r="I244" s="73" t="s">
        <v>43</v>
      </c>
      <c r="J244" s="74">
        <v>29741</v>
      </c>
      <c r="K244" s="73" t="s">
        <v>31</v>
      </c>
      <c r="L244" s="73" t="s">
        <v>32</v>
      </c>
      <c r="M244" s="73" t="s">
        <v>141</v>
      </c>
      <c r="N244" s="75">
        <v>1814878359</v>
      </c>
      <c r="O244" s="73" t="s">
        <v>142</v>
      </c>
      <c r="P244" s="73" t="s">
        <v>143</v>
      </c>
      <c r="Q244" s="73" t="s">
        <v>31</v>
      </c>
      <c r="R244" s="73" t="s">
        <v>36</v>
      </c>
      <c r="S244" s="77">
        <v>10000</v>
      </c>
      <c r="T244" s="73" t="s">
        <v>56</v>
      </c>
    </row>
    <row r="245" spans="1:20">
      <c r="A245" s="73" t="s">
        <v>1936</v>
      </c>
      <c r="B245" s="73" t="s">
        <v>1937</v>
      </c>
      <c r="C245" s="74">
        <v>42270</v>
      </c>
      <c r="D245" s="73" t="s">
        <v>87</v>
      </c>
      <c r="E245" s="73" t="s">
        <v>51</v>
      </c>
      <c r="F245" s="73" t="s">
        <v>27</v>
      </c>
      <c r="G245" s="73" t="s">
        <v>28</v>
      </c>
      <c r="H245" s="73" t="s">
        <v>29</v>
      </c>
      <c r="I245" s="73" t="s">
        <v>30</v>
      </c>
      <c r="J245" s="74">
        <v>30728</v>
      </c>
      <c r="K245" s="73" t="s">
        <v>31</v>
      </c>
      <c r="L245" s="73" t="s">
        <v>2594</v>
      </c>
      <c r="M245" s="73" t="s">
        <v>1938</v>
      </c>
      <c r="N245" s="75">
        <v>1981109913</v>
      </c>
      <c r="O245" s="73" t="s">
        <v>1939</v>
      </c>
      <c r="P245" s="73" t="s">
        <v>1940</v>
      </c>
      <c r="Q245" s="73" t="s">
        <v>31</v>
      </c>
      <c r="R245" s="73" t="s">
        <v>36</v>
      </c>
      <c r="S245" s="77">
        <v>7600</v>
      </c>
      <c r="T245" s="73" t="s">
        <v>56</v>
      </c>
    </row>
    <row r="246" spans="1:20">
      <c r="A246" s="73" t="s">
        <v>1530</v>
      </c>
      <c r="B246" s="73" t="s">
        <v>1531</v>
      </c>
      <c r="C246" s="74">
        <v>42824</v>
      </c>
      <c r="D246" s="73" t="s">
        <v>59</v>
      </c>
      <c r="E246" s="73" t="s">
        <v>110</v>
      </c>
      <c r="F246" s="73" t="s">
        <v>27</v>
      </c>
      <c r="G246" s="73" t="s">
        <v>41</v>
      </c>
      <c r="H246" s="73" t="s">
        <v>29</v>
      </c>
      <c r="I246" s="73" t="s">
        <v>30</v>
      </c>
      <c r="J246" s="74">
        <v>34501</v>
      </c>
      <c r="K246" s="73" t="s">
        <v>31</v>
      </c>
      <c r="L246" s="73" t="s">
        <v>32</v>
      </c>
      <c r="M246" s="73" t="s">
        <v>1532</v>
      </c>
      <c r="N246" s="75">
        <v>1641570473</v>
      </c>
      <c r="O246" s="73" t="s">
        <v>1533</v>
      </c>
      <c r="P246" s="73" t="s">
        <v>1534</v>
      </c>
      <c r="Q246" s="73" t="s">
        <v>31</v>
      </c>
      <c r="R246" s="73" t="s">
        <v>36</v>
      </c>
      <c r="S246" s="77">
        <v>0</v>
      </c>
      <c r="T246" s="73" t="s">
        <v>37</v>
      </c>
    </row>
    <row r="247" spans="1:20">
      <c r="A247" s="73" t="s">
        <v>2240</v>
      </c>
      <c r="B247" s="73" t="s">
        <v>2241</v>
      </c>
      <c r="C247" s="74">
        <v>41961</v>
      </c>
      <c r="D247" s="73" t="s">
        <v>87</v>
      </c>
      <c r="E247" s="73" t="s">
        <v>110</v>
      </c>
      <c r="F247" s="73" t="s">
        <v>27</v>
      </c>
      <c r="G247" s="73" t="s">
        <v>41</v>
      </c>
      <c r="H247" s="73" t="s">
        <v>42</v>
      </c>
      <c r="I247" s="73" t="s">
        <v>30</v>
      </c>
      <c r="J247" s="74">
        <v>36777</v>
      </c>
      <c r="K247" s="73" t="s">
        <v>31</v>
      </c>
      <c r="L247" s="73" t="s">
        <v>32</v>
      </c>
      <c r="M247" s="73" t="s">
        <v>2242</v>
      </c>
      <c r="N247" s="75">
        <v>1376851958</v>
      </c>
      <c r="O247" s="73" t="s">
        <v>2243</v>
      </c>
      <c r="P247" s="73" t="s">
        <v>1411</v>
      </c>
      <c r="Q247" s="73" t="s">
        <v>31</v>
      </c>
      <c r="R247" s="73" t="s">
        <v>107</v>
      </c>
      <c r="S247" s="77">
        <v>0</v>
      </c>
      <c r="T247" s="73" t="s">
        <v>37</v>
      </c>
    </row>
    <row r="248" spans="1:20">
      <c r="A248" s="73" t="s">
        <v>2516</v>
      </c>
      <c r="B248" s="73" t="s">
        <v>2517</v>
      </c>
      <c r="C248" s="74">
        <v>41586</v>
      </c>
      <c r="D248" s="73" t="s">
        <v>25</v>
      </c>
      <c r="E248" s="73" t="s">
        <v>110</v>
      </c>
      <c r="F248" s="73" t="s">
        <v>27</v>
      </c>
      <c r="G248" s="73" t="s">
        <v>223</v>
      </c>
      <c r="H248" s="73" t="s">
        <v>29</v>
      </c>
      <c r="I248" s="73" t="s">
        <v>43</v>
      </c>
      <c r="J248" s="74">
        <v>37526</v>
      </c>
      <c r="K248" s="73" t="s">
        <v>31</v>
      </c>
      <c r="L248" s="73" t="s">
        <v>69</v>
      </c>
      <c r="M248" s="73" t="s">
        <v>2518</v>
      </c>
      <c r="N248" s="75">
        <v>1542149965</v>
      </c>
      <c r="O248" s="73" t="s">
        <v>2519</v>
      </c>
      <c r="P248" s="73" t="s">
        <v>2520</v>
      </c>
      <c r="Q248" s="73" t="s">
        <v>31</v>
      </c>
      <c r="R248" s="73" t="s">
        <v>107</v>
      </c>
      <c r="S248" s="77">
        <v>3200</v>
      </c>
      <c r="T248" s="73" t="s">
        <v>56</v>
      </c>
    </row>
    <row r="249" spans="1:20">
      <c r="A249" s="73" t="s">
        <v>2183</v>
      </c>
      <c r="B249" s="73" t="s">
        <v>2184</v>
      </c>
      <c r="C249" s="74">
        <v>42009</v>
      </c>
      <c r="D249" s="73" t="s">
        <v>50</v>
      </c>
      <c r="E249" s="73" t="s">
        <v>51</v>
      </c>
      <c r="F249" s="73" t="s">
        <v>27</v>
      </c>
      <c r="G249" s="73" t="s">
        <v>223</v>
      </c>
      <c r="H249" s="73" t="s">
        <v>29</v>
      </c>
      <c r="I249" s="73" t="s">
        <v>30</v>
      </c>
      <c r="J249" s="74">
        <v>36725</v>
      </c>
      <c r="K249" s="73" t="s">
        <v>31</v>
      </c>
      <c r="L249" s="73" t="s">
        <v>32</v>
      </c>
      <c r="M249" s="73" t="s">
        <v>2185</v>
      </c>
      <c r="N249" s="75">
        <v>1651807856</v>
      </c>
      <c r="O249" s="73" t="s">
        <v>2186</v>
      </c>
      <c r="P249" s="73" t="s">
        <v>2187</v>
      </c>
      <c r="Q249" s="73" t="s">
        <v>31</v>
      </c>
      <c r="R249" s="73" t="s">
        <v>36</v>
      </c>
      <c r="S249" s="77">
        <v>2400</v>
      </c>
      <c r="T249" s="73" t="s">
        <v>56</v>
      </c>
    </row>
    <row r="250" spans="1:20">
      <c r="A250" s="73" t="s">
        <v>179</v>
      </c>
      <c r="B250" s="73" t="s">
        <v>180</v>
      </c>
      <c r="C250" s="74">
        <v>44430</v>
      </c>
      <c r="D250" s="73" t="s">
        <v>50</v>
      </c>
      <c r="E250" s="73" t="s">
        <v>60</v>
      </c>
      <c r="F250" s="73" t="s">
        <v>52</v>
      </c>
      <c r="G250" s="73" t="s">
        <v>61</v>
      </c>
      <c r="H250" s="73" t="s">
        <v>42</v>
      </c>
      <c r="I250" s="73" t="s">
        <v>181</v>
      </c>
      <c r="J250" s="74">
        <v>29794</v>
      </c>
      <c r="K250" s="73" t="s">
        <v>31</v>
      </c>
      <c r="L250" s="73" t="s">
        <v>32</v>
      </c>
      <c r="M250" s="73" t="s">
        <v>182</v>
      </c>
      <c r="N250" s="75">
        <v>1426535429</v>
      </c>
      <c r="O250" s="73" t="s">
        <v>183</v>
      </c>
      <c r="P250" s="73" t="s">
        <v>184</v>
      </c>
      <c r="Q250" s="73" t="s">
        <v>31</v>
      </c>
      <c r="R250" s="73" t="s">
        <v>47</v>
      </c>
      <c r="S250" s="77">
        <v>9200</v>
      </c>
      <c r="T250" s="73" t="s">
        <v>56</v>
      </c>
    </row>
    <row r="251" spans="1:20">
      <c r="A251" s="73" t="s">
        <v>1629</v>
      </c>
      <c r="B251" s="73" t="s">
        <v>1630</v>
      </c>
      <c r="C251" s="74">
        <v>42674</v>
      </c>
      <c r="D251" s="73" t="s">
        <v>87</v>
      </c>
      <c r="E251" s="73" t="s">
        <v>51</v>
      </c>
      <c r="F251" s="73" t="s">
        <v>27</v>
      </c>
      <c r="G251" s="73" t="s">
        <v>61</v>
      </c>
      <c r="H251" s="73" t="s">
        <v>42</v>
      </c>
      <c r="I251" s="73" t="s">
        <v>181</v>
      </c>
      <c r="J251" s="74">
        <v>26805</v>
      </c>
      <c r="K251" s="73" t="s">
        <v>31</v>
      </c>
      <c r="L251" s="73" t="s">
        <v>32</v>
      </c>
      <c r="M251" s="73" t="s">
        <v>1631</v>
      </c>
      <c r="N251" s="75">
        <v>1503303797</v>
      </c>
      <c r="O251" s="73" t="s">
        <v>1632</v>
      </c>
      <c r="P251" s="73" t="s">
        <v>1633</v>
      </c>
      <c r="Q251" s="73" t="s">
        <v>31</v>
      </c>
      <c r="R251" s="73" t="s">
        <v>36</v>
      </c>
      <c r="S251" s="77">
        <v>8800</v>
      </c>
      <c r="T251" s="73" t="s">
        <v>56</v>
      </c>
    </row>
    <row r="252" spans="1:20">
      <c r="A252" s="73" t="s">
        <v>1407</v>
      </c>
      <c r="B252" s="73" t="s">
        <v>1408</v>
      </c>
      <c r="C252" s="74">
        <v>42978</v>
      </c>
      <c r="D252" s="73" t="s">
        <v>50</v>
      </c>
      <c r="E252" s="73" t="s">
        <v>207</v>
      </c>
      <c r="F252" s="73" t="s">
        <v>117</v>
      </c>
      <c r="G252" s="73" t="s">
        <v>28</v>
      </c>
      <c r="H252" s="73" t="s">
        <v>29</v>
      </c>
      <c r="I252" s="73" t="s">
        <v>181</v>
      </c>
      <c r="J252" s="74">
        <v>32346</v>
      </c>
      <c r="K252" s="73" t="s">
        <v>31</v>
      </c>
      <c r="L252" s="73" t="s">
        <v>69</v>
      </c>
      <c r="M252" s="73" t="s">
        <v>1409</v>
      </c>
      <c r="N252" s="75">
        <v>1307667811</v>
      </c>
      <c r="O252" s="73" t="s">
        <v>1410</v>
      </c>
      <c r="P252" s="73" t="s">
        <v>1411</v>
      </c>
      <c r="Q252" s="73" t="s">
        <v>31</v>
      </c>
      <c r="R252" s="73" t="s">
        <v>66</v>
      </c>
      <c r="S252" s="77">
        <v>0</v>
      </c>
      <c r="T252" s="73" t="s">
        <v>37</v>
      </c>
    </row>
    <row r="253" spans="1:20">
      <c r="A253" s="73" t="s">
        <v>592</v>
      </c>
      <c r="B253" s="73" t="s">
        <v>593</v>
      </c>
      <c r="C253" s="74">
        <v>43918</v>
      </c>
      <c r="D253" s="73" t="s">
        <v>25</v>
      </c>
      <c r="E253" s="73" t="s">
        <v>60</v>
      </c>
      <c r="F253" s="73" t="s">
        <v>52</v>
      </c>
      <c r="G253" s="73" t="s">
        <v>28</v>
      </c>
      <c r="H253" s="73" t="s">
        <v>29</v>
      </c>
      <c r="I253" s="73" t="s">
        <v>43</v>
      </c>
      <c r="J253" s="74">
        <v>34422</v>
      </c>
      <c r="K253" s="73" t="s">
        <v>31</v>
      </c>
      <c r="L253" s="73" t="s">
        <v>32</v>
      </c>
      <c r="M253" s="73" t="s">
        <v>594</v>
      </c>
      <c r="N253" s="75">
        <v>1762227896</v>
      </c>
      <c r="O253" s="73" t="s">
        <v>595</v>
      </c>
      <c r="P253" s="73" t="s">
        <v>596</v>
      </c>
      <c r="Q253" s="73" t="s">
        <v>31</v>
      </c>
      <c r="R253" s="73" t="s">
        <v>107</v>
      </c>
      <c r="S253" s="77">
        <v>8000</v>
      </c>
      <c r="T253" s="73" t="s">
        <v>56</v>
      </c>
    </row>
    <row r="254" spans="1:20">
      <c r="A254" s="73" t="s">
        <v>2507</v>
      </c>
      <c r="B254" s="73" t="s">
        <v>2508</v>
      </c>
      <c r="C254" s="74">
        <v>41594</v>
      </c>
      <c r="D254" s="73" t="s">
        <v>25</v>
      </c>
      <c r="E254" s="73" t="s">
        <v>207</v>
      </c>
      <c r="F254" s="73" t="s">
        <v>27</v>
      </c>
      <c r="G254" s="73" t="s">
        <v>41</v>
      </c>
      <c r="H254" s="73" t="s">
        <v>29</v>
      </c>
      <c r="I254" s="73" t="s">
        <v>124</v>
      </c>
      <c r="J254" s="74">
        <v>36827</v>
      </c>
      <c r="K254" s="73" t="s">
        <v>31</v>
      </c>
      <c r="L254" s="73" t="s">
        <v>32</v>
      </c>
      <c r="M254" s="73" t="s">
        <v>2509</v>
      </c>
      <c r="N254" s="75">
        <v>1807524286</v>
      </c>
      <c r="O254" s="73" t="s">
        <v>2510</v>
      </c>
      <c r="P254" s="73" t="s">
        <v>2018</v>
      </c>
      <c r="Q254" s="73" t="s">
        <v>31</v>
      </c>
      <c r="R254" s="73" t="s">
        <v>66</v>
      </c>
      <c r="S254" s="77">
        <v>4800</v>
      </c>
      <c r="T254" s="73" t="s">
        <v>56</v>
      </c>
    </row>
    <row r="255" spans="1:20">
      <c r="A255" s="73" t="s">
        <v>1102</v>
      </c>
      <c r="B255" s="73" t="s">
        <v>1103</v>
      </c>
      <c r="C255" s="74">
        <v>43408</v>
      </c>
      <c r="D255" s="73" t="s">
        <v>25</v>
      </c>
      <c r="E255" s="73" t="s">
        <v>60</v>
      </c>
      <c r="F255" s="73" t="s">
        <v>27</v>
      </c>
      <c r="G255" s="73" t="s">
        <v>41</v>
      </c>
      <c r="H255" s="73" t="s">
        <v>42</v>
      </c>
      <c r="I255" s="73" t="s">
        <v>30</v>
      </c>
      <c r="J255" s="74">
        <v>36556</v>
      </c>
      <c r="K255" s="73" t="s">
        <v>31</v>
      </c>
      <c r="L255" s="73" t="s">
        <v>32</v>
      </c>
      <c r="M255" s="73" t="s">
        <v>1104</v>
      </c>
      <c r="N255" s="75">
        <v>1837463418</v>
      </c>
      <c r="O255" s="73" t="s">
        <v>1105</v>
      </c>
      <c r="P255" s="73" t="s">
        <v>1106</v>
      </c>
      <c r="Q255" s="73" t="s">
        <v>31</v>
      </c>
      <c r="R255" s="73" t="s">
        <v>66</v>
      </c>
      <c r="S255" s="77">
        <v>6000</v>
      </c>
      <c r="T255" s="73" t="s">
        <v>56</v>
      </c>
    </row>
    <row r="256" spans="1:20">
      <c r="A256" s="73" t="s">
        <v>2173</v>
      </c>
      <c r="B256" s="73" t="s">
        <v>2174</v>
      </c>
      <c r="C256" s="74">
        <v>42020</v>
      </c>
      <c r="D256" s="73" t="s">
        <v>50</v>
      </c>
      <c r="E256" s="73" t="s">
        <v>207</v>
      </c>
      <c r="F256" s="73" t="s">
        <v>117</v>
      </c>
      <c r="G256" s="73" t="s">
        <v>61</v>
      </c>
      <c r="H256" s="73" t="s">
        <v>29</v>
      </c>
      <c r="I256" s="73" t="s">
        <v>43</v>
      </c>
      <c r="J256" s="74">
        <v>30292</v>
      </c>
      <c r="K256" s="73" t="s">
        <v>31</v>
      </c>
      <c r="L256" s="73" t="s">
        <v>32</v>
      </c>
      <c r="M256" s="73" t="s">
        <v>2175</v>
      </c>
      <c r="N256" s="75">
        <v>1355733333</v>
      </c>
      <c r="O256" s="73" t="s">
        <v>2176</v>
      </c>
      <c r="P256" s="73" t="s">
        <v>2177</v>
      </c>
      <c r="Q256" s="73" t="s">
        <v>31</v>
      </c>
      <c r="R256" s="73" t="s">
        <v>107</v>
      </c>
      <c r="S256" s="77">
        <v>10000</v>
      </c>
      <c r="T256" s="73" t="s">
        <v>56</v>
      </c>
    </row>
    <row r="257" spans="1:20">
      <c r="A257" s="73" t="s">
        <v>409</v>
      </c>
      <c r="B257" s="73" t="s">
        <v>410</v>
      </c>
      <c r="C257" s="74">
        <v>44170</v>
      </c>
      <c r="D257" s="73" t="s">
        <v>87</v>
      </c>
      <c r="E257" s="73" t="s">
        <v>51</v>
      </c>
      <c r="F257" s="73" t="s">
        <v>27</v>
      </c>
      <c r="G257" s="73" t="s">
        <v>28</v>
      </c>
      <c r="H257" s="73" t="s">
        <v>29</v>
      </c>
      <c r="I257" s="73" t="s">
        <v>124</v>
      </c>
      <c r="J257" s="74">
        <v>33165</v>
      </c>
      <c r="K257" s="73" t="s">
        <v>103</v>
      </c>
      <c r="L257" s="73" t="s">
        <v>32</v>
      </c>
      <c r="M257" s="73" t="s">
        <v>411</v>
      </c>
      <c r="N257" s="75">
        <v>1476264977</v>
      </c>
      <c r="O257" s="73" t="s">
        <v>412</v>
      </c>
      <c r="P257" s="73" t="s">
        <v>413</v>
      </c>
      <c r="Q257" s="73" t="s">
        <v>31</v>
      </c>
      <c r="R257" s="73" t="s">
        <v>107</v>
      </c>
      <c r="S257" s="77">
        <v>0</v>
      </c>
      <c r="T257" s="73" t="s">
        <v>37</v>
      </c>
    </row>
    <row r="258" spans="1:20">
      <c r="A258" s="73" t="s">
        <v>313</v>
      </c>
      <c r="B258" s="73" t="s">
        <v>314</v>
      </c>
      <c r="C258" s="74">
        <v>44257</v>
      </c>
      <c r="D258" s="73" t="s">
        <v>87</v>
      </c>
      <c r="E258" s="73" t="s">
        <v>51</v>
      </c>
      <c r="F258" s="73" t="s">
        <v>27</v>
      </c>
      <c r="G258" s="73" t="s">
        <v>61</v>
      </c>
      <c r="H258" s="73" t="s">
        <v>29</v>
      </c>
      <c r="I258" s="73" t="s">
        <v>124</v>
      </c>
      <c r="J258" s="74">
        <v>29679</v>
      </c>
      <c r="K258" s="73" t="s">
        <v>103</v>
      </c>
      <c r="L258" s="73" t="s">
        <v>32</v>
      </c>
      <c r="M258" s="73" t="s">
        <v>315</v>
      </c>
      <c r="N258" s="75">
        <v>1325412836</v>
      </c>
      <c r="O258" s="73" t="s">
        <v>316</v>
      </c>
      <c r="P258" s="73" t="s">
        <v>317</v>
      </c>
      <c r="Q258" s="73" t="s">
        <v>31</v>
      </c>
      <c r="R258" s="73" t="s">
        <v>227</v>
      </c>
      <c r="S258" s="77">
        <v>9200</v>
      </c>
      <c r="T258" s="73" t="s">
        <v>56</v>
      </c>
    </row>
    <row r="259" spans="1:20">
      <c r="A259" s="73" t="s">
        <v>2550</v>
      </c>
      <c r="B259" s="73" t="s">
        <v>2551</v>
      </c>
      <c r="C259" s="74">
        <v>41522</v>
      </c>
      <c r="D259" s="73" t="s">
        <v>50</v>
      </c>
      <c r="E259" s="73" t="s">
        <v>40</v>
      </c>
      <c r="F259" s="73" t="s">
        <v>27</v>
      </c>
      <c r="G259" s="73" t="s">
        <v>28</v>
      </c>
      <c r="H259" s="73" t="s">
        <v>29</v>
      </c>
      <c r="I259" s="73" t="s">
        <v>30</v>
      </c>
      <c r="J259" s="74">
        <v>32260</v>
      </c>
      <c r="K259" s="73" t="s">
        <v>31</v>
      </c>
      <c r="L259" s="73" t="s">
        <v>32</v>
      </c>
      <c r="M259" s="73" t="s">
        <v>2552</v>
      </c>
      <c r="N259" s="75">
        <v>1473417906</v>
      </c>
      <c r="O259" s="73" t="s">
        <v>2553</v>
      </c>
      <c r="P259" s="73" t="s">
        <v>2554</v>
      </c>
      <c r="Q259" s="73" t="s">
        <v>31</v>
      </c>
      <c r="R259" s="73" t="s">
        <v>107</v>
      </c>
      <c r="S259" s="77">
        <v>8400</v>
      </c>
      <c r="T259" s="73" t="s">
        <v>56</v>
      </c>
    </row>
    <row r="260" spans="1:20">
      <c r="A260" s="73" t="s">
        <v>298</v>
      </c>
      <c r="B260" s="73" t="s">
        <v>299</v>
      </c>
      <c r="C260" s="74">
        <v>44274</v>
      </c>
      <c r="D260" s="73" t="s">
        <v>59</v>
      </c>
      <c r="E260" s="73" t="s">
        <v>60</v>
      </c>
      <c r="F260" s="73" t="s">
        <v>27</v>
      </c>
      <c r="G260" s="73" t="s">
        <v>28</v>
      </c>
      <c r="H260" s="73" t="s">
        <v>29</v>
      </c>
      <c r="I260" s="73" t="s">
        <v>30</v>
      </c>
      <c r="J260" s="74">
        <v>33952</v>
      </c>
      <c r="K260" s="73" t="s">
        <v>31</v>
      </c>
      <c r="L260" s="73" t="s">
        <v>69</v>
      </c>
      <c r="M260" s="73" t="s">
        <v>300</v>
      </c>
      <c r="N260" s="75">
        <v>1966883088</v>
      </c>
      <c r="O260" s="73" t="s">
        <v>301</v>
      </c>
      <c r="P260" s="73" t="s">
        <v>302</v>
      </c>
      <c r="Q260" s="73" t="s">
        <v>31</v>
      </c>
      <c r="R260" s="73" t="s">
        <v>47</v>
      </c>
      <c r="S260" s="77">
        <v>6800</v>
      </c>
      <c r="T260" s="73" t="s">
        <v>56</v>
      </c>
    </row>
    <row r="261" spans="1:20">
      <c r="A261" s="73" t="s">
        <v>2289</v>
      </c>
      <c r="B261" s="73" t="s">
        <v>2290</v>
      </c>
      <c r="C261" s="74">
        <v>41898</v>
      </c>
      <c r="D261" s="73" t="s">
        <v>50</v>
      </c>
      <c r="E261" s="73" t="s">
        <v>40</v>
      </c>
      <c r="F261" s="73" t="s">
        <v>27</v>
      </c>
      <c r="G261" s="73" t="s">
        <v>41</v>
      </c>
      <c r="H261" s="73" t="s">
        <v>29</v>
      </c>
      <c r="I261" s="73" t="s">
        <v>30</v>
      </c>
      <c r="J261" s="74">
        <v>36449</v>
      </c>
      <c r="K261" s="73" t="s">
        <v>31</v>
      </c>
      <c r="L261" s="73" t="s">
        <v>32</v>
      </c>
      <c r="M261" s="73" t="s">
        <v>2291</v>
      </c>
      <c r="N261" s="75">
        <v>1783446052</v>
      </c>
      <c r="O261" s="73" t="s">
        <v>2292</v>
      </c>
      <c r="P261" s="73" t="s">
        <v>2293</v>
      </c>
      <c r="Q261" s="73" t="s">
        <v>31</v>
      </c>
      <c r="R261" s="73" t="s">
        <v>107</v>
      </c>
      <c r="S261" s="77">
        <v>6400</v>
      </c>
      <c r="T261" s="73" t="s">
        <v>56</v>
      </c>
    </row>
    <row r="262" spans="1:20">
      <c r="A262" s="73" t="s">
        <v>164</v>
      </c>
      <c r="B262" s="73" t="s">
        <v>165</v>
      </c>
      <c r="C262" s="74">
        <v>44444</v>
      </c>
      <c r="D262" s="73" t="s">
        <v>25</v>
      </c>
      <c r="E262" s="73" t="s">
        <v>81</v>
      </c>
      <c r="F262" s="73" t="s">
        <v>27</v>
      </c>
      <c r="G262" s="73" t="s">
        <v>61</v>
      </c>
      <c r="H262" s="73" t="s">
        <v>29</v>
      </c>
      <c r="I262" s="73" t="s">
        <v>124</v>
      </c>
      <c r="J262" s="74">
        <v>29886</v>
      </c>
      <c r="K262" s="73" t="s">
        <v>31</v>
      </c>
      <c r="L262" s="73" t="s">
        <v>32</v>
      </c>
      <c r="M262" s="73" t="s">
        <v>166</v>
      </c>
      <c r="N262" s="75">
        <v>1788849591</v>
      </c>
      <c r="O262" s="73" t="s">
        <v>167</v>
      </c>
      <c r="P262" s="73" t="s">
        <v>168</v>
      </c>
      <c r="Q262" s="73" t="s">
        <v>31</v>
      </c>
      <c r="R262" s="73" t="s">
        <v>47</v>
      </c>
      <c r="S262" s="77">
        <v>9600</v>
      </c>
      <c r="T262" s="73" t="s">
        <v>56</v>
      </c>
    </row>
    <row r="263" spans="1:20">
      <c r="A263" s="73" t="s">
        <v>1600</v>
      </c>
      <c r="B263" s="73" t="s">
        <v>1601</v>
      </c>
      <c r="C263" s="74">
        <v>42716</v>
      </c>
      <c r="D263" s="73" t="s">
        <v>25</v>
      </c>
      <c r="E263" s="73" t="s">
        <v>51</v>
      </c>
      <c r="F263" s="73" t="s">
        <v>27</v>
      </c>
      <c r="G263" s="73" t="s">
        <v>41</v>
      </c>
      <c r="H263" s="73" t="s">
        <v>42</v>
      </c>
      <c r="I263" s="73" t="s">
        <v>43</v>
      </c>
      <c r="J263" s="74">
        <v>35722</v>
      </c>
      <c r="K263" s="73" t="s">
        <v>31</v>
      </c>
      <c r="L263" s="73" t="s">
        <v>2594</v>
      </c>
      <c r="M263" s="73" t="s">
        <v>1602</v>
      </c>
      <c r="N263" s="75">
        <v>1651442812</v>
      </c>
      <c r="O263" s="73" t="s">
        <v>1603</v>
      </c>
      <c r="P263" s="73" t="s">
        <v>1604</v>
      </c>
      <c r="Q263" s="73" t="s">
        <v>31</v>
      </c>
      <c r="R263" s="73" t="s">
        <v>114</v>
      </c>
      <c r="S263" s="77">
        <v>4400</v>
      </c>
      <c r="T263" s="73" t="s">
        <v>56</v>
      </c>
    </row>
    <row r="264" spans="1:20">
      <c r="A264" s="73" t="s">
        <v>2482</v>
      </c>
      <c r="B264" s="73" t="s">
        <v>2483</v>
      </c>
      <c r="C264" s="74">
        <v>41622</v>
      </c>
      <c r="D264" s="73" t="s">
        <v>25</v>
      </c>
      <c r="E264" s="73" t="s">
        <v>60</v>
      </c>
      <c r="F264" s="73" t="s">
        <v>27</v>
      </c>
      <c r="G264" s="73" t="s">
        <v>28</v>
      </c>
      <c r="H264" s="73" t="s">
        <v>29</v>
      </c>
      <c r="I264" s="73" t="s">
        <v>43</v>
      </c>
      <c r="J264" s="74">
        <v>34596</v>
      </c>
      <c r="K264" s="73" t="s">
        <v>31</v>
      </c>
      <c r="L264" s="73" t="s">
        <v>32</v>
      </c>
      <c r="M264" s="73" t="s">
        <v>2484</v>
      </c>
      <c r="N264" s="75">
        <v>1222164469</v>
      </c>
      <c r="O264" s="73" t="s">
        <v>2485</v>
      </c>
      <c r="P264" s="73" t="s">
        <v>2486</v>
      </c>
      <c r="Q264" s="73" t="s">
        <v>31</v>
      </c>
      <c r="R264" s="73" t="s">
        <v>36</v>
      </c>
      <c r="S264" s="77">
        <v>0</v>
      </c>
      <c r="T264" s="73" t="s">
        <v>37</v>
      </c>
    </row>
    <row r="265" spans="1:20">
      <c r="A265" s="73" t="s">
        <v>1412</v>
      </c>
      <c r="B265" s="73" t="s">
        <v>1413</v>
      </c>
      <c r="C265" s="74">
        <v>42971</v>
      </c>
      <c r="D265" s="73" t="s">
        <v>59</v>
      </c>
      <c r="E265" s="73" t="s">
        <v>51</v>
      </c>
      <c r="F265" s="73" t="s">
        <v>27</v>
      </c>
      <c r="G265" s="73" t="s">
        <v>28</v>
      </c>
      <c r="H265" s="73" t="s">
        <v>29</v>
      </c>
      <c r="I265" s="73" t="s">
        <v>43</v>
      </c>
      <c r="J265" s="74">
        <v>32424</v>
      </c>
      <c r="K265" s="73" t="s">
        <v>31</v>
      </c>
      <c r="L265" s="73" t="s">
        <v>2594</v>
      </c>
      <c r="M265" s="73" t="s">
        <v>1414</v>
      </c>
      <c r="N265" s="75">
        <v>1396935784</v>
      </c>
      <c r="O265" s="73" t="s">
        <v>1415</v>
      </c>
      <c r="P265" s="73" t="s">
        <v>1416</v>
      </c>
      <c r="Q265" s="73" t="s">
        <v>31</v>
      </c>
      <c r="R265" s="73" t="s">
        <v>47</v>
      </c>
      <c r="S265" s="77">
        <v>7600</v>
      </c>
      <c r="T265" s="73" t="s">
        <v>56</v>
      </c>
    </row>
    <row r="266" spans="1:20">
      <c r="A266" s="73" t="s">
        <v>283</v>
      </c>
      <c r="B266" s="73" t="s">
        <v>284</v>
      </c>
      <c r="C266" s="74">
        <v>44287</v>
      </c>
      <c r="D266" s="73" t="s">
        <v>87</v>
      </c>
      <c r="E266" s="73" t="s">
        <v>60</v>
      </c>
      <c r="F266" s="73" t="s">
        <v>27</v>
      </c>
      <c r="G266" s="73" t="s">
        <v>28</v>
      </c>
      <c r="H266" s="73" t="s">
        <v>29</v>
      </c>
      <c r="I266" s="73" t="s">
        <v>43</v>
      </c>
      <c r="J266" s="74">
        <v>31755</v>
      </c>
      <c r="K266" s="73" t="s">
        <v>31</v>
      </c>
      <c r="L266" s="73" t="s">
        <v>32</v>
      </c>
      <c r="M266" s="73" t="s">
        <v>285</v>
      </c>
      <c r="N266" s="75">
        <v>2025553086</v>
      </c>
      <c r="O266" s="73" t="s">
        <v>286</v>
      </c>
      <c r="P266" s="73" t="s">
        <v>287</v>
      </c>
      <c r="Q266" s="73" t="s">
        <v>31</v>
      </c>
      <c r="R266" s="73" t="s">
        <v>107</v>
      </c>
      <c r="S266" s="77">
        <v>4900</v>
      </c>
      <c r="T266" s="73" t="s">
        <v>56</v>
      </c>
    </row>
    <row r="267" spans="1:20">
      <c r="A267" s="73" t="s">
        <v>1244</v>
      </c>
      <c r="B267" s="73" t="s">
        <v>1245</v>
      </c>
      <c r="C267" s="74">
        <v>43218</v>
      </c>
      <c r="D267" s="73" t="s">
        <v>25</v>
      </c>
      <c r="E267" s="73" t="s">
        <v>60</v>
      </c>
      <c r="F267" s="73" t="s">
        <v>52</v>
      </c>
      <c r="G267" s="73" t="s">
        <v>61</v>
      </c>
      <c r="H267" s="73" t="s">
        <v>29</v>
      </c>
      <c r="I267" s="73" t="s">
        <v>30</v>
      </c>
      <c r="J267" s="74">
        <v>30517</v>
      </c>
      <c r="K267" s="73" t="s">
        <v>31</v>
      </c>
      <c r="L267" s="73" t="s">
        <v>32</v>
      </c>
      <c r="M267" s="73" t="s">
        <v>1246</v>
      </c>
      <c r="N267" s="75">
        <v>1332799979</v>
      </c>
      <c r="O267" s="73" t="s">
        <v>1247</v>
      </c>
      <c r="P267" s="73" t="s">
        <v>1248</v>
      </c>
      <c r="Q267" s="73" t="s">
        <v>31</v>
      </c>
      <c r="R267" s="73" t="s">
        <v>47</v>
      </c>
      <c r="S267" s="77">
        <v>10400</v>
      </c>
      <c r="T267" s="73" t="s">
        <v>56</v>
      </c>
    </row>
    <row r="268" spans="1:20">
      <c r="A268" s="73" t="s">
        <v>23</v>
      </c>
      <c r="B268" s="73" t="s">
        <v>24</v>
      </c>
      <c r="C268" s="74">
        <v>44633</v>
      </c>
      <c r="D268" s="73" t="s">
        <v>25</v>
      </c>
      <c r="E268" s="73" t="s">
        <v>26</v>
      </c>
      <c r="F268" s="73" t="s">
        <v>27</v>
      </c>
      <c r="G268" s="73" t="s">
        <v>28</v>
      </c>
      <c r="H268" s="73" t="s">
        <v>29</v>
      </c>
      <c r="I268" s="73" t="s">
        <v>30</v>
      </c>
      <c r="J268" s="74">
        <v>30892</v>
      </c>
      <c r="K268" s="73" t="s">
        <v>31</v>
      </c>
      <c r="L268" s="73" t="s">
        <v>32</v>
      </c>
      <c r="M268" s="73" t="s">
        <v>33</v>
      </c>
      <c r="N268" s="75">
        <v>1371735347</v>
      </c>
      <c r="O268" s="73" t="s">
        <v>34</v>
      </c>
      <c r="P268" s="73" t="s">
        <v>35</v>
      </c>
      <c r="Q268" s="73" t="s">
        <v>31</v>
      </c>
      <c r="R268" s="73" t="s">
        <v>36</v>
      </c>
      <c r="S268" s="77">
        <v>0</v>
      </c>
      <c r="T268" s="73" t="s">
        <v>37</v>
      </c>
    </row>
    <row r="269" spans="1:20">
      <c r="A269" s="73" t="s">
        <v>2207</v>
      </c>
      <c r="B269" s="73" t="s">
        <v>2208</v>
      </c>
      <c r="C269" s="74">
        <v>41990</v>
      </c>
      <c r="D269" s="73" t="s">
        <v>135</v>
      </c>
      <c r="E269" s="73" t="s">
        <v>60</v>
      </c>
      <c r="F269" s="73" t="s">
        <v>27</v>
      </c>
      <c r="G269" s="73" t="s">
        <v>28</v>
      </c>
      <c r="H269" s="73" t="s">
        <v>42</v>
      </c>
      <c r="I269" s="73" t="s">
        <v>124</v>
      </c>
      <c r="J269" s="74">
        <v>33878</v>
      </c>
      <c r="K269" s="73" t="s">
        <v>31</v>
      </c>
      <c r="L269" s="73" t="s">
        <v>32</v>
      </c>
      <c r="M269" s="73" t="s">
        <v>2209</v>
      </c>
      <c r="N269" s="75">
        <v>1624621665</v>
      </c>
      <c r="O269" s="73" t="s">
        <v>2210</v>
      </c>
      <c r="P269" s="73" t="s">
        <v>2211</v>
      </c>
      <c r="Q269" s="73" t="s">
        <v>31</v>
      </c>
      <c r="R269" s="73" t="s">
        <v>36</v>
      </c>
      <c r="S269" s="77">
        <v>8000</v>
      </c>
      <c r="T269" s="73" t="s">
        <v>56</v>
      </c>
    </row>
    <row r="270" spans="1:20">
      <c r="A270" s="73" t="s">
        <v>1979</v>
      </c>
      <c r="B270" s="73" t="s">
        <v>1980</v>
      </c>
      <c r="C270" s="74">
        <v>42232</v>
      </c>
      <c r="D270" s="73" t="s">
        <v>87</v>
      </c>
      <c r="E270" s="73" t="s">
        <v>51</v>
      </c>
      <c r="F270" s="73" t="s">
        <v>117</v>
      </c>
      <c r="G270" s="73" t="s">
        <v>28</v>
      </c>
      <c r="H270" s="73" t="s">
        <v>29</v>
      </c>
      <c r="I270" s="73" t="s">
        <v>124</v>
      </c>
      <c r="J270" s="74">
        <v>33531</v>
      </c>
      <c r="K270" s="73" t="s">
        <v>31</v>
      </c>
      <c r="L270" s="73" t="s">
        <v>32</v>
      </c>
      <c r="M270" s="73" t="s">
        <v>1981</v>
      </c>
      <c r="N270" s="75">
        <v>1885144424</v>
      </c>
      <c r="O270" s="73" t="s">
        <v>1982</v>
      </c>
      <c r="P270" s="73" t="s">
        <v>1983</v>
      </c>
      <c r="Q270" s="73" t="s">
        <v>31</v>
      </c>
      <c r="R270" s="73" t="s">
        <v>227</v>
      </c>
      <c r="S270" s="77">
        <v>7200</v>
      </c>
      <c r="T270" s="73" t="s">
        <v>56</v>
      </c>
    </row>
    <row r="271" spans="1:20">
      <c r="A271" s="73" t="s">
        <v>38</v>
      </c>
      <c r="B271" s="73" t="s">
        <v>39</v>
      </c>
      <c r="C271" s="74">
        <v>44625</v>
      </c>
      <c r="D271" s="73" t="s">
        <v>25</v>
      </c>
      <c r="E271" s="73" t="s">
        <v>40</v>
      </c>
      <c r="F271" s="73" t="s">
        <v>27</v>
      </c>
      <c r="G271" s="73" t="s">
        <v>41</v>
      </c>
      <c r="H271" s="73" t="s">
        <v>42</v>
      </c>
      <c r="I271" s="73" t="s">
        <v>43</v>
      </c>
      <c r="J271" s="74">
        <v>34670</v>
      </c>
      <c r="K271" s="73" t="s">
        <v>31</v>
      </c>
      <c r="L271" s="73" t="s">
        <v>32</v>
      </c>
      <c r="M271" s="73" t="s">
        <v>44</v>
      </c>
      <c r="N271" s="75">
        <v>1279431606</v>
      </c>
      <c r="O271" s="73" t="s">
        <v>45</v>
      </c>
      <c r="P271" s="73" t="s">
        <v>46</v>
      </c>
      <c r="Q271" s="73" t="s">
        <v>31</v>
      </c>
      <c r="R271" s="73" t="s">
        <v>47</v>
      </c>
      <c r="S271" s="77">
        <v>0</v>
      </c>
      <c r="T271" s="73" t="s">
        <v>37</v>
      </c>
    </row>
    <row r="272" spans="1:20">
      <c r="A272" s="73" t="s">
        <v>2398</v>
      </c>
      <c r="B272" s="73" t="s">
        <v>2399</v>
      </c>
      <c r="C272" s="74">
        <v>41754</v>
      </c>
      <c r="D272" s="73" t="s">
        <v>59</v>
      </c>
      <c r="E272" s="73" t="s">
        <v>60</v>
      </c>
      <c r="F272" s="73" t="s">
        <v>27</v>
      </c>
      <c r="G272" s="73" t="s">
        <v>41</v>
      </c>
      <c r="H272" s="73" t="s">
        <v>42</v>
      </c>
      <c r="I272" s="73" t="s">
        <v>30</v>
      </c>
      <c r="J272" s="74">
        <v>36417</v>
      </c>
      <c r="K272" s="73" t="s">
        <v>31</v>
      </c>
      <c r="L272" s="73" t="s">
        <v>2594</v>
      </c>
      <c r="M272" s="73" t="s">
        <v>2400</v>
      </c>
      <c r="N272" s="75">
        <v>1731921990</v>
      </c>
      <c r="O272" s="73" t="s">
        <v>2401</v>
      </c>
      <c r="P272" s="73" t="s">
        <v>2402</v>
      </c>
      <c r="Q272" s="73" t="s">
        <v>31</v>
      </c>
      <c r="R272" s="73" t="s">
        <v>36</v>
      </c>
      <c r="S272" s="77">
        <v>6400</v>
      </c>
      <c r="T272" s="73" t="s">
        <v>56</v>
      </c>
    </row>
    <row r="273" spans="1:20">
      <c r="A273" s="73" t="s">
        <v>1694</v>
      </c>
      <c r="B273" s="73" t="s">
        <v>1695</v>
      </c>
      <c r="C273" s="74">
        <v>42578</v>
      </c>
      <c r="D273" s="73" t="s">
        <v>59</v>
      </c>
      <c r="E273" s="73" t="s">
        <v>40</v>
      </c>
      <c r="F273" s="73" t="s">
        <v>27</v>
      </c>
      <c r="G273" s="73" t="s">
        <v>75</v>
      </c>
      <c r="H273" s="73" t="s">
        <v>29</v>
      </c>
      <c r="I273" s="73" t="s">
        <v>8</v>
      </c>
      <c r="J273" s="74">
        <v>25049</v>
      </c>
      <c r="K273" s="73" t="s">
        <v>31</v>
      </c>
      <c r="L273" s="73" t="s">
        <v>32</v>
      </c>
      <c r="M273" s="73" t="s">
        <v>1696</v>
      </c>
      <c r="N273" s="75">
        <v>1271465942</v>
      </c>
      <c r="O273" s="73" t="s">
        <v>1697</v>
      </c>
      <c r="P273" s="73" t="s">
        <v>1698</v>
      </c>
      <c r="Q273" s="73" t="s">
        <v>31</v>
      </c>
      <c r="R273" s="73" t="s">
        <v>36</v>
      </c>
      <c r="S273" s="77">
        <v>12000</v>
      </c>
      <c r="T273" s="73" t="s">
        <v>56</v>
      </c>
    </row>
    <row r="274" spans="1:20">
      <c r="A274" s="73" t="s">
        <v>1437</v>
      </c>
      <c r="B274" s="73" t="s">
        <v>1438</v>
      </c>
      <c r="C274" s="74">
        <v>42936</v>
      </c>
      <c r="D274" s="73" t="s">
        <v>50</v>
      </c>
      <c r="E274" s="73" t="s">
        <v>51</v>
      </c>
      <c r="F274" s="73" t="s">
        <v>27</v>
      </c>
      <c r="G274" s="73" t="s">
        <v>61</v>
      </c>
      <c r="H274" s="73" t="s">
        <v>42</v>
      </c>
      <c r="I274" s="73" t="s">
        <v>124</v>
      </c>
      <c r="J274" s="74">
        <v>27883</v>
      </c>
      <c r="K274" s="73" t="s">
        <v>31</v>
      </c>
      <c r="L274" s="73" t="s">
        <v>69</v>
      </c>
      <c r="M274" s="73" t="s">
        <v>1439</v>
      </c>
      <c r="N274" s="75">
        <v>1590982428</v>
      </c>
      <c r="O274" s="73" t="s">
        <v>1440</v>
      </c>
      <c r="P274" s="73" t="s">
        <v>1441</v>
      </c>
      <c r="Q274" s="73" t="s">
        <v>31</v>
      </c>
      <c r="R274" s="73" t="s">
        <v>107</v>
      </c>
      <c r="S274" s="77">
        <v>9200</v>
      </c>
      <c r="T274" s="73" t="s">
        <v>56</v>
      </c>
    </row>
    <row r="275" spans="1:20">
      <c r="A275" s="73" t="s">
        <v>364</v>
      </c>
      <c r="B275" s="73" t="s">
        <v>365</v>
      </c>
      <c r="C275" s="74">
        <v>44211</v>
      </c>
      <c r="D275" s="73" t="s">
        <v>59</v>
      </c>
      <c r="E275" s="73" t="s">
        <v>60</v>
      </c>
      <c r="F275" s="73" t="s">
        <v>27</v>
      </c>
      <c r="G275" s="73" t="s">
        <v>223</v>
      </c>
      <c r="H275" s="73" t="s">
        <v>42</v>
      </c>
      <c r="I275" s="73" t="s">
        <v>181</v>
      </c>
      <c r="J275" s="74">
        <v>36791</v>
      </c>
      <c r="K275" s="73" t="s">
        <v>31</v>
      </c>
      <c r="L275" s="73" t="s">
        <v>32</v>
      </c>
      <c r="M275" s="73" t="s">
        <v>366</v>
      </c>
      <c r="N275" s="75">
        <v>1654933782</v>
      </c>
      <c r="O275" s="73" t="s">
        <v>367</v>
      </c>
      <c r="P275" s="73" t="s">
        <v>368</v>
      </c>
      <c r="Q275" s="73" t="s">
        <v>31</v>
      </c>
      <c r="R275" s="73" t="s">
        <v>107</v>
      </c>
      <c r="S275" s="77">
        <v>2400</v>
      </c>
      <c r="T275" s="73" t="s">
        <v>56</v>
      </c>
    </row>
    <row r="276" spans="1:20">
      <c r="A276" s="73" t="s">
        <v>1605</v>
      </c>
      <c r="B276" s="73" t="s">
        <v>1606</v>
      </c>
      <c r="C276" s="74">
        <v>42709</v>
      </c>
      <c r="D276" s="73" t="s">
        <v>59</v>
      </c>
      <c r="E276" s="73" t="s">
        <v>51</v>
      </c>
      <c r="F276" s="73" t="s">
        <v>27</v>
      </c>
      <c r="G276" s="73" t="s">
        <v>41</v>
      </c>
      <c r="H276" s="73" t="s">
        <v>29</v>
      </c>
      <c r="I276" s="73" t="s">
        <v>8</v>
      </c>
      <c r="J276" s="74">
        <v>36481</v>
      </c>
      <c r="K276" s="73" t="s">
        <v>31</v>
      </c>
      <c r="L276" s="73" t="s">
        <v>32</v>
      </c>
      <c r="M276" s="73" t="s">
        <v>1607</v>
      </c>
      <c r="N276" s="75">
        <v>1470187069</v>
      </c>
      <c r="O276" s="73" t="s">
        <v>1608</v>
      </c>
      <c r="P276" s="73" t="s">
        <v>1609</v>
      </c>
      <c r="Q276" s="73" t="s">
        <v>31</v>
      </c>
      <c r="R276" s="73" t="s">
        <v>36</v>
      </c>
      <c r="S276" s="77">
        <v>5200</v>
      </c>
      <c r="T276" s="73" t="s">
        <v>56</v>
      </c>
    </row>
    <row r="277" spans="1:20">
      <c r="A277" s="73" t="s">
        <v>2128</v>
      </c>
      <c r="B277" s="73" t="s">
        <v>2129</v>
      </c>
      <c r="C277" s="74">
        <v>42050</v>
      </c>
      <c r="D277" s="73" t="s">
        <v>135</v>
      </c>
      <c r="E277" s="73" t="s">
        <v>207</v>
      </c>
      <c r="F277" s="73" t="s">
        <v>52</v>
      </c>
      <c r="G277" s="73" t="s">
        <v>61</v>
      </c>
      <c r="H277" s="73" t="s">
        <v>29</v>
      </c>
      <c r="I277" s="73" t="s">
        <v>30</v>
      </c>
      <c r="J277" s="74">
        <v>27464</v>
      </c>
      <c r="K277" s="73" t="s">
        <v>31</v>
      </c>
      <c r="L277" s="73" t="s">
        <v>32</v>
      </c>
      <c r="M277" s="73" t="s">
        <v>2130</v>
      </c>
      <c r="N277" s="75">
        <v>1653381714</v>
      </c>
      <c r="O277" s="73" t="s">
        <v>2131</v>
      </c>
      <c r="P277" s="73" t="s">
        <v>2132</v>
      </c>
      <c r="Q277" s="73" t="s">
        <v>31</v>
      </c>
      <c r="R277" s="73" t="s">
        <v>36</v>
      </c>
      <c r="S277" s="77">
        <v>9200</v>
      </c>
      <c r="T277" s="73" t="s">
        <v>56</v>
      </c>
    </row>
    <row r="278" spans="1:20">
      <c r="A278" s="73" t="s">
        <v>2304</v>
      </c>
      <c r="B278" s="73" t="s">
        <v>2305</v>
      </c>
      <c r="C278" s="74">
        <v>41889</v>
      </c>
      <c r="D278" s="73" t="s">
        <v>87</v>
      </c>
      <c r="E278" s="73" t="s">
        <v>51</v>
      </c>
      <c r="F278" s="73" t="s">
        <v>52</v>
      </c>
      <c r="G278" s="73" t="s">
        <v>41</v>
      </c>
      <c r="H278" s="73" t="s">
        <v>29</v>
      </c>
      <c r="I278" s="73" t="s">
        <v>181</v>
      </c>
      <c r="J278" s="74">
        <v>35047</v>
      </c>
      <c r="K278" s="73" t="s">
        <v>31</v>
      </c>
      <c r="L278" s="73" t="s">
        <v>32</v>
      </c>
      <c r="M278" s="73" t="s">
        <v>2306</v>
      </c>
      <c r="N278" s="75">
        <v>1871192422</v>
      </c>
      <c r="O278" s="73" t="s">
        <v>2307</v>
      </c>
      <c r="P278" s="73" t="s">
        <v>2308</v>
      </c>
      <c r="Q278" s="73" t="s">
        <v>31</v>
      </c>
      <c r="R278" s="73" t="s">
        <v>36</v>
      </c>
      <c r="S278" s="77">
        <v>6800</v>
      </c>
      <c r="T278" s="73" t="s">
        <v>56</v>
      </c>
    </row>
    <row r="279" spans="1:20">
      <c r="A279" s="73" t="s">
        <v>939</v>
      </c>
      <c r="B279" s="73" t="s">
        <v>940</v>
      </c>
      <c r="C279" s="74">
        <v>43566</v>
      </c>
      <c r="D279" s="73" t="s">
        <v>50</v>
      </c>
      <c r="E279" s="73" t="s">
        <v>40</v>
      </c>
      <c r="F279" s="73" t="s">
        <v>27</v>
      </c>
      <c r="G279" s="73" t="s">
        <v>61</v>
      </c>
      <c r="H279" s="73" t="s">
        <v>29</v>
      </c>
      <c r="I279" s="73" t="s">
        <v>43</v>
      </c>
      <c r="J279" s="74">
        <v>29211</v>
      </c>
      <c r="K279" s="73" t="s">
        <v>31</v>
      </c>
      <c r="L279" s="73" t="s">
        <v>2594</v>
      </c>
      <c r="M279" s="73" t="s">
        <v>941</v>
      </c>
      <c r="N279" s="75">
        <v>1662268374</v>
      </c>
      <c r="O279" s="73" t="s">
        <v>942</v>
      </c>
      <c r="P279" s="73" t="s">
        <v>943</v>
      </c>
      <c r="Q279" s="73" t="s">
        <v>31</v>
      </c>
      <c r="R279" s="73" t="s">
        <v>36</v>
      </c>
      <c r="S279" s="77">
        <v>0</v>
      </c>
      <c r="T279" s="73" t="s">
        <v>37</v>
      </c>
    </row>
    <row r="280" spans="1:20">
      <c r="A280" s="73" t="s">
        <v>1121</v>
      </c>
      <c r="B280" s="73" t="s">
        <v>1122</v>
      </c>
      <c r="C280" s="74">
        <v>43389</v>
      </c>
      <c r="D280" s="73" t="s">
        <v>59</v>
      </c>
      <c r="E280" s="73" t="s">
        <v>60</v>
      </c>
      <c r="F280" s="73" t="s">
        <v>27</v>
      </c>
      <c r="G280" s="73" t="s">
        <v>41</v>
      </c>
      <c r="H280" s="73" t="s">
        <v>42</v>
      </c>
      <c r="I280" s="73" t="s">
        <v>30</v>
      </c>
      <c r="J280" s="74">
        <v>35315</v>
      </c>
      <c r="K280" s="73" t="s">
        <v>31</v>
      </c>
      <c r="L280" s="73" t="s">
        <v>32</v>
      </c>
      <c r="M280" s="73" t="s">
        <v>1123</v>
      </c>
      <c r="N280" s="75">
        <v>1919422541</v>
      </c>
      <c r="O280" s="73" t="s">
        <v>1124</v>
      </c>
      <c r="P280" s="73" t="s">
        <v>242</v>
      </c>
      <c r="Q280" s="73" t="s">
        <v>31</v>
      </c>
      <c r="R280" s="73" t="s">
        <v>36</v>
      </c>
      <c r="S280" s="77">
        <v>0</v>
      </c>
      <c r="T280" s="73" t="s">
        <v>37</v>
      </c>
    </row>
    <row r="281" spans="1:20">
      <c r="A281" s="73" t="s">
        <v>752</v>
      </c>
      <c r="B281" s="73" t="s">
        <v>753</v>
      </c>
      <c r="C281" s="74">
        <v>43796</v>
      </c>
      <c r="D281" s="73" t="s">
        <v>25</v>
      </c>
      <c r="E281" s="73" t="s">
        <v>60</v>
      </c>
      <c r="F281" s="73" t="s">
        <v>52</v>
      </c>
      <c r="G281" s="73" t="s">
        <v>61</v>
      </c>
      <c r="H281" s="73" t="s">
        <v>29</v>
      </c>
      <c r="I281" s="73" t="s">
        <v>30</v>
      </c>
      <c r="J281" s="74">
        <v>28803</v>
      </c>
      <c r="K281" s="73" t="s">
        <v>31</v>
      </c>
      <c r="L281" s="73" t="s">
        <v>2594</v>
      </c>
      <c r="M281" s="73" t="s">
        <v>754</v>
      </c>
      <c r="N281" s="75">
        <v>1798839362</v>
      </c>
      <c r="O281" s="73" t="s">
        <v>755</v>
      </c>
      <c r="P281" s="73" t="s">
        <v>756</v>
      </c>
      <c r="Q281" s="73" t="s">
        <v>31</v>
      </c>
      <c r="R281" s="73" t="s">
        <v>36</v>
      </c>
      <c r="S281" s="77">
        <v>8800</v>
      </c>
      <c r="T281" s="73" t="s">
        <v>56</v>
      </c>
    </row>
    <row r="282" spans="1:20">
      <c r="A282" s="73" t="s">
        <v>2535</v>
      </c>
      <c r="B282" s="73" t="s">
        <v>2536</v>
      </c>
      <c r="C282" s="74">
        <v>41561</v>
      </c>
      <c r="D282" s="73" t="s">
        <v>87</v>
      </c>
      <c r="E282" s="73" t="s">
        <v>51</v>
      </c>
      <c r="F282" s="73" t="s">
        <v>27</v>
      </c>
      <c r="G282" s="73" t="s">
        <v>41</v>
      </c>
      <c r="H282" s="73" t="s">
        <v>42</v>
      </c>
      <c r="I282" s="73" t="s">
        <v>30</v>
      </c>
      <c r="J282" s="74">
        <v>35547</v>
      </c>
      <c r="K282" s="73" t="s">
        <v>31</v>
      </c>
      <c r="L282" s="73" t="s">
        <v>32</v>
      </c>
      <c r="M282" s="73" t="s">
        <v>2537</v>
      </c>
      <c r="N282" s="75">
        <v>1615475126</v>
      </c>
      <c r="O282" s="73" t="s">
        <v>2538</v>
      </c>
      <c r="P282" s="73" t="s">
        <v>2539</v>
      </c>
      <c r="Q282" s="73" t="s">
        <v>31</v>
      </c>
      <c r="R282" s="73" t="s">
        <v>107</v>
      </c>
      <c r="S282" s="77">
        <v>6000</v>
      </c>
      <c r="T282" s="73" t="s">
        <v>56</v>
      </c>
    </row>
    <row r="283" spans="1:20">
      <c r="A283" s="73" t="s">
        <v>1739</v>
      </c>
      <c r="B283" s="73" t="s">
        <v>1740</v>
      </c>
      <c r="C283" s="74">
        <v>42523</v>
      </c>
      <c r="D283" s="73" t="s">
        <v>50</v>
      </c>
      <c r="E283" s="73" t="s">
        <v>51</v>
      </c>
      <c r="F283" s="73" t="s">
        <v>52</v>
      </c>
      <c r="G283" s="73" t="s">
        <v>28</v>
      </c>
      <c r="H283" s="73" t="s">
        <v>42</v>
      </c>
      <c r="I283" s="73" t="s">
        <v>43</v>
      </c>
      <c r="J283" s="74">
        <v>32096</v>
      </c>
      <c r="K283" s="73" t="s">
        <v>31</v>
      </c>
      <c r="L283" s="73" t="s">
        <v>32</v>
      </c>
      <c r="M283" s="73" t="s">
        <v>1741</v>
      </c>
      <c r="N283" s="75">
        <v>1386257445</v>
      </c>
      <c r="O283" s="73" t="s">
        <v>1742</v>
      </c>
      <c r="P283" s="73" t="s">
        <v>1743</v>
      </c>
      <c r="Q283" s="73" t="s">
        <v>31</v>
      </c>
      <c r="R283" s="73" t="s">
        <v>47</v>
      </c>
      <c r="S283" s="77">
        <v>8000</v>
      </c>
      <c r="T283" s="73" t="s">
        <v>56</v>
      </c>
    </row>
    <row r="284" spans="1:20">
      <c r="A284" s="73" t="s">
        <v>1353</v>
      </c>
      <c r="B284" s="73" t="s">
        <v>1354</v>
      </c>
      <c r="C284" s="74">
        <v>43079</v>
      </c>
      <c r="D284" s="73" t="s">
        <v>50</v>
      </c>
      <c r="E284" s="73" t="s">
        <v>60</v>
      </c>
      <c r="F284" s="73" t="s">
        <v>52</v>
      </c>
      <c r="G284" s="73" t="s">
        <v>41</v>
      </c>
      <c r="H284" s="73" t="s">
        <v>29</v>
      </c>
      <c r="I284" s="73" t="s">
        <v>30</v>
      </c>
      <c r="J284" s="74">
        <v>36976</v>
      </c>
      <c r="K284" s="73" t="s">
        <v>31</v>
      </c>
      <c r="L284" s="73" t="s">
        <v>32</v>
      </c>
      <c r="M284" s="73" t="s">
        <v>1355</v>
      </c>
      <c r="N284" s="75">
        <v>1694477023</v>
      </c>
      <c r="O284" s="73" t="s">
        <v>1356</v>
      </c>
      <c r="P284" s="73" t="s">
        <v>1357</v>
      </c>
      <c r="Q284" s="73" t="s">
        <v>31</v>
      </c>
      <c r="R284" s="73" t="s">
        <v>47</v>
      </c>
      <c r="S284" s="77">
        <v>5200</v>
      </c>
      <c r="T284" s="73" t="s">
        <v>56</v>
      </c>
    </row>
    <row r="285" spans="1:20">
      <c r="A285" s="73" t="s">
        <v>154</v>
      </c>
      <c r="B285" s="73" t="s">
        <v>155</v>
      </c>
      <c r="C285" s="74">
        <v>44475</v>
      </c>
      <c r="D285" s="73" t="s">
        <v>25</v>
      </c>
      <c r="E285" s="73" t="s">
        <v>51</v>
      </c>
      <c r="F285" s="73" t="s">
        <v>27</v>
      </c>
      <c r="G285" s="73" t="s">
        <v>75</v>
      </c>
      <c r="H285" s="73" t="s">
        <v>29</v>
      </c>
      <c r="I285" s="73" t="s">
        <v>30</v>
      </c>
      <c r="J285" s="74">
        <v>27435</v>
      </c>
      <c r="K285" s="73" t="s">
        <v>31</v>
      </c>
      <c r="L285" s="73" t="s">
        <v>2594</v>
      </c>
      <c r="M285" s="73" t="s">
        <v>156</v>
      </c>
      <c r="N285" s="75">
        <v>1997771926</v>
      </c>
      <c r="O285" s="73" t="s">
        <v>157</v>
      </c>
      <c r="P285" s="73" t="s">
        <v>158</v>
      </c>
      <c r="Q285" s="73" t="s">
        <v>31</v>
      </c>
      <c r="R285" s="73" t="s">
        <v>114</v>
      </c>
      <c r="S285" s="77">
        <v>0</v>
      </c>
      <c r="T285" s="73" t="s">
        <v>37</v>
      </c>
    </row>
    <row r="286" spans="1:20">
      <c r="A286" s="73" t="s">
        <v>2054</v>
      </c>
      <c r="B286" s="73" t="s">
        <v>2055</v>
      </c>
      <c r="C286" s="74">
        <v>42133</v>
      </c>
      <c r="D286" s="73" t="s">
        <v>25</v>
      </c>
      <c r="E286" s="73" t="s">
        <v>26</v>
      </c>
      <c r="F286" s="73" t="s">
        <v>27</v>
      </c>
      <c r="G286" s="73" t="s">
        <v>61</v>
      </c>
      <c r="H286" s="73" t="s">
        <v>42</v>
      </c>
      <c r="I286" s="73" t="s">
        <v>43</v>
      </c>
      <c r="J286" s="74">
        <v>27233</v>
      </c>
      <c r="K286" s="73" t="s">
        <v>31</v>
      </c>
      <c r="L286" s="73" t="s">
        <v>32</v>
      </c>
      <c r="M286" s="73" t="s">
        <v>2056</v>
      </c>
      <c r="N286" s="75">
        <v>1286731684</v>
      </c>
      <c r="O286" s="73" t="s">
        <v>2057</v>
      </c>
      <c r="P286" s="73" t="s">
        <v>2058</v>
      </c>
      <c r="Q286" s="73" t="s">
        <v>31</v>
      </c>
      <c r="R286" s="73" t="s">
        <v>36</v>
      </c>
      <c r="S286" s="77">
        <v>10400</v>
      </c>
      <c r="T286" s="73" t="s">
        <v>56</v>
      </c>
    </row>
    <row r="287" spans="1:20">
      <c r="A287" s="73" t="s">
        <v>1875</v>
      </c>
      <c r="B287" s="73" t="s">
        <v>1876</v>
      </c>
      <c r="C287" s="74">
        <v>42340</v>
      </c>
      <c r="D287" s="73" t="s">
        <v>135</v>
      </c>
      <c r="E287" s="73" t="s">
        <v>26</v>
      </c>
      <c r="F287" s="73" t="s">
        <v>27</v>
      </c>
      <c r="G287" s="73" t="s">
        <v>223</v>
      </c>
      <c r="H287" s="73" t="s">
        <v>29</v>
      </c>
      <c r="I287" s="73" t="s">
        <v>8</v>
      </c>
      <c r="J287" s="74">
        <v>37357</v>
      </c>
      <c r="K287" s="73" t="s">
        <v>31</v>
      </c>
      <c r="L287" s="73" t="s">
        <v>32</v>
      </c>
      <c r="M287" s="73" t="s">
        <v>1877</v>
      </c>
      <c r="N287" s="75">
        <v>1322715065</v>
      </c>
      <c r="O287" s="73" t="s">
        <v>1878</v>
      </c>
      <c r="P287" s="73" t="s">
        <v>1628</v>
      </c>
      <c r="Q287" s="73" t="s">
        <v>31</v>
      </c>
      <c r="R287" s="73" t="s">
        <v>36</v>
      </c>
      <c r="S287" s="77">
        <v>2400</v>
      </c>
      <c r="T287" s="73" t="s">
        <v>56</v>
      </c>
    </row>
    <row r="288" spans="1:20">
      <c r="A288" s="73" t="s">
        <v>2244</v>
      </c>
      <c r="B288" s="73" t="s">
        <v>2245</v>
      </c>
      <c r="C288" s="74">
        <v>41948</v>
      </c>
      <c r="D288" s="73" t="s">
        <v>87</v>
      </c>
      <c r="E288" s="73" t="s">
        <v>51</v>
      </c>
      <c r="F288" s="73" t="s">
        <v>27</v>
      </c>
      <c r="G288" s="73" t="s">
        <v>75</v>
      </c>
      <c r="H288" s="73" t="s">
        <v>29</v>
      </c>
      <c r="I288" s="73" t="s">
        <v>43</v>
      </c>
      <c r="J288" s="74">
        <v>25917</v>
      </c>
      <c r="K288" s="73" t="s">
        <v>31</v>
      </c>
      <c r="L288" s="73" t="s">
        <v>2594</v>
      </c>
      <c r="M288" s="73" t="s">
        <v>2246</v>
      </c>
      <c r="N288" s="75">
        <v>1704416123</v>
      </c>
      <c r="O288" s="73" t="s">
        <v>2247</v>
      </c>
      <c r="P288" s="73" t="s">
        <v>2248</v>
      </c>
      <c r="Q288" s="73" t="s">
        <v>31</v>
      </c>
      <c r="R288" s="73" t="s">
        <v>47</v>
      </c>
      <c r="S288" s="77">
        <v>11600</v>
      </c>
      <c r="T288" s="73" t="s">
        <v>56</v>
      </c>
    </row>
    <row r="289" spans="1:20">
      <c r="A289" s="73" t="s">
        <v>1797</v>
      </c>
      <c r="B289" s="73" t="s">
        <v>1798</v>
      </c>
      <c r="C289" s="74">
        <v>42473</v>
      </c>
      <c r="D289" s="73" t="s">
        <v>87</v>
      </c>
      <c r="E289" s="73" t="s">
        <v>60</v>
      </c>
      <c r="F289" s="73" t="s">
        <v>27</v>
      </c>
      <c r="G289" s="73" t="s">
        <v>61</v>
      </c>
      <c r="H289" s="73" t="s">
        <v>29</v>
      </c>
      <c r="I289" s="73" t="s">
        <v>8</v>
      </c>
      <c r="J289" s="74">
        <v>26661</v>
      </c>
      <c r="K289" s="73" t="s">
        <v>31</v>
      </c>
      <c r="L289" s="73" t="s">
        <v>2594</v>
      </c>
      <c r="M289" s="73" t="s">
        <v>1799</v>
      </c>
      <c r="N289" s="75">
        <v>1802349902</v>
      </c>
      <c r="O289" s="73" t="s">
        <v>1800</v>
      </c>
      <c r="P289" s="73" t="s">
        <v>1801</v>
      </c>
      <c r="Q289" s="73" t="s">
        <v>31</v>
      </c>
      <c r="R289" s="73" t="s">
        <v>66</v>
      </c>
      <c r="S289" s="77">
        <v>0</v>
      </c>
      <c r="T289" s="73" t="s">
        <v>37</v>
      </c>
    </row>
    <row r="290" spans="1:20">
      <c r="A290" s="73" t="s">
        <v>2368</v>
      </c>
      <c r="B290" s="73" t="s">
        <v>2369</v>
      </c>
      <c r="C290" s="74">
        <v>41801</v>
      </c>
      <c r="D290" s="73" t="s">
        <v>59</v>
      </c>
      <c r="E290" s="73" t="s">
        <v>60</v>
      </c>
      <c r="F290" s="73" t="s">
        <v>27</v>
      </c>
      <c r="G290" s="73" t="s">
        <v>75</v>
      </c>
      <c r="H290" s="73" t="s">
        <v>29</v>
      </c>
      <c r="I290" s="73" t="s">
        <v>43</v>
      </c>
      <c r="J290" s="74">
        <v>25558</v>
      </c>
      <c r="K290" s="73" t="s">
        <v>31</v>
      </c>
      <c r="L290" s="73" t="s">
        <v>69</v>
      </c>
      <c r="M290" s="73" t="s">
        <v>2370</v>
      </c>
      <c r="N290" s="75">
        <v>1342706893</v>
      </c>
      <c r="O290" s="73" t="s">
        <v>2371</v>
      </c>
      <c r="P290" s="73" t="s">
        <v>2372</v>
      </c>
      <c r="Q290" s="73" t="s">
        <v>31</v>
      </c>
      <c r="R290" s="73" t="s">
        <v>36</v>
      </c>
      <c r="S290" s="77">
        <v>12400</v>
      </c>
      <c r="T290" s="73" t="s">
        <v>56</v>
      </c>
    </row>
    <row r="291" spans="1:20">
      <c r="A291" s="73" t="s">
        <v>664</v>
      </c>
      <c r="B291" s="73" t="s">
        <v>665</v>
      </c>
      <c r="C291" s="74">
        <v>43854</v>
      </c>
      <c r="D291" s="73" t="s">
        <v>25</v>
      </c>
      <c r="E291" s="73" t="s">
        <v>51</v>
      </c>
      <c r="F291" s="73" t="s">
        <v>27</v>
      </c>
      <c r="G291" s="73" t="s">
        <v>41</v>
      </c>
      <c r="H291" s="73" t="s">
        <v>29</v>
      </c>
      <c r="I291" s="73" t="s">
        <v>30</v>
      </c>
      <c r="J291" s="74">
        <v>35043</v>
      </c>
      <c r="K291" s="73" t="s">
        <v>31</v>
      </c>
      <c r="L291" s="73" t="s">
        <v>32</v>
      </c>
      <c r="M291" s="73" t="s">
        <v>666</v>
      </c>
      <c r="N291" s="75">
        <v>1604718601</v>
      </c>
      <c r="O291" s="73" t="s">
        <v>667</v>
      </c>
      <c r="P291" s="73" t="s">
        <v>668</v>
      </c>
      <c r="Q291" s="73" t="s">
        <v>31</v>
      </c>
      <c r="R291" s="73" t="s">
        <v>47</v>
      </c>
      <c r="S291" s="77">
        <v>5200</v>
      </c>
      <c r="T291" s="73" t="s">
        <v>56</v>
      </c>
    </row>
    <row r="292" spans="1:20">
      <c r="A292" s="73" t="s">
        <v>1850</v>
      </c>
      <c r="B292" s="73" t="s">
        <v>1851</v>
      </c>
      <c r="C292" s="74">
        <v>42385</v>
      </c>
      <c r="D292" s="73" t="s">
        <v>87</v>
      </c>
      <c r="E292" s="73" t="s">
        <v>81</v>
      </c>
      <c r="F292" s="73" t="s">
        <v>27</v>
      </c>
      <c r="G292" s="73" t="s">
        <v>41</v>
      </c>
      <c r="H292" s="73" t="s">
        <v>29</v>
      </c>
      <c r="I292" s="73" t="s">
        <v>30</v>
      </c>
      <c r="J292" s="74">
        <v>34399</v>
      </c>
      <c r="K292" s="73" t="s">
        <v>31</v>
      </c>
      <c r="L292" s="73" t="s">
        <v>32</v>
      </c>
      <c r="M292" s="73" t="s">
        <v>1852</v>
      </c>
      <c r="N292" s="75">
        <v>1859764851</v>
      </c>
      <c r="O292" s="73" t="s">
        <v>1853</v>
      </c>
      <c r="P292" s="73" t="s">
        <v>1854</v>
      </c>
      <c r="Q292" s="73" t="s">
        <v>31</v>
      </c>
      <c r="R292" s="73" t="s">
        <v>47</v>
      </c>
      <c r="S292" s="77">
        <v>6800</v>
      </c>
      <c r="T292" s="73" t="s">
        <v>56</v>
      </c>
    </row>
    <row r="293" spans="1:20">
      <c r="A293" s="73" t="s">
        <v>1062</v>
      </c>
      <c r="B293" s="73" t="s">
        <v>1063</v>
      </c>
      <c r="C293" s="74">
        <v>43441</v>
      </c>
      <c r="D293" s="73" t="s">
        <v>25</v>
      </c>
      <c r="E293" s="73" t="s">
        <v>60</v>
      </c>
      <c r="F293" s="73" t="s">
        <v>52</v>
      </c>
      <c r="G293" s="73" t="s">
        <v>28</v>
      </c>
      <c r="H293" s="73" t="s">
        <v>29</v>
      </c>
      <c r="I293" s="73" t="s">
        <v>181</v>
      </c>
      <c r="J293" s="74">
        <v>30638</v>
      </c>
      <c r="K293" s="73" t="s">
        <v>31</v>
      </c>
      <c r="L293" s="73" t="s">
        <v>32</v>
      </c>
      <c r="M293" s="73" t="s">
        <v>1064</v>
      </c>
      <c r="N293" s="75">
        <v>1414780251</v>
      </c>
      <c r="O293" s="73" t="s">
        <v>1065</v>
      </c>
      <c r="P293" s="73" t="s">
        <v>1066</v>
      </c>
      <c r="Q293" s="73" t="s">
        <v>31</v>
      </c>
      <c r="R293" s="73" t="s">
        <v>114</v>
      </c>
      <c r="S293" s="77">
        <v>8000</v>
      </c>
      <c r="T293" s="73" t="s">
        <v>56</v>
      </c>
    </row>
    <row r="294" spans="1:20">
      <c r="A294" s="73" t="s">
        <v>1649</v>
      </c>
      <c r="B294" s="73" t="s">
        <v>1650</v>
      </c>
      <c r="C294" s="74">
        <v>42654</v>
      </c>
      <c r="D294" s="73" t="s">
        <v>25</v>
      </c>
      <c r="E294" s="73" t="s">
        <v>60</v>
      </c>
      <c r="F294" s="73" t="s">
        <v>27</v>
      </c>
      <c r="G294" s="73" t="s">
        <v>28</v>
      </c>
      <c r="H294" s="73" t="s">
        <v>29</v>
      </c>
      <c r="I294" s="73" t="s">
        <v>43</v>
      </c>
      <c r="J294" s="74">
        <v>30393</v>
      </c>
      <c r="K294" s="73" t="s">
        <v>31</v>
      </c>
      <c r="L294" s="73" t="s">
        <v>69</v>
      </c>
      <c r="M294" s="73" t="s">
        <v>1651</v>
      </c>
      <c r="N294" s="75">
        <v>1605583419</v>
      </c>
      <c r="O294" s="73" t="s">
        <v>1652</v>
      </c>
      <c r="P294" s="73" t="s">
        <v>1653</v>
      </c>
      <c r="Q294" s="73" t="s">
        <v>31</v>
      </c>
      <c r="R294" s="73" t="s">
        <v>114</v>
      </c>
      <c r="S294" s="77">
        <v>6800</v>
      </c>
      <c r="T294" s="73" t="s">
        <v>56</v>
      </c>
    </row>
    <row r="295" spans="1:20">
      <c r="A295" s="73" t="s">
        <v>1769</v>
      </c>
      <c r="B295" s="73" t="s">
        <v>1770</v>
      </c>
      <c r="C295" s="74">
        <v>42507</v>
      </c>
      <c r="D295" s="73" t="s">
        <v>25</v>
      </c>
      <c r="E295" s="73" t="s">
        <v>60</v>
      </c>
      <c r="F295" s="73" t="s">
        <v>27</v>
      </c>
      <c r="G295" s="73" t="s">
        <v>75</v>
      </c>
      <c r="H295" s="73" t="s">
        <v>29</v>
      </c>
      <c r="I295" s="73" t="s">
        <v>124</v>
      </c>
      <c r="J295" s="74">
        <v>26859</v>
      </c>
      <c r="K295" s="73" t="s">
        <v>31</v>
      </c>
      <c r="L295" s="73" t="s">
        <v>2594</v>
      </c>
      <c r="M295" s="73" t="s">
        <v>1771</v>
      </c>
      <c r="N295" s="75">
        <v>1511606180</v>
      </c>
      <c r="O295" s="73" t="s">
        <v>1772</v>
      </c>
      <c r="P295" s="73" t="s">
        <v>854</v>
      </c>
      <c r="Q295" s="73" t="s">
        <v>31</v>
      </c>
      <c r="R295" s="73" t="s">
        <v>66</v>
      </c>
      <c r="S295" s="77">
        <v>12800</v>
      </c>
      <c r="T295" s="73" t="s">
        <v>56</v>
      </c>
    </row>
    <row r="296" spans="1:20">
      <c r="A296" s="73" t="s">
        <v>1240</v>
      </c>
      <c r="B296" s="73" t="s">
        <v>1241</v>
      </c>
      <c r="C296" s="74">
        <v>43219</v>
      </c>
      <c r="D296" s="73" t="s">
        <v>25</v>
      </c>
      <c r="E296" s="73" t="s">
        <v>60</v>
      </c>
      <c r="F296" s="73" t="s">
        <v>27</v>
      </c>
      <c r="G296" s="73" t="s">
        <v>28</v>
      </c>
      <c r="H296" s="73" t="s">
        <v>42</v>
      </c>
      <c r="I296" s="73" t="s">
        <v>43</v>
      </c>
      <c r="J296" s="74">
        <v>34285</v>
      </c>
      <c r="K296" s="73" t="s">
        <v>31</v>
      </c>
      <c r="L296" s="73" t="s">
        <v>32</v>
      </c>
      <c r="M296" s="73" t="s">
        <v>1242</v>
      </c>
      <c r="N296" s="75">
        <v>1934479439</v>
      </c>
      <c r="O296" s="73" t="s">
        <v>1243</v>
      </c>
      <c r="P296" s="73" t="s">
        <v>649</v>
      </c>
      <c r="Q296" s="73" t="s">
        <v>31</v>
      </c>
      <c r="R296" s="73" t="s">
        <v>107</v>
      </c>
      <c r="S296" s="77">
        <v>8400</v>
      </c>
      <c r="T296" s="73" t="s">
        <v>56</v>
      </c>
    </row>
    <row r="297" spans="1:20">
      <c r="A297" s="73" t="s">
        <v>2585</v>
      </c>
      <c r="B297" s="73" t="s">
        <v>2586</v>
      </c>
      <c r="C297" s="74">
        <v>41495</v>
      </c>
      <c r="D297" s="73" t="s">
        <v>59</v>
      </c>
      <c r="E297" s="73" t="s">
        <v>51</v>
      </c>
      <c r="F297" s="73" t="s">
        <v>27</v>
      </c>
      <c r="G297" s="73" t="s">
        <v>41</v>
      </c>
      <c r="H297" s="73" t="s">
        <v>29</v>
      </c>
      <c r="I297" s="73" t="s">
        <v>43</v>
      </c>
      <c r="J297" s="74">
        <v>34355</v>
      </c>
      <c r="K297" s="73" t="s">
        <v>103</v>
      </c>
      <c r="L297" s="73" t="s">
        <v>2594</v>
      </c>
      <c r="M297" s="73" t="s">
        <v>2587</v>
      </c>
      <c r="N297" s="75">
        <v>1363139614</v>
      </c>
      <c r="O297" s="73" t="s">
        <v>2588</v>
      </c>
      <c r="P297" s="73" t="s">
        <v>2342</v>
      </c>
      <c r="Q297" s="73" t="s">
        <v>31</v>
      </c>
      <c r="R297" s="73" t="s">
        <v>36</v>
      </c>
      <c r="S297" s="77">
        <v>6000</v>
      </c>
      <c r="T297" s="73" t="s">
        <v>56</v>
      </c>
    </row>
    <row r="298" spans="1:20">
      <c r="A298" s="73" t="s">
        <v>1477</v>
      </c>
      <c r="B298" s="73" t="s">
        <v>1478</v>
      </c>
      <c r="C298" s="74">
        <v>42863</v>
      </c>
      <c r="D298" s="73" t="s">
        <v>135</v>
      </c>
      <c r="E298" s="73" t="s">
        <v>26</v>
      </c>
      <c r="F298" s="73" t="s">
        <v>27</v>
      </c>
      <c r="G298" s="73" t="s">
        <v>41</v>
      </c>
      <c r="H298" s="73" t="s">
        <v>29</v>
      </c>
      <c r="I298" s="73" t="s">
        <v>181</v>
      </c>
      <c r="J298" s="74">
        <v>37122</v>
      </c>
      <c r="K298" s="73" t="s">
        <v>118</v>
      </c>
      <c r="L298" s="73" t="s">
        <v>32</v>
      </c>
      <c r="M298" s="73" t="s">
        <v>1479</v>
      </c>
      <c r="N298" s="75">
        <v>1481295251</v>
      </c>
      <c r="O298" s="73" t="s">
        <v>1480</v>
      </c>
      <c r="P298" s="73" t="s">
        <v>1481</v>
      </c>
      <c r="Q298" s="73" t="s">
        <v>31</v>
      </c>
      <c r="R298" s="73" t="s">
        <v>36</v>
      </c>
      <c r="S298" s="77">
        <v>6000</v>
      </c>
      <c r="T298" s="73" t="s">
        <v>56</v>
      </c>
    </row>
    <row r="299" spans="1:20">
      <c r="A299" s="73" t="s">
        <v>631</v>
      </c>
      <c r="B299" s="73" t="s">
        <v>632</v>
      </c>
      <c r="C299" s="74">
        <v>43886</v>
      </c>
      <c r="D299" s="73" t="s">
        <v>87</v>
      </c>
      <c r="E299" s="73" t="s">
        <v>81</v>
      </c>
      <c r="F299" s="73" t="s">
        <v>27</v>
      </c>
      <c r="G299" s="73" t="s">
        <v>61</v>
      </c>
      <c r="H299" s="73" t="s">
        <v>29</v>
      </c>
      <c r="I299" s="73" t="s">
        <v>181</v>
      </c>
      <c r="J299" s="74">
        <v>30526</v>
      </c>
      <c r="K299" s="73" t="s">
        <v>31</v>
      </c>
      <c r="L299" s="73" t="s">
        <v>32</v>
      </c>
      <c r="M299" s="73" t="s">
        <v>633</v>
      </c>
      <c r="N299" s="75">
        <v>1980890046</v>
      </c>
      <c r="O299" s="73" t="s">
        <v>634</v>
      </c>
      <c r="P299" s="73" t="s">
        <v>635</v>
      </c>
      <c r="Q299" s="73" t="s">
        <v>31</v>
      </c>
      <c r="R299" s="73" t="s">
        <v>36</v>
      </c>
      <c r="S299" s="77">
        <v>11600</v>
      </c>
      <c r="T299" s="73" t="s">
        <v>56</v>
      </c>
    </row>
    <row r="300" spans="1:20">
      <c r="A300" s="73" t="s">
        <v>424</v>
      </c>
      <c r="B300" s="73" t="s">
        <v>425</v>
      </c>
      <c r="C300" s="74">
        <v>44160</v>
      </c>
      <c r="D300" s="73" t="s">
        <v>25</v>
      </c>
      <c r="E300" s="73" t="s">
        <v>60</v>
      </c>
      <c r="F300" s="73" t="s">
        <v>27</v>
      </c>
      <c r="G300" s="73" t="s">
        <v>41</v>
      </c>
      <c r="H300" s="73" t="s">
        <v>29</v>
      </c>
      <c r="I300" s="73" t="s">
        <v>43</v>
      </c>
      <c r="J300" s="74">
        <v>36650</v>
      </c>
      <c r="K300" s="73" t="s">
        <v>31</v>
      </c>
      <c r="L300" s="73" t="s">
        <v>69</v>
      </c>
      <c r="M300" s="73" t="s">
        <v>426</v>
      </c>
      <c r="N300" s="75">
        <v>1244769346</v>
      </c>
      <c r="O300" s="73" t="s">
        <v>427</v>
      </c>
      <c r="P300" s="73" t="s">
        <v>428</v>
      </c>
      <c r="Q300" s="73" t="s">
        <v>31</v>
      </c>
      <c r="R300" s="73" t="s">
        <v>47</v>
      </c>
      <c r="S300" s="77">
        <v>0</v>
      </c>
      <c r="T300" s="73" t="s">
        <v>37</v>
      </c>
    </row>
    <row r="301" spans="1:20">
      <c r="A301" s="73" t="s">
        <v>1615</v>
      </c>
      <c r="B301" s="73" t="s">
        <v>1616</v>
      </c>
      <c r="C301" s="74">
        <v>42700</v>
      </c>
      <c r="D301" s="73" t="s">
        <v>25</v>
      </c>
      <c r="E301" s="73" t="s">
        <v>51</v>
      </c>
      <c r="F301" s="73" t="s">
        <v>52</v>
      </c>
      <c r="G301" s="73" t="s">
        <v>61</v>
      </c>
      <c r="H301" s="73" t="s">
        <v>42</v>
      </c>
      <c r="I301" s="73" t="s">
        <v>30</v>
      </c>
      <c r="J301" s="74">
        <v>28772</v>
      </c>
      <c r="K301" s="73" t="s">
        <v>31</v>
      </c>
      <c r="L301" s="73" t="s">
        <v>32</v>
      </c>
      <c r="M301" s="73" t="s">
        <v>1617</v>
      </c>
      <c r="N301" s="75">
        <v>1876118051</v>
      </c>
      <c r="O301" s="73" t="s">
        <v>1618</v>
      </c>
      <c r="P301" s="73" t="s">
        <v>1619</v>
      </c>
      <c r="Q301" s="73" t="s">
        <v>31</v>
      </c>
      <c r="R301" s="73" t="s">
        <v>47</v>
      </c>
      <c r="S301" s="77">
        <v>8800</v>
      </c>
      <c r="T301" s="73" t="s">
        <v>56</v>
      </c>
    </row>
    <row r="302" spans="1:20">
      <c r="A302" s="73" t="s">
        <v>969</v>
      </c>
      <c r="B302" s="73" t="s">
        <v>970</v>
      </c>
      <c r="C302" s="74">
        <v>43523</v>
      </c>
      <c r="D302" s="73" t="s">
        <v>87</v>
      </c>
      <c r="E302" s="73" t="s">
        <v>81</v>
      </c>
      <c r="F302" s="73" t="s">
        <v>117</v>
      </c>
      <c r="G302" s="73" t="s">
        <v>61</v>
      </c>
      <c r="H302" s="73" t="s">
        <v>42</v>
      </c>
      <c r="I302" s="73" t="s">
        <v>43</v>
      </c>
      <c r="J302" s="74">
        <v>28875</v>
      </c>
      <c r="K302" s="73" t="s">
        <v>31</v>
      </c>
      <c r="L302" s="73" t="s">
        <v>32</v>
      </c>
      <c r="M302" s="73" t="s">
        <v>971</v>
      </c>
      <c r="N302" s="75">
        <v>1825623398</v>
      </c>
      <c r="O302" s="73" t="s">
        <v>972</v>
      </c>
      <c r="P302" s="73" t="s">
        <v>973</v>
      </c>
      <c r="Q302" s="73" t="s">
        <v>31</v>
      </c>
      <c r="R302" s="73" t="s">
        <v>36</v>
      </c>
      <c r="S302" s="77">
        <v>10400</v>
      </c>
      <c r="T302" s="73" t="s">
        <v>56</v>
      </c>
    </row>
    <row r="303" spans="1:20">
      <c r="A303" s="73" t="s">
        <v>2540</v>
      </c>
      <c r="B303" s="73" t="s">
        <v>2541</v>
      </c>
      <c r="C303" s="74">
        <v>41526</v>
      </c>
      <c r="D303" s="73" t="s">
        <v>87</v>
      </c>
      <c r="E303" s="73" t="s">
        <v>60</v>
      </c>
      <c r="F303" s="73" t="s">
        <v>27</v>
      </c>
      <c r="G303" s="73" t="s">
        <v>28</v>
      </c>
      <c r="H303" s="73" t="s">
        <v>29</v>
      </c>
      <c r="I303" s="73" t="s">
        <v>30</v>
      </c>
      <c r="J303" s="74">
        <v>34358</v>
      </c>
      <c r="K303" s="73" t="s">
        <v>31</v>
      </c>
      <c r="L303" s="73" t="s">
        <v>69</v>
      </c>
      <c r="M303" s="73" t="s">
        <v>2542</v>
      </c>
      <c r="N303" s="75">
        <v>1488872531</v>
      </c>
      <c r="O303" s="73" t="s">
        <v>2543</v>
      </c>
      <c r="P303" s="73" t="s">
        <v>2544</v>
      </c>
      <c r="Q303" s="73" t="s">
        <v>31</v>
      </c>
      <c r="R303" s="73" t="s">
        <v>47</v>
      </c>
      <c r="S303" s="77">
        <v>7200</v>
      </c>
      <c r="T303" s="73" t="s">
        <v>56</v>
      </c>
    </row>
    <row r="304" spans="1:20">
      <c r="A304" s="73" t="s">
        <v>484</v>
      </c>
      <c r="B304" s="73" t="s">
        <v>485</v>
      </c>
      <c r="C304" s="74">
        <v>44083</v>
      </c>
      <c r="D304" s="73" t="s">
        <v>59</v>
      </c>
      <c r="E304" s="73" t="s">
        <v>81</v>
      </c>
      <c r="F304" s="73" t="s">
        <v>27</v>
      </c>
      <c r="G304" s="73" t="s">
        <v>28</v>
      </c>
      <c r="H304" s="73" t="s">
        <v>29</v>
      </c>
      <c r="I304" s="73" t="s">
        <v>43</v>
      </c>
      <c r="J304" s="74">
        <v>33405</v>
      </c>
      <c r="K304" s="73" t="s">
        <v>31</v>
      </c>
      <c r="L304" s="73" t="s">
        <v>32</v>
      </c>
      <c r="M304" s="73" t="s">
        <v>486</v>
      </c>
      <c r="N304" s="75">
        <v>1600973642</v>
      </c>
      <c r="O304" s="73" t="s">
        <v>487</v>
      </c>
      <c r="P304" s="73" t="s">
        <v>488</v>
      </c>
      <c r="Q304" s="73" t="s">
        <v>31</v>
      </c>
      <c r="R304" s="73" t="s">
        <v>36</v>
      </c>
      <c r="S304" s="77">
        <v>8000</v>
      </c>
      <c r="T304" s="73" t="s">
        <v>56</v>
      </c>
    </row>
    <row r="305" spans="1:20">
      <c r="A305" s="73" t="s">
        <v>1130</v>
      </c>
      <c r="B305" s="73" t="s">
        <v>1131</v>
      </c>
      <c r="C305" s="74">
        <v>43368</v>
      </c>
      <c r="D305" s="73" t="s">
        <v>50</v>
      </c>
      <c r="E305" s="73" t="s">
        <v>60</v>
      </c>
      <c r="F305" s="73" t="s">
        <v>27</v>
      </c>
      <c r="G305" s="73" t="s">
        <v>28</v>
      </c>
      <c r="H305" s="73" t="s">
        <v>29</v>
      </c>
      <c r="I305" s="73" t="s">
        <v>43</v>
      </c>
      <c r="J305" s="74">
        <v>32954</v>
      </c>
      <c r="K305" s="73" t="s">
        <v>31</v>
      </c>
      <c r="L305" s="73" t="s">
        <v>32</v>
      </c>
      <c r="M305" s="73" t="s">
        <v>1132</v>
      </c>
      <c r="N305" s="75">
        <v>1424249976</v>
      </c>
      <c r="O305" s="73" t="s">
        <v>1133</v>
      </c>
      <c r="P305" s="73" t="s">
        <v>1134</v>
      </c>
      <c r="Q305" s="73" t="s">
        <v>31</v>
      </c>
      <c r="R305" s="73" t="s">
        <v>227</v>
      </c>
      <c r="S305" s="77">
        <v>8400</v>
      </c>
      <c r="T305" s="73" t="s">
        <v>56</v>
      </c>
    </row>
    <row r="306" spans="1:20">
      <c r="A306" s="73" t="s">
        <v>1501</v>
      </c>
      <c r="B306" s="73" t="s">
        <v>1502</v>
      </c>
      <c r="C306" s="74">
        <v>42840</v>
      </c>
      <c r="D306" s="73" t="s">
        <v>25</v>
      </c>
      <c r="E306" s="73" t="s">
        <v>51</v>
      </c>
      <c r="F306" s="73" t="s">
        <v>27</v>
      </c>
      <c r="G306" s="73" t="s">
        <v>61</v>
      </c>
      <c r="H306" s="73" t="s">
        <v>42</v>
      </c>
      <c r="I306" s="73" t="s">
        <v>181</v>
      </c>
      <c r="J306" s="74">
        <v>27368</v>
      </c>
      <c r="K306" s="73" t="s">
        <v>31</v>
      </c>
      <c r="L306" s="73" t="s">
        <v>69</v>
      </c>
      <c r="M306" s="73" t="s">
        <v>1503</v>
      </c>
      <c r="N306" s="75">
        <v>1405648623</v>
      </c>
      <c r="O306" s="73" t="s">
        <v>1504</v>
      </c>
      <c r="P306" s="73" t="s">
        <v>1505</v>
      </c>
      <c r="Q306" s="73" t="s">
        <v>31</v>
      </c>
      <c r="R306" s="73" t="s">
        <v>47</v>
      </c>
      <c r="S306" s="77">
        <v>8800</v>
      </c>
      <c r="T306" s="73" t="s">
        <v>56</v>
      </c>
    </row>
    <row r="307" spans="1:20">
      <c r="A307" s="73" t="s">
        <v>1511</v>
      </c>
      <c r="B307" s="73" t="s">
        <v>1512</v>
      </c>
      <c r="C307" s="74">
        <v>42836</v>
      </c>
      <c r="D307" s="73" t="s">
        <v>59</v>
      </c>
      <c r="E307" s="73" t="s">
        <v>51</v>
      </c>
      <c r="F307" s="73" t="s">
        <v>27</v>
      </c>
      <c r="G307" s="73" t="s">
        <v>28</v>
      </c>
      <c r="H307" s="73" t="s">
        <v>29</v>
      </c>
      <c r="I307" s="73" t="s">
        <v>30</v>
      </c>
      <c r="J307" s="74">
        <v>32122</v>
      </c>
      <c r="K307" s="73" t="s">
        <v>31</v>
      </c>
      <c r="L307" s="73" t="s">
        <v>32</v>
      </c>
      <c r="M307" s="73" t="s">
        <v>1513</v>
      </c>
      <c r="N307" s="75">
        <v>1334807355</v>
      </c>
      <c r="O307" s="73" t="s">
        <v>1514</v>
      </c>
      <c r="P307" s="73" t="s">
        <v>1515</v>
      </c>
      <c r="Q307" s="73" t="s">
        <v>31</v>
      </c>
      <c r="R307" s="73" t="s">
        <v>47</v>
      </c>
      <c r="S307" s="77">
        <v>8400</v>
      </c>
      <c r="T307" s="73" t="s">
        <v>56</v>
      </c>
    </row>
    <row r="308" spans="1:20">
      <c r="A308" s="73" t="s">
        <v>1170</v>
      </c>
      <c r="B308" s="73" t="s">
        <v>1171</v>
      </c>
      <c r="C308" s="74">
        <v>43295</v>
      </c>
      <c r="D308" s="73" t="s">
        <v>25</v>
      </c>
      <c r="E308" s="73" t="s">
        <v>207</v>
      </c>
      <c r="F308" s="73" t="s">
        <v>27</v>
      </c>
      <c r="G308" s="73" t="s">
        <v>223</v>
      </c>
      <c r="H308" s="73" t="s">
        <v>29</v>
      </c>
      <c r="I308" s="73" t="s">
        <v>30</v>
      </c>
      <c r="J308" s="74">
        <v>37536</v>
      </c>
      <c r="K308" s="73" t="s">
        <v>31</v>
      </c>
      <c r="L308" s="73" t="s">
        <v>32</v>
      </c>
      <c r="M308" s="73" t="s">
        <v>1172</v>
      </c>
      <c r="N308" s="75">
        <v>1268175772</v>
      </c>
      <c r="O308" s="73" t="s">
        <v>1173</v>
      </c>
      <c r="P308" s="73" t="s">
        <v>1174</v>
      </c>
      <c r="Q308" s="73" t="s">
        <v>31</v>
      </c>
      <c r="R308" s="73" t="s">
        <v>47</v>
      </c>
      <c r="S308" s="77">
        <v>0</v>
      </c>
      <c r="T308" s="73" t="s">
        <v>37</v>
      </c>
    </row>
    <row r="309" spans="1:20">
      <c r="A309" s="73" t="s">
        <v>704</v>
      </c>
      <c r="B309" s="73" t="s">
        <v>705</v>
      </c>
      <c r="C309" s="74">
        <v>43835</v>
      </c>
      <c r="D309" s="73" t="s">
        <v>59</v>
      </c>
      <c r="E309" s="73" t="s">
        <v>110</v>
      </c>
      <c r="F309" s="73" t="s">
        <v>27</v>
      </c>
      <c r="G309" s="73" t="s">
        <v>28</v>
      </c>
      <c r="H309" s="73" t="s">
        <v>42</v>
      </c>
      <c r="I309" s="73" t="s">
        <v>30</v>
      </c>
      <c r="J309" s="74">
        <v>33876</v>
      </c>
      <c r="K309" s="73" t="s">
        <v>31</v>
      </c>
      <c r="L309" s="73" t="s">
        <v>32</v>
      </c>
      <c r="M309" s="73" t="s">
        <v>706</v>
      </c>
      <c r="N309" s="75">
        <v>1340713951</v>
      </c>
      <c r="O309" s="73" t="s">
        <v>707</v>
      </c>
      <c r="P309" s="73" t="s">
        <v>708</v>
      </c>
      <c r="Q309" s="73" t="s">
        <v>31</v>
      </c>
      <c r="R309" s="73" t="s">
        <v>107</v>
      </c>
      <c r="S309" s="77">
        <v>8000</v>
      </c>
      <c r="T309" s="73" t="s">
        <v>56</v>
      </c>
    </row>
    <row r="310" spans="1:20">
      <c r="A310" s="73" t="s">
        <v>439</v>
      </c>
      <c r="B310" s="73" t="s">
        <v>440</v>
      </c>
      <c r="C310" s="74">
        <v>44131</v>
      </c>
      <c r="D310" s="73" t="s">
        <v>135</v>
      </c>
      <c r="E310" s="73" t="s">
        <v>40</v>
      </c>
      <c r="F310" s="73" t="s">
        <v>27</v>
      </c>
      <c r="G310" s="73" t="s">
        <v>41</v>
      </c>
      <c r="H310" s="73" t="s">
        <v>29</v>
      </c>
      <c r="I310" s="73" t="s">
        <v>124</v>
      </c>
      <c r="J310" s="74">
        <v>37372</v>
      </c>
      <c r="K310" s="73" t="s">
        <v>31</v>
      </c>
      <c r="L310" s="73" t="s">
        <v>69</v>
      </c>
      <c r="M310" s="73" t="s">
        <v>441</v>
      </c>
      <c r="N310" s="75">
        <v>1494500403</v>
      </c>
      <c r="O310" s="73" t="s">
        <v>442</v>
      </c>
      <c r="P310" s="73" t="s">
        <v>443</v>
      </c>
      <c r="Q310" s="73" t="s">
        <v>31</v>
      </c>
      <c r="R310" s="73" t="s">
        <v>36</v>
      </c>
      <c r="S310" s="77">
        <v>4400</v>
      </c>
      <c r="T310" s="73" t="s">
        <v>56</v>
      </c>
    </row>
    <row r="311" spans="1:20">
      <c r="A311" s="73" t="s">
        <v>1570</v>
      </c>
      <c r="B311" s="73" t="s">
        <v>1571</v>
      </c>
      <c r="C311" s="74">
        <v>42767</v>
      </c>
      <c r="D311" s="73" t="s">
        <v>25</v>
      </c>
      <c r="E311" s="73" t="s">
        <v>40</v>
      </c>
      <c r="F311" s="73" t="s">
        <v>27</v>
      </c>
      <c r="G311" s="73" t="s">
        <v>61</v>
      </c>
      <c r="H311" s="73" t="s">
        <v>29</v>
      </c>
      <c r="I311" s="73" t="s">
        <v>43</v>
      </c>
      <c r="J311" s="74">
        <v>29706</v>
      </c>
      <c r="K311" s="73" t="s">
        <v>103</v>
      </c>
      <c r="L311" s="73" t="s">
        <v>32</v>
      </c>
      <c r="M311" s="73" t="s">
        <v>1572</v>
      </c>
      <c r="N311" s="75">
        <v>1347674237</v>
      </c>
      <c r="O311" s="73" t="s">
        <v>1573</v>
      </c>
      <c r="P311" s="73" t="s">
        <v>1574</v>
      </c>
      <c r="Q311" s="73" t="s">
        <v>31</v>
      </c>
      <c r="R311" s="73" t="s">
        <v>66</v>
      </c>
      <c r="S311" s="77">
        <v>0</v>
      </c>
      <c r="T311" s="73" t="s">
        <v>37</v>
      </c>
    </row>
    <row r="312" spans="1:20">
      <c r="A312" s="73" t="s">
        <v>2079</v>
      </c>
      <c r="B312" s="73" t="s">
        <v>2080</v>
      </c>
      <c r="C312" s="74">
        <v>42096</v>
      </c>
      <c r="D312" s="73" t="s">
        <v>59</v>
      </c>
      <c r="E312" s="73" t="s">
        <v>40</v>
      </c>
      <c r="F312" s="73" t="s">
        <v>27</v>
      </c>
      <c r="G312" s="73" t="s">
        <v>28</v>
      </c>
      <c r="H312" s="73" t="s">
        <v>29</v>
      </c>
      <c r="I312" s="73" t="s">
        <v>30</v>
      </c>
      <c r="J312" s="74">
        <v>32640</v>
      </c>
      <c r="K312" s="73" t="s">
        <v>31</v>
      </c>
      <c r="L312" s="73" t="s">
        <v>2594</v>
      </c>
      <c r="M312" s="73" t="s">
        <v>2081</v>
      </c>
      <c r="N312" s="75">
        <v>1789132579</v>
      </c>
      <c r="O312" s="73" t="s">
        <v>2082</v>
      </c>
      <c r="P312" s="73" t="s">
        <v>1604</v>
      </c>
      <c r="Q312" s="73" t="s">
        <v>31</v>
      </c>
      <c r="R312" s="73" t="s">
        <v>36</v>
      </c>
      <c r="S312" s="77">
        <v>7600</v>
      </c>
      <c r="T312" s="73" t="s">
        <v>56</v>
      </c>
    </row>
    <row r="313" spans="1:20">
      <c r="A313" s="73" t="s">
        <v>1087</v>
      </c>
      <c r="B313" s="73" t="s">
        <v>1088</v>
      </c>
      <c r="C313" s="74">
        <v>43427</v>
      </c>
      <c r="D313" s="73" t="s">
        <v>59</v>
      </c>
      <c r="E313" s="73" t="s">
        <v>40</v>
      </c>
      <c r="F313" s="73" t="s">
        <v>27</v>
      </c>
      <c r="G313" s="73" t="s">
        <v>28</v>
      </c>
      <c r="H313" s="73" t="s">
        <v>29</v>
      </c>
      <c r="I313" s="73" t="s">
        <v>30</v>
      </c>
      <c r="J313" s="74">
        <v>32649</v>
      </c>
      <c r="K313" s="73" t="s">
        <v>31</v>
      </c>
      <c r="L313" s="73" t="s">
        <v>32</v>
      </c>
      <c r="M313" s="73" t="s">
        <v>1089</v>
      </c>
      <c r="N313" s="75">
        <v>1868440687</v>
      </c>
      <c r="O313" s="73" t="s">
        <v>1090</v>
      </c>
      <c r="P313" s="73" t="s">
        <v>1091</v>
      </c>
      <c r="Q313" s="73" t="s">
        <v>31</v>
      </c>
      <c r="R313" s="73" t="s">
        <v>114</v>
      </c>
      <c r="S313" s="77">
        <v>8000</v>
      </c>
      <c r="T313" s="73" t="s">
        <v>56</v>
      </c>
    </row>
    <row r="314" spans="1:20">
      <c r="A314" s="73" t="s">
        <v>910</v>
      </c>
      <c r="B314" s="73" t="s">
        <v>911</v>
      </c>
      <c r="C314" s="74">
        <v>43617</v>
      </c>
      <c r="D314" s="73" t="s">
        <v>50</v>
      </c>
      <c r="E314" s="73" t="s">
        <v>110</v>
      </c>
      <c r="F314" s="73" t="s">
        <v>27</v>
      </c>
      <c r="G314" s="73" t="s">
        <v>61</v>
      </c>
      <c r="H314" s="73" t="s">
        <v>29</v>
      </c>
      <c r="I314" s="73" t="s">
        <v>43</v>
      </c>
      <c r="J314" s="74">
        <v>27839</v>
      </c>
      <c r="K314" s="73" t="s">
        <v>31</v>
      </c>
      <c r="L314" s="73" t="s">
        <v>2594</v>
      </c>
      <c r="M314" s="73" t="s">
        <v>912</v>
      </c>
      <c r="N314" s="75">
        <v>2025553086</v>
      </c>
      <c r="O314" s="73" t="s">
        <v>913</v>
      </c>
      <c r="P314" s="73" t="s">
        <v>287</v>
      </c>
      <c r="Q314" s="73" t="s">
        <v>31</v>
      </c>
      <c r="R314" s="73" t="s">
        <v>47</v>
      </c>
      <c r="S314" s="77">
        <v>11000</v>
      </c>
      <c r="T314" s="73" t="s">
        <v>56</v>
      </c>
    </row>
    <row r="315" spans="1:20">
      <c r="A315" s="73" t="s">
        <v>2049</v>
      </c>
      <c r="B315" s="73" t="s">
        <v>2050</v>
      </c>
      <c r="C315" s="74">
        <v>42136</v>
      </c>
      <c r="D315" s="73" t="s">
        <v>87</v>
      </c>
      <c r="E315" s="73" t="s">
        <v>51</v>
      </c>
      <c r="F315" s="73" t="s">
        <v>117</v>
      </c>
      <c r="G315" s="73" t="s">
        <v>41</v>
      </c>
      <c r="H315" s="73" t="s">
        <v>29</v>
      </c>
      <c r="I315" s="73" t="s">
        <v>30</v>
      </c>
      <c r="J315" s="74">
        <v>36153</v>
      </c>
      <c r="K315" s="73" t="s">
        <v>31</v>
      </c>
      <c r="L315" s="73" t="s">
        <v>32</v>
      </c>
      <c r="M315" s="73" t="s">
        <v>2051</v>
      </c>
      <c r="N315" s="75">
        <v>1910745476</v>
      </c>
      <c r="O315" s="73" t="s">
        <v>2052</v>
      </c>
      <c r="P315" s="73" t="s">
        <v>2053</v>
      </c>
      <c r="Q315" s="73" t="s">
        <v>31</v>
      </c>
      <c r="R315" s="73" t="s">
        <v>36</v>
      </c>
      <c r="S315" s="77">
        <v>5600</v>
      </c>
      <c r="T315" s="73" t="s">
        <v>56</v>
      </c>
    </row>
    <row r="316" spans="1:20">
      <c r="A316" s="73" t="s">
        <v>1289</v>
      </c>
      <c r="B316" s="73" t="s">
        <v>1290</v>
      </c>
      <c r="C316" s="74">
        <v>43143</v>
      </c>
      <c r="D316" s="73" t="s">
        <v>25</v>
      </c>
      <c r="E316" s="73" t="s">
        <v>110</v>
      </c>
      <c r="F316" s="73" t="s">
        <v>117</v>
      </c>
      <c r="G316" s="73" t="s">
        <v>223</v>
      </c>
      <c r="H316" s="73" t="s">
        <v>29</v>
      </c>
      <c r="I316" s="73" t="s">
        <v>181</v>
      </c>
      <c r="J316" s="74">
        <v>36943</v>
      </c>
      <c r="K316" s="73" t="s">
        <v>31</v>
      </c>
      <c r="L316" s="73" t="s">
        <v>32</v>
      </c>
      <c r="M316" s="73" t="s">
        <v>1291</v>
      </c>
      <c r="N316" s="75">
        <v>1420141828</v>
      </c>
      <c r="O316" s="73" t="s">
        <v>1292</v>
      </c>
      <c r="P316" s="73" t="s">
        <v>1293</v>
      </c>
      <c r="Q316" s="73" t="s">
        <v>31</v>
      </c>
      <c r="R316" s="73" t="s">
        <v>107</v>
      </c>
      <c r="S316" s="77">
        <v>4000</v>
      </c>
      <c r="T316" s="73" t="s">
        <v>56</v>
      </c>
    </row>
    <row r="317" spans="1:20">
      <c r="A317" s="73" t="s">
        <v>974</v>
      </c>
      <c r="B317" s="73" t="s">
        <v>975</v>
      </c>
      <c r="C317" s="74">
        <v>43521</v>
      </c>
      <c r="D317" s="73" t="s">
        <v>59</v>
      </c>
      <c r="E317" s="73" t="s">
        <v>110</v>
      </c>
      <c r="F317" s="73" t="s">
        <v>27</v>
      </c>
      <c r="G317" s="73" t="s">
        <v>41</v>
      </c>
      <c r="H317" s="73" t="s">
        <v>42</v>
      </c>
      <c r="I317" s="73" t="s">
        <v>124</v>
      </c>
      <c r="J317" s="74">
        <v>36105</v>
      </c>
      <c r="K317" s="73" t="s">
        <v>118</v>
      </c>
      <c r="L317" s="73" t="s">
        <v>2594</v>
      </c>
      <c r="M317" s="73" t="s">
        <v>976</v>
      </c>
      <c r="N317" s="75">
        <v>1295412046</v>
      </c>
      <c r="O317" s="73" t="s">
        <v>977</v>
      </c>
      <c r="P317" s="73" t="s">
        <v>978</v>
      </c>
      <c r="Q317" s="73" t="s">
        <v>31</v>
      </c>
      <c r="R317" s="73" t="s">
        <v>36</v>
      </c>
      <c r="S317" s="77">
        <v>5600</v>
      </c>
      <c r="T317" s="73" t="s">
        <v>56</v>
      </c>
    </row>
    <row r="318" spans="1:20">
      <c r="A318" s="73" t="s">
        <v>1783</v>
      </c>
      <c r="B318" s="73" t="s">
        <v>1784</v>
      </c>
      <c r="C318" s="74">
        <v>42497</v>
      </c>
      <c r="D318" s="73" t="s">
        <v>50</v>
      </c>
      <c r="E318" s="73" t="s">
        <v>110</v>
      </c>
      <c r="F318" s="73" t="s">
        <v>27</v>
      </c>
      <c r="G318" s="73" t="s">
        <v>28</v>
      </c>
      <c r="H318" s="73" t="s">
        <v>29</v>
      </c>
      <c r="I318" s="73" t="s">
        <v>8</v>
      </c>
      <c r="J318" s="74">
        <v>34407</v>
      </c>
      <c r="K318" s="73" t="s">
        <v>31</v>
      </c>
      <c r="L318" s="73" t="s">
        <v>32</v>
      </c>
      <c r="M318" s="73" t="s">
        <v>1785</v>
      </c>
      <c r="N318" s="75">
        <v>1927384903</v>
      </c>
      <c r="O318" s="73" t="s">
        <v>1786</v>
      </c>
      <c r="P318" s="73" t="s">
        <v>297</v>
      </c>
      <c r="Q318" s="73" t="s">
        <v>31</v>
      </c>
      <c r="R318" s="73" t="s">
        <v>227</v>
      </c>
      <c r="S318" s="77">
        <v>6800</v>
      </c>
      <c r="T318" s="73" t="s">
        <v>56</v>
      </c>
    </row>
    <row r="319" spans="1:20">
      <c r="A319" s="73" t="s">
        <v>2422</v>
      </c>
      <c r="B319" s="73" t="s">
        <v>2423</v>
      </c>
      <c r="C319" s="74">
        <v>41724</v>
      </c>
      <c r="D319" s="73" t="s">
        <v>87</v>
      </c>
      <c r="E319" s="73" t="s">
        <v>51</v>
      </c>
      <c r="F319" s="73" t="s">
        <v>27</v>
      </c>
      <c r="G319" s="73" t="s">
        <v>28</v>
      </c>
      <c r="H319" s="73" t="s">
        <v>29</v>
      </c>
      <c r="I319" s="73" t="s">
        <v>124</v>
      </c>
      <c r="J319" s="74">
        <v>33150</v>
      </c>
      <c r="K319" s="73" t="s">
        <v>31</v>
      </c>
      <c r="L319" s="73" t="s">
        <v>32</v>
      </c>
      <c r="M319" s="73" t="s">
        <v>2424</v>
      </c>
      <c r="N319" s="75">
        <v>1937120539</v>
      </c>
      <c r="O319" s="73" t="s">
        <v>2425</v>
      </c>
      <c r="P319" s="73" t="s">
        <v>2426</v>
      </c>
      <c r="Q319" s="73" t="s">
        <v>31</v>
      </c>
      <c r="R319" s="73" t="s">
        <v>227</v>
      </c>
      <c r="S319" s="77">
        <v>7600</v>
      </c>
      <c r="T319" s="73" t="s">
        <v>56</v>
      </c>
    </row>
    <row r="320" spans="1:20">
      <c r="A320" s="73" t="s">
        <v>766</v>
      </c>
      <c r="B320" s="73" t="s">
        <v>767</v>
      </c>
      <c r="C320" s="74">
        <v>43789</v>
      </c>
      <c r="D320" s="73" t="s">
        <v>50</v>
      </c>
      <c r="E320" s="73" t="s">
        <v>51</v>
      </c>
      <c r="F320" s="73" t="s">
        <v>27</v>
      </c>
      <c r="G320" s="73" t="s">
        <v>41</v>
      </c>
      <c r="H320" s="73" t="s">
        <v>29</v>
      </c>
      <c r="I320" s="73" t="s">
        <v>43</v>
      </c>
      <c r="J320" s="74">
        <v>35302</v>
      </c>
      <c r="K320" s="73" t="s">
        <v>31</v>
      </c>
      <c r="L320" s="73" t="s">
        <v>2594</v>
      </c>
      <c r="M320" s="73" t="s">
        <v>768</v>
      </c>
      <c r="N320" s="75">
        <v>1705208145</v>
      </c>
      <c r="O320" s="73" t="s">
        <v>769</v>
      </c>
      <c r="P320" s="73" t="s">
        <v>770</v>
      </c>
      <c r="Q320" s="73" t="s">
        <v>31</v>
      </c>
      <c r="R320" s="73" t="s">
        <v>107</v>
      </c>
      <c r="S320" s="77">
        <v>0</v>
      </c>
      <c r="T320" s="73" t="s">
        <v>37</v>
      </c>
    </row>
    <row r="321" spans="1:20">
      <c r="A321" s="73" t="s">
        <v>747</v>
      </c>
      <c r="B321" s="73" t="s">
        <v>748</v>
      </c>
      <c r="C321" s="74">
        <v>43804</v>
      </c>
      <c r="D321" s="73" t="s">
        <v>87</v>
      </c>
      <c r="E321" s="73" t="s">
        <v>40</v>
      </c>
      <c r="F321" s="73" t="s">
        <v>27</v>
      </c>
      <c r="G321" s="73" t="s">
        <v>41</v>
      </c>
      <c r="H321" s="73" t="s">
        <v>42</v>
      </c>
      <c r="I321" s="73" t="s">
        <v>124</v>
      </c>
      <c r="J321" s="74">
        <v>37619</v>
      </c>
      <c r="K321" s="73" t="s">
        <v>31</v>
      </c>
      <c r="L321" s="73" t="s">
        <v>32</v>
      </c>
      <c r="M321" s="73" t="s">
        <v>749</v>
      </c>
      <c r="N321" s="75">
        <v>1439184366</v>
      </c>
      <c r="O321" s="73" t="s">
        <v>750</v>
      </c>
      <c r="P321" s="73" t="s">
        <v>751</v>
      </c>
      <c r="Q321" s="73" t="s">
        <v>31</v>
      </c>
      <c r="R321" s="73" t="s">
        <v>47</v>
      </c>
      <c r="S321" s="77">
        <v>4400</v>
      </c>
      <c r="T321" s="73" t="s">
        <v>56</v>
      </c>
    </row>
    <row r="322" spans="1:20">
      <c r="A322" s="73" t="s">
        <v>1402</v>
      </c>
      <c r="B322" s="73" t="s">
        <v>1403</v>
      </c>
      <c r="C322" s="74">
        <v>42986</v>
      </c>
      <c r="D322" s="73" t="s">
        <v>50</v>
      </c>
      <c r="E322" s="73" t="s">
        <v>110</v>
      </c>
      <c r="F322" s="73" t="s">
        <v>27</v>
      </c>
      <c r="G322" s="73" t="s">
        <v>223</v>
      </c>
      <c r="H322" s="73" t="s">
        <v>42</v>
      </c>
      <c r="I322" s="73" t="s">
        <v>8</v>
      </c>
      <c r="J322" s="74">
        <v>37383</v>
      </c>
      <c r="K322" s="73" t="s">
        <v>31</v>
      </c>
      <c r="L322" s="73" t="s">
        <v>32</v>
      </c>
      <c r="M322" s="73" t="s">
        <v>1404</v>
      </c>
      <c r="N322" s="75">
        <v>1855550515</v>
      </c>
      <c r="O322" s="73" t="s">
        <v>1405</v>
      </c>
      <c r="P322" s="73" t="s">
        <v>1406</v>
      </c>
      <c r="Q322" s="73" t="s">
        <v>31</v>
      </c>
      <c r="R322" s="73" t="s">
        <v>66</v>
      </c>
      <c r="S322" s="77">
        <v>3600</v>
      </c>
      <c r="T322" s="73" t="s">
        <v>56</v>
      </c>
    </row>
    <row r="323" spans="1:20">
      <c r="A323" s="73" t="s">
        <v>2004</v>
      </c>
      <c r="B323" s="73" t="s">
        <v>2005</v>
      </c>
      <c r="C323" s="74">
        <v>42185</v>
      </c>
      <c r="D323" s="73" t="s">
        <v>87</v>
      </c>
      <c r="E323" s="73" t="s">
        <v>51</v>
      </c>
      <c r="F323" s="73" t="s">
        <v>117</v>
      </c>
      <c r="G323" s="73" t="s">
        <v>28</v>
      </c>
      <c r="H323" s="73" t="s">
        <v>29</v>
      </c>
      <c r="I323" s="73" t="s">
        <v>43</v>
      </c>
      <c r="J323" s="74">
        <v>30387</v>
      </c>
      <c r="K323" s="73" t="s">
        <v>31</v>
      </c>
      <c r="L323" s="73" t="s">
        <v>32</v>
      </c>
      <c r="M323" s="73" t="s">
        <v>2006</v>
      </c>
      <c r="N323" s="75">
        <v>1362620532</v>
      </c>
      <c r="O323" s="73" t="s">
        <v>2007</v>
      </c>
      <c r="P323" s="73" t="s">
        <v>2008</v>
      </c>
      <c r="Q323" s="73" t="s">
        <v>31</v>
      </c>
      <c r="R323" s="73" t="s">
        <v>36</v>
      </c>
      <c r="S323" s="77">
        <v>0</v>
      </c>
      <c r="T323" s="73" t="s">
        <v>37</v>
      </c>
    </row>
    <row r="324" spans="1:20">
      <c r="A324" s="73" t="s">
        <v>2580</v>
      </c>
      <c r="B324" s="73" t="s">
        <v>2581</v>
      </c>
      <c r="C324" s="74">
        <v>41497</v>
      </c>
      <c r="D324" s="73" t="s">
        <v>25</v>
      </c>
      <c r="E324" s="73" t="s">
        <v>60</v>
      </c>
      <c r="F324" s="73" t="s">
        <v>27</v>
      </c>
      <c r="G324" s="73" t="s">
        <v>41</v>
      </c>
      <c r="H324" s="73" t="s">
        <v>29</v>
      </c>
      <c r="I324" s="73" t="s">
        <v>30</v>
      </c>
      <c r="J324" s="74">
        <v>36644</v>
      </c>
      <c r="K324" s="73" t="s">
        <v>31</v>
      </c>
      <c r="L324" s="73" t="s">
        <v>69</v>
      </c>
      <c r="M324" s="73" t="s">
        <v>2582</v>
      </c>
      <c r="N324" s="75">
        <v>1903424890</v>
      </c>
      <c r="O324" s="73" t="s">
        <v>2583</v>
      </c>
      <c r="P324" s="73" t="s">
        <v>2584</v>
      </c>
      <c r="Q324" s="73" t="s">
        <v>31</v>
      </c>
      <c r="R324" s="73" t="s">
        <v>107</v>
      </c>
      <c r="S324" s="77">
        <v>0</v>
      </c>
      <c r="T324" s="73" t="s">
        <v>37</v>
      </c>
    </row>
    <row r="325" spans="1:20">
      <c r="A325" s="73" t="s">
        <v>2328</v>
      </c>
      <c r="B325" s="73" t="s">
        <v>2329</v>
      </c>
      <c r="C325" s="74">
        <v>41869</v>
      </c>
      <c r="D325" s="73" t="s">
        <v>59</v>
      </c>
      <c r="E325" s="73" t="s">
        <v>60</v>
      </c>
      <c r="F325" s="73" t="s">
        <v>52</v>
      </c>
      <c r="G325" s="73" t="s">
        <v>61</v>
      </c>
      <c r="H325" s="73" t="s">
        <v>29</v>
      </c>
      <c r="I325" s="73" t="s">
        <v>43</v>
      </c>
      <c r="J325" s="74">
        <v>26909</v>
      </c>
      <c r="K325" s="73" t="s">
        <v>31</v>
      </c>
      <c r="L325" s="73" t="s">
        <v>32</v>
      </c>
      <c r="M325" s="73" t="s">
        <v>2330</v>
      </c>
      <c r="N325" s="75">
        <v>1958497953</v>
      </c>
      <c r="O325" s="73" t="s">
        <v>2331</v>
      </c>
      <c r="P325" s="73" t="s">
        <v>2332</v>
      </c>
      <c r="Q325" s="73" t="s">
        <v>31</v>
      </c>
      <c r="R325" s="73" t="s">
        <v>66</v>
      </c>
      <c r="S325" s="77">
        <v>8800</v>
      </c>
      <c r="T325" s="73" t="s">
        <v>56</v>
      </c>
    </row>
    <row r="326" spans="1:20">
      <c r="A326" s="73" t="s">
        <v>684</v>
      </c>
      <c r="B326" s="73" t="s">
        <v>685</v>
      </c>
      <c r="C326" s="74">
        <v>43842</v>
      </c>
      <c r="D326" s="73" t="s">
        <v>50</v>
      </c>
      <c r="E326" s="73" t="s">
        <v>60</v>
      </c>
      <c r="F326" s="73" t="s">
        <v>27</v>
      </c>
      <c r="G326" s="73" t="s">
        <v>28</v>
      </c>
      <c r="H326" s="73" t="s">
        <v>29</v>
      </c>
      <c r="I326" s="73" t="s">
        <v>43</v>
      </c>
      <c r="J326" s="74">
        <v>32387</v>
      </c>
      <c r="K326" s="73" t="s">
        <v>31</v>
      </c>
      <c r="L326" s="73" t="s">
        <v>32</v>
      </c>
      <c r="M326" s="73" t="s">
        <v>686</v>
      </c>
      <c r="N326" s="75">
        <v>1933273913</v>
      </c>
      <c r="O326" s="73" t="s">
        <v>687</v>
      </c>
      <c r="P326" s="73" t="s">
        <v>688</v>
      </c>
      <c r="Q326" s="73" t="s">
        <v>31</v>
      </c>
      <c r="R326" s="73" t="s">
        <v>47</v>
      </c>
      <c r="S326" s="77">
        <v>6800</v>
      </c>
      <c r="T326" s="73" t="s">
        <v>56</v>
      </c>
    </row>
    <row r="327" spans="1:20">
      <c r="A327" s="73" t="s">
        <v>1855</v>
      </c>
      <c r="B327" s="73" t="s">
        <v>1856</v>
      </c>
      <c r="C327" s="74">
        <v>42377</v>
      </c>
      <c r="D327" s="73" t="s">
        <v>25</v>
      </c>
      <c r="E327" s="73" t="s">
        <v>51</v>
      </c>
      <c r="F327" s="73" t="s">
        <v>52</v>
      </c>
      <c r="G327" s="73" t="s">
        <v>28</v>
      </c>
      <c r="H327" s="73" t="s">
        <v>42</v>
      </c>
      <c r="I327" s="73" t="s">
        <v>43</v>
      </c>
      <c r="J327" s="74">
        <v>33475</v>
      </c>
      <c r="K327" s="73" t="s">
        <v>118</v>
      </c>
      <c r="L327" s="73" t="s">
        <v>2594</v>
      </c>
      <c r="M327" s="73" t="s">
        <v>1857</v>
      </c>
      <c r="N327" s="75">
        <v>1512975244</v>
      </c>
      <c r="O327" s="73" t="s">
        <v>1858</v>
      </c>
      <c r="P327" s="73" t="s">
        <v>1859</v>
      </c>
      <c r="Q327" s="73" t="s">
        <v>31</v>
      </c>
      <c r="R327" s="73" t="s">
        <v>114</v>
      </c>
      <c r="S327" s="77">
        <v>7200</v>
      </c>
      <c r="T327" s="73" t="s">
        <v>56</v>
      </c>
    </row>
    <row r="328" spans="1:20">
      <c r="A328" s="73" t="s">
        <v>1921</v>
      </c>
      <c r="B328" s="73" t="s">
        <v>1922</v>
      </c>
      <c r="C328" s="74">
        <v>42280</v>
      </c>
      <c r="D328" s="73" t="s">
        <v>59</v>
      </c>
      <c r="E328" s="73" t="s">
        <v>60</v>
      </c>
      <c r="F328" s="73" t="s">
        <v>27</v>
      </c>
      <c r="G328" s="73" t="s">
        <v>28</v>
      </c>
      <c r="H328" s="73" t="s">
        <v>29</v>
      </c>
      <c r="I328" s="73" t="s">
        <v>43</v>
      </c>
      <c r="J328" s="74">
        <v>32746</v>
      </c>
      <c r="K328" s="73" t="s">
        <v>31</v>
      </c>
      <c r="L328" s="73" t="s">
        <v>32</v>
      </c>
      <c r="M328" s="73" t="s">
        <v>1923</v>
      </c>
      <c r="N328" s="75">
        <v>1913339706</v>
      </c>
      <c r="O328" s="73" t="s">
        <v>1924</v>
      </c>
      <c r="P328" s="73" t="s">
        <v>1925</v>
      </c>
      <c r="Q328" s="73" t="s">
        <v>31</v>
      </c>
      <c r="R328" s="73" t="s">
        <v>36</v>
      </c>
      <c r="S328" s="77">
        <v>8000</v>
      </c>
      <c r="T328" s="73" t="s">
        <v>56</v>
      </c>
    </row>
    <row r="329" spans="1:20">
      <c r="A329" s="73" t="s">
        <v>2138</v>
      </c>
      <c r="B329" s="73" t="s">
        <v>2139</v>
      </c>
      <c r="C329" s="74">
        <v>42040</v>
      </c>
      <c r="D329" s="73" t="s">
        <v>50</v>
      </c>
      <c r="E329" s="73" t="s">
        <v>60</v>
      </c>
      <c r="F329" s="73" t="s">
        <v>117</v>
      </c>
      <c r="G329" s="73" t="s">
        <v>28</v>
      </c>
      <c r="H329" s="73" t="s">
        <v>42</v>
      </c>
      <c r="I329" s="73" t="s">
        <v>30</v>
      </c>
      <c r="J329" s="74">
        <v>33096</v>
      </c>
      <c r="K329" s="73" t="s">
        <v>31</v>
      </c>
      <c r="L329" s="73" t="s">
        <v>32</v>
      </c>
      <c r="M329" s="73" t="s">
        <v>2140</v>
      </c>
      <c r="N329" s="75">
        <v>1633731246</v>
      </c>
      <c r="O329" s="73" t="s">
        <v>2141</v>
      </c>
      <c r="P329" s="73" t="s">
        <v>2142</v>
      </c>
      <c r="Q329" s="73" t="s">
        <v>31</v>
      </c>
      <c r="R329" s="73" t="s">
        <v>36</v>
      </c>
      <c r="S329" s="77">
        <v>7600</v>
      </c>
      <c r="T329" s="73" t="s">
        <v>56</v>
      </c>
    </row>
    <row r="330" spans="1:20">
      <c r="A330" s="73" t="s">
        <v>2487</v>
      </c>
      <c r="B330" s="73" t="s">
        <v>2488</v>
      </c>
      <c r="C330" s="74">
        <v>41619</v>
      </c>
      <c r="D330" s="73" t="s">
        <v>50</v>
      </c>
      <c r="E330" s="73" t="s">
        <v>60</v>
      </c>
      <c r="F330" s="73" t="s">
        <v>27</v>
      </c>
      <c r="G330" s="73" t="s">
        <v>28</v>
      </c>
      <c r="H330" s="73" t="s">
        <v>29</v>
      </c>
      <c r="I330" s="73" t="s">
        <v>124</v>
      </c>
      <c r="J330" s="74">
        <v>33013</v>
      </c>
      <c r="K330" s="73" t="s">
        <v>103</v>
      </c>
      <c r="L330" s="73" t="s">
        <v>2594</v>
      </c>
      <c r="M330" s="73" t="s">
        <v>2489</v>
      </c>
      <c r="N330" s="75">
        <v>1640661191</v>
      </c>
      <c r="O330" s="73" t="s">
        <v>2490</v>
      </c>
      <c r="P330" s="73" t="s">
        <v>2491</v>
      </c>
      <c r="Q330" s="73" t="s">
        <v>31</v>
      </c>
      <c r="R330" s="73" t="s">
        <v>36</v>
      </c>
      <c r="S330" s="77">
        <v>8000</v>
      </c>
      <c r="T330" s="73" t="s">
        <v>56</v>
      </c>
    </row>
    <row r="331" spans="1:20">
      <c r="A331" s="73" t="s">
        <v>1092</v>
      </c>
      <c r="B331" s="73" t="s">
        <v>1093</v>
      </c>
      <c r="C331" s="74">
        <v>43425</v>
      </c>
      <c r="D331" s="73" t="s">
        <v>87</v>
      </c>
      <c r="E331" s="73" t="s">
        <v>26</v>
      </c>
      <c r="F331" s="73" t="s">
        <v>27</v>
      </c>
      <c r="G331" s="73" t="s">
        <v>41</v>
      </c>
      <c r="H331" s="73" t="s">
        <v>42</v>
      </c>
      <c r="I331" s="73" t="s">
        <v>30</v>
      </c>
      <c r="J331" s="74">
        <v>36405</v>
      </c>
      <c r="K331" s="73" t="s">
        <v>31</v>
      </c>
      <c r="L331" s="73" t="s">
        <v>32</v>
      </c>
      <c r="M331" s="73" t="s">
        <v>1094</v>
      </c>
      <c r="N331" s="75">
        <v>1733169475</v>
      </c>
      <c r="O331" s="73" t="s">
        <v>1095</v>
      </c>
      <c r="P331" s="73" t="s">
        <v>1096</v>
      </c>
      <c r="Q331" s="73" t="s">
        <v>31</v>
      </c>
      <c r="R331" s="73" t="s">
        <v>47</v>
      </c>
      <c r="S331" s="77">
        <v>6400</v>
      </c>
      <c r="T331" s="73" t="s">
        <v>56</v>
      </c>
    </row>
    <row r="332" spans="1:20">
      <c r="A332" s="73" t="s">
        <v>1107</v>
      </c>
      <c r="B332" s="73" t="s">
        <v>1108</v>
      </c>
      <c r="C332" s="74">
        <v>43407</v>
      </c>
      <c r="D332" s="73" t="s">
        <v>50</v>
      </c>
      <c r="E332" s="73" t="s">
        <v>110</v>
      </c>
      <c r="F332" s="73" t="s">
        <v>27</v>
      </c>
      <c r="G332" s="73" t="s">
        <v>41</v>
      </c>
      <c r="H332" s="73" t="s">
        <v>29</v>
      </c>
      <c r="I332" s="73" t="s">
        <v>43</v>
      </c>
      <c r="J332" s="74">
        <v>35559</v>
      </c>
      <c r="K332" s="73" t="s">
        <v>103</v>
      </c>
      <c r="L332" s="73" t="s">
        <v>2594</v>
      </c>
      <c r="M332" s="73" t="s">
        <v>1109</v>
      </c>
      <c r="N332" s="75">
        <v>1422891030</v>
      </c>
      <c r="O332" s="73" t="s">
        <v>1110</v>
      </c>
      <c r="P332" s="73" t="s">
        <v>493</v>
      </c>
      <c r="Q332" s="73" t="s">
        <v>31</v>
      </c>
      <c r="R332" s="73" t="s">
        <v>36</v>
      </c>
      <c r="S332" s="77">
        <v>4400</v>
      </c>
      <c r="T332" s="73" t="s">
        <v>56</v>
      </c>
    </row>
    <row r="333" spans="1:20">
      <c r="A333" s="73" t="s">
        <v>1195</v>
      </c>
      <c r="B333" s="73" t="s">
        <v>1196</v>
      </c>
      <c r="C333" s="74">
        <v>43270</v>
      </c>
      <c r="D333" s="73" t="s">
        <v>59</v>
      </c>
      <c r="E333" s="73" t="s">
        <v>60</v>
      </c>
      <c r="F333" s="73" t="s">
        <v>52</v>
      </c>
      <c r="G333" s="73" t="s">
        <v>28</v>
      </c>
      <c r="H333" s="73" t="s">
        <v>42</v>
      </c>
      <c r="I333" s="73" t="s">
        <v>43</v>
      </c>
      <c r="J333" s="74">
        <v>30467</v>
      </c>
      <c r="K333" s="73" t="s">
        <v>31</v>
      </c>
      <c r="L333" s="73" t="s">
        <v>32</v>
      </c>
      <c r="M333" s="73" t="s">
        <v>1197</v>
      </c>
      <c r="N333" s="75">
        <v>1869607955</v>
      </c>
      <c r="O333" s="73" t="s">
        <v>1198</v>
      </c>
      <c r="P333" s="73" t="s">
        <v>1199</v>
      </c>
      <c r="Q333" s="73" t="s">
        <v>31</v>
      </c>
      <c r="R333" s="73" t="s">
        <v>36</v>
      </c>
      <c r="S333" s="77">
        <v>6800</v>
      </c>
      <c r="T333" s="73" t="s">
        <v>56</v>
      </c>
    </row>
    <row r="334" spans="1:20">
      <c r="A334" s="73" t="s">
        <v>1097</v>
      </c>
      <c r="B334" s="73" t="s">
        <v>1098</v>
      </c>
      <c r="C334" s="74">
        <v>43424</v>
      </c>
      <c r="D334" s="73" t="s">
        <v>50</v>
      </c>
      <c r="E334" s="73" t="s">
        <v>26</v>
      </c>
      <c r="F334" s="73" t="s">
        <v>27</v>
      </c>
      <c r="G334" s="73" t="s">
        <v>41</v>
      </c>
      <c r="H334" s="73" t="s">
        <v>29</v>
      </c>
      <c r="I334" s="73" t="s">
        <v>43</v>
      </c>
      <c r="J334" s="74">
        <v>36768</v>
      </c>
      <c r="K334" s="73" t="s">
        <v>31</v>
      </c>
      <c r="L334" s="73" t="s">
        <v>69</v>
      </c>
      <c r="M334" s="73" t="s">
        <v>1099</v>
      </c>
      <c r="N334" s="75">
        <v>1490554237</v>
      </c>
      <c r="O334" s="73" t="s">
        <v>1100</v>
      </c>
      <c r="P334" s="73" t="s">
        <v>1101</v>
      </c>
      <c r="Q334" s="73" t="s">
        <v>31</v>
      </c>
      <c r="R334" s="73" t="s">
        <v>227</v>
      </c>
      <c r="S334" s="77">
        <v>5600</v>
      </c>
      <c r="T334" s="73" t="s">
        <v>56</v>
      </c>
    </row>
    <row r="335" spans="1:20">
      <c r="A335" s="73" t="s">
        <v>1773</v>
      </c>
      <c r="B335" s="73" t="s">
        <v>1774</v>
      </c>
      <c r="C335" s="74">
        <v>42506</v>
      </c>
      <c r="D335" s="73" t="s">
        <v>87</v>
      </c>
      <c r="E335" s="73" t="s">
        <v>60</v>
      </c>
      <c r="F335" s="73" t="s">
        <v>52</v>
      </c>
      <c r="G335" s="73" t="s">
        <v>75</v>
      </c>
      <c r="H335" s="73" t="s">
        <v>29</v>
      </c>
      <c r="I335" s="73" t="s">
        <v>43</v>
      </c>
      <c r="J335" s="74">
        <v>26055</v>
      </c>
      <c r="K335" s="73" t="s">
        <v>31</v>
      </c>
      <c r="L335" s="73" t="s">
        <v>69</v>
      </c>
      <c r="M335" s="73" t="s">
        <v>1775</v>
      </c>
      <c r="N335" s="75">
        <v>1738622885</v>
      </c>
      <c r="O335" s="73" t="s">
        <v>1776</v>
      </c>
      <c r="P335" s="73" t="s">
        <v>1777</v>
      </c>
      <c r="Q335" s="73" t="s">
        <v>31</v>
      </c>
      <c r="R335" s="73" t="s">
        <v>36</v>
      </c>
      <c r="S335" s="77">
        <v>13600</v>
      </c>
      <c r="T335" s="73" t="s">
        <v>56</v>
      </c>
    </row>
    <row r="336" spans="1:20">
      <c r="A336" s="73" t="s">
        <v>2318</v>
      </c>
      <c r="B336" s="73" t="s">
        <v>2319</v>
      </c>
      <c r="C336" s="74">
        <v>41879</v>
      </c>
      <c r="D336" s="73" t="s">
        <v>50</v>
      </c>
      <c r="E336" s="73" t="s">
        <v>60</v>
      </c>
      <c r="F336" s="73" t="s">
        <v>52</v>
      </c>
      <c r="G336" s="73" t="s">
        <v>28</v>
      </c>
      <c r="H336" s="73" t="s">
        <v>42</v>
      </c>
      <c r="I336" s="73" t="s">
        <v>30</v>
      </c>
      <c r="J336" s="74">
        <v>32081</v>
      </c>
      <c r="K336" s="73" t="s">
        <v>31</v>
      </c>
      <c r="L336" s="73" t="s">
        <v>2594</v>
      </c>
      <c r="M336" s="73" t="s">
        <v>2320</v>
      </c>
      <c r="N336" s="75">
        <v>1631454193</v>
      </c>
      <c r="O336" s="73" t="s">
        <v>2321</v>
      </c>
      <c r="P336" s="73" t="s">
        <v>2322</v>
      </c>
      <c r="Q336" s="73" t="s">
        <v>31</v>
      </c>
      <c r="R336" s="73" t="s">
        <v>36</v>
      </c>
      <c r="S336" s="77">
        <v>8000</v>
      </c>
      <c r="T336" s="73" t="s">
        <v>56</v>
      </c>
    </row>
    <row r="337" spans="1:20">
      <c r="A337" s="73" t="s">
        <v>1200</v>
      </c>
      <c r="B337" s="73" t="s">
        <v>1201</v>
      </c>
      <c r="C337" s="74">
        <v>43255</v>
      </c>
      <c r="D337" s="73" t="s">
        <v>59</v>
      </c>
      <c r="E337" s="73" t="s">
        <v>51</v>
      </c>
      <c r="F337" s="73" t="s">
        <v>27</v>
      </c>
      <c r="G337" s="73" t="s">
        <v>61</v>
      </c>
      <c r="H337" s="73" t="s">
        <v>29</v>
      </c>
      <c r="I337" s="73" t="s">
        <v>43</v>
      </c>
      <c r="J337" s="74">
        <v>26456</v>
      </c>
      <c r="K337" s="73" t="s">
        <v>31</v>
      </c>
      <c r="L337" s="73" t="s">
        <v>32</v>
      </c>
      <c r="M337" s="73" t="s">
        <v>1202</v>
      </c>
      <c r="N337" s="75">
        <v>1583287367</v>
      </c>
      <c r="O337" s="73" t="s">
        <v>1203</v>
      </c>
      <c r="P337" s="73" t="s">
        <v>1204</v>
      </c>
      <c r="Q337" s="73" t="s">
        <v>31</v>
      </c>
      <c r="R337" s="73" t="s">
        <v>36</v>
      </c>
      <c r="S337" s="77">
        <v>8800</v>
      </c>
      <c r="T337" s="73" t="s">
        <v>56</v>
      </c>
    </row>
    <row r="338" spans="1:20">
      <c r="A338" s="73" t="s">
        <v>1889</v>
      </c>
      <c r="B338" s="73" t="s">
        <v>1890</v>
      </c>
      <c r="C338" s="74">
        <v>42312</v>
      </c>
      <c r="D338" s="73" t="s">
        <v>87</v>
      </c>
      <c r="E338" s="73" t="s">
        <v>81</v>
      </c>
      <c r="F338" s="73" t="s">
        <v>27</v>
      </c>
      <c r="G338" s="73" t="s">
        <v>61</v>
      </c>
      <c r="H338" s="73" t="s">
        <v>29</v>
      </c>
      <c r="I338" s="73" t="s">
        <v>43</v>
      </c>
      <c r="J338" s="74">
        <v>29813</v>
      </c>
      <c r="K338" s="73" t="s">
        <v>31</v>
      </c>
      <c r="L338" s="73" t="s">
        <v>2594</v>
      </c>
      <c r="M338" s="73" t="s">
        <v>1891</v>
      </c>
      <c r="N338" s="75">
        <v>1921686016</v>
      </c>
      <c r="O338" s="73" t="s">
        <v>1892</v>
      </c>
      <c r="P338" s="73" t="s">
        <v>1893</v>
      </c>
      <c r="Q338" s="73" t="s">
        <v>31</v>
      </c>
      <c r="R338" s="73" t="s">
        <v>47</v>
      </c>
      <c r="S338" s="77">
        <v>10000</v>
      </c>
      <c r="T338" s="73" t="s">
        <v>56</v>
      </c>
    </row>
    <row r="339" spans="1:20">
      <c r="A339" s="73" t="s">
        <v>57</v>
      </c>
      <c r="B339" s="73" t="s">
        <v>58</v>
      </c>
      <c r="C339" s="74">
        <v>44604</v>
      </c>
      <c r="D339" s="73" t="s">
        <v>59</v>
      </c>
      <c r="E339" s="73" t="s">
        <v>60</v>
      </c>
      <c r="F339" s="73" t="s">
        <v>27</v>
      </c>
      <c r="G339" s="73" t="s">
        <v>61</v>
      </c>
      <c r="H339" s="73" t="s">
        <v>29</v>
      </c>
      <c r="I339" s="73" t="s">
        <v>43</v>
      </c>
      <c r="J339" s="74">
        <v>29356</v>
      </c>
      <c r="K339" s="73" t="s">
        <v>31</v>
      </c>
      <c r="L339" s="73" t="s">
        <v>2594</v>
      </c>
      <c r="M339" s="73" t="s">
        <v>63</v>
      </c>
      <c r="N339" s="75">
        <v>1597966938</v>
      </c>
      <c r="O339" s="73" t="s">
        <v>64</v>
      </c>
      <c r="P339" s="73" t="s">
        <v>65</v>
      </c>
      <c r="Q339" s="73" t="s">
        <v>31</v>
      </c>
      <c r="R339" s="73" t="s">
        <v>66</v>
      </c>
      <c r="S339" s="77">
        <v>10000</v>
      </c>
      <c r="T339" s="73" t="s">
        <v>56</v>
      </c>
    </row>
    <row r="340" spans="1:20">
      <c r="A340" s="73" t="s">
        <v>268</v>
      </c>
      <c r="B340" s="73" t="s">
        <v>269</v>
      </c>
      <c r="C340" s="74">
        <v>44298</v>
      </c>
      <c r="D340" s="73" t="s">
        <v>50</v>
      </c>
      <c r="E340" s="73" t="s">
        <v>110</v>
      </c>
      <c r="F340" s="73" t="s">
        <v>27</v>
      </c>
      <c r="G340" s="73" t="s">
        <v>41</v>
      </c>
      <c r="H340" s="73" t="s">
        <v>29</v>
      </c>
      <c r="I340" s="73" t="s">
        <v>30</v>
      </c>
      <c r="J340" s="74">
        <v>37056</v>
      </c>
      <c r="K340" s="73" t="s">
        <v>31</v>
      </c>
      <c r="L340" s="73" t="s">
        <v>32</v>
      </c>
      <c r="M340" s="73" t="s">
        <v>270</v>
      </c>
      <c r="N340" s="75">
        <v>1295331807</v>
      </c>
      <c r="O340" s="73" t="s">
        <v>271</v>
      </c>
      <c r="P340" s="73" t="s">
        <v>272</v>
      </c>
      <c r="Q340" s="73" t="s">
        <v>31</v>
      </c>
      <c r="R340" s="73" t="s">
        <v>107</v>
      </c>
      <c r="S340" s="77">
        <v>4800</v>
      </c>
      <c r="T340" s="73" t="s">
        <v>56</v>
      </c>
    </row>
    <row r="341" spans="1:20">
      <c r="A341" s="73" t="s">
        <v>602</v>
      </c>
      <c r="B341" s="73" t="s">
        <v>603</v>
      </c>
      <c r="C341" s="74">
        <v>43902</v>
      </c>
      <c r="D341" s="73" t="s">
        <v>25</v>
      </c>
      <c r="E341" s="73" t="s">
        <v>40</v>
      </c>
      <c r="F341" s="73" t="s">
        <v>27</v>
      </c>
      <c r="G341" s="73" t="s">
        <v>28</v>
      </c>
      <c r="H341" s="73" t="s">
        <v>29</v>
      </c>
      <c r="I341" s="73" t="s">
        <v>43</v>
      </c>
      <c r="J341" s="74">
        <v>30862</v>
      </c>
      <c r="K341" s="73" t="s">
        <v>31</v>
      </c>
      <c r="L341" s="73" t="s">
        <v>69</v>
      </c>
      <c r="M341" s="73" t="s">
        <v>604</v>
      </c>
      <c r="N341" s="75">
        <v>1421574935</v>
      </c>
      <c r="O341" s="73" t="s">
        <v>605</v>
      </c>
      <c r="P341" s="73" t="s">
        <v>606</v>
      </c>
      <c r="Q341" s="73" t="s">
        <v>31</v>
      </c>
      <c r="R341" s="73" t="s">
        <v>107</v>
      </c>
      <c r="S341" s="77">
        <v>7600</v>
      </c>
      <c r="T341" s="73" t="s">
        <v>56</v>
      </c>
    </row>
    <row r="342" spans="1:20">
      <c r="A342" s="73" t="s">
        <v>1749</v>
      </c>
      <c r="B342" s="73" t="s">
        <v>1750</v>
      </c>
      <c r="C342" s="74">
        <v>42521</v>
      </c>
      <c r="D342" s="73" t="s">
        <v>135</v>
      </c>
      <c r="E342" s="73" t="s">
        <v>51</v>
      </c>
      <c r="F342" s="73" t="s">
        <v>27</v>
      </c>
      <c r="G342" s="73" t="s">
        <v>28</v>
      </c>
      <c r="H342" s="73" t="s">
        <v>29</v>
      </c>
      <c r="I342" s="73" t="s">
        <v>30</v>
      </c>
      <c r="J342" s="74">
        <v>31906</v>
      </c>
      <c r="K342" s="73" t="s">
        <v>31</v>
      </c>
      <c r="L342" s="73" t="s">
        <v>32</v>
      </c>
      <c r="M342" s="73" t="s">
        <v>1751</v>
      </c>
      <c r="N342" s="75">
        <v>1449123164</v>
      </c>
      <c r="O342" s="73" t="s">
        <v>1752</v>
      </c>
      <c r="P342" s="73" t="s">
        <v>1753</v>
      </c>
      <c r="Q342" s="73" t="s">
        <v>31</v>
      </c>
      <c r="R342" s="73" t="s">
        <v>36</v>
      </c>
      <c r="S342" s="77">
        <v>6800</v>
      </c>
      <c r="T342" s="73" t="s">
        <v>56</v>
      </c>
    </row>
    <row r="343" spans="1:20">
      <c r="A343" s="73" t="s">
        <v>1870</v>
      </c>
      <c r="B343" s="73" t="s">
        <v>1871</v>
      </c>
      <c r="C343" s="74">
        <v>42343</v>
      </c>
      <c r="D343" s="73" t="s">
        <v>25</v>
      </c>
      <c r="E343" s="73" t="s">
        <v>40</v>
      </c>
      <c r="F343" s="73" t="s">
        <v>27</v>
      </c>
      <c r="G343" s="73" t="s">
        <v>61</v>
      </c>
      <c r="H343" s="73" t="s">
        <v>29</v>
      </c>
      <c r="I343" s="73" t="s">
        <v>30</v>
      </c>
      <c r="J343" s="74">
        <v>26610</v>
      </c>
      <c r="K343" s="73" t="s">
        <v>31</v>
      </c>
      <c r="L343" s="73" t="s">
        <v>32</v>
      </c>
      <c r="M343" s="73" t="s">
        <v>1872</v>
      </c>
      <c r="N343" s="75">
        <v>1829160968</v>
      </c>
      <c r="O343" s="73" t="s">
        <v>1873</v>
      </c>
      <c r="P343" s="73" t="s">
        <v>1874</v>
      </c>
      <c r="Q343" s="73" t="s">
        <v>31</v>
      </c>
      <c r="R343" s="73" t="s">
        <v>47</v>
      </c>
      <c r="S343" s="77">
        <v>10800</v>
      </c>
      <c r="T343" s="73" t="s">
        <v>56</v>
      </c>
    </row>
    <row r="344" spans="1:20">
      <c r="A344" s="73" t="s">
        <v>2472</v>
      </c>
      <c r="B344" s="73" t="s">
        <v>2473</v>
      </c>
      <c r="C344" s="74">
        <v>41652</v>
      </c>
      <c r="D344" s="73" t="s">
        <v>59</v>
      </c>
      <c r="E344" s="73" t="s">
        <v>51</v>
      </c>
      <c r="F344" s="73" t="s">
        <v>52</v>
      </c>
      <c r="G344" s="73" t="s">
        <v>41</v>
      </c>
      <c r="H344" s="73" t="s">
        <v>42</v>
      </c>
      <c r="I344" s="73" t="s">
        <v>30</v>
      </c>
      <c r="J344" s="74">
        <v>36228</v>
      </c>
      <c r="K344" s="73" t="s">
        <v>31</v>
      </c>
      <c r="L344" s="73" t="s">
        <v>32</v>
      </c>
      <c r="M344" s="73" t="s">
        <v>2474</v>
      </c>
      <c r="N344" s="75">
        <v>1351200904</v>
      </c>
      <c r="O344" s="73" t="s">
        <v>2475</v>
      </c>
      <c r="P344" s="73" t="s">
        <v>2476</v>
      </c>
      <c r="Q344" s="73" t="s">
        <v>31</v>
      </c>
      <c r="R344" s="73" t="s">
        <v>47</v>
      </c>
      <c r="S344" s="77">
        <v>5600</v>
      </c>
      <c r="T344" s="73" t="s">
        <v>56</v>
      </c>
    </row>
    <row r="345" spans="1:20">
      <c r="A345" s="73" t="s">
        <v>674</v>
      </c>
      <c r="B345" s="73" t="s">
        <v>675</v>
      </c>
      <c r="C345" s="74">
        <v>43850</v>
      </c>
      <c r="D345" s="73" t="s">
        <v>50</v>
      </c>
      <c r="E345" s="73" t="s">
        <v>26</v>
      </c>
      <c r="F345" s="73" t="s">
        <v>27</v>
      </c>
      <c r="G345" s="73" t="s">
        <v>41</v>
      </c>
      <c r="H345" s="73" t="s">
        <v>42</v>
      </c>
      <c r="I345" s="73" t="s">
        <v>30</v>
      </c>
      <c r="J345" s="74">
        <v>37430</v>
      </c>
      <c r="K345" s="73" t="s">
        <v>31</v>
      </c>
      <c r="L345" s="73" t="s">
        <v>32</v>
      </c>
      <c r="M345" s="73" t="s">
        <v>676</v>
      </c>
      <c r="N345" s="75">
        <v>1939815208</v>
      </c>
      <c r="O345" s="73" t="s">
        <v>677</v>
      </c>
      <c r="P345" s="73" t="s">
        <v>678</v>
      </c>
      <c r="Q345" s="73" t="s">
        <v>31</v>
      </c>
      <c r="R345" s="73" t="s">
        <v>36</v>
      </c>
      <c r="S345" s="77">
        <v>6800</v>
      </c>
      <c r="T345" s="73" t="s">
        <v>56</v>
      </c>
    </row>
    <row r="346" spans="1:20">
      <c r="A346" s="73" t="s">
        <v>374</v>
      </c>
      <c r="B346" s="73" t="s">
        <v>375</v>
      </c>
      <c r="C346" s="74">
        <v>44208</v>
      </c>
      <c r="D346" s="73" t="s">
        <v>25</v>
      </c>
      <c r="E346" s="73" t="s">
        <v>60</v>
      </c>
      <c r="F346" s="73" t="s">
        <v>52</v>
      </c>
      <c r="G346" s="73" t="s">
        <v>61</v>
      </c>
      <c r="H346" s="73" t="s">
        <v>29</v>
      </c>
      <c r="I346" s="73" t="s">
        <v>124</v>
      </c>
      <c r="J346" s="74">
        <v>29409</v>
      </c>
      <c r="K346" s="73" t="s">
        <v>31</v>
      </c>
      <c r="L346" s="73" t="s">
        <v>32</v>
      </c>
      <c r="M346" s="73" t="s">
        <v>376</v>
      </c>
      <c r="N346" s="75">
        <v>1650129106</v>
      </c>
      <c r="O346" s="73" t="s">
        <v>377</v>
      </c>
      <c r="P346" s="73" t="s">
        <v>378</v>
      </c>
      <c r="Q346" s="73" t="s">
        <v>31</v>
      </c>
      <c r="R346" s="73" t="s">
        <v>36</v>
      </c>
      <c r="S346" s="77">
        <v>0</v>
      </c>
      <c r="T346" s="73" t="s">
        <v>37</v>
      </c>
    </row>
    <row r="347" spans="1:20">
      <c r="A347" s="73" t="s">
        <v>825</v>
      </c>
      <c r="B347" s="73" t="s">
        <v>826</v>
      </c>
      <c r="C347" s="74">
        <v>43719</v>
      </c>
      <c r="D347" s="73" t="s">
        <v>59</v>
      </c>
      <c r="E347" s="73" t="s">
        <v>40</v>
      </c>
      <c r="F347" s="73" t="s">
        <v>27</v>
      </c>
      <c r="G347" s="73" t="s">
        <v>41</v>
      </c>
      <c r="H347" s="73" t="s">
        <v>29</v>
      </c>
      <c r="I347" s="73" t="s">
        <v>43</v>
      </c>
      <c r="J347" s="74">
        <v>37872</v>
      </c>
      <c r="K347" s="73" t="s">
        <v>31</v>
      </c>
      <c r="L347" s="73" t="s">
        <v>69</v>
      </c>
      <c r="M347" s="73" t="s">
        <v>827</v>
      </c>
      <c r="N347" s="75">
        <v>1268443299</v>
      </c>
      <c r="O347" s="73" t="s">
        <v>828</v>
      </c>
      <c r="P347" s="73" t="s">
        <v>829</v>
      </c>
      <c r="Q347" s="73" t="s">
        <v>31</v>
      </c>
      <c r="R347" s="73" t="s">
        <v>107</v>
      </c>
      <c r="S347" s="77">
        <v>5600</v>
      </c>
      <c r="T347" s="73" t="s">
        <v>56</v>
      </c>
    </row>
    <row r="348" spans="1:20">
      <c r="A348" s="73" t="s">
        <v>221</v>
      </c>
      <c r="B348" s="73" t="s">
        <v>222</v>
      </c>
      <c r="C348" s="74">
        <v>44373</v>
      </c>
      <c r="D348" s="73" t="s">
        <v>59</v>
      </c>
      <c r="E348" s="73" t="s">
        <v>207</v>
      </c>
      <c r="F348" s="73" t="s">
        <v>27</v>
      </c>
      <c r="G348" s="73" t="s">
        <v>223</v>
      </c>
      <c r="H348" s="73" t="s">
        <v>29</v>
      </c>
      <c r="I348" s="73" t="s">
        <v>43</v>
      </c>
      <c r="J348" s="74">
        <v>36972</v>
      </c>
      <c r="K348" s="73" t="s">
        <v>31</v>
      </c>
      <c r="L348" s="73" t="s">
        <v>32</v>
      </c>
      <c r="M348" s="73" t="s">
        <v>224</v>
      </c>
      <c r="N348" s="75">
        <v>1708292140</v>
      </c>
      <c r="O348" s="73" t="s">
        <v>225</v>
      </c>
      <c r="P348" s="73" t="s">
        <v>226</v>
      </c>
      <c r="Q348" s="73" t="s">
        <v>31</v>
      </c>
      <c r="R348" s="73" t="s">
        <v>227</v>
      </c>
      <c r="S348" s="77">
        <v>3600</v>
      </c>
      <c r="T348" s="73" t="s">
        <v>56</v>
      </c>
    </row>
    <row r="349" spans="1:20">
      <c r="A349" s="73" t="s">
        <v>2274</v>
      </c>
      <c r="B349" s="73" t="s">
        <v>2275</v>
      </c>
      <c r="C349" s="74">
        <v>41922</v>
      </c>
      <c r="D349" s="73" t="s">
        <v>50</v>
      </c>
      <c r="E349" s="73" t="s">
        <v>51</v>
      </c>
      <c r="F349" s="73" t="s">
        <v>27</v>
      </c>
      <c r="G349" s="73" t="s">
        <v>61</v>
      </c>
      <c r="H349" s="73" t="s">
        <v>29</v>
      </c>
      <c r="I349" s="73" t="s">
        <v>43</v>
      </c>
      <c r="J349" s="74">
        <v>27320</v>
      </c>
      <c r="K349" s="73" t="s">
        <v>31</v>
      </c>
      <c r="L349" s="73" t="s">
        <v>32</v>
      </c>
      <c r="M349" s="73" t="s">
        <v>2276</v>
      </c>
      <c r="N349" s="75">
        <v>1245559333</v>
      </c>
      <c r="O349" s="73" t="s">
        <v>2277</v>
      </c>
      <c r="P349" s="73" t="s">
        <v>2278</v>
      </c>
      <c r="Q349" s="73" t="s">
        <v>31</v>
      </c>
      <c r="R349" s="73" t="s">
        <v>36</v>
      </c>
      <c r="S349" s="77">
        <v>10000</v>
      </c>
      <c r="T349" s="73" t="s">
        <v>56</v>
      </c>
    </row>
    <row r="350" spans="1:20">
      <c r="A350" s="73" t="s">
        <v>454</v>
      </c>
      <c r="B350" s="73" t="s">
        <v>455</v>
      </c>
      <c r="C350" s="74">
        <v>44124</v>
      </c>
      <c r="D350" s="73" t="s">
        <v>59</v>
      </c>
      <c r="E350" s="73" t="s">
        <v>26</v>
      </c>
      <c r="F350" s="73" t="s">
        <v>27</v>
      </c>
      <c r="G350" s="73" t="s">
        <v>28</v>
      </c>
      <c r="H350" s="73" t="s">
        <v>29</v>
      </c>
      <c r="I350" s="73" t="s">
        <v>30</v>
      </c>
      <c r="J350" s="74">
        <v>34023</v>
      </c>
      <c r="K350" s="73" t="s">
        <v>31</v>
      </c>
      <c r="L350" s="73" t="s">
        <v>32</v>
      </c>
      <c r="M350" s="73" t="s">
        <v>456</v>
      </c>
      <c r="N350" s="75">
        <v>1936295031</v>
      </c>
      <c r="O350" s="73" t="s">
        <v>457</v>
      </c>
      <c r="P350" s="73" t="s">
        <v>458</v>
      </c>
      <c r="Q350" s="73" t="s">
        <v>31</v>
      </c>
      <c r="R350" s="73" t="s">
        <v>47</v>
      </c>
      <c r="S350" s="77">
        <v>7600</v>
      </c>
      <c r="T350" s="73" t="s">
        <v>56</v>
      </c>
    </row>
    <row r="351" spans="1:20">
      <c r="A351" s="73" t="s">
        <v>519</v>
      </c>
      <c r="B351" s="73" t="s">
        <v>520</v>
      </c>
      <c r="C351" s="74">
        <v>44015</v>
      </c>
      <c r="D351" s="73" t="s">
        <v>87</v>
      </c>
      <c r="E351" s="73" t="s">
        <v>40</v>
      </c>
      <c r="F351" s="73" t="s">
        <v>27</v>
      </c>
      <c r="G351" s="73" t="s">
        <v>41</v>
      </c>
      <c r="H351" s="73" t="s">
        <v>29</v>
      </c>
      <c r="I351" s="73" t="s">
        <v>30</v>
      </c>
      <c r="J351" s="74">
        <v>35768</v>
      </c>
      <c r="K351" s="73" t="s">
        <v>103</v>
      </c>
      <c r="L351" s="73" t="s">
        <v>2594</v>
      </c>
      <c r="M351" s="73" t="s">
        <v>521</v>
      </c>
      <c r="N351" s="75">
        <v>1294348695</v>
      </c>
      <c r="O351" s="73" t="s">
        <v>522</v>
      </c>
      <c r="P351" s="73" t="s">
        <v>523</v>
      </c>
      <c r="Q351" s="73" t="s">
        <v>31</v>
      </c>
      <c r="R351" s="73" t="s">
        <v>36</v>
      </c>
      <c r="S351" s="77">
        <v>6000</v>
      </c>
      <c r="T351" s="73" t="s">
        <v>56</v>
      </c>
    </row>
    <row r="352" spans="1:20">
      <c r="A352" s="73" t="s">
        <v>1057</v>
      </c>
      <c r="B352" s="73" t="s">
        <v>1058</v>
      </c>
      <c r="C352" s="74">
        <v>43450</v>
      </c>
      <c r="D352" s="73" t="s">
        <v>59</v>
      </c>
      <c r="E352" s="73" t="s">
        <v>51</v>
      </c>
      <c r="F352" s="73" t="s">
        <v>27</v>
      </c>
      <c r="G352" s="73" t="s">
        <v>75</v>
      </c>
      <c r="H352" s="73" t="s">
        <v>29</v>
      </c>
      <c r="I352" s="73" t="s">
        <v>43</v>
      </c>
      <c r="J352" s="74">
        <v>27490</v>
      </c>
      <c r="K352" s="73" t="s">
        <v>31</v>
      </c>
      <c r="L352" s="73" t="s">
        <v>32</v>
      </c>
      <c r="M352" s="73" t="s">
        <v>1059</v>
      </c>
      <c r="N352" s="75">
        <v>1938566719</v>
      </c>
      <c r="O352" s="73" t="s">
        <v>1060</v>
      </c>
      <c r="P352" s="73" t="s">
        <v>1061</v>
      </c>
      <c r="Q352" s="73" t="s">
        <v>31</v>
      </c>
      <c r="R352" s="73" t="s">
        <v>107</v>
      </c>
      <c r="S352" s="77">
        <v>13200</v>
      </c>
      <c r="T352" s="73" t="s">
        <v>56</v>
      </c>
    </row>
    <row r="353" spans="1:20">
      <c r="A353" s="73" t="s">
        <v>1358</v>
      </c>
      <c r="B353" s="73" t="s">
        <v>1359</v>
      </c>
      <c r="C353" s="74">
        <v>43071</v>
      </c>
      <c r="D353" s="73" t="s">
        <v>87</v>
      </c>
      <c r="E353" s="73" t="s">
        <v>40</v>
      </c>
      <c r="F353" s="73" t="s">
        <v>27</v>
      </c>
      <c r="G353" s="73" t="s">
        <v>61</v>
      </c>
      <c r="H353" s="73" t="s">
        <v>29</v>
      </c>
      <c r="I353" s="73" t="s">
        <v>43</v>
      </c>
      <c r="J353" s="74">
        <v>26469</v>
      </c>
      <c r="K353" s="73" t="s">
        <v>31</v>
      </c>
      <c r="L353" s="73" t="s">
        <v>32</v>
      </c>
      <c r="M353" s="73" t="s">
        <v>1360</v>
      </c>
      <c r="N353" s="75">
        <v>1509540345</v>
      </c>
      <c r="O353" s="73" t="s">
        <v>1361</v>
      </c>
      <c r="P353" s="73" t="s">
        <v>1362</v>
      </c>
      <c r="Q353" s="73" t="s">
        <v>31</v>
      </c>
      <c r="R353" s="73" t="s">
        <v>36</v>
      </c>
      <c r="S353" s="77">
        <v>10400</v>
      </c>
      <c r="T353" s="73" t="s">
        <v>56</v>
      </c>
    </row>
    <row r="354" spans="1:20">
      <c r="A354" s="73" t="s">
        <v>1014</v>
      </c>
      <c r="B354" s="73" t="s">
        <v>1015</v>
      </c>
      <c r="C354" s="74">
        <v>43497</v>
      </c>
      <c r="D354" s="73" t="s">
        <v>50</v>
      </c>
      <c r="E354" s="73" t="s">
        <v>60</v>
      </c>
      <c r="F354" s="73" t="s">
        <v>27</v>
      </c>
      <c r="G354" s="73" t="s">
        <v>61</v>
      </c>
      <c r="H354" s="73" t="s">
        <v>42</v>
      </c>
      <c r="I354" s="73" t="s">
        <v>30</v>
      </c>
      <c r="J354" s="74">
        <v>30775</v>
      </c>
      <c r="K354" s="73" t="s">
        <v>118</v>
      </c>
      <c r="L354" s="73" t="s">
        <v>32</v>
      </c>
      <c r="M354" s="73" t="s">
        <v>1016</v>
      </c>
      <c r="N354" s="75">
        <v>2025553086</v>
      </c>
      <c r="O354" s="73" t="s">
        <v>1017</v>
      </c>
      <c r="P354" s="73" t="s">
        <v>287</v>
      </c>
      <c r="Q354" s="73" t="s">
        <v>31</v>
      </c>
      <c r="R354" s="73" t="s">
        <v>36</v>
      </c>
      <c r="S354" s="77">
        <v>11000</v>
      </c>
      <c r="T354" s="73" t="s">
        <v>56</v>
      </c>
    </row>
    <row r="355" spans="1:20">
      <c r="A355" s="73" t="s">
        <v>870</v>
      </c>
      <c r="B355" s="73" t="s">
        <v>871</v>
      </c>
      <c r="C355" s="74">
        <v>43677</v>
      </c>
      <c r="D355" s="73" t="s">
        <v>50</v>
      </c>
      <c r="E355" s="73" t="s">
        <v>40</v>
      </c>
      <c r="F355" s="73" t="s">
        <v>27</v>
      </c>
      <c r="G355" s="73" t="s">
        <v>28</v>
      </c>
      <c r="H355" s="73" t="s">
        <v>29</v>
      </c>
      <c r="I355" s="73" t="s">
        <v>30</v>
      </c>
      <c r="J355" s="74">
        <v>31000</v>
      </c>
      <c r="K355" s="73" t="s">
        <v>103</v>
      </c>
      <c r="L355" s="73" t="s">
        <v>32</v>
      </c>
      <c r="M355" s="73" t="s">
        <v>872</v>
      </c>
      <c r="N355" s="75">
        <v>1617651554</v>
      </c>
      <c r="O355" s="73" t="s">
        <v>873</v>
      </c>
      <c r="P355" s="73" t="s">
        <v>874</v>
      </c>
      <c r="Q355" s="73" t="s">
        <v>31</v>
      </c>
      <c r="R355" s="73" t="s">
        <v>47</v>
      </c>
      <c r="S355" s="77">
        <v>0</v>
      </c>
      <c r="T355" s="73" t="s">
        <v>37</v>
      </c>
    </row>
    <row r="356" spans="1:20">
      <c r="A356" s="73" t="s">
        <v>369</v>
      </c>
      <c r="B356" s="73" t="s">
        <v>370</v>
      </c>
      <c r="C356" s="74">
        <v>44211</v>
      </c>
      <c r="D356" s="73" t="s">
        <v>59</v>
      </c>
      <c r="E356" s="73" t="s">
        <v>60</v>
      </c>
      <c r="F356" s="73" t="s">
        <v>52</v>
      </c>
      <c r="G356" s="73" t="s">
        <v>41</v>
      </c>
      <c r="H356" s="73" t="s">
        <v>29</v>
      </c>
      <c r="I356" s="73" t="s">
        <v>43</v>
      </c>
      <c r="J356" s="74">
        <v>38128</v>
      </c>
      <c r="K356" s="73" t="s">
        <v>31</v>
      </c>
      <c r="L356" s="73" t="s">
        <v>32</v>
      </c>
      <c r="M356" s="73" t="s">
        <v>371</v>
      </c>
      <c r="N356" s="75">
        <v>1202738406</v>
      </c>
      <c r="O356" s="73" t="s">
        <v>372</v>
      </c>
      <c r="P356" s="73" t="s">
        <v>373</v>
      </c>
      <c r="Q356" s="73" t="s">
        <v>31</v>
      </c>
      <c r="R356" s="73" t="s">
        <v>227</v>
      </c>
      <c r="S356" s="77">
        <v>6000</v>
      </c>
      <c r="T356" s="73" t="s">
        <v>56</v>
      </c>
    </row>
    <row r="357" spans="1:20">
      <c r="A357" s="73" t="s">
        <v>1555</v>
      </c>
      <c r="B357" s="73" t="s">
        <v>1556</v>
      </c>
      <c r="C357" s="74">
        <v>42781</v>
      </c>
      <c r="D357" s="73" t="s">
        <v>59</v>
      </c>
      <c r="E357" s="73" t="s">
        <v>40</v>
      </c>
      <c r="F357" s="73" t="s">
        <v>27</v>
      </c>
      <c r="G357" s="73" t="s">
        <v>41</v>
      </c>
      <c r="H357" s="73" t="s">
        <v>42</v>
      </c>
      <c r="I357" s="73" t="s">
        <v>43</v>
      </c>
      <c r="J357" s="74">
        <v>34422</v>
      </c>
      <c r="K357" s="73" t="s">
        <v>31</v>
      </c>
      <c r="L357" s="73" t="s">
        <v>69</v>
      </c>
      <c r="M357" s="73" t="s">
        <v>1557</v>
      </c>
      <c r="N357" s="75">
        <v>1247541211</v>
      </c>
      <c r="O357" s="73" t="s">
        <v>1558</v>
      </c>
      <c r="P357" s="73" t="s">
        <v>1559</v>
      </c>
      <c r="Q357" s="73" t="s">
        <v>31</v>
      </c>
      <c r="R357" s="73" t="s">
        <v>47</v>
      </c>
      <c r="S357" s="77">
        <v>0</v>
      </c>
      <c r="T357" s="73" t="s">
        <v>37</v>
      </c>
    </row>
    <row r="358" spans="1:20">
      <c r="A358" s="73" t="s">
        <v>1269</v>
      </c>
      <c r="B358" s="73" t="s">
        <v>1270</v>
      </c>
      <c r="C358" s="74">
        <v>43189</v>
      </c>
      <c r="D358" s="73" t="s">
        <v>50</v>
      </c>
      <c r="E358" s="73" t="s">
        <v>51</v>
      </c>
      <c r="F358" s="73" t="s">
        <v>27</v>
      </c>
      <c r="G358" s="73" t="s">
        <v>41</v>
      </c>
      <c r="H358" s="73" t="s">
        <v>42</v>
      </c>
      <c r="I358" s="73" t="s">
        <v>43</v>
      </c>
      <c r="J358" s="74">
        <v>36876</v>
      </c>
      <c r="K358" s="73" t="s">
        <v>31</v>
      </c>
      <c r="L358" s="73" t="s">
        <v>32</v>
      </c>
      <c r="M358" s="73" t="s">
        <v>1271</v>
      </c>
      <c r="N358" s="75">
        <v>1672496478</v>
      </c>
      <c r="O358" s="73" t="s">
        <v>1272</v>
      </c>
      <c r="P358" s="73" t="s">
        <v>1273</v>
      </c>
      <c r="Q358" s="73" t="s">
        <v>31</v>
      </c>
      <c r="R358" s="73" t="s">
        <v>66</v>
      </c>
      <c r="S358" s="77">
        <v>4400</v>
      </c>
      <c r="T358" s="73" t="s">
        <v>56</v>
      </c>
    </row>
    <row r="359" spans="1:20">
      <c r="A359" s="73" t="s">
        <v>335</v>
      </c>
      <c r="B359" s="73" t="s">
        <v>336</v>
      </c>
      <c r="C359" s="74">
        <v>44249</v>
      </c>
      <c r="D359" s="73" t="s">
        <v>59</v>
      </c>
      <c r="E359" s="73" t="s">
        <v>51</v>
      </c>
      <c r="F359" s="73" t="s">
        <v>52</v>
      </c>
      <c r="G359" s="73" t="s">
        <v>28</v>
      </c>
      <c r="H359" s="73" t="s">
        <v>29</v>
      </c>
      <c r="I359" s="73" t="s">
        <v>8</v>
      </c>
      <c r="J359" s="74">
        <v>33222</v>
      </c>
      <c r="K359" s="73" t="s">
        <v>31</v>
      </c>
      <c r="L359" s="73" t="s">
        <v>32</v>
      </c>
      <c r="M359" s="73" t="s">
        <v>337</v>
      </c>
      <c r="N359" s="75">
        <v>1491473626</v>
      </c>
      <c r="O359" s="73" t="s">
        <v>338</v>
      </c>
      <c r="P359" s="73" t="s">
        <v>339</v>
      </c>
      <c r="Q359" s="73" t="s">
        <v>31</v>
      </c>
      <c r="R359" s="73" t="s">
        <v>36</v>
      </c>
      <c r="S359" s="77">
        <v>7200</v>
      </c>
      <c r="T359" s="73" t="s">
        <v>56</v>
      </c>
    </row>
    <row r="360" spans="1:20">
      <c r="A360" s="73" t="s">
        <v>2343</v>
      </c>
      <c r="B360" s="73" t="s">
        <v>2344</v>
      </c>
      <c r="C360" s="74">
        <v>41857</v>
      </c>
      <c r="D360" s="73" t="s">
        <v>25</v>
      </c>
      <c r="E360" s="73" t="s">
        <v>51</v>
      </c>
      <c r="F360" s="73" t="s">
        <v>27</v>
      </c>
      <c r="G360" s="73" t="s">
        <v>41</v>
      </c>
      <c r="H360" s="73" t="s">
        <v>29</v>
      </c>
      <c r="I360" s="73" t="s">
        <v>30</v>
      </c>
      <c r="J360" s="74">
        <v>34823</v>
      </c>
      <c r="K360" s="73" t="s">
        <v>31</v>
      </c>
      <c r="L360" s="73" t="s">
        <v>32</v>
      </c>
      <c r="M360" s="73" t="s">
        <v>2345</v>
      </c>
      <c r="N360" s="75">
        <v>1408918612</v>
      </c>
      <c r="O360" s="73" t="s">
        <v>2346</v>
      </c>
      <c r="P360" s="73" t="s">
        <v>2347</v>
      </c>
      <c r="Q360" s="73" t="s">
        <v>31</v>
      </c>
      <c r="R360" s="73" t="s">
        <v>36</v>
      </c>
      <c r="S360" s="77">
        <v>5200</v>
      </c>
      <c r="T360" s="73" t="s">
        <v>56</v>
      </c>
    </row>
    <row r="361" spans="1:20">
      <c r="A361" s="73" t="s">
        <v>1111</v>
      </c>
      <c r="B361" s="73" t="s">
        <v>1112</v>
      </c>
      <c r="C361" s="74">
        <v>43406</v>
      </c>
      <c r="D361" s="73" t="s">
        <v>59</v>
      </c>
      <c r="E361" s="73" t="s">
        <v>51</v>
      </c>
      <c r="F361" s="73" t="s">
        <v>27</v>
      </c>
      <c r="G361" s="73" t="s">
        <v>41</v>
      </c>
      <c r="H361" s="73" t="s">
        <v>42</v>
      </c>
      <c r="I361" s="73" t="s">
        <v>30</v>
      </c>
      <c r="J361" s="74">
        <v>35544</v>
      </c>
      <c r="K361" s="73" t="s">
        <v>31</v>
      </c>
      <c r="L361" s="73" t="s">
        <v>2594</v>
      </c>
      <c r="M361" s="73" t="s">
        <v>1113</v>
      </c>
      <c r="N361" s="75">
        <v>1573159208</v>
      </c>
      <c r="O361" s="73" t="s">
        <v>1114</v>
      </c>
      <c r="P361" s="73" t="s">
        <v>1115</v>
      </c>
      <c r="Q361" s="73" t="s">
        <v>31</v>
      </c>
      <c r="R361" s="73" t="s">
        <v>107</v>
      </c>
      <c r="S361" s="77">
        <v>6000</v>
      </c>
      <c r="T361" s="73" t="s">
        <v>56</v>
      </c>
    </row>
    <row r="362" spans="1:20">
      <c r="A362" s="73" t="s">
        <v>1945</v>
      </c>
      <c r="B362" s="73" t="s">
        <v>1946</v>
      </c>
      <c r="C362" s="74">
        <v>42266</v>
      </c>
      <c r="D362" s="73" t="s">
        <v>87</v>
      </c>
      <c r="E362" s="73" t="s">
        <v>60</v>
      </c>
      <c r="F362" s="73" t="s">
        <v>27</v>
      </c>
      <c r="G362" s="73" t="s">
        <v>28</v>
      </c>
      <c r="H362" s="73" t="s">
        <v>29</v>
      </c>
      <c r="I362" s="73" t="s">
        <v>181</v>
      </c>
      <c r="J362" s="74">
        <v>32987</v>
      </c>
      <c r="K362" s="73" t="s">
        <v>31</v>
      </c>
      <c r="L362" s="73" t="s">
        <v>32</v>
      </c>
      <c r="M362" s="73" t="s">
        <v>1947</v>
      </c>
      <c r="N362" s="75">
        <v>1421132652</v>
      </c>
      <c r="O362" s="73" t="s">
        <v>1948</v>
      </c>
      <c r="P362" s="73" t="s">
        <v>1061</v>
      </c>
      <c r="Q362" s="73" t="s">
        <v>31</v>
      </c>
      <c r="R362" s="73" t="s">
        <v>36</v>
      </c>
      <c r="S362" s="77">
        <v>8000</v>
      </c>
      <c r="T362" s="73" t="s">
        <v>56</v>
      </c>
    </row>
    <row r="363" spans="1:20">
      <c r="A363" s="73" t="s">
        <v>612</v>
      </c>
      <c r="B363" s="73" t="s">
        <v>613</v>
      </c>
      <c r="C363" s="74">
        <v>43898</v>
      </c>
      <c r="D363" s="73" t="s">
        <v>87</v>
      </c>
      <c r="E363" s="73" t="s">
        <v>51</v>
      </c>
      <c r="F363" s="73" t="s">
        <v>52</v>
      </c>
      <c r="G363" s="73" t="s">
        <v>28</v>
      </c>
      <c r="H363" s="73" t="s">
        <v>29</v>
      </c>
      <c r="I363" s="73" t="s">
        <v>30</v>
      </c>
      <c r="J363" s="74">
        <v>32183</v>
      </c>
      <c r="K363" s="73" t="s">
        <v>103</v>
      </c>
      <c r="L363" s="73" t="s">
        <v>32</v>
      </c>
      <c r="M363" s="73" t="s">
        <v>614</v>
      </c>
      <c r="N363" s="75">
        <v>1381836777</v>
      </c>
      <c r="O363" s="73" t="s">
        <v>615</v>
      </c>
      <c r="P363" s="73" t="s">
        <v>616</v>
      </c>
      <c r="Q363" s="73" t="s">
        <v>31</v>
      </c>
      <c r="R363" s="73" t="s">
        <v>47</v>
      </c>
      <c r="S363" s="77">
        <v>0</v>
      </c>
      <c r="T363" s="73" t="s">
        <v>37</v>
      </c>
    </row>
    <row r="364" spans="1:20">
      <c r="A364" s="73" t="s">
        <v>509</v>
      </c>
      <c r="B364" s="73" t="s">
        <v>510</v>
      </c>
      <c r="C364" s="74">
        <v>44048</v>
      </c>
      <c r="D364" s="73" t="s">
        <v>87</v>
      </c>
      <c r="E364" s="73" t="s">
        <v>60</v>
      </c>
      <c r="F364" s="73" t="s">
        <v>27</v>
      </c>
      <c r="G364" s="73" t="s">
        <v>28</v>
      </c>
      <c r="H364" s="73" t="s">
        <v>29</v>
      </c>
      <c r="I364" s="73" t="s">
        <v>30</v>
      </c>
      <c r="J364" s="74">
        <v>30570</v>
      </c>
      <c r="K364" s="73" t="s">
        <v>31</v>
      </c>
      <c r="L364" s="73" t="s">
        <v>32</v>
      </c>
      <c r="M364" s="73" t="s">
        <v>511</v>
      </c>
      <c r="N364" s="75">
        <v>1216234330</v>
      </c>
      <c r="O364" s="73" t="s">
        <v>512</v>
      </c>
      <c r="P364" s="73" t="s">
        <v>513</v>
      </c>
      <c r="Q364" s="73" t="s">
        <v>31</v>
      </c>
      <c r="R364" s="73" t="s">
        <v>36</v>
      </c>
      <c r="S364" s="77">
        <v>7200</v>
      </c>
      <c r="T364" s="73" t="s">
        <v>56</v>
      </c>
    </row>
    <row r="365" spans="1:20">
      <c r="A365" s="73" t="s">
        <v>1949</v>
      </c>
      <c r="B365" s="73" t="s">
        <v>1950</v>
      </c>
      <c r="C365" s="74">
        <v>42265</v>
      </c>
      <c r="D365" s="73" t="s">
        <v>25</v>
      </c>
      <c r="E365" s="73" t="s">
        <v>110</v>
      </c>
      <c r="F365" s="73" t="s">
        <v>27</v>
      </c>
      <c r="G365" s="73" t="s">
        <v>28</v>
      </c>
      <c r="H365" s="73" t="s">
        <v>29</v>
      </c>
      <c r="I365" s="73" t="s">
        <v>30</v>
      </c>
      <c r="J365" s="74">
        <v>32295</v>
      </c>
      <c r="K365" s="73" t="s">
        <v>31</v>
      </c>
      <c r="L365" s="73" t="s">
        <v>32</v>
      </c>
      <c r="M365" s="73" t="s">
        <v>1951</v>
      </c>
      <c r="N365" s="75">
        <v>1440164945</v>
      </c>
      <c r="O365" s="73" t="s">
        <v>1952</v>
      </c>
      <c r="P365" s="73" t="s">
        <v>1953</v>
      </c>
      <c r="Q365" s="73" t="s">
        <v>31</v>
      </c>
      <c r="R365" s="73" t="s">
        <v>66</v>
      </c>
      <c r="S365" s="77">
        <v>8000</v>
      </c>
      <c r="T365" s="73" t="s">
        <v>56</v>
      </c>
    </row>
    <row r="366" spans="1:20">
      <c r="A366" s="73" t="s">
        <v>228</v>
      </c>
      <c r="B366" s="73" t="s">
        <v>229</v>
      </c>
      <c r="C366" s="74">
        <v>44364</v>
      </c>
      <c r="D366" s="73" t="s">
        <v>25</v>
      </c>
      <c r="E366" s="73" t="s">
        <v>60</v>
      </c>
      <c r="F366" s="73" t="s">
        <v>27</v>
      </c>
      <c r="G366" s="73" t="s">
        <v>41</v>
      </c>
      <c r="H366" s="73" t="s">
        <v>29</v>
      </c>
      <c r="I366" s="73" t="s">
        <v>43</v>
      </c>
      <c r="J366" s="74">
        <v>35976</v>
      </c>
      <c r="K366" s="73" t="s">
        <v>118</v>
      </c>
      <c r="L366" s="73" t="s">
        <v>69</v>
      </c>
      <c r="M366" s="73" t="s">
        <v>230</v>
      </c>
      <c r="N366" s="75">
        <v>1766783716</v>
      </c>
      <c r="O366" s="73" t="s">
        <v>231</v>
      </c>
      <c r="P366" s="73" t="s">
        <v>232</v>
      </c>
      <c r="Q366" s="73" t="s">
        <v>31</v>
      </c>
      <c r="R366" s="73" t="s">
        <v>66</v>
      </c>
      <c r="S366" s="77">
        <v>4400</v>
      </c>
      <c r="T366" s="73" t="s">
        <v>56</v>
      </c>
    </row>
    <row r="367" spans="1:20">
      <c r="A367" s="73" t="s">
        <v>2259</v>
      </c>
      <c r="B367" s="73" t="s">
        <v>2260</v>
      </c>
      <c r="C367" s="74">
        <v>41931</v>
      </c>
      <c r="D367" s="73" t="s">
        <v>135</v>
      </c>
      <c r="E367" s="73" t="s">
        <v>81</v>
      </c>
      <c r="F367" s="73" t="s">
        <v>52</v>
      </c>
      <c r="G367" s="73" t="s">
        <v>28</v>
      </c>
      <c r="H367" s="73" t="s">
        <v>29</v>
      </c>
      <c r="I367" s="73" t="s">
        <v>30</v>
      </c>
      <c r="J367" s="74">
        <v>33726</v>
      </c>
      <c r="K367" s="73" t="s">
        <v>103</v>
      </c>
      <c r="L367" s="73" t="s">
        <v>32</v>
      </c>
      <c r="M367" s="73" t="s">
        <v>2261</v>
      </c>
      <c r="N367" s="75">
        <v>1801288675</v>
      </c>
      <c r="O367" s="73" t="s">
        <v>2262</v>
      </c>
      <c r="P367" s="73" t="s">
        <v>2263</v>
      </c>
      <c r="Q367" s="73" t="s">
        <v>31</v>
      </c>
      <c r="R367" s="73" t="s">
        <v>36</v>
      </c>
      <c r="S367" s="77">
        <v>7200</v>
      </c>
      <c r="T367" s="73" t="s">
        <v>56</v>
      </c>
    </row>
    <row r="368" spans="1:20">
      <c r="A368" s="73" t="s">
        <v>1999</v>
      </c>
      <c r="B368" s="73" t="s">
        <v>2000</v>
      </c>
      <c r="C368" s="74">
        <v>42207</v>
      </c>
      <c r="D368" s="73" t="s">
        <v>59</v>
      </c>
      <c r="E368" s="73" t="s">
        <v>81</v>
      </c>
      <c r="F368" s="73" t="s">
        <v>117</v>
      </c>
      <c r="G368" s="73" t="s">
        <v>41</v>
      </c>
      <c r="H368" s="73" t="s">
        <v>42</v>
      </c>
      <c r="I368" s="73" t="s">
        <v>30</v>
      </c>
      <c r="J368" s="74">
        <v>38084</v>
      </c>
      <c r="K368" s="73" t="s">
        <v>103</v>
      </c>
      <c r="L368" s="73" t="s">
        <v>69</v>
      </c>
      <c r="M368" s="73" t="s">
        <v>2001</v>
      </c>
      <c r="N368" s="75">
        <v>1822753601</v>
      </c>
      <c r="O368" s="73" t="s">
        <v>2002</v>
      </c>
      <c r="P368" s="73" t="s">
        <v>2003</v>
      </c>
      <c r="Q368" s="73" t="s">
        <v>31</v>
      </c>
      <c r="R368" s="73" t="s">
        <v>36</v>
      </c>
      <c r="S368" s="77">
        <v>5200</v>
      </c>
      <c r="T368" s="73" t="s">
        <v>56</v>
      </c>
    </row>
    <row r="369" spans="1:20">
      <c r="A369" s="73" t="s">
        <v>880</v>
      </c>
      <c r="B369" s="73" t="s">
        <v>881</v>
      </c>
      <c r="C369" s="74">
        <v>43669</v>
      </c>
      <c r="D369" s="73" t="s">
        <v>59</v>
      </c>
      <c r="E369" s="73" t="s">
        <v>51</v>
      </c>
      <c r="F369" s="73" t="s">
        <v>27</v>
      </c>
      <c r="G369" s="73" t="s">
        <v>61</v>
      </c>
      <c r="H369" s="73" t="s">
        <v>29</v>
      </c>
      <c r="I369" s="73" t="s">
        <v>124</v>
      </c>
      <c r="J369" s="74">
        <v>30147</v>
      </c>
      <c r="K369" s="73" t="s">
        <v>31</v>
      </c>
      <c r="L369" s="73" t="s">
        <v>2594</v>
      </c>
      <c r="M369" s="73" t="s">
        <v>882</v>
      </c>
      <c r="N369" s="75">
        <v>1607496390</v>
      </c>
      <c r="O369" s="73" t="s">
        <v>883</v>
      </c>
      <c r="P369" s="73" t="s">
        <v>884</v>
      </c>
      <c r="Q369" s="73" t="s">
        <v>31</v>
      </c>
      <c r="R369" s="73" t="s">
        <v>107</v>
      </c>
      <c r="S369" s="77">
        <v>11600</v>
      </c>
      <c r="T369" s="73" t="s">
        <v>56</v>
      </c>
    </row>
    <row r="370" spans="1:20">
      <c r="A370" s="73" t="s">
        <v>2555</v>
      </c>
      <c r="B370" s="73" t="s">
        <v>2556</v>
      </c>
      <c r="C370" s="74">
        <v>41522</v>
      </c>
      <c r="D370" s="73" t="s">
        <v>50</v>
      </c>
      <c r="E370" s="73" t="s">
        <v>207</v>
      </c>
      <c r="F370" s="73" t="s">
        <v>27</v>
      </c>
      <c r="G370" s="73" t="s">
        <v>28</v>
      </c>
      <c r="H370" s="73" t="s">
        <v>29</v>
      </c>
      <c r="I370" s="73" t="s">
        <v>43</v>
      </c>
      <c r="J370" s="74">
        <v>33043</v>
      </c>
      <c r="K370" s="73" t="s">
        <v>118</v>
      </c>
      <c r="L370" s="73" t="s">
        <v>32</v>
      </c>
      <c r="M370" s="73" t="s">
        <v>2557</v>
      </c>
      <c r="N370" s="75">
        <v>1367310764</v>
      </c>
      <c r="O370" s="73" t="s">
        <v>2558</v>
      </c>
      <c r="P370" s="73" t="s">
        <v>2559</v>
      </c>
      <c r="Q370" s="73" t="s">
        <v>31</v>
      </c>
      <c r="R370" s="73" t="s">
        <v>36</v>
      </c>
      <c r="S370" s="77">
        <v>8000</v>
      </c>
      <c r="T370" s="73" t="s">
        <v>56</v>
      </c>
    </row>
    <row r="371" spans="1:20">
      <c r="A371" s="73" t="s">
        <v>2153</v>
      </c>
      <c r="B371" s="73" t="s">
        <v>2154</v>
      </c>
      <c r="C371" s="74">
        <v>42029</v>
      </c>
      <c r="D371" s="73" t="s">
        <v>50</v>
      </c>
      <c r="E371" s="73" t="s">
        <v>51</v>
      </c>
      <c r="F371" s="73" t="s">
        <v>27</v>
      </c>
      <c r="G371" s="73" t="s">
        <v>28</v>
      </c>
      <c r="H371" s="73" t="s">
        <v>29</v>
      </c>
      <c r="I371" s="73" t="s">
        <v>43</v>
      </c>
      <c r="J371" s="74">
        <v>31145</v>
      </c>
      <c r="K371" s="73" t="s">
        <v>31</v>
      </c>
      <c r="L371" s="73" t="s">
        <v>32</v>
      </c>
      <c r="M371" s="73" t="s">
        <v>2155</v>
      </c>
      <c r="N371" s="75">
        <v>1689339758</v>
      </c>
      <c r="O371" s="73" t="s">
        <v>2156</v>
      </c>
      <c r="P371" s="73" t="s">
        <v>2157</v>
      </c>
      <c r="Q371" s="73" t="s">
        <v>31</v>
      </c>
      <c r="R371" s="73" t="s">
        <v>36</v>
      </c>
      <c r="S371" s="77">
        <v>0</v>
      </c>
      <c r="T371" s="73" t="s">
        <v>37</v>
      </c>
    </row>
    <row r="372" spans="1:20">
      <c r="A372" s="73" t="s">
        <v>1959</v>
      </c>
      <c r="B372" s="73" t="s">
        <v>1960</v>
      </c>
      <c r="C372" s="74">
        <v>42252</v>
      </c>
      <c r="D372" s="73" t="s">
        <v>87</v>
      </c>
      <c r="E372" s="73" t="s">
        <v>81</v>
      </c>
      <c r="F372" s="73" t="s">
        <v>27</v>
      </c>
      <c r="G372" s="73" t="s">
        <v>223</v>
      </c>
      <c r="H372" s="73" t="s">
        <v>42</v>
      </c>
      <c r="I372" s="73" t="s">
        <v>43</v>
      </c>
      <c r="J372" s="74">
        <v>36719</v>
      </c>
      <c r="K372" s="73" t="s">
        <v>31</v>
      </c>
      <c r="L372" s="73" t="s">
        <v>69</v>
      </c>
      <c r="M372" s="73" t="s">
        <v>1961</v>
      </c>
      <c r="N372" s="75">
        <v>1364499130</v>
      </c>
      <c r="O372" s="73" t="s">
        <v>1962</v>
      </c>
      <c r="P372" s="73" t="s">
        <v>1963</v>
      </c>
      <c r="Q372" s="73" t="s">
        <v>31</v>
      </c>
      <c r="R372" s="73" t="s">
        <v>114</v>
      </c>
      <c r="S372" s="77">
        <v>3200</v>
      </c>
      <c r="T372" s="73" t="s">
        <v>56</v>
      </c>
    </row>
    <row r="373" spans="1:20">
      <c r="A373" s="73" t="s">
        <v>2123</v>
      </c>
      <c r="B373" s="73" t="s">
        <v>2124</v>
      </c>
      <c r="C373" s="74">
        <v>42056</v>
      </c>
      <c r="D373" s="73" t="s">
        <v>135</v>
      </c>
      <c r="E373" s="73" t="s">
        <v>40</v>
      </c>
      <c r="F373" s="73" t="s">
        <v>27</v>
      </c>
      <c r="G373" s="73" t="s">
        <v>61</v>
      </c>
      <c r="H373" s="73" t="s">
        <v>29</v>
      </c>
      <c r="I373" s="73" t="s">
        <v>124</v>
      </c>
      <c r="J373" s="74">
        <v>27395</v>
      </c>
      <c r="K373" s="73" t="s">
        <v>31</v>
      </c>
      <c r="L373" s="73" t="s">
        <v>32</v>
      </c>
      <c r="M373" s="73" t="s">
        <v>2125</v>
      </c>
      <c r="N373" s="75">
        <v>1773576318</v>
      </c>
      <c r="O373" s="73" t="s">
        <v>2126</v>
      </c>
      <c r="P373" s="73" t="s">
        <v>2127</v>
      </c>
      <c r="Q373" s="73" t="s">
        <v>31</v>
      </c>
      <c r="R373" s="73" t="s">
        <v>36</v>
      </c>
      <c r="S373" s="77">
        <v>9200</v>
      </c>
      <c r="T373" s="73" t="s">
        <v>56</v>
      </c>
    </row>
    <row r="374" spans="1:20">
      <c r="A374" s="73" t="s">
        <v>1319</v>
      </c>
      <c r="B374" s="73" t="s">
        <v>1320</v>
      </c>
      <c r="C374" s="74">
        <v>43097</v>
      </c>
      <c r="D374" s="73" t="s">
        <v>59</v>
      </c>
      <c r="E374" s="73" t="s">
        <v>81</v>
      </c>
      <c r="F374" s="73" t="s">
        <v>27</v>
      </c>
      <c r="G374" s="73" t="s">
        <v>28</v>
      </c>
      <c r="H374" s="73" t="s">
        <v>29</v>
      </c>
      <c r="I374" s="73" t="s">
        <v>124</v>
      </c>
      <c r="J374" s="74">
        <v>31148</v>
      </c>
      <c r="K374" s="73" t="s">
        <v>31</v>
      </c>
      <c r="L374" s="73" t="s">
        <v>69</v>
      </c>
      <c r="M374" s="73" t="s">
        <v>1321</v>
      </c>
      <c r="N374" s="75">
        <v>1681983353</v>
      </c>
      <c r="O374" s="73" t="s">
        <v>1322</v>
      </c>
      <c r="P374" s="73" t="s">
        <v>127</v>
      </c>
      <c r="Q374" s="73" t="s">
        <v>31</v>
      </c>
      <c r="R374" s="73" t="s">
        <v>47</v>
      </c>
      <c r="S374" s="77">
        <v>8000</v>
      </c>
      <c r="T374" s="73" t="s">
        <v>56</v>
      </c>
    </row>
    <row r="375" spans="1:20">
      <c r="A375" s="73" t="s">
        <v>583</v>
      </c>
      <c r="B375" s="73" t="s">
        <v>584</v>
      </c>
      <c r="C375" s="74">
        <v>43923</v>
      </c>
      <c r="D375" s="73" t="s">
        <v>87</v>
      </c>
      <c r="E375" s="73" t="s">
        <v>60</v>
      </c>
      <c r="F375" s="73" t="s">
        <v>117</v>
      </c>
      <c r="G375" s="73" t="s">
        <v>28</v>
      </c>
      <c r="H375" s="73" t="s">
        <v>29</v>
      </c>
      <c r="I375" s="73" t="s">
        <v>30</v>
      </c>
      <c r="J375" s="74">
        <v>31192</v>
      </c>
      <c r="K375" s="73" t="s">
        <v>31</v>
      </c>
      <c r="L375" s="73" t="s">
        <v>69</v>
      </c>
      <c r="M375" s="73" t="s">
        <v>585</v>
      </c>
      <c r="N375" s="75">
        <v>1342793603</v>
      </c>
      <c r="O375" s="73" t="s">
        <v>586</v>
      </c>
      <c r="P375" s="73" t="s">
        <v>143</v>
      </c>
      <c r="Q375" s="73" t="s">
        <v>31</v>
      </c>
      <c r="R375" s="73" t="s">
        <v>36</v>
      </c>
      <c r="S375" s="77">
        <v>6800</v>
      </c>
      <c r="T375" s="73" t="s">
        <v>56</v>
      </c>
    </row>
    <row r="376" spans="1:20">
      <c r="A376" s="73" t="s">
        <v>597</v>
      </c>
      <c r="B376" s="73" t="s">
        <v>598</v>
      </c>
      <c r="C376" s="74">
        <v>43903</v>
      </c>
      <c r="D376" s="73" t="s">
        <v>50</v>
      </c>
      <c r="E376" s="73" t="s">
        <v>81</v>
      </c>
      <c r="F376" s="73" t="s">
        <v>27</v>
      </c>
      <c r="G376" s="73" t="s">
        <v>28</v>
      </c>
      <c r="H376" s="73" t="s">
        <v>29</v>
      </c>
      <c r="I376" s="73" t="s">
        <v>43</v>
      </c>
      <c r="J376" s="74">
        <v>33812</v>
      </c>
      <c r="K376" s="73" t="s">
        <v>31</v>
      </c>
      <c r="L376" s="73" t="s">
        <v>2594</v>
      </c>
      <c r="M376" s="73" t="s">
        <v>599</v>
      </c>
      <c r="N376" s="75">
        <v>1724455145</v>
      </c>
      <c r="O376" s="73" t="s">
        <v>600</v>
      </c>
      <c r="P376" s="73" t="s">
        <v>601</v>
      </c>
      <c r="Q376" s="73" t="s">
        <v>31</v>
      </c>
      <c r="R376" s="73" t="s">
        <v>47</v>
      </c>
      <c r="S376" s="77">
        <v>6800</v>
      </c>
      <c r="T376" s="73" t="s">
        <v>56</v>
      </c>
    </row>
    <row r="377" spans="1:20">
      <c r="A377" s="73" t="s">
        <v>1343</v>
      </c>
      <c r="B377" s="73" t="s">
        <v>1344</v>
      </c>
      <c r="C377" s="74">
        <v>43088</v>
      </c>
      <c r="D377" s="73" t="s">
        <v>87</v>
      </c>
      <c r="E377" s="73" t="s">
        <v>60</v>
      </c>
      <c r="F377" s="73" t="s">
        <v>52</v>
      </c>
      <c r="G377" s="73" t="s">
        <v>28</v>
      </c>
      <c r="H377" s="73" t="s">
        <v>29</v>
      </c>
      <c r="I377" s="73" t="s">
        <v>30</v>
      </c>
      <c r="J377" s="74">
        <v>33395</v>
      </c>
      <c r="K377" s="73" t="s">
        <v>118</v>
      </c>
      <c r="L377" s="73" t="s">
        <v>32</v>
      </c>
      <c r="M377" s="73" t="s">
        <v>1345</v>
      </c>
      <c r="N377" s="75">
        <v>1370171283</v>
      </c>
      <c r="O377" s="73" t="s">
        <v>1346</v>
      </c>
      <c r="P377" s="73" t="s">
        <v>1347</v>
      </c>
      <c r="Q377" s="73" t="s">
        <v>31</v>
      </c>
      <c r="R377" s="73" t="s">
        <v>36</v>
      </c>
      <c r="S377" s="77">
        <v>7200</v>
      </c>
      <c r="T377" s="73" t="s">
        <v>56</v>
      </c>
    </row>
    <row r="378" spans="1:20">
      <c r="A378" s="73" t="s">
        <v>2231</v>
      </c>
      <c r="B378" s="73" t="s">
        <v>2232</v>
      </c>
      <c r="C378" s="74">
        <v>41966</v>
      </c>
      <c r="D378" s="73" t="s">
        <v>50</v>
      </c>
      <c r="E378" s="73" t="s">
        <v>51</v>
      </c>
      <c r="F378" s="73" t="s">
        <v>117</v>
      </c>
      <c r="G378" s="73" t="s">
        <v>223</v>
      </c>
      <c r="H378" s="73" t="s">
        <v>29</v>
      </c>
      <c r="I378" s="73" t="s">
        <v>8</v>
      </c>
      <c r="J378" s="74">
        <v>37267</v>
      </c>
      <c r="K378" s="73" t="s">
        <v>31</v>
      </c>
      <c r="L378" s="73" t="s">
        <v>2594</v>
      </c>
      <c r="M378" s="73" t="s">
        <v>2233</v>
      </c>
      <c r="N378" s="75">
        <v>1874679913</v>
      </c>
      <c r="O378" s="73" t="s">
        <v>2234</v>
      </c>
      <c r="P378" s="73" t="s">
        <v>1071</v>
      </c>
      <c r="Q378" s="73" t="s">
        <v>31</v>
      </c>
      <c r="R378" s="73" t="s">
        <v>36</v>
      </c>
      <c r="S378" s="77">
        <v>0</v>
      </c>
      <c r="T378" s="73" t="s">
        <v>37</v>
      </c>
    </row>
    <row r="379" spans="1:20">
      <c r="A379" s="73" t="s">
        <v>2452</v>
      </c>
      <c r="B379" s="73" t="s">
        <v>2453</v>
      </c>
      <c r="C379" s="74">
        <v>41666</v>
      </c>
      <c r="D379" s="73" t="s">
        <v>50</v>
      </c>
      <c r="E379" s="73" t="s">
        <v>40</v>
      </c>
      <c r="F379" s="73" t="s">
        <v>27</v>
      </c>
      <c r="G379" s="73" t="s">
        <v>61</v>
      </c>
      <c r="H379" s="73" t="s">
        <v>29</v>
      </c>
      <c r="I379" s="73" t="s">
        <v>43</v>
      </c>
      <c r="J379" s="74">
        <v>28577</v>
      </c>
      <c r="K379" s="73" t="s">
        <v>31</v>
      </c>
      <c r="L379" s="73" t="s">
        <v>2594</v>
      </c>
      <c r="M379" s="73" t="s">
        <v>2454</v>
      </c>
      <c r="N379" s="75">
        <v>1743139456</v>
      </c>
      <c r="O379" s="73" t="s">
        <v>2455</v>
      </c>
      <c r="P379" s="73" t="s">
        <v>2456</v>
      </c>
      <c r="Q379" s="73" t="s">
        <v>31</v>
      </c>
      <c r="R379" s="73" t="s">
        <v>47</v>
      </c>
      <c r="S379" s="77">
        <v>0</v>
      </c>
      <c r="T379" s="73" t="s">
        <v>37</v>
      </c>
    </row>
    <row r="380" spans="1:20">
      <c r="A380" s="73" t="s">
        <v>732</v>
      </c>
      <c r="B380" s="73" t="s">
        <v>733</v>
      </c>
      <c r="C380" s="74">
        <v>43829</v>
      </c>
      <c r="D380" s="73" t="s">
        <v>50</v>
      </c>
      <c r="E380" s="73" t="s">
        <v>207</v>
      </c>
      <c r="F380" s="73" t="s">
        <v>27</v>
      </c>
      <c r="G380" s="73" t="s">
        <v>75</v>
      </c>
      <c r="H380" s="73" t="s">
        <v>29</v>
      </c>
      <c r="I380" s="73" t="s">
        <v>43</v>
      </c>
      <c r="J380" s="74">
        <v>27559</v>
      </c>
      <c r="K380" s="73" t="s">
        <v>31</v>
      </c>
      <c r="L380" s="73" t="s">
        <v>32</v>
      </c>
      <c r="M380" s="73" t="s">
        <v>734</v>
      </c>
      <c r="N380" s="75">
        <v>1626260974</v>
      </c>
      <c r="O380" s="73" t="s">
        <v>735</v>
      </c>
      <c r="P380" s="73" t="s">
        <v>736</v>
      </c>
      <c r="Q380" s="73" t="s">
        <v>31</v>
      </c>
      <c r="R380" s="73" t="s">
        <v>47</v>
      </c>
      <c r="S380" s="77">
        <v>12800</v>
      </c>
      <c r="T380" s="73" t="s">
        <v>56</v>
      </c>
    </row>
    <row r="381" spans="1:20">
      <c r="A381" s="73" t="s">
        <v>399</v>
      </c>
      <c r="B381" s="73" t="s">
        <v>400</v>
      </c>
      <c r="C381" s="74">
        <v>44190</v>
      </c>
      <c r="D381" s="73" t="s">
        <v>50</v>
      </c>
      <c r="E381" s="73" t="s">
        <v>51</v>
      </c>
      <c r="F381" s="73" t="s">
        <v>52</v>
      </c>
      <c r="G381" s="73" t="s">
        <v>61</v>
      </c>
      <c r="H381" s="73" t="s">
        <v>42</v>
      </c>
      <c r="I381" s="73" t="s">
        <v>30</v>
      </c>
      <c r="J381" s="74">
        <v>28151</v>
      </c>
      <c r="K381" s="73" t="s">
        <v>31</v>
      </c>
      <c r="L381" s="73" t="s">
        <v>32</v>
      </c>
      <c r="M381" s="73" t="s">
        <v>401</v>
      </c>
      <c r="N381" s="75">
        <v>1354169004</v>
      </c>
      <c r="O381" s="73" t="s">
        <v>402</v>
      </c>
      <c r="P381" s="73" t="s">
        <v>403</v>
      </c>
      <c r="Q381" s="73" t="s">
        <v>31</v>
      </c>
      <c r="R381" s="73" t="s">
        <v>36</v>
      </c>
      <c r="S381" s="77">
        <v>0</v>
      </c>
      <c r="T381" s="73" t="s">
        <v>37</v>
      </c>
    </row>
    <row r="382" spans="1:20">
      <c r="A382" s="73" t="s">
        <v>855</v>
      </c>
      <c r="B382" s="73" t="s">
        <v>856</v>
      </c>
      <c r="C382" s="74">
        <v>43684</v>
      </c>
      <c r="D382" s="73" t="s">
        <v>59</v>
      </c>
      <c r="E382" s="73" t="s">
        <v>51</v>
      </c>
      <c r="F382" s="73" t="s">
        <v>27</v>
      </c>
      <c r="G382" s="73" t="s">
        <v>28</v>
      </c>
      <c r="H382" s="73" t="s">
        <v>42</v>
      </c>
      <c r="I382" s="73" t="s">
        <v>124</v>
      </c>
      <c r="J382" s="74">
        <v>33510</v>
      </c>
      <c r="K382" s="73" t="s">
        <v>103</v>
      </c>
      <c r="L382" s="73" t="s">
        <v>2594</v>
      </c>
      <c r="M382" s="73" t="s">
        <v>857</v>
      </c>
      <c r="N382" s="75">
        <v>1805925115</v>
      </c>
      <c r="O382" s="73" t="s">
        <v>858</v>
      </c>
      <c r="P382" s="73" t="s">
        <v>859</v>
      </c>
      <c r="Q382" s="73" t="s">
        <v>31</v>
      </c>
      <c r="R382" s="73" t="s">
        <v>36</v>
      </c>
      <c r="S382" s="77">
        <v>7200</v>
      </c>
      <c r="T382" s="73" t="s">
        <v>56</v>
      </c>
    </row>
    <row r="383" spans="1:20">
      <c r="A383" s="73" t="s">
        <v>1817</v>
      </c>
      <c r="B383" s="73" t="s">
        <v>1818</v>
      </c>
      <c r="C383" s="74">
        <v>42433</v>
      </c>
      <c r="D383" s="73" t="s">
        <v>87</v>
      </c>
      <c r="E383" s="73" t="s">
        <v>51</v>
      </c>
      <c r="F383" s="73" t="s">
        <v>27</v>
      </c>
      <c r="G383" s="73" t="s">
        <v>28</v>
      </c>
      <c r="H383" s="73" t="s">
        <v>29</v>
      </c>
      <c r="I383" s="73" t="s">
        <v>43</v>
      </c>
      <c r="J383" s="74">
        <v>30899</v>
      </c>
      <c r="K383" s="73" t="s">
        <v>31</v>
      </c>
      <c r="L383" s="73" t="s">
        <v>2594</v>
      </c>
      <c r="M383" s="73" t="s">
        <v>1819</v>
      </c>
      <c r="N383" s="75">
        <v>1984207421</v>
      </c>
      <c r="O383" s="73" t="s">
        <v>1820</v>
      </c>
      <c r="P383" s="73" t="s">
        <v>1821</v>
      </c>
      <c r="Q383" s="73" t="s">
        <v>31</v>
      </c>
      <c r="R383" s="73" t="s">
        <v>36</v>
      </c>
      <c r="S383" s="77">
        <v>0</v>
      </c>
      <c r="T383" s="73" t="s">
        <v>37</v>
      </c>
    </row>
    <row r="384" spans="1:20">
      <c r="A384" s="73" t="s">
        <v>1023</v>
      </c>
      <c r="B384" s="73" t="s">
        <v>1024</v>
      </c>
      <c r="C384" s="74">
        <v>43469</v>
      </c>
      <c r="D384" s="73" t="s">
        <v>87</v>
      </c>
      <c r="E384" s="73" t="s">
        <v>207</v>
      </c>
      <c r="F384" s="73" t="s">
        <v>27</v>
      </c>
      <c r="G384" s="73" t="s">
        <v>41</v>
      </c>
      <c r="H384" s="73" t="s">
        <v>29</v>
      </c>
      <c r="I384" s="73" t="s">
        <v>30</v>
      </c>
      <c r="J384" s="74">
        <v>36435</v>
      </c>
      <c r="K384" s="73" t="s">
        <v>31</v>
      </c>
      <c r="L384" s="73" t="s">
        <v>32</v>
      </c>
      <c r="M384" s="73" t="s">
        <v>1025</v>
      </c>
      <c r="N384" s="75">
        <v>1752405851</v>
      </c>
      <c r="O384" s="73" t="s">
        <v>1026</v>
      </c>
      <c r="P384" s="73" t="s">
        <v>1027</v>
      </c>
      <c r="Q384" s="73" t="s">
        <v>31</v>
      </c>
      <c r="R384" s="73" t="s">
        <v>36</v>
      </c>
      <c r="S384" s="77">
        <v>6000</v>
      </c>
      <c r="T384" s="73" t="s">
        <v>56</v>
      </c>
    </row>
    <row r="385" spans="1:20">
      <c r="A385" s="73" t="s">
        <v>563</v>
      </c>
      <c r="B385" s="73" t="s">
        <v>564</v>
      </c>
      <c r="C385" s="74">
        <v>43951</v>
      </c>
      <c r="D385" s="73" t="s">
        <v>87</v>
      </c>
      <c r="E385" s="73" t="s">
        <v>60</v>
      </c>
      <c r="F385" s="73" t="s">
        <v>27</v>
      </c>
      <c r="G385" s="73" t="s">
        <v>75</v>
      </c>
      <c r="H385" s="73" t="s">
        <v>29</v>
      </c>
      <c r="I385" s="73" t="s">
        <v>30</v>
      </c>
      <c r="J385" s="74">
        <v>24269</v>
      </c>
      <c r="K385" s="73" t="s">
        <v>31</v>
      </c>
      <c r="L385" s="73" t="s">
        <v>32</v>
      </c>
      <c r="M385" s="73" t="s">
        <v>565</v>
      </c>
      <c r="N385" s="75">
        <v>1917137038</v>
      </c>
      <c r="O385" s="73" t="s">
        <v>566</v>
      </c>
      <c r="P385" s="73" t="s">
        <v>567</v>
      </c>
      <c r="Q385" s="73" t="s">
        <v>31</v>
      </c>
      <c r="R385" s="73" t="s">
        <v>36</v>
      </c>
      <c r="S385" s="77">
        <v>12400</v>
      </c>
      <c r="T385" s="73" t="s">
        <v>56</v>
      </c>
    </row>
    <row r="386" spans="1:20">
      <c r="A386" s="73" t="s">
        <v>1729</v>
      </c>
      <c r="B386" s="73" t="s">
        <v>1730</v>
      </c>
      <c r="C386" s="74">
        <v>42528</v>
      </c>
      <c r="D386" s="73" t="s">
        <v>50</v>
      </c>
      <c r="E386" s="73" t="s">
        <v>40</v>
      </c>
      <c r="F386" s="73" t="s">
        <v>52</v>
      </c>
      <c r="G386" s="73" t="s">
        <v>41</v>
      </c>
      <c r="H386" s="73" t="s">
        <v>42</v>
      </c>
      <c r="I386" s="73" t="s">
        <v>43</v>
      </c>
      <c r="J386" s="74">
        <v>34714</v>
      </c>
      <c r="K386" s="73" t="s">
        <v>31</v>
      </c>
      <c r="L386" s="73" t="s">
        <v>32</v>
      </c>
      <c r="M386" s="73" t="s">
        <v>1731</v>
      </c>
      <c r="N386" s="75">
        <v>1627571972</v>
      </c>
      <c r="O386" s="73" t="s">
        <v>1732</v>
      </c>
      <c r="P386" s="73" t="s">
        <v>1733</v>
      </c>
      <c r="Q386" s="73" t="s">
        <v>31</v>
      </c>
      <c r="R386" s="73" t="s">
        <v>36</v>
      </c>
      <c r="S386" s="77">
        <v>0</v>
      </c>
      <c r="T386" s="73" t="s">
        <v>37</v>
      </c>
    </row>
    <row r="387" spans="1:20">
      <c r="A387" s="73" t="s">
        <v>1634</v>
      </c>
      <c r="B387" s="73" t="s">
        <v>1635</v>
      </c>
      <c r="C387" s="74">
        <v>42664</v>
      </c>
      <c r="D387" s="73" t="s">
        <v>87</v>
      </c>
      <c r="E387" s="73" t="s">
        <v>51</v>
      </c>
      <c r="F387" s="73" t="s">
        <v>27</v>
      </c>
      <c r="G387" s="73" t="s">
        <v>223</v>
      </c>
      <c r="H387" s="73" t="s">
        <v>29</v>
      </c>
      <c r="I387" s="73" t="s">
        <v>30</v>
      </c>
      <c r="J387" s="74">
        <v>37557</v>
      </c>
      <c r="K387" s="73" t="s">
        <v>118</v>
      </c>
      <c r="L387" s="73" t="s">
        <v>32</v>
      </c>
      <c r="M387" s="73" t="s">
        <v>1636</v>
      </c>
      <c r="N387" s="75">
        <v>1419231768</v>
      </c>
      <c r="O387" s="73" t="s">
        <v>1637</v>
      </c>
      <c r="P387" s="73" t="s">
        <v>1638</v>
      </c>
      <c r="Q387" s="73" t="s">
        <v>31</v>
      </c>
      <c r="R387" s="73" t="s">
        <v>36</v>
      </c>
      <c r="S387" s="77">
        <v>2800</v>
      </c>
      <c r="T387" s="73" t="s">
        <v>56</v>
      </c>
    </row>
    <row r="388" spans="1:20">
      <c r="A388" s="73" t="s">
        <v>1807</v>
      </c>
      <c r="B388" s="73" t="s">
        <v>1808</v>
      </c>
      <c r="C388" s="74">
        <v>42459</v>
      </c>
      <c r="D388" s="73" t="s">
        <v>87</v>
      </c>
      <c r="E388" s="73" t="s">
        <v>51</v>
      </c>
      <c r="F388" s="73" t="s">
        <v>27</v>
      </c>
      <c r="G388" s="73" t="s">
        <v>28</v>
      </c>
      <c r="H388" s="73" t="s">
        <v>29</v>
      </c>
      <c r="I388" s="73" t="s">
        <v>43</v>
      </c>
      <c r="J388" s="74">
        <v>30733</v>
      </c>
      <c r="K388" s="73" t="s">
        <v>31</v>
      </c>
      <c r="L388" s="73" t="s">
        <v>32</v>
      </c>
      <c r="M388" s="73" t="s">
        <v>1809</v>
      </c>
      <c r="N388" s="75">
        <v>1217730044</v>
      </c>
      <c r="O388" s="73" t="s">
        <v>1810</v>
      </c>
      <c r="P388" s="73" t="s">
        <v>1811</v>
      </c>
      <c r="Q388" s="73" t="s">
        <v>31</v>
      </c>
      <c r="R388" s="73" t="s">
        <v>114</v>
      </c>
      <c r="S388" s="77">
        <v>6800</v>
      </c>
      <c r="T388" s="73" t="s">
        <v>56</v>
      </c>
    </row>
    <row r="389" spans="1:20">
      <c r="A389" s="73" t="s">
        <v>340</v>
      </c>
      <c r="B389" s="73" t="s">
        <v>341</v>
      </c>
      <c r="C389" s="74">
        <v>44233</v>
      </c>
      <c r="D389" s="73" t="s">
        <v>59</v>
      </c>
      <c r="E389" s="73" t="s">
        <v>60</v>
      </c>
      <c r="F389" s="73" t="s">
        <v>27</v>
      </c>
      <c r="G389" s="73" t="s">
        <v>61</v>
      </c>
      <c r="H389" s="73" t="s">
        <v>42</v>
      </c>
      <c r="I389" s="73" t="s">
        <v>43</v>
      </c>
      <c r="J389" s="74">
        <v>28012</v>
      </c>
      <c r="K389" s="73" t="s">
        <v>31</v>
      </c>
      <c r="L389" s="73" t="s">
        <v>32</v>
      </c>
      <c r="M389" s="73" t="s">
        <v>342</v>
      </c>
      <c r="N389" s="75">
        <v>1334638031</v>
      </c>
      <c r="O389" s="73" t="s">
        <v>343</v>
      </c>
      <c r="P389" s="73" t="s">
        <v>344</v>
      </c>
      <c r="Q389" s="73" t="s">
        <v>31</v>
      </c>
      <c r="R389" s="73" t="s">
        <v>36</v>
      </c>
      <c r="S389" s="77">
        <v>10800</v>
      </c>
      <c r="T389" s="73" t="s">
        <v>56</v>
      </c>
    </row>
    <row r="390" spans="1:20">
      <c r="A390" s="73" t="s">
        <v>1624</v>
      </c>
      <c r="B390" s="73" t="s">
        <v>1625</v>
      </c>
      <c r="C390" s="74">
        <v>42686</v>
      </c>
      <c r="D390" s="73" t="s">
        <v>25</v>
      </c>
      <c r="E390" s="73" t="s">
        <v>51</v>
      </c>
      <c r="F390" s="73" t="s">
        <v>27</v>
      </c>
      <c r="G390" s="73" t="s">
        <v>41</v>
      </c>
      <c r="H390" s="73" t="s">
        <v>42</v>
      </c>
      <c r="I390" s="73" t="s">
        <v>43</v>
      </c>
      <c r="J390" s="74">
        <v>36030</v>
      </c>
      <c r="K390" s="73" t="s">
        <v>31</v>
      </c>
      <c r="L390" s="73" t="s">
        <v>32</v>
      </c>
      <c r="M390" s="73" t="s">
        <v>1626</v>
      </c>
      <c r="N390" s="75">
        <v>1879963638</v>
      </c>
      <c r="O390" s="73" t="s">
        <v>1627</v>
      </c>
      <c r="P390" s="73" t="s">
        <v>1628</v>
      </c>
      <c r="Q390" s="73" t="s">
        <v>31</v>
      </c>
      <c r="R390" s="73" t="s">
        <v>107</v>
      </c>
      <c r="S390" s="77">
        <v>5200</v>
      </c>
      <c r="T390" s="73" t="s">
        <v>56</v>
      </c>
    </row>
    <row r="391" spans="1:20">
      <c r="A391" s="73" t="s">
        <v>1235</v>
      </c>
      <c r="B391" s="73" t="s">
        <v>1236</v>
      </c>
      <c r="C391" s="74">
        <v>43220</v>
      </c>
      <c r="D391" s="73" t="s">
        <v>59</v>
      </c>
      <c r="E391" s="73" t="s">
        <v>51</v>
      </c>
      <c r="F391" s="73" t="s">
        <v>27</v>
      </c>
      <c r="G391" s="73" t="s">
        <v>61</v>
      </c>
      <c r="H391" s="73" t="s">
        <v>42</v>
      </c>
      <c r="I391" s="73" t="s">
        <v>43</v>
      </c>
      <c r="J391" s="74">
        <v>29514</v>
      </c>
      <c r="K391" s="73" t="s">
        <v>31</v>
      </c>
      <c r="L391" s="73" t="s">
        <v>2594</v>
      </c>
      <c r="M391" s="73" t="s">
        <v>1237</v>
      </c>
      <c r="N391" s="75">
        <v>1458113457</v>
      </c>
      <c r="O391" s="73" t="s">
        <v>1238</v>
      </c>
      <c r="P391" s="73" t="s">
        <v>1239</v>
      </c>
      <c r="Q391" s="73" t="s">
        <v>31</v>
      </c>
      <c r="R391" s="73" t="s">
        <v>36</v>
      </c>
      <c r="S391" s="77">
        <v>9200</v>
      </c>
      <c r="T391" s="73" t="s">
        <v>56</v>
      </c>
    </row>
    <row r="392" spans="1:20">
      <c r="A392" s="73" t="s">
        <v>73</v>
      </c>
      <c r="B392" s="73" t="s">
        <v>74</v>
      </c>
      <c r="C392" s="74">
        <v>44601</v>
      </c>
      <c r="D392" s="73" t="s">
        <v>59</v>
      </c>
      <c r="E392" s="73" t="s">
        <v>51</v>
      </c>
      <c r="F392" s="73" t="s">
        <v>27</v>
      </c>
      <c r="G392" s="73" t="s">
        <v>75</v>
      </c>
      <c r="H392" s="73" t="s">
        <v>29</v>
      </c>
      <c r="I392" s="73" t="s">
        <v>30</v>
      </c>
      <c r="J392" s="74">
        <v>27540</v>
      </c>
      <c r="K392" s="73" t="s">
        <v>31</v>
      </c>
      <c r="L392" s="73" t="s">
        <v>32</v>
      </c>
      <c r="M392" s="73" t="s">
        <v>76</v>
      </c>
      <c r="N392" s="75">
        <v>1583844244</v>
      </c>
      <c r="O392" s="73" t="s">
        <v>77</v>
      </c>
      <c r="P392" s="73" t="s">
        <v>78</v>
      </c>
      <c r="Q392" s="73" t="s">
        <v>31</v>
      </c>
      <c r="R392" s="73" t="s">
        <v>36</v>
      </c>
      <c r="S392" s="77">
        <v>12000</v>
      </c>
      <c r="T392" s="73" t="s">
        <v>56</v>
      </c>
    </row>
    <row r="393" spans="1:20">
      <c r="A393" s="73" t="s">
        <v>791</v>
      </c>
      <c r="B393" s="73" t="s">
        <v>792</v>
      </c>
      <c r="C393" s="74">
        <v>43754</v>
      </c>
      <c r="D393" s="73" t="s">
        <v>50</v>
      </c>
      <c r="E393" s="73" t="s">
        <v>60</v>
      </c>
      <c r="F393" s="73" t="s">
        <v>27</v>
      </c>
      <c r="G393" s="73" t="s">
        <v>75</v>
      </c>
      <c r="H393" s="73" t="s">
        <v>29</v>
      </c>
      <c r="I393" s="73" t="s">
        <v>30</v>
      </c>
      <c r="J393" s="74">
        <v>26230</v>
      </c>
      <c r="K393" s="73" t="s">
        <v>31</v>
      </c>
      <c r="L393" s="73" t="s">
        <v>32</v>
      </c>
      <c r="M393" s="73" t="s">
        <v>793</v>
      </c>
      <c r="N393" s="75">
        <v>1408866700</v>
      </c>
      <c r="O393" s="73" t="s">
        <v>794</v>
      </c>
      <c r="P393" s="73" t="s">
        <v>113</v>
      </c>
      <c r="Q393" s="73" t="s">
        <v>31</v>
      </c>
      <c r="R393" s="73" t="s">
        <v>36</v>
      </c>
      <c r="S393" s="77">
        <v>13200</v>
      </c>
      <c r="T393" s="73" t="s">
        <v>56</v>
      </c>
    </row>
    <row r="394" spans="1:20">
      <c r="A394" s="73" t="s">
        <v>1759</v>
      </c>
      <c r="B394" s="73" t="s">
        <v>1760</v>
      </c>
      <c r="C394" s="74">
        <v>42516</v>
      </c>
      <c r="D394" s="73" t="s">
        <v>59</v>
      </c>
      <c r="E394" s="73" t="s">
        <v>60</v>
      </c>
      <c r="F394" s="73" t="s">
        <v>27</v>
      </c>
      <c r="G394" s="73" t="s">
        <v>41</v>
      </c>
      <c r="H394" s="73" t="s">
        <v>29</v>
      </c>
      <c r="I394" s="73" t="s">
        <v>124</v>
      </c>
      <c r="J394" s="74">
        <v>35687</v>
      </c>
      <c r="K394" s="73" t="s">
        <v>31</v>
      </c>
      <c r="L394" s="73" t="s">
        <v>69</v>
      </c>
      <c r="M394" s="73" t="s">
        <v>1761</v>
      </c>
      <c r="N394" s="75">
        <v>1823517315</v>
      </c>
      <c r="O394" s="73" t="s">
        <v>1762</v>
      </c>
      <c r="P394" s="73" t="s">
        <v>1763</v>
      </c>
      <c r="Q394" s="73" t="s">
        <v>31</v>
      </c>
      <c r="R394" s="73" t="s">
        <v>36</v>
      </c>
      <c r="S394" s="77">
        <v>0</v>
      </c>
      <c r="T394" s="73" t="s">
        <v>37</v>
      </c>
    </row>
    <row r="395" spans="1:20">
      <c r="A395" s="73" t="s">
        <v>258</v>
      </c>
      <c r="B395" s="73" t="s">
        <v>259</v>
      </c>
      <c r="C395" s="74">
        <v>44303</v>
      </c>
      <c r="D395" s="73" t="s">
        <v>25</v>
      </c>
      <c r="E395" s="73" t="s">
        <v>51</v>
      </c>
      <c r="F395" s="73" t="s">
        <v>27</v>
      </c>
      <c r="G395" s="73" t="s">
        <v>28</v>
      </c>
      <c r="H395" s="73" t="s">
        <v>29</v>
      </c>
      <c r="I395" s="73" t="s">
        <v>43</v>
      </c>
      <c r="J395" s="74">
        <v>32312</v>
      </c>
      <c r="K395" s="73" t="s">
        <v>31</v>
      </c>
      <c r="L395" s="73" t="s">
        <v>32</v>
      </c>
      <c r="M395" s="73" t="s">
        <v>260</v>
      </c>
      <c r="N395" s="75">
        <v>1648417310</v>
      </c>
      <c r="O395" s="73" t="s">
        <v>261</v>
      </c>
      <c r="P395" s="73" t="s">
        <v>262</v>
      </c>
      <c r="Q395" s="73" t="s">
        <v>31</v>
      </c>
      <c r="R395" s="73" t="s">
        <v>114</v>
      </c>
      <c r="S395" s="77">
        <v>7600</v>
      </c>
      <c r="T395" s="73" t="s">
        <v>56</v>
      </c>
    </row>
    <row r="396" spans="1:20">
      <c r="A396" s="73" t="s">
        <v>67</v>
      </c>
      <c r="B396" s="73" t="s">
        <v>68</v>
      </c>
      <c r="C396" s="74">
        <v>44603</v>
      </c>
      <c r="D396" s="73" t="s">
        <v>50</v>
      </c>
      <c r="E396" s="73" t="s">
        <v>51</v>
      </c>
      <c r="F396" s="73" t="s">
        <v>27</v>
      </c>
      <c r="G396" s="73" t="s">
        <v>61</v>
      </c>
      <c r="H396" s="73" t="s">
        <v>29</v>
      </c>
      <c r="I396" s="73" t="s">
        <v>43</v>
      </c>
      <c r="J396" s="74">
        <v>28554</v>
      </c>
      <c r="K396" s="73" t="s">
        <v>31</v>
      </c>
      <c r="L396" s="73" t="s">
        <v>69</v>
      </c>
      <c r="M396" s="73" t="s">
        <v>70</v>
      </c>
      <c r="N396" s="75">
        <v>1859648598</v>
      </c>
      <c r="O396" s="73" t="s">
        <v>71</v>
      </c>
      <c r="P396" s="73" t="s">
        <v>72</v>
      </c>
      <c r="Q396" s="73" t="s">
        <v>31</v>
      </c>
      <c r="R396" s="73" t="s">
        <v>47</v>
      </c>
      <c r="S396" s="77">
        <v>9600</v>
      </c>
      <c r="T396" s="73" t="s">
        <v>56</v>
      </c>
    </row>
    <row r="397" spans="1:20">
      <c r="A397" s="73" t="s">
        <v>2143</v>
      </c>
      <c r="B397" s="73" t="s">
        <v>2144</v>
      </c>
      <c r="C397" s="74">
        <v>42039</v>
      </c>
      <c r="D397" s="73" t="s">
        <v>50</v>
      </c>
      <c r="E397" s="73" t="s">
        <v>51</v>
      </c>
      <c r="F397" s="73" t="s">
        <v>27</v>
      </c>
      <c r="G397" s="73" t="s">
        <v>28</v>
      </c>
      <c r="H397" s="73" t="s">
        <v>29</v>
      </c>
      <c r="I397" s="73" t="s">
        <v>30</v>
      </c>
      <c r="J397" s="74">
        <v>32811</v>
      </c>
      <c r="K397" s="73" t="s">
        <v>31</v>
      </c>
      <c r="L397" s="73" t="s">
        <v>32</v>
      </c>
      <c r="M397" s="73" t="s">
        <v>2145</v>
      </c>
      <c r="N397" s="75">
        <v>1867710914</v>
      </c>
      <c r="O397" s="73" t="s">
        <v>2146</v>
      </c>
      <c r="P397" s="73" t="s">
        <v>2147</v>
      </c>
      <c r="Q397" s="73" t="s">
        <v>31</v>
      </c>
      <c r="R397" s="73" t="s">
        <v>107</v>
      </c>
      <c r="S397" s="77">
        <v>7600</v>
      </c>
      <c r="T397" s="73" t="s">
        <v>56</v>
      </c>
    </row>
    <row r="398" spans="1:20">
      <c r="A398" s="73" t="s">
        <v>1037</v>
      </c>
      <c r="B398" s="73" t="s">
        <v>1038</v>
      </c>
      <c r="C398" s="74">
        <v>43462</v>
      </c>
      <c r="D398" s="73" t="s">
        <v>135</v>
      </c>
      <c r="E398" s="73" t="s">
        <v>40</v>
      </c>
      <c r="F398" s="73" t="s">
        <v>27</v>
      </c>
      <c r="G398" s="73" t="s">
        <v>41</v>
      </c>
      <c r="H398" s="73" t="s">
        <v>29</v>
      </c>
      <c r="I398" s="73" t="s">
        <v>43</v>
      </c>
      <c r="J398" s="74">
        <v>37244</v>
      </c>
      <c r="K398" s="73" t="s">
        <v>31</v>
      </c>
      <c r="L398" s="73" t="s">
        <v>32</v>
      </c>
      <c r="M398" s="73" t="s">
        <v>1039</v>
      </c>
      <c r="N398" s="75">
        <v>1814760513</v>
      </c>
      <c r="O398" s="73" t="s">
        <v>1040</v>
      </c>
      <c r="P398" s="73" t="s">
        <v>1041</v>
      </c>
      <c r="Q398" s="73" t="s">
        <v>31</v>
      </c>
      <c r="R398" s="73" t="s">
        <v>47</v>
      </c>
      <c r="S398" s="77">
        <v>5600</v>
      </c>
      <c r="T398" s="73" t="s">
        <v>56</v>
      </c>
    </row>
    <row r="399" spans="1:20">
      <c r="A399" s="73" t="s">
        <v>1284</v>
      </c>
      <c r="B399" s="73" t="s">
        <v>1285</v>
      </c>
      <c r="C399" s="74">
        <v>43163</v>
      </c>
      <c r="D399" s="73" t="s">
        <v>25</v>
      </c>
      <c r="E399" s="73" t="s">
        <v>81</v>
      </c>
      <c r="F399" s="73" t="s">
        <v>52</v>
      </c>
      <c r="G399" s="73" t="s">
        <v>61</v>
      </c>
      <c r="H399" s="73" t="s">
        <v>29</v>
      </c>
      <c r="I399" s="73" t="s">
        <v>30</v>
      </c>
      <c r="J399" s="74">
        <v>27674</v>
      </c>
      <c r="K399" s="73" t="s">
        <v>31</v>
      </c>
      <c r="L399" s="73" t="s">
        <v>69</v>
      </c>
      <c r="M399" s="73" t="s">
        <v>1286</v>
      </c>
      <c r="N399" s="75">
        <v>1315284286</v>
      </c>
      <c r="O399" s="73" t="s">
        <v>1287</v>
      </c>
      <c r="P399" s="73" t="s">
        <v>1288</v>
      </c>
      <c r="Q399" s="73" t="s">
        <v>31</v>
      </c>
      <c r="R399" s="73" t="s">
        <v>227</v>
      </c>
      <c r="S399" s="77">
        <v>0</v>
      </c>
      <c r="T399" s="73" t="s">
        <v>37</v>
      </c>
    </row>
    <row r="400" spans="1:20">
      <c r="A400" s="73" t="s">
        <v>934</v>
      </c>
      <c r="B400" s="73" t="s">
        <v>935</v>
      </c>
      <c r="C400" s="74">
        <v>43570</v>
      </c>
      <c r="D400" s="73" t="s">
        <v>87</v>
      </c>
      <c r="E400" s="73" t="s">
        <v>110</v>
      </c>
      <c r="F400" s="73" t="s">
        <v>27</v>
      </c>
      <c r="G400" s="73" t="s">
        <v>28</v>
      </c>
      <c r="H400" s="73" t="s">
        <v>29</v>
      </c>
      <c r="I400" s="73" t="s">
        <v>30</v>
      </c>
      <c r="J400" s="74">
        <v>33973</v>
      </c>
      <c r="K400" s="73" t="s">
        <v>31</v>
      </c>
      <c r="L400" s="73" t="s">
        <v>32</v>
      </c>
      <c r="M400" s="73" t="s">
        <v>936</v>
      </c>
      <c r="N400" s="75">
        <v>1800154821</v>
      </c>
      <c r="O400" s="73" t="s">
        <v>937</v>
      </c>
      <c r="P400" s="73" t="s">
        <v>938</v>
      </c>
      <c r="Q400" s="73" t="s">
        <v>31</v>
      </c>
      <c r="R400" s="73" t="s">
        <v>36</v>
      </c>
      <c r="S400" s="77">
        <v>7600</v>
      </c>
      <c r="T400" s="73" t="s">
        <v>56</v>
      </c>
    </row>
    <row r="401" spans="1:20">
      <c r="A401" s="73" t="s">
        <v>419</v>
      </c>
      <c r="B401" s="73" t="s">
        <v>420</v>
      </c>
      <c r="C401" s="74">
        <v>44167</v>
      </c>
      <c r="D401" s="73" t="s">
        <v>59</v>
      </c>
      <c r="E401" s="73" t="s">
        <v>207</v>
      </c>
      <c r="F401" s="73" t="s">
        <v>52</v>
      </c>
      <c r="G401" s="73" t="s">
        <v>28</v>
      </c>
      <c r="H401" s="73" t="s">
        <v>29</v>
      </c>
      <c r="I401" s="73" t="s">
        <v>43</v>
      </c>
      <c r="J401" s="74">
        <v>31522</v>
      </c>
      <c r="K401" s="73" t="s">
        <v>31</v>
      </c>
      <c r="L401" s="73" t="s">
        <v>32</v>
      </c>
      <c r="M401" s="73" t="s">
        <v>421</v>
      </c>
      <c r="N401" s="75">
        <v>1386437186</v>
      </c>
      <c r="O401" s="73" t="s">
        <v>422</v>
      </c>
      <c r="P401" s="73" t="s">
        <v>423</v>
      </c>
      <c r="Q401" s="73" t="s">
        <v>31</v>
      </c>
      <c r="R401" s="73" t="s">
        <v>107</v>
      </c>
      <c r="S401" s="77">
        <v>6800</v>
      </c>
      <c r="T401" s="73" t="s">
        <v>56</v>
      </c>
    </row>
    <row r="402" spans="1:20">
      <c r="A402" s="73" t="s">
        <v>1175</v>
      </c>
      <c r="B402" s="73" t="s">
        <v>1176</v>
      </c>
      <c r="C402" s="74">
        <v>43293</v>
      </c>
      <c r="D402" s="73" t="s">
        <v>135</v>
      </c>
      <c r="E402" s="73" t="s">
        <v>60</v>
      </c>
      <c r="F402" s="73" t="s">
        <v>27</v>
      </c>
      <c r="G402" s="73" t="s">
        <v>75</v>
      </c>
      <c r="H402" s="73" t="s">
        <v>42</v>
      </c>
      <c r="I402" s="73" t="s">
        <v>124</v>
      </c>
      <c r="J402" s="74">
        <v>24521</v>
      </c>
      <c r="K402" s="73" t="s">
        <v>31</v>
      </c>
      <c r="L402" s="73" t="s">
        <v>32</v>
      </c>
      <c r="M402" s="73" t="s">
        <v>1177</v>
      </c>
      <c r="N402" s="75">
        <v>1445288807</v>
      </c>
      <c r="O402" s="73" t="s">
        <v>1178</v>
      </c>
      <c r="P402" s="73" t="s">
        <v>1179</v>
      </c>
      <c r="Q402" s="73" t="s">
        <v>31</v>
      </c>
      <c r="R402" s="73" t="s">
        <v>66</v>
      </c>
      <c r="S402" s="77">
        <v>12000</v>
      </c>
      <c r="T402" s="73" t="s">
        <v>56</v>
      </c>
    </row>
    <row r="403" spans="1:20">
      <c r="A403" s="73" t="s">
        <v>1560</v>
      </c>
      <c r="B403" s="73" t="s">
        <v>1561</v>
      </c>
      <c r="C403" s="74">
        <v>42773</v>
      </c>
      <c r="D403" s="73" t="s">
        <v>25</v>
      </c>
      <c r="E403" s="73" t="s">
        <v>51</v>
      </c>
      <c r="F403" s="73" t="s">
        <v>27</v>
      </c>
      <c r="G403" s="73" t="s">
        <v>223</v>
      </c>
      <c r="H403" s="73" t="s">
        <v>29</v>
      </c>
      <c r="I403" s="73" t="s">
        <v>30</v>
      </c>
      <c r="J403" s="74">
        <v>37708</v>
      </c>
      <c r="K403" s="73" t="s">
        <v>31</v>
      </c>
      <c r="L403" s="73" t="s">
        <v>32</v>
      </c>
      <c r="M403" s="73" t="s">
        <v>1562</v>
      </c>
      <c r="N403" s="75">
        <v>1492687388</v>
      </c>
      <c r="O403" s="73" t="s">
        <v>1563</v>
      </c>
      <c r="P403" s="73" t="s">
        <v>1564</v>
      </c>
      <c r="Q403" s="73" t="s">
        <v>31</v>
      </c>
      <c r="R403" s="73" t="s">
        <v>36</v>
      </c>
      <c r="S403" s="77">
        <v>2400</v>
      </c>
      <c r="T403" s="73" t="s">
        <v>56</v>
      </c>
    </row>
    <row r="404" spans="1:20">
      <c r="A404" s="73" t="s">
        <v>954</v>
      </c>
      <c r="B404" s="73" t="s">
        <v>955</v>
      </c>
      <c r="C404" s="74">
        <v>43550</v>
      </c>
      <c r="D404" s="73" t="s">
        <v>50</v>
      </c>
      <c r="E404" s="73" t="s">
        <v>51</v>
      </c>
      <c r="F404" s="73" t="s">
        <v>52</v>
      </c>
      <c r="G404" s="73" t="s">
        <v>61</v>
      </c>
      <c r="H404" s="73" t="s">
        <v>29</v>
      </c>
      <c r="I404" s="73" t="s">
        <v>30</v>
      </c>
      <c r="J404" s="74">
        <v>29590</v>
      </c>
      <c r="K404" s="73" t="s">
        <v>31</v>
      </c>
      <c r="L404" s="73" t="s">
        <v>2594</v>
      </c>
      <c r="M404" s="73" t="s">
        <v>956</v>
      </c>
      <c r="N404" s="75">
        <v>1913489634</v>
      </c>
      <c r="O404" s="73" t="s">
        <v>957</v>
      </c>
      <c r="P404" s="73" t="s">
        <v>958</v>
      </c>
      <c r="Q404" s="73" t="s">
        <v>31</v>
      </c>
      <c r="R404" s="73" t="s">
        <v>36</v>
      </c>
      <c r="S404" s="77">
        <v>9200</v>
      </c>
      <c r="T404" s="73" t="s">
        <v>56</v>
      </c>
    </row>
    <row r="405" spans="1:20">
      <c r="A405" s="73" t="s">
        <v>919</v>
      </c>
      <c r="B405" s="73" t="s">
        <v>920</v>
      </c>
      <c r="C405" s="74">
        <v>43581</v>
      </c>
      <c r="D405" s="73" t="s">
        <v>59</v>
      </c>
      <c r="E405" s="73" t="s">
        <v>51</v>
      </c>
      <c r="F405" s="73" t="s">
        <v>27</v>
      </c>
      <c r="G405" s="73" t="s">
        <v>41</v>
      </c>
      <c r="H405" s="73" t="s">
        <v>29</v>
      </c>
      <c r="I405" s="73" t="s">
        <v>43</v>
      </c>
      <c r="J405" s="74">
        <v>38152</v>
      </c>
      <c r="K405" s="73" t="s">
        <v>31</v>
      </c>
      <c r="L405" s="73" t="s">
        <v>69</v>
      </c>
      <c r="M405" s="73" t="s">
        <v>921</v>
      </c>
      <c r="N405" s="75">
        <v>1862469721</v>
      </c>
      <c r="O405" s="73" t="s">
        <v>922</v>
      </c>
      <c r="P405" s="73" t="s">
        <v>923</v>
      </c>
      <c r="Q405" s="73" t="s">
        <v>31</v>
      </c>
      <c r="R405" s="73" t="s">
        <v>36</v>
      </c>
      <c r="S405" s="77">
        <v>6400</v>
      </c>
      <c r="T405" s="73" t="s">
        <v>56</v>
      </c>
    </row>
    <row r="406" spans="1:20">
      <c r="A406" s="73" t="s">
        <v>1417</v>
      </c>
      <c r="B406" s="73" t="s">
        <v>1418</v>
      </c>
      <c r="C406" s="74">
        <v>42962</v>
      </c>
      <c r="D406" s="73" t="s">
        <v>25</v>
      </c>
      <c r="E406" s="73" t="s">
        <v>60</v>
      </c>
      <c r="F406" s="73" t="s">
        <v>52</v>
      </c>
      <c r="G406" s="73" t="s">
        <v>61</v>
      </c>
      <c r="H406" s="73" t="s">
        <v>29</v>
      </c>
      <c r="I406" s="73" t="s">
        <v>30</v>
      </c>
      <c r="J406" s="74">
        <v>29427</v>
      </c>
      <c r="K406" s="73" t="s">
        <v>118</v>
      </c>
      <c r="L406" s="73" t="s">
        <v>32</v>
      </c>
      <c r="M406" s="73" t="s">
        <v>1419</v>
      </c>
      <c r="N406" s="75">
        <v>1926842843</v>
      </c>
      <c r="O406" s="73" t="s">
        <v>1420</v>
      </c>
      <c r="P406" s="73" t="s">
        <v>1421</v>
      </c>
      <c r="Q406" s="73" t="s">
        <v>31</v>
      </c>
      <c r="R406" s="73" t="s">
        <v>114</v>
      </c>
      <c r="S406" s="77">
        <v>11600</v>
      </c>
      <c r="T406" s="73" t="s">
        <v>56</v>
      </c>
    </row>
    <row r="407" spans="1:20">
      <c r="A407" s="73" t="s">
        <v>1042</v>
      </c>
      <c r="B407" s="73" t="s">
        <v>1043</v>
      </c>
      <c r="C407" s="74">
        <v>43461</v>
      </c>
      <c r="D407" s="73" t="s">
        <v>50</v>
      </c>
      <c r="E407" s="73" t="s">
        <v>26</v>
      </c>
      <c r="F407" s="73" t="s">
        <v>27</v>
      </c>
      <c r="G407" s="73" t="s">
        <v>61</v>
      </c>
      <c r="H407" s="73" t="s">
        <v>42</v>
      </c>
      <c r="I407" s="73" t="s">
        <v>181</v>
      </c>
      <c r="J407" s="74">
        <v>26625</v>
      </c>
      <c r="K407" s="73" t="s">
        <v>31</v>
      </c>
      <c r="L407" s="73" t="s">
        <v>2594</v>
      </c>
      <c r="M407" s="73" t="s">
        <v>1044</v>
      </c>
      <c r="N407" s="75">
        <v>1292297245</v>
      </c>
      <c r="O407" s="73" t="s">
        <v>1045</v>
      </c>
      <c r="P407" s="73" t="s">
        <v>1046</v>
      </c>
      <c r="Q407" s="73" t="s">
        <v>31</v>
      </c>
      <c r="R407" s="73" t="s">
        <v>36</v>
      </c>
      <c r="S407" s="77">
        <v>10000</v>
      </c>
      <c r="T407" s="73" t="s">
        <v>56</v>
      </c>
    </row>
    <row r="408" spans="1:20">
      <c r="A408" s="73" t="s">
        <v>1831</v>
      </c>
      <c r="B408" s="73" t="s">
        <v>1832</v>
      </c>
      <c r="C408" s="74">
        <v>42412</v>
      </c>
      <c r="D408" s="73" t="s">
        <v>135</v>
      </c>
      <c r="E408" s="73" t="s">
        <v>110</v>
      </c>
      <c r="F408" s="73" t="s">
        <v>27</v>
      </c>
      <c r="G408" s="73" t="s">
        <v>28</v>
      </c>
      <c r="H408" s="73" t="s">
        <v>42</v>
      </c>
      <c r="I408" s="73" t="s">
        <v>30</v>
      </c>
      <c r="J408" s="74">
        <v>32210</v>
      </c>
      <c r="K408" s="73" t="s">
        <v>31</v>
      </c>
      <c r="L408" s="73" t="s">
        <v>32</v>
      </c>
      <c r="M408" s="73" t="s">
        <v>1833</v>
      </c>
      <c r="N408" s="75">
        <v>1370319414</v>
      </c>
      <c r="O408" s="73" t="s">
        <v>1834</v>
      </c>
      <c r="P408" s="73" t="s">
        <v>1835</v>
      </c>
      <c r="Q408" s="73" t="s">
        <v>31</v>
      </c>
      <c r="R408" s="73" t="s">
        <v>114</v>
      </c>
      <c r="S408" s="77">
        <v>8400</v>
      </c>
      <c r="T408" s="73" t="s">
        <v>56</v>
      </c>
    </row>
    <row r="409" spans="1:20">
      <c r="A409" s="73" t="s">
        <v>1898</v>
      </c>
      <c r="B409" s="73" t="s">
        <v>1899</v>
      </c>
      <c r="C409" s="74">
        <v>42293</v>
      </c>
      <c r="D409" s="73" t="s">
        <v>135</v>
      </c>
      <c r="E409" s="73" t="s">
        <v>51</v>
      </c>
      <c r="F409" s="73" t="s">
        <v>27</v>
      </c>
      <c r="G409" s="73" t="s">
        <v>28</v>
      </c>
      <c r="H409" s="73" t="s">
        <v>29</v>
      </c>
      <c r="I409" s="73" t="s">
        <v>43</v>
      </c>
      <c r="J409" s="74">
        <v>34279</v>
      </c>
      <c r="K409" s="73" t="s">
        <v>31</v>
      </c>
      <c r="L409" s="73" t="s">
        <v>32</v>
      </c>
      <c r="M409" s="73" t="s">
        <v>1900</v>
      </c>
      <c r="N409" s="75">
        <v>1883435283</v>
      </c>
      <c r="O409" s="73" t="s">
        <v>1901</v>
      </c>
      <c r="P409" s="73" t="s">
        <v>1902</v>
      </c>
      <c r="Q409" s="73" t="s">
        <v>31</v>
      </c>
      <c r="R409" s="73" t="s">
        <v>36</v>
      </c>
      <c r="S409" s="77">
        <v>7600</v>
      </c>
      <c r="T409" s="73" t="s">
        <v>56</v>
      </c>
    </row>
    <row r="410" spans="1:20">
      <c r="A410" s="73" t="s">
        <v>1550</v>
      </c>
      <c r="B410" s="73" t="s">
        <v>1551</v>
      </c>
      <c r="C410" s="74">
        <v>42789</v>
      </c>
      <c r="D410" s="73" t="s">
        <v>87</v>
      </c>
      <c r="E410" s="73" t="s">
        <v>51</v>
      </c>
      <c r="F410" s="73" t="s">
        <v>27</v>
      </c>
      <c r="G410" s="73" t="s">
        <v>41</v>
      </c>
      <c r="H410" s="73" t="s">
        <v>29</v>
      </c>
      <c r="I410" s="73" t="s">
        <v>30</v>
      </c>
      <c r="J410" s="74">
        <v>36349</v>
      </c>
      <c r="K410" s="73" t="s">
        <v>31</v>
      </c>
      <c r="L410" s="73" t="s">
        <v>2594</v>
      </c>
      <c r="M410" s="73" t="s">
        <v>1552</v>
      </c>
      <c r="N410" s="75">
        <v>1967508345</v>
      </c>
      <c r="O410" s="73" t="s">
        <v>1553</v>
      </c>
      <c r="P410" s="73" t="s">
        <v>1554</v>
      </c>
      <c r="Q410" s="73" t="s">
        <v>31</v>
      </c>
      <c r="R410" s="73" t="s">
        <v>47</v>
      </c>
      <c r="S410" s="77">
        <v>0</v>
      </c>
      <c r="T410" s="73" t="s">
        <v>37</v>
      </c>
    </row>
    <row r="411" spans="1:20">
      <c r="A411" s="73" t="s">
        <v>1323</v>
      </c>
      <c r="B411" s="73" t="s">
        <v>1324</v>
      </c>
      <c r="C411" s="74">
        <v>43091</v>
      </c>
      <c r="D411" s="73" t="s">
        <v>25</v>
      </c>
      <c r="E411" s="73" t="s">
        <v>51</v>
      </c>
      <c r="F411" s="73" t="s">
        <v>27</v>
      </c>
      <c r="G411" s="73" t="s">
        <v>61</v>
      </c>
      <c r="H411" s="73" t="s">
        <v>29</v>
      </c>
      <c r="I411" s="73" t="s">
        <v>30</v>
      </c>
      <c r="J411" s="74">
        <v>27760</v>
      </c>
      <c r="K411" s="73" t="s">
        <v>31</v>
      </c>
      <c r="L411" s="73" t="s">
        <v>32</v>
      </c>
      <c r="M411" s="73" t="s">
        <v>1325</v>
      </c>
      <c r="N411" s="75">
        <v>1616608138</v>
      </c>
      <c r="O411" s="73" t="s">
        <v>1326</v>
      </c>
      <c r="P411" s="73" t="s">
        <v>1327</v>
      </c>
      <c r="Q411" s="73" t="s">
        <v>31</v>
      </c>
      <c r="R411" s="73" t="s">
        <v>47</v>
      </c>
      <c r="S411" s="77">
        <v>9200</v>
      </c>
      <c r="T411" s="73" t="s">
        <v>56</v>
      </c>
    </row>
    <row r="412" spans="1:20">
      <c r="A412" s="73" t="s">
        <v>2565</v>
      </c>
      <c r="B412" s="73" t="s">
        <v>2566</v>
      </c>
      <c r="C412" s="74">
        <v>41509</v>
      </c>
      <c r="D412" s="73" t="s">
        <v>50</v>
      </c>
      <c r="E412" s="73" t="s">
        <v>51</v>
      </c>
      <c r="F412" s="73" t="s">
        <v>27</v>
      </c>
      <c r="G412" s="73" t="s">
        <v>41</v>
      </c>
      <c r="H412" s="73" t="s">
        <v>42</v>
      </c>
      <c r="I412" s="73" t="s">
        <v>30</v>
      </c>
      <c r="J412" s="74">
        <v>36709</v>
      </c>
      <c r="K412" s="73" t="s">
        <v>103</v>
      </c>
      <c r="L412" s="73" t="s">
        <v>32</v>
      </c>
      <c r="M412" s="73" t="s">
        <v>2567</v>
      </c>
      <c r="N412" s="75">
        <v>1261922803</v>
      </c>
      <c r="O412" s="73" t="s">
        <v>2568</v>
      </c>
      <c r="P412" s="73" t="s">
        <v>2569</v>
      </c>
      <c r="Q412" s="73" t="s">
        <v>31</v>
      </c>
      <c r="R412" s="73" t="s">
        <v>107</v>
      </c>
      <c r="S412" s="77">
        <v>4800</v>
      </c>
      <c r="T412" s="73" t="s">
        <v>56</v>
      </c>
    </row>
    <row r="413" spans="1:20">
      <c r="A413" s="73" t="s">
        <v>2226</v>
      </c>
      <c r="B413" s="73" t="s">
        <v>2227</v>
      </c>
      <c r="C413" s="74">
        <v>41973</v>
      </c>
      <c r="D413" s="73" t="s">
        <v>50</v>
      </c>
      <c r="E413" s="73" t="s">
        <v>51</v>
      </c>
      <c r="F413" s="73" t="s">
        <v>117</v>
      </c>
      <c r="G413" s="73" t="s">
        <v>223</v>
      </c>
      <c r="H413" s="73" t="s">
        <v>42</v>
      </c>
      <c r="I413" s="73" t="s">
        <v>30</v>
      </c>
      <c r="J413" s="74">
        <v>36770</v>
      </c>
      <c r="K413" s="73" t="s">
        <v>118</v>
      </c>
      <c r="L413" s="73" t="s">
        <v>32</v>
      </c>
      <c r="M413" s="73" t="s">
        <v>2228</v>
      </c>
      <c r="N413" s="75">
        <v>1529779988</v>
      </c>
      <c r="O413" s="73" t="s">
        <v>2229</v>
      </c>
      <c r="P413" s="73" t="s">
        <v>2230</v>
      </c>
      <c r="Q413" s="73" t="s">
        <v>31</v>
      </c>
      <c r="R413" s="73" t="s">
        <v>36</v>
      </c>
      <c r="S413" s="77">
        <v>2400</v>
      </c>
      <c r="T413" s="73" t="s">
        <v>56</v>
      </c>
    </row>
    <row r="414" spans="1:20">
      <c r="A414" s="73" t="s">
        <v>709</v>
      </c>
      <c r="B414" s="73" t="s">
        <v>710</v>
      </c>
      <c r="C414" s="74">
        <v>43833</v>
      </c>
      <c r="D414" s="73" t="s">
        <v>50</v>
      </c>
      <c r="E414" s="73" t="s">
        <v>51</v>
      </c>
      <c r="F414" s="73" t="s">
        <v>27</v>
      </c>
      <c r="G414" s="73" t="s">
        <v>28</v>
      </c>
      <c r="H414" s="73" t="s">
        <v>29</v>
      </c>
      <c r="I414" s="73" t="s">
        <v>43</v>
      </c>
      <c r="J414" s="74">
        <v>32023</v>
      </c>
      <c r="K414" s="73" t="s">
        <v>31</v>
      </c>
      <c r="L414" s="73" t="s">
        <v>2594</v>
      </c>
      <c r="M414" s="73" t="s">
        <v>711</v>
      </c>
      <c r="N414" s="75">
        <v>1350811035</v>
      </c>
      <c r="O414" s="73" t="s">
        <v>712</v>
      </c>
      <c r="P414" s="73" t="s">
        <v>713</v>
      </c>
      <c r="Q414" s="73" t="s">
        <v>31</v>
      </c>
      <c r="R414" s="73" t="s">
        <v>47</v>
      </c>
      <c r="S414" s="77">
        <v>6800</v>
      </c>
      <c r="T414" s="73" t="s">
        <v>56</v>
      </c>
    </row>
    <row r="415" spans="1:20">
      <c r="A415" s="73" t="s">
        <v>1274</v>
      </c>
      <c r="B415" s="73" t="s">
        <v>1275</v>
      </c>
      <c r="C415" s="74">
        <v>43180</v>
      </c>
      <c r="D415" s="73" t="s">
        <v>87</v>
      </c>
      <c r="E415" s="73" t="s">
        <v>51</v>
      </c>
      <c r="F415" s="73" t="s">
        <v>27</v>
      </c>
      <c r="G415" s="73" t="s">
        <v>61</v>
      </c>
      <c r="H415" s="73" t="s">
        <v>29</v>
      </c>
      <c r="I415" s="73" t="s">
        <v>43</v>
      </c>
      <c r="J415" s="74">
        <v>28357</v>
      </c>
      <c r="K415" s="73" t="s">
        <v>31</v>
      </c>
      <c r="L415" s="73" t="s">
        <v>32</v>
      </c>
      <c r="M415" s="73" t="s">
        <v>1276</v>
      </c>
      <c r="N415" s="75">
        <v>1501755479</v>
      </c>
      <c r="O415" s="73" t="s">
        <v>1277</v>
      </c>
      <c r="P415" s="73" t="s">
        <v>1278</v>
      </c>
      <c r="Q415" s="73" t="s">
        <v>31</v>
      </c>
      <c r="R415" s="73" t="s">
        <v>227</v>
      </c>
      <c r="S415" s="77">
        <v>11200</v>
      </c>
      <c r="T415" s="73" t="s">
        <v>56</v>
      </c>
    </row>
    <row r="416" spans="1:20">
      <c r="A416" s="73" t="s">
        <v>1989</v>
      </c>
      <c r="B416" s="73" t="s">
        <v>1990</v>
      </c>
      <c r="C416" s="74">
        <v>42217</v>
      </c>
      <c r="D416" s="73" t="s">
        <v>135</v>
      </c>
      <c r="E416" s="73" t="s">
        <v>40</v>
      </c>
      <c r="F416" s="73" t="s">
        <v>27</v>
      </c>
      <c r="G416" s="73" t="s">
        <v>41</v>
      </c>
      <c r="H416" s="73" t="s">
        <v>29</v>
      </c>
      <c r="I416" s="73" t="s">
        <v>124</v>
      </c>
      <c r="J416" s="74">
        <v>35371</v>
      </c>
      <c r="K416" s="73" t="s">
        <v>31</v>
      </c>
      <c r="L416" s="73" t="s">
        <v>2594</v>
      </c>
      <c r="M416" s="73" t="s">
        <v>1991</v>
      </c>
      <c r="N416" s="75">
        <v>1280275755</v>
      </c>
      <c r="O416" s="73" t="s">
        <v>1992</v>
      </c>
      <c r="P416" s="73" t="s">
        <v>1993</v>
      </c>
      <c r="Q416" s="73" t="s">
        <v>31</v>
      </c>
      <c r="R416" s="73" t="s">
        <v>114</v>
      </c>
      <c r="S416" s="77">
        <v>6000</v>
      </c>
      <c r="T416" s="73" t="s">
        <v>56</v>
      </c>
    </row>
    <row r="417" spans="1:20">
      <c r="A417" s="73" t="s">
        <v>1140</v>
      </c>
      <c r="B417" s="73" t="s">
        <v>1141</v>
      </c>
      <c r="C417" s="74">
        <v>43338</v>
      </c>
      <c r="D417" s="73" t="s">
        <v>25</v>
      </c>
      <c r="E417" s="73" t="s">
        <v>51</v>
      </c>
      <c r="F417" s="73" t="s">
        <v>27</v>
      </c>
      <c r="G417" s="73" t="s">
        <v>61</v>
      </c>
      <c r="H417" s="73" t="s">
        <v>29</v>
      </c>
      <c r="I417" s="73" t="s">
        <v>30</v>
      </c>
      <c r="J417" s="74">
        <v>27591</v>
      </c>
      <c r="K417" s="73" t="s">
        <v>31</v>
      </c>
      <c r="L417" s="73" t="s">
        <v>32</v>
      </c>
      <c r="M417" s="73" t="s">
        <v>1142</v>
      </c>
      <c r="N417" s="75">
        <v>1794156776</v>
      </c>
      <c r="O417" s="73" t="s">
        <v>1143</v>
      </c>
      <c r="P417" s="73" t="s">
        <v>1144</v>
      </c>
      <c r="Q417" s="73" t="s">
        <v>31</v>
      </c>
      <c r="R417" s="73" t="s">
        <v>66</v>
      </c>
      <c r="S417" s="77">
        <v>10800</v>
      </c>
      <c r="T417" s="73" t="s">
        <v>56</v>
      </c>
    </row>
    <row r="418" spans="1:20">
      <c r="A418" s="73" t="s">
        <v>1689</v>
      </c>
      <c r="B418" s="73" t="s">
        <v>1690</v>
      </c>
      <c r="C418" s="74">
        <v>42614</v>
      </c>
      <c r="D418" s="73" t="s">
        <v>50</v>
      </c>
      <c r="E418" s="73" t="s">
        <v>51</v>
      </c>
      <c r="F418" s="73" t="s">
        <v>117</v>
      </c>
      <c r="G418" s="73" t="s">
        <v>28</v>
      </c>
      <c r="H418" s="73" t="s">
        <v>29</v>
      </c>
      <c r="I418" s="73" t="s">
        <v>8</v>
      </c>
      <c r="J418" s="74">
        <v>33051</v>
      </c>
      <c r="K418" s="73" t="s">
        <v>31</v>
      </c>
      <c r="L418" s="73" t="s">
        <v>32</v>
      </c>
      <c r="M418" s="73" t="s">
        <v>1691</v>
      </c>
      <c r="N418" s="75">
        <v>1972686199</v>
      </c>
      <c r="O418" s="73" t="s">
        <v>1692</v>
      </c>
      <c r="P418" s="73" t="s">
        <v>1693</v>
      </c>
      <c r="Q418" s="73" t="s">
        <v>31</v>
      </c>
      <c r="R418" s="73" t="s">
        <v>107</v>
      </c>
      <c r="S418" s="77">
        <v>0</v>
      </c>
      <c r="T418" s="73" t="s">
        <v>37</v>
      </c>
    </row>
    <row r="419" spans="1:20">
      <c r="A419" s="73" t="s">
        <v>845</v>
      </c>
      <c r="B419" s="73" t="s">
        <v>846</v>
      </c>
      <c r="C419" s="74">
        <v>43688</v>
      </c>
      <c r="D419" s="73" t="s">
        <v>87</v>
      </c>
      <c r="E419" s="73" t="s">
        <v>51</v>
      </c>
      <c r="F419" s="73" t="s">
        <v>27</v>
      </c>
      <c r="G419" s="73" t="s">
        <v>41</v>
      </c>
      <c r="H419" s="73" t="s">
        <v>29</v>
      </c>
      <c r="I419" s="73" t="s">
        <v>43</v>
      </c>
      <c r="J419" s="74">
        <v>35694</v>
      </c>
      <c r="K419" s="73" t="s">
        <v>31</v>
      </c>
      <c r="L419" s="73" t="s">
        <v>32</v>
      </c>
      <c r="M419" s="73" t="s">
        <v>847</v>
      </c>
      <c r="N419" s="75">
        <v>1442700486</v>
      </c>
      <c r="O419" s="73" t="s">
        <v>848</v>
      </c>
      <c r="P419" s="73" t="s">
        <v>849</v>
      </c>
      <c r="Q419" s="73" t="s">
        <v>31</v>
      </c>
      <c r="R419" s="73" t="s">
        <v>114</v>
      </c>
      <c r="S419" s="77">
        <v>0</v>
      </c>
      <c r="T419" s="73" t="s">
        <v>37</v>
      </c>
    </row>
    <row r="420" spans="1:20">
      <c r="A420" s="73" t="s">
        <v>1180</v>
      </c>
      <c r="B420" s="73" t="s">
        <v>1181</v>
      </c>
      <c r="C420" s="74">
        <v>43291</v>
      </c>
      <c r="D420" s="73" t="s">
        <v>87</v>
      </c>
      <c r="E420" s="73" t="s">
        <v>51</v>
      </c>
      <c r="F420" s="73" t="s">
        <v>27</v>
      </c>
      <c r="G420" s="73" t="s">
        <v>41</v>
      </c>
      <c r="H420" s="73" t="s">
        <v>42</v>
      </c>
      <c r="I420" s="73" t="s">
        <v>43</v>
      </c>
      <c r="J420" s="74">
        <v>35822</v>
      </c>
      <c r="K420" s="73" t="s">
        <v>31</v>
      </c>
      <c r="L420" s="73" t="s">
        <v>32</v>
      </c>
      <c r="M420" s="73" t="s">
        <v>1182</v>
      </c>
      <c r="N420" s="75">
        <v>1552437406</v>
      </c>
      <c r="O420" s="73" t="s">
        <v>1183</v>
      </c>
      <c r="P420" s="73" t="s">
        <v>1184</v>
      </c>
      <c r="Q420" s="73" t="s">
        <v>31</v>
      </c>
      <c r="R420" s="73" t="s">
        <v>114</v>
      </c>
      <c r="S420" s="77">
        <v>5600</v>
      </c>
      <c r="T420" s="73" t="s">
        <v>56</v>
      </c>
    </row>
    <row r="421" spans="1:20">
      <c r="A421" s="73" t="s">
        <v>1644</v>
      </c>
      <c r="B421" s="73" t="s">
        <v>1645</v>
      </c>
      <c r="C421" s="74">
        <v>42656</v>
      </c>
      <c r="D421" s="73" t="s">
        <v>50</v>
      </c>
      <c r="E421" s="73" t="s">
        <v>81</v>
      </c>
      <c r="F421" s="73" t="s">
        <v>27</v>
      </c>
      <c r="G421" s="73" t="s">
        <v>41</v>
      </c>
      <c r="H421" s="73" t="s">
        <v>42</v>
      </c>
      <c r="I421" s="73" t="s">
        <v>30</v>
      </c>
      <c r="J421" s="74">
        <v>36039</v>
      </c>
      <c r="K421" s="73" t="s">
        <v>31</v>
      </c>
      <c r="L421" s="73" t="s">
        <v>32</v>
      </c>
      <c r="M421" s="73" t="s">
        <v>1646</v>
      </c>
      <c r="N421" s="75">
        <v>1736843257</v>
      </c>
      <c r="O421" s="73" t="s">
        <v>1647</v>
      </c>
      <c r="P421" s="73" t="s">
        <v>1648</v>
      </c>
      <c r="Q421" s="73" t="s">
        <v>31</v>
      </c>
      <c r="R421" s="73" t="s">
        <v>36</v>
      </c>
      <c r="S421" s="77">
        <v>6000</v>
      </c>
      <c r="T421" s="73" t="s">
        <v>56</v>
      </c>
    </row>
    <row r="422" spans="1:20">
      <c r="A422" s="73" t="s">
        <v>1072</v>
      </c>
      <c r="B422" s="73" t="s">
        <v>1073</v>
      </c>
      <c r="C422" s="74">
        <v>43440</v>
      </c>
      <c r="D422" s="73" t="s">
        <v>25</v>
      </c>
      <c r="E422" s="73" t="s">
        <v>60</v>
      </c>
      <c r="F422" s="73" t="s">
        <v>52</v>
      </c>
      <c r="G422" s="73" t="s">
        <v>41</v>
      </c>
      <c r="H422" s="73" t="s">
        <v>29</v>
      </c>
      <c r="I422" s="73" t="s">
        <v>124</v>
      </c>
      <c r="J422" s="74">
        <v>34969</v>
      </c>
      <c r="K422" s="73" t="s">
        <v>31</v>
      </c>
      <c r="L422" s="73" t="s">
        <v>2594</v>
      </c>
      <c r="M422" s="73" t="s">
        <v>1074</v>
      </c>
      <c r="N422" s="75">
        <v>1276749323</v>
      </c>
      <c r="O422" s="73" t="s">
        <v>1075</v>
      </c>
      <c r="P422" s="73" t="s">
        <v>1076</v>
      </c>
      <c r="Q422" s="73" t="s">
        <v>31</v>
      </c>
      <c r="R422" s="73" t="s">
        <v>36</v>
      </c>
      <c r="S422" s="77">
        <v>0</v>
      </c>
      <c r="T422" s="73" t="s">
        <v>37</v>
      </c>
    </row>
    <row r="423" spans="1:20">
      <c r="A423" s="73" t="s">
        <v>273</v>
      </c>
      <c r="B423" s="73" t="s">
        <v>274</v>
      </c>
      <c r="C423" s="74">
        <v>44289</v>
      </c>
      <c r="D423" s="73" t="s">
        <v>50</v>
      </c>
      <c r="E423" s="73" t="s">
        <v>60</v>
      </c>
      <c r="F423" s="73" t="s">
        <v>52</v>
      </c>
      <c r="G423" s="73" t="s">
        <v>223</v>
      </c>
      <c r="H423" s="73" t="s">
        <v>42</v>
      </c>
      <c r="I423" s="73" t="s">
        <v>181</v>
      </c>
      <c r="J423" s="74">
        <v>37611</v>
      </c>
      <c r="K423" s="73" t="s">
        <v>118</v>
      </c>
      <c r="L423" s="73" t="s">
        <v>32</v>
      </c>
      <c r="M423" s="73" t="s">
        <v>275</v>
      </c>
      <c r="N423" s="75">
        <v>1997765432</v>
      </c>
      <c r="O423" s="73" t="s">
        <v>276</v>
      </c>
      <c r="P423" s="73" t="s">
        <v>277</v>
      </c>
      <c r="Q423" s="73" t="s">
        <v>31</v>
      </c>
      <c r="R423" s="73" t="s">
        <v>36</v>
      </c>
      <c r="S423" s="77">
        <v>4000</v>
      </c>
      <c r="T423" s="73" t="s">
        <v>56</v>
      </c>
    </row>
    <row r="424" spans="1:20">
      <c r="A424" s="73" t="s">
        <v>2403</v>
      </c>
      <c r="B424" s="73" t="s">
        <v>2404</v>
      </c>
      <c r="C424" s="74">
        <v>41736</v>
      </c>
      <c r="D424" s="73" t="s">
        <v>135</v>
      </c>
      <c r="E424" s="73" t="s">
        <v>207</v>
      </c>
      <c r="F424" s="73" t="s">
        <v>27</v>
      </c>
      <c r="G424" s="73" t="s">
        <v>61</v>
      </c>
      <c r="H424" s="73" t="s">
        <v>29</v>
      </c>
      <c r="I424" s="73" t="s">
        <v>8</v>
      </c>
      <c r="J424" s="74">
        <v>30083</v>
      </c>
      <c r="K424" s="73" t="s">
        <v>103</v>
      </c>
      <c r="L424" s="73" t="s">
        <v>32</v>
      </c>
      <c r="M424" s="73" t="s">
        <v>2405</v>
      </c>
      <c r="N424" s="75">
        <v>1512894063</v>
      </c>
      <c r="O424" s="73" t="s">
        <v>2406</v>
      </c>
      <c r="P424" s="73" t="s">
        <v>2407</v>
      </c>
      <c r="Q424" s="73" t="s">
        <v>31</v>
      </c>
      <c r="R424" s="73" t="s">
        <v>66</v>
      </c>
      <c r="S424" s="77">
        <v>10000</v>
      </c>
      <c r="T424" s="73" t="s">
        <v>56</v>
      </c>
    </row>
    <row r="425" spans="1:20">
      <c r="A425" s="73" t="s">
        <v>1294</v>
      </c>
      <c r="B425" s="73" t="s">
        <v>1295</v>
      </c>
      <c r="C425" s="74">
        <v>43140</v>
      </c>
      <c r="D425" s="73" t="s">
        <v>25</v>
      </c>
      <c r="E425" s="73" t="s">
        <v>51</v>
      </c>
      <c r="F425" s="73" t="s">
        <v>27</v>
      </c>
      <c r="G425" s="73" t="s">
        <v>41</v>
      </c>
      <c r="H425" s="73" t="s">
        <v>29</v>
      </c>
      <c r="I425" s="73" t="s">
        <v>43</v>
      </c>
      <c r="J425" s="74">
        <v>36249</v>
      </c>
      <c r="K425" s="73" t="s">
        <v>103</v>
      </c>
      <c r="L425" s="73" t="s">
        <v>32</v>
      </c>
      <c r="M425" s="73" t="s">
        <v>1296</v>
      </c>
      <c r="N425" s="75">
        <v>1809860488</v>
      </c>
      <c r="O425" s="73" t="s">
        <v>1297</v>
      </c>
      <c r="P425" s="73" t="s">
        <v>1298</v>
      </c>
      <c r="Q425" s="73" t="s">
        <v>31</v>
      </c>
      <c r="R425" s="73" t="s">
        <v>36</v>
      </c>
      <c r="S425" s="77">
        <v>4800</v>
      </c>
      <c r="T425" s="73" t="s">
        <v>56</v>
      </c>
    </row>
    <row r="426" spans="1:20">
      <c r="A426" s="73" t="s">
        <v>2378</v>
      </c>
      <c r="B426" s="73" t="s">
        <v>2379</v>
      </c>
      <c r="C426" s="74">
        <v>41775</v>
      </c>
      <c r="D426" s="73" t="s">
        <v>25</v>
      </c>
      <c r="E426" s="73" t="s">
        <v>81</v>
      </c>
      <c r="F426" s="73" t="s">
        <v>117</v>
      </c>
      <c r="G426" s="73" t="s">
        <v>61</v>
      </c>
      <c r="H426" s="73" t="s">
        <v>29</v>
      </c>
      <c r="I426" s="73" t="s">
        <v>43</v>
      </c>
      <c r="J426" s="74">
        <v>27521</v>
      </c>
      <c r="K426" s="73" t="s">
        <v>31</v>
      </c>
      <c r="L426" s="73" t="s">
        <v>32</v>
      </c>
      <c r="M426" s="73" t="s">
        <v>2380</v>
      </c>
      <c r="N426" s="75">
        <v>1431812225</v>
      </c>
      <c r="O426" s="73" t="s">
        <v>2381</v>
      </c>
      <c r="P426" s="73" t="s">
        <v>2382</v>
      </c>
      <c r="Q426" s="73" t="s">
        <v>31</v>
      </c>
      <c r="R426" s="73" t="s">
        <v>107</v>
      </c>
      <c r="S426" s="77">
        <v>11600</v>
      </c>
      <c r="T426" s="73" t="s">
        <v>56</v>
      </c>
    </row>
    <row r="427" spans="1:20">
      <c r="A427" s="73" t="s">
        <v>2098</v>
      </c>
      <c r="B427" s="73" t="s">
        <v>2099</v>
      </c>
      <c r="C427" s="74">
        <v>42085</v>
      </c>
      <c r="D427" s="73" t="s">
        <v>135</v>
      </c>
      <c r="E427" s="73" t="s">
        <v>51</v>
      </c>
      <c r="F427" s="73" t="s">
        <v>27</v>
      </c>
      <c r="G427" s="73" t="s">
        <v>28</v>
      </c>
      <c r="H427" s="73" t="s">
        <v>29</v>
      </c>
      <c r="I427" s="73" t="s">
        <v>43</v>
      </c>
      <c r="J427" s="74">
        <v>34250</v>
      </c>
      <c r="K427" s="73" t="s">
        <v>31</v>
      </c>
      <c r="L427" s="73" t="s">
        <v>32</v>
      </c>
      <c r="M427" s="73" t="s">
        <v>2100</v>
      </c>
      <c r="N427" s="75">
        <v>1956535511</v>
      </c>
      <c r="O427" s="73" t="s">
        <v>2101</v>
      </c>
      <c r="P427" s="73" t="s">
        <v>2102</v>
      </c>
      <c r="Q427" s="73" t="s">
        <v>31</v>
      </c>
      <c r="R427" s="73" t="s">
        <v>36</v>
      </c>
      <c r="S427" s="77">
        <v>8000</v>
      </c>
      <c r="T427" s="73" t="s">
        <v>56</v>
      </c>
    </row>
    <row r="428" spans="1:20">
      <c r="A428" s="73" t="s">
        <v>1836</v>
      </c>
      <c r="B428" s="73" t="s">
        <v>1837</v>
      </c>
      <c r="C428" s="74">
        <v>42403</v>
      </c>
      <c r="D428" s="73" t="s">
        <v>135</v>
      </c>
      <c r="E428" s="73" t="s">
        <v>40</v>
      </c>
      <c r="F428" s="73" t="s">
        <v>52</v>
      </c>
      <c r="G428" s="73" t="s">
        <v>28</v>
      </c>
      <c r="H428" s="73" t="s">
        <v>29</v>
      </c>
      <c r="I428" s="73" t="s">
        <v>30</v>
      </c>
      <c r="J428" s="74">
        <v>30363</v>
      </c>
      <c r="K428" s="73" t="s">
        <v>31</v>
      </c>
      <c r="L428" s="73" t="s">
        <v>32</v>
      </c>
      <c r="M428" s="73" t="s">
        <v>1838</v>
      </c>
      <c r="N428" s="75">
        <v>1338121225</v>
      </c>
      <c r="O428" s="73" t="s">
        <v>1839</v>
      </c>
      <c r="P428" s="73" t="s">
        <v>1840</v>
      </c>
      <c r="Q428" s="73" t="s">
        <v>31</v>
      </c>
      <c r="R428" s="73" t="s">
        <v>36</v>
      </c>
      <c r="S428" s="77">
        <v>7200</v>
      </c>
      <c r="T428" s="73" t="s">
        <v>56</v>
      </c>
    </row>
    <row r="429" spans="1:20">
      <c r="A429" s="73" t="s">
        <v>959</v>
      </c>
      <c r="B429" s="73" t="s">
        <v>960</v>
      </c>
      <c r="C429" s="74">
        <v>43539</v>
      </c>
      <c r="D429" s="73" t="s">
        <v>50</v>
      </c>
      <c r="E429" s="73" t="s">
        <v>60</v>
      </c>
      <c r="F429" s="73" t="s">
        <v>27</v>
      </c>
      <c r="G429" s="73" t="s">
        <v>41</v>
      </c>
      <c r="H429" s="73" t="s">
        <v>29</v>
      </c>
      <c r="I429" s="73" t="s">
        <v>43</v>
      </c>
      <c r="J429" s="74">
        <v>34943</v>
      </c>
      <c r="K429" s="73" t="s">
        <v>31</v>
      </c>
      <c r="L429" s="73" t="s">
        <v>32</v>
      </c>
      <c r="M429" s="73" t="s">
        <v>961</v>
      </c>
      <c r="N429" s="75">
        <v>1304274937</v>
      </c>
      <c r="O429" s="73" t="s">
        <v>962</v>
      </c>
      <c r="P429" s="73" t="s">
        <v>963</v>
      </c>
      <c r="Q429" s="73" t="s">
        <v>31</v>
      </c>
      <c r="R429" s="73" t="s">
        <v>36</v>
      </c>
      <c r="S429" s="77">
        <v>5600</v>
      </c>
      <c r="T429" s="73" t="s">
        <v>56</v>
      </c>
    </row>
    <row r="430" spans="1:20">
      <c r="A430" s="73" t="s">
        <v>1004</v>
      </c>
      <c r="B430" s="73" t="s">
        <v>1005</v>
      </c>
      <c r="C430" s="74">
        <v>43502</v>
      </c>
      <c r="D430" s="73" t="s">
        <v>50</v>
      </c>
      <c r="E430" s="73" t="s">
        <v>40</v>
      </c>
      <c r="F430" s="73" t="s">
        <v>27</v>
      </c>
      <c r="G430" s="73" t="s">
        <v>28</v>
      </c>
      <c r="H430" s="73" t="s">
        <v>42</v>
      </c>
      <c r="I430" s="73" t="s">
        <v>30</v>
      </c>
      <c r="J430" s="74">
        <v>32695</v>
      </c>
      <c r="K430" s="73" t="s">
        <v>31</v>
      </c>
      <c r="L430" s="73" t="s">
        <v>32</v>
      </c>
      <c r="M430" s="73" t="s">
        <v>1006</v>
      </c>
      <c r="N430" s="75">
        <v>1992655281</v>
      </c>
      <c r="O430" s="73" t="s">
        <v>1007</v>
      </c>
      <c r="P430" s="73" t="s">
        <v>1008</v>
      </c>
      <c r="Q430" s="73" t="s">
        <v>31</v>
      </c>
      <c r="R430" s="73" t="s">
        <v>36</v>
      </c>
      <c r="S430" s="77">
        <v>0</v>
      </c>
      <c r="T430" s="73" t="s">
        <v>37</v>
      </c>
    </row>
    <row r="431" spans="1:20">
      <c r="A431" s="73" t="s">
        <v>2348</v>
      </c>
      <c r="B431" s="73" t="s">
        <v>2349</v>
      </c>
      <c r="C431" s="74">
        <v>41853</v>
      </c>
      <c r="D431" s="73" t="s">
        <v>59</v>
      </c>
      <c r="E431" s="73" t="s">
        <v>51</v>
      </c>
      <c r="F431" s="73" t="s">
        <v>27</v>
      </c>
      <c r="G431" s="73" t="s">
        <v>28</v>
      </c>
      <c r="H431" s="73" t="s">
        <v>29</v>
      </c>
      <c r="I431" s="73" t="s">
        <v>30</v>
      </c>
      <c r="J431" s="74">
        <v>32328</v>
      </c>
      <c r="K431" s="73" t="s">
        <v>31</v>
      </c>
      <c r="L431" s="73" t="s">
        <v>2594</v>
      </c>
      <c r="M431" s="73" t="s">
        <v>2350</v>
      </c>
      <c r="N431" s="75">
        <v>1670346228</v>
      </c>
      <c r="O431" s="73" t="s">
        <v>2351</v>
      </c>
      <c r="P431" s="73" t="s">
        <v>2352</v>
      </c>
      <c r="Q431" s="73" t="s">
        <v>31</v>
      </c>
      <c r="R431" s="73" t="s">
        <v>47</v>
      </c>
      <c r="S431" s="77">
        <v>7600</v>
      </c>
      <c r="T431" s="73" t="s">
        <v>56</v>
      </c>
    </row>
    <row r="432" spans="1:20">
      <c r="A432" s="73" t="s">
        <v>660</v>
      </c>
      <c r="B432" s="73" t="s">
        <v>661</v>
      </c>
      <c r="C432" s="74">
        <v>43862</v>
      </c>
      <c r="D432" s="73" t="s">
        <v>135</v>
      </c>
      <c r="E432" s="73" t="s">
        <v>51</v>
      </c>
      <c r="F432" s="73" t="s">
        <v>27</v>
      </c>
      <c r="G432" s="73" t="s">
        <v>41</v>
      </c>
      <c r="H432" s="73" t="s">
        <v>42</v>
      </c>
      <c r="I432" s="73" t="s">
        <v>124</v>
      </c>
      <c r="J432" s="74">
        <v>37849</v>
      </c>
      <c r="K432" s="73" t="s">
        <v>31</v>
      </c>
      <c r="L432" s="73" t="s">
        <v>32</v>
      </c>
      <c r="M432" s="73" t="s">
        <v>662</v>
      </c>
      <c r="N432" s="75">
        <v>2025553086</v>
      </c>
      <c r="O432" s="73" t="s">
        <v>663</v>
      </c>
      <c r="P432" s="73" t="s">
        <v>287</v>
      </c>
      <c r="Q432" s="73" t="s">
        <v>31</v>
      </c>
      <c r="R432" s="73" t="s">
        <v>47</v>
      </c>
      <c r="S432" s="77">
        <v>4500</v>
      </c>
      <c r="T432" s="73" t="s">
        <v>56</v>
      </c>
    </row>
    <row r="433" spans="1:20">
      <c r="A433" s="73" t="s">
        <v>91</v>
      </c>
      <c r="B433" s="73" t="s">
        <v>92</v>
      </c>
      <c r="C433" s="74">
        <v>44545</v>
      </c>
      <c r="D433" s="73" t="s">
        <v>59</v>
      </c>
      <c r="E433" s="73" t="s">
        <v>51</v>
      </c>
      <c r="F433" s="73" t="s">
        <v>27</v>
      </c>
      <c r="G433" s="73" t="s">
        <v>61</v>
      </c>
      <c r="H433" s="73" t="s">
        <v>29</v>
      </c>
      <c r="I433" s="73" t="s">
        <v>43</v>
      </c>
      <c r="J433" s="74">
        <v>27838</v>
      </c>
      <c r="K433" s="73" t="s">
        <v>31</v>
      </c>
      <c r="L433" s="73" t="s">
        <v>32</v>
      </c>
      <c r="M433" s="73" t="s">
        <v>93</v>
      </c>
      <c r="N433" s="75">
        <v>1423385669</v>
      </c>
      <c r="O433" s="73" t="s">
        <v>94</v>
      </c>
      <c r="P433" s="73" t="s">
        <v>95</v>
      </c>
      <c r="Q433" s="73" t="s">
        <v>31</v>
      </c>
      <c r="R433" s="73" t="s">
        <v>36</v>
      </c>
      <c r="S433" s="77">
        <v>9200</v>
      </c>
      <c r="T433" s="73" t="s">
        <v>56</v>
      </c>
    </row>
    <row r="434" spans="1:20">
      <c r="A434" s="73" t="s">
        <v>1299</v>
      </c>
      <c r="B434" s="73" t="s">
        <v>1300</v>
      </c>
      <c r="C434" s="74">
        <v>43136</v>
      </c>
      <c r="D434" s="73" t="s">
        <v>135</v>
      </c>
      <c r="E434" s="73" t="s">
        <v>51</v>
      </c>
      <c r="F434" s="73" t="s">
        <v>27</v>
      </c>
      <c r="G434" s="73" t="s">
        <v>28</v>
      </c>
      <c r="H434" s="73" t="s">
        <v>29</v>
      </c>
      <c r="I434" s="73" t="s">
        <v>43</v>
      </c>
      <c r="J434" s="74">
        <v>30635</v>
      </c>
      <c r="K434" s="73" t="s">
        <v>31</v>
      </c>
      <c r="L434" s="73" t="s">
        <v>32</v>
      </c>
      <c r="M434" s="73" t="s">
        <v>1301</v>
      </c>
      <c r="N434" s="75">
        <v>1345685146</v>
      </c>
      <c r="O434" s="73" t="s">
        <v>1302</v>
      </c>
      <c r="P434" s="73" t="s">
        <v>1303</v>
      </c>
      <c r="Q434" s="73" t="s">
        <v>31</v>
      </c>
      <c r="R434" s="73" t="s">
        <v>36</v>
      </c>
      <c r="S434" s="77">
        <v>7600</v>
      </c>
      <c r="T434" s="73" t="s">
        <v>56</v>
      </c>
    </row>
    <row r="435" spans="1:20">
      <c r="A435" s="73" t="s">
        <v>840</v>
      </c>
      <c r="B435" s="73" t="s">
        <v>841</v>
      </c>
      <c r="C435" s="74">
        <v>43700</v>
      </c>
      <c r="D435" s="73" t="s">
        <v>87</v>
      </c>
      <c r="E435" s="73" t="s">
        <v>51</v>
      </c>
      <c r="F435" s="73" t="s">
        <v>27</v>
      </c>
      <c r="G435" s="73" t="s">
        <v>41</v>
      </c>
      <c r="H435" s="73" t="s">
        <v>29</v>
      </c>
      <c r="I435" s="73" t="s">
        <v>43</v>
      </c>
      <c r="J435" s="74">
        <v>36263</v>
      </c>
      <c r="K435" s="73" t="s">
        <v>103</v>
      </c>
      <c r="L435" s="73" t="s">
        <v>69</v>
      </c>
      <c r="M435" s="73" t="s">
        <v>842</v>
      </c>
      <c r="N435" s="75">
        <v>1836695245</v>
      </c>
      <c r="O435" s="73" t="s">
        <v>843</v>
      </c>
      <c r="P435" s="73" t="s">
        <v>844</v>
      </c>
      <c r="Q435" s="73" t="s">
        <v>31</v>
      </c>
      <c r="R435" s="73" t="s">
        <v>227</v>
      </c>
      <c r="S435" s="77">
        <v>0</v>
      </c>
      <c r="T435" s="73" t="s">
        <v>37</v>
      </c>
    </row>
    <row r="436" spans="1:20">
      <c r="A436" s="73" t="s">
        <v>474</v>
      </c>
      <c r="B436" s="73" t="s">
        <v>475</v>
      </c>
      <c r="C436" s="74">
        <v>44095</v>
      </c>
      <c r="D436" s="73" t="s">
        <v>59</v>
      </c>
      <c r="E436" s="73" t="s">
        <v>110</v>
      </c>
      <c r="F436" s="73" t="s">
        <v>27</v>
      </c>
      <c r="G436" s="73" t="s">
        <v>61</v>
      </c>
      <c r="H436" s="73" t="s">
        <v>42</v>
      </c>
      <c r="I436" s="73" t="s">
        <v>124</v>
      </c>
      <c r="J436" s="74">
        <v>27180</v>
      </c>
      <c r="K436" s="73" t="s">
        <v>31</v>
      </c>
      <c r="L436" s="73" t="s">
        <v>69</v>
      </c>
      <c r="M436" s="73" t="s">
        <v>476</v>
      </c>
      <c r="N436" s="75">
        <v>1620180931</v>
      </c>
      <c r="O436" s="73" t="s">
        <v>477</v>
      </c>
      <c r="P436" s="73" t="s">
        <v>478</v>
      </c>
      <c r="Q436" s="73" t="s">
        <v>31</v>
      </c>
      <c r="R436" s="73" t="s">
        <v>36</v>
      </c>
      <c r="S436" s="77">
        <v>9600</v>
      </c>
      <c r="T436" s="73" t="s">
        <v>56</v>
      </c>
    </row>
    <row r="437" spans="1:20">
      <c r="A437" s="73" t="s">
        <v>1926</v>
      </c>
      <c r="B437" s="73" t="s">
        <v>1927</v>
      </c>
      <c r="C437" s="74">
        <v>42273</v>
      </c>
      <c r="D437" s="73" t="s">
        <v>25</v>
      </c>
      <c r="E437" s="73" t="s">
        <v>51</v>
      </c>
      <c r="F437" s="73" t="s">
        <v>27</v>
      </c>
      <c r="G437" s="73" t="s">
        <v>41</v>
      </c>
      <c r="H437" s="73" t="s">
        <v>29</v>
      </c>
      <c r="I437" s="73" t="s">
        <v>30</v>
      </c>
      <c r="J437" s="74">
        <v>37337</v>
      </c>
      <c r="K437" s="73" t="s">
        <v>31</v>
      </c>
      <c r="L437" s="73" t="s">
        <v>32</v>
      </c>
      <c r="M437" s="73" t="s">
        <v>1928</v>
      </c>
      <c r="N437" s="75">
        <v>1436122588</v>
      </c>
      <c r="O437" s="73" t="s">
        <v>1929</v>
      </c>
      <c r="P437" s="73" t="s">
        <v>1930</v>
      </c>
      <c r="Q437" s="73" t="s">
        <v>31</v>
      </c>
      <c r="R437" s="73" t="s">
        <v>36</v>
      </c>
      <c r="S437" s="77">
        <v>4800</v>
      </c>
      <c r="T437" s="73" t="s">
        <v>56</v>
      </c>
    </row>
    <row r="438" spans="1:20">
      <c r="A438" s="73" t="s">
        <v>2432</v>
      </c>
      <c r="B438" s="73" t="s">
        <v>2433</v>
      </c>
      <c r="C438" s="74">
        <v>41690</v>
      </c>
      <c r="D438" s="73" t="s">
        <v>135</v>
      </c>
      <c r="E438" s="73" t="s">
        <v>51</v>
      </c>
      <c r="F438" s="73" t="s">
        <v>27</v>
      </c>
      <c r="G438" s="73" t="s">
        <v>28</v>
      </c>
      <c r="H438" s="73" t="s">
        <v>29</v>
      </c>
      <c r="I438" s="73" t="s">
        <v>181</v>
      </c>
      <c r="J438" s="74">
        <v>32504</v>
      </c>
      <c r="K438" s="73" t="s">
        <v>118</v>
      </c>
      <c r="L438" s="73" t="s">
        <v>32</v>
      </c>
      <c r="M438" s="73" t="s">
        <v>2434</v>
      </c>
      <c r="N438" s="75">
        <v>1252239714</v>
      </c>
      <c r="O438" s="73" t="s">
        <v>2435</v>
      </c>
      <c r="P438" s="73" t="s">
        <v>2436</v>
      </c>
      <c r="Q438" s="73" t="s">
        <v>31</v>
      </c>
      <c r="R438" s="73" t="s">
        <v>36</v>
      </c>
      <c r="S438" s="77">
        <v>8000</v>
      </c>
      <c r="T438" s="73" t="s">
        <v>56</v>
      </c>
    </row>
    <row r="439" spans="1:20">
      <c r="A439" s="73" t="s">
        <v>2492</v>
      </c>
      <c r="B439" s="73" t="s">
        <v>2493</v>
      </c>
      <c r="C439" s="74">
        <v>41617</v>
      </c>
      <c r="D439" s="73" t="s">
        <v>59</v>
      </c>
      <c r="E439" s="73" t="s">
        <v>26</v>
      </c>
      <c r="F439" s="73" t="s">
        <v>27</v>
      </c>
      <c r="G439" s="73" t="s">
        <v>61</v>
      </c>
      <c r="H439" s="73" t="s">
        <v>29</v>
      </c>
      <c r="I439" s="73" t="s">
        <v>30</v>
      </c>
      <c r="J439" s="74">
        <v>26661</v>
      </c>
      <c r="K439" s="73" t="s">
        <v>31</v>
      </c>
      <c r="L439" s="73" t="s">
        <v>32</v>
      </c>
      <c r="M439" s="73" t="s">
        <v>2494</v>
      </c>
      <c r="N439" s="75">
        <v>1327255886</v>
      </c>
      <c r="O439" s="73" t="s">
        <v>2495</v>
      </c>
      <c r="P439" s="73" t="s">
        <v>2496</v>
      </c>
      <c r="Q439" s="73" t="s">
        <v>31</v>
      </c>
      <c r="R439" s="73" t="s">
        <v>47</v>
      </c>
      <c r="S439" s="77">
        <v>9200</v>
      </c>
      <c r="T439" s="73" t="s">
        <v>56</v>
      </c>
    </row>
    <row r="440" spans="1:20">
      <c r="A440" s="73" t="s">
        <v>469</v>
      </c>
      <c r="B440" s="73" t="s">
        <v>470</v>
      </c>
      <c r="C440" s="74">
        <v>44106</v>
      </c>
      <c r="D440" s="73" t="s">
        <v>50</v>
      </c>
      <c r="E440" s="73" t="s">
        <v>51</v>
      </c>
      <c r="F440" s="73" t="s">
        <v>117</v>
      </c>
      <c r="G440" s="73" t="s">
        <v>41</v>
      </c>
      <c r="H440" s="73" t="s">
        <v>29</v>
      </c>
      <c r="I440" s="73" t="s">
        <v>124</v>
      </c>
      <c r="J440" s="74">
        <v>37129</v>
      </c>
      <c r="K440" s="73" t="s">
        <v>31</v>
      </c>
      <c r="L440" s="73" t="s">
        <v>32</v>
      </c>
      <c r="M440" s="73" t="s">
        <v>471</v>
      </c>
      <c r="N440" s="75">
        <v>1529959860</v>
      </c>
      <c r="O440" s="73" t="s">
        <v>472</v>
      </c>
      <c r="P440" s="73" t="s">
        <v>473</v>
      </c>
      <c r="Q440" s="73" t="s">
        <v>31</v>
      </c>
      <c r="R440" s="73" t="s">
        <v>227</v>
      </c>
      <c r="S440" s="77">
        <v>4800</v>
      </c>
      <c r="T440" s="73" t="s">
        <v>56</v>
      </c>
    </row>
    <row r="441" spans="1:20">
      <c r="A441" s="73" t="s">
        <v>1135</v>
      </c>
      <c r="B441" s="73" t="s">
        <v>1136</v>
      </c>
      <c r="C441" s="74">
        <v>43346</v>
      </c>
      <c r="D441" s="73" t="s">
        <v>50</v>
      </c>
      <c r="E441" s="73" t="s">
        <v>40</v>
      </c>
      <c r="F441" s="73" t="s">
        <v>52</v>
      </c>
      <c r="G441" s="73" t="s">
        <v>28</v>
      </c>
      <c r="H441" s="73" t="s">
        <v>29</v>
      </c>
      <c r="I441" s="73" t="s">
        <v>181</v>
      </c>
      <c r="J441" s="74">
        <v>34352</v>
      </c>
      <c r="K441" s="73" t="s">
        <v>103</v>
      </c>
      <c r="L441" s="73" t="s">
        <v>32</v>
      </c>
      <c r="M441" s="73" t="s">
        <v>1137</v>
      </c>
      <c r="N441" s="75">
        <v>1659621050</v>
      </c>
      <c r="O441" s="73" t="s">
        <v>1138</v>
      </c>
      <c r="P441" s="73" t="s">
        <v>1139</v>
      </c>
      <c r="Q441" s="73" t="s">
        <v>31</v>
      </c>
      <c r="R441" s="73" t="s">
        <v>36</v>
      </c>
      <c r="S441" s="77">
        <v>7200</v>
      </c>
      <c r="T441" s="73" t="s">
        <v>56</v>
      </c>
    </row>
    <row r="442" spans="1:20">
      <c r="A442" s="73" t="s">
        <v>1462</v>
      </c>
      <c r="B442" s="73" t="s">
        <v>1463</v>
      </c>
      <c r="C442" s="74">
        <v>42898</v>
      </c>
      <c r="D442" s="73" t="s">
        <v>59</v>
      </c>
      <c r="E442" s="73" t="s">
        <v>51</v>
      </c>
      <c r="F442" s="73" t="s">
        <v>27</v>
      </c>
      <c r="G442" s="73" t="s">
        <v>28</v>
      </c>
      <c r="H442" s="73" t="s">
        <v>29</v>
      </c>
      <c r="I442" s="73" t="s">
        <v>181</v>
      </c>
      <c r="J442" s="74">
        <v>31850</v>
      </c>
      <c r="K442" s="73" t="s">
        <v>31</v>
      </c>
      <c r="L442" s="73" t="s">
        <v>32</v>
      </c>
      <c r="M442" s="73" t="s">
        <v>1464</v>
      </c>
      <c r="N442" s="75">
        <v>1450144052</v>
      </c>
      <c r="O442" s="73" t="s">
        <v>1465</v>
      </c>
      <c r="P442" s="73" t="s">
        <v>1466</v>
      </c>
      <c r="Q442" s="73" t="s">
        <v>31</v>
      </c>
      <c r="R442" s="73" t="s">
        <v>36</v>
      </c>
      <c r="S442" s="77">
        <v>6800</v>
      </c>
      <c r="T442" s="73" t="s">
        <v>56</v>
      </c>
    </row>
    <row r="443" spans="1:20">
      <c r="A443" s="73" t="s">
        <v>1378</v>
      </c>
      <c r="B443" s="73" t="s">
        <v>1379</v>
      </c>
      <c r="C443" s="74">
        <v>43035</v>
      </c>
      <c r="D443" s="73" t="s">
        <v>59</v>
      </c>
      <c r="E443" s="73" t="s">
        <v>26</v>
      </c>
      <c r="F443" s="73" t="s">
        <v>27</v>
      </c>
      <c r="G443" s="73" t="s">
        <v>41</v>
      </c>
      <c r="H443" s="73" t="s">
        <v>29</v>
      </c>
      <c r="I443" s="73" t="s">
        <v>43</v>
      </c>
      <c r="J443" s="74">
        <v>35846</v>
      </c>
      <c r="K443" s="73" t="s">
        <v>31</v>
      </c>
      <c r="L443" s="73" t="s">
        <v>2594</v>
      </c>
      <c r="M443" s="73" t="s">
        <v>1380</v>
      </c>
      <c r="N443" s="75">
        <v>1574927461</v>
      </c>
      <c r="O443" s="73" t="s">
        <v>1381</v>
      </c>
      <c r="P443" s="73" t="s">
        <v>1382</v>
      </c>
      <c r="Q443" s="73" t="s">
        <v>31</v>
      </c>
      <c r="R443" s="73" t="s">
        <v>36</v>
      </c>
      <c r="S443" s="77">
        <v>4400</v>
      </c>
      <c r="T443" s="73" t="s">
        <v>56</v>
      </c>
    </row>
    <row r="444" spans="1:20">
      <c r="A444" s="73" t="s">
        <v>1422</v>
      </c>
      <c r="B444" s="73" t="s">
        <v>1423</v>
      </c>
      <c r="C444" s="74">
        <v>42962</v>
      </c>
      <c r="D444" s="73" t="s">
        <v>25</v>
      </c>
      <c r="E444" s="73" t="s">
        <v>110</v>
      </c>
      <c r="F444" s="73" t="s">
        <v>27</v>
      </c>
      <c r="G444" s="73" t="s">
        <v>28</v>
      </c>
      <c r="H444" s="73" t="s">
        <v>29</v>
      </c>
      <c r="I444" s="73" t="s">
        <v>124</v>
      </c>
      <c r="J444" s="74">
        <v>32971</v>
      </c>
      <c r="K444" s="73" t="s">
        <v>31</v>
      </c>
      <c r="L444" s="73" t="s">
        <v>69</v>
      </c>
      <c r="M444" s="73" t="s">
        <v>1424</v>
      </c>
      <c r="N444" s="75">
        <v>1323831572</v>
      </c>
      <c r="O444" s="73" t="s">
        <v>1425</v>
      </c>
      <c r="P444" s="73" t="s">
        <v>1426</v>
      </c>
      <c r="Q444" s="73" t="s">
        <v>31</v>
      </c>
      <c r="R444" s="73" t="s">
        <v>36</v>
      </c>
      <c r="S444" s="77">
        <v>8000</v>
      </c>
      <c r="T444" s="73" t="s">
        <v>56</v>
      </c>
    </row>
    <row r="445" spans="1:20">
      <c r="A445" s="73" t="s">
        <v>190</v>
      </c>
      <c r="B445" s="73" t="s">
        <v>191</v>
      </c>
      <c r="C445" s="74">
        <v>44409</v>
      </c>
      <c r="D445" s="73" t="s">
        <v>87</v>
      </c>
      <c r="E445" s="73" t="s">
        <v>26</v>
      </c>
      <c r="F445" s="73" t="s">
        <v>27</v>
      </c>
      <c r="G445" s="73" t="s">
        <v>61</v>
      </c>
      <c r="H445" s="73" t="s">
        <v>42</v>
      </c>
      <c r="I445" s="73" t="s">
        <v>30</v>
      </c>
      <c r="J445" s="74">
        <v>30599</v>
      </c>
      <c r="K445" s="73" t="s">
        <v>103</v>
      </c>
      <c r="L445" s="73" t="s">
        <v>2594</v>
      </c>
      <c r="M445" s="73" t="s">
        <v>192</v>
      </c>
      <c r="N445" s="75">
        <v>1776874349</v>
      </c>
      <c r="O445" s="73" t="s">
        <v>193</v>
      </c>
      <c r="P445" s="73" t="s">
        <v>194</v>
      </c>
      <c r="Q445" s="73" t="s">
        <v>31</v>
      </c>
      <c r="R445" s="73" t="s">
        <v>36</v>
      </c>
      <c r="S445" s="77">
        <v>8800</v>
      </c>
      <c r="T445" s="73" t="s">
        <v>56</v>
      </c>
    </row>
    <row r="446" spans="1:20">
      <c r="A446" s="73" t="s">
        <v>253</v>
      </c>
      <c r="B446" s="73" t="s">
        <v>254</v>
      </c>
      <c r="C446" s="74">
        <v>44315</v>
      </c>
      <c r="D446" s="73" t="s">
        <v>50</v>
      </c>
      <c r="E446" s="73" t="s">
        <v>51</v>
      </c>
      <c r="F446" s="73" t="s">
        <v>52</v>
      </c>
      <c r="G446" s="73" t="s">
        <v>41</v>
      </c>
      <c r="H446" s="73" t="s">
        <v>42</v>
      </c>
      <c r="I446" s="73" t="s">
        <v>43</v>
      </c>
      <c r="J446" s="74">
        <v>36499</v>
      </c>
      <c r="K446" s="73" t="s">
        <v>31</v>
      </c>
      <c r="L446" s="73" t="s">
        <v>32</v>
      </c>
      <c r="M446" s="73" t="s">
        <v>255</v>
      </c>
      <c r="N446" s="75">
        <v>1222556548</v>
      </c>
      <c r="O446" s="73" t="s">
        <v>256</v>
      </c>
      <c r="P446" s="73" t="s">
        <v>257</v>
      </c>
      <c r="Q446" s="73" t="s">
        <v>31</v>
      </c>
      <c r="R446" s="73" t="s">
        <v>36</v>
      </c>
      <c r="S446" s="77">
        <v>4800</v>
      </c>
      <c r="T446" s="73" t="s">
        <v>56</v>
      </c>
    </row>
    <row r="447" spans="1:20">
      <c r="A447" s="73" t="s">
        <v>2338</v>
      </c>
      <c r="B447" s="73" t="s">
        <v>2339</v>
      </c>
      <c r="C447" s="74">
        <v>41860</v>
      </c>
      <c r="D447" s="73" t="s">
        <v>25</v>
      </c>
      <c r="E447" s="73" t="s">
        <v>60</v>
      </c>
      <c r="F447" s="73" t="s">
        <v>27</v>
      </c>
      <c r="G447" s="73" t="s">
        <v>41</v>
      </c>
      <c r="H447" s="73" t="s">
        <v>29</v>
      </c>
      <c r="I447" s="73" t="s">
        <v>30</v>
      </c>
      <c r="J447" s="74">
        <v>35488</v>
      </c>
      <c r="K447" s="73" t="s">
        <v>31</v>
      </c>
      <c r="L447" s="73" t="s">
        <v>32</v>
      </c>
      <c r="M447" s="73" t="s">
        <v>2340</v>
      </c>
      <c r="N447" s="75">
        <v>1387779081</v>
      </c>
      <c r="O447" s="73" t="s">
        <v>2341</v>
      </c>
      <c r="P447" s="73" t="s">
        <v>2342</v>
      </c>
      <c r="Q447" s="73" t="s">
        <v>31</v>
      </c>
      <c r="R447" s="73" t="s">
        <v>36</v>
      </c>
      <c r="S447" s="77">
        <v>0</v>
      </c>
      <c r="T447" s="73" t="s">
        <v>37</v>
      </c>
    </row>
    <row r="448" spans="1:20">
      <c r="A448" s="73" t="s">
        <v>263</v>
      </c>
      <c r="B448" s="73" t="s">
        <v>264</v>
      </c>
      <c r="C448" s="74">
        <v>44299</v>
      </c>
      <c r="D448" s="73" t="s">
        <v>50</v>
      </c>
      <c r="E448" s="73" t="s">
        <v>51</v>
      </c>
      <c r="F448" s="73" t="s">
        <v>27</v>
      </c>
      <c r="G448" s="73" t="s">
        <v>41</v>
      </c>
      <c r="H448" s="73" t="s">
        <v>29</v>
      </c>
      <c r="I448" s="73" t="s">
        <v>43</v>
      </c>
      <c r="J448" s="74">
        <v>36015</v>
      </c>
      <c r="K448" s="73" t="s">
        <v>31</v>
      </c>
      <c r="L448" s="73" t="s">
        <v>69</v>
      </c>
      <c r="M448" s="73" t="s">
        <v>265</v>
      </c>
      <c r="N448" s="75">
        <v>1580134516</v>
      </c>
      <c r="O448" s="73" t="s">
        <v>266</v>
      </c>
      <c r="P448" s="73" t="s">
        <v>267</v>
      </c>
      <c r="Q448" s="73" t="s">
        <v>31</v>
      </c>
      <c r="R448" s="73" t="s">
        <v>47</v>
      </c>
      <c r="S448" s="77">
        <v>4400</v>
      </c>
      <c r="T448" s="73" t="s">
        <v>56</v>
      </c>
    </row>
    <row r="449" spans="1:20">
      <c r="A449" s="73" t="s">
        <v>944</v>
      </c>
      <c r="B449" s="73" t="s">
        <v>945</v>
      </c>
      <c r="C449" s="74">
        <v>43560</v>
      </c>
      <c r="D449" s="73" t="s">
        <v>25</v>
      </c>
      <c r="E449" s="73" t="s">
        <v>40</v>
      </c>
      <c r="F449" s="73" t="s">
        <v>27</v>
      </c>
      <c r="G449" s="73" t="s">
        <v>61</v>
      </c>
      <c r="H449" s="73" t="s">
        <v>42</v>
      </c>
      <c r="I449" s="73" t="s">
        <v>43</v>
      </c>
      <c r="J449" s="74">
        <v>28031</v>
      </c>
      <c r="K449" s="73" t="s">
        <v>31</v>
      </c>
      <c r="L449" s="73" t="s">
        <v>32</v>
      </c>
      <c r="M449" s="73" t="s">
        <v>946</v>
      </c>
      <c r="N449" s="75">
        <v>1254919378</v>
      </c>
      <c r="O449" s="73" t="s">
        <v>947</v>
      </c>
      <c r="P449" s="73" t="s">
        <v>948</v>
      </c>
      <c r="Q449" s="73" t="s">
        <v>31</v>
      </c>
      <c r="R449" s="73" t="s">
        <v>47</v>
      </c>
      <c r="S449" s="77">
        <v>10000</v>
      </c>
      <c r="T449" s="73" t="s">
        <v>56</v>
      </c>
    </row>
    <row r="450" spans="1:20">
      <c r="A450" s="73" t="s">
        <v>742</v>
      </c>
      <c r="B450" s="73" t="s">
        <v>743</v>
      </c>
      <c r="C450" s="74">
        <v>43809</v>
      </c>
      <c r="D450" s="73" t="s">
        <v>59</v>
      </c>
      <c r="E450" s="73" t="s">
        <v>51</v>
      </c>
      <c r="F450" s="73" t="s">
        <v>27</v>
      </c>
      <c r="G450" s="73" t="s">
        <v>75</v>
      </c>
      <c r="H450" s="73" t="s">
        <v>29</v>
      </c>
      <c r="I450" s="73" t="s">
        <v>30</v>
      </c>
      <c r="J450" s="74">
        <v>25553</v>
      </c>
      <c r="K450" s="73" t="s">
        <v>103</v>
      </c>
      <c r="L450" s="73" t="s">
        <v>69</v>
      </c>
      <c r="M450" s="73" t="s">
        <v>744</v>
      </c>
      <c r="N450" s="75">
        <v>1356906646</v>
      </c>
      <c r="O450" s="73" t="s">
        <v>745</v>
      </c>
      <c r="P450" s="73" t="s">
        <v>746</v>
      </c>
      <c r="Q450" s="73" t="s">
        <v>31</v>
      </c>
      <c r="R450" s="73" t="s">
        <v>36</v>
      </c>
      <c r="S450" s="77">
        <v>12800</v>
      </c>
      <c r="T450" s="73" t="s">
        <v>56</v>
      </c>
    </row>
    <row r="451" spans="1:20">
      <c r="A451" s="73" t="s">
        <v>1442</v>
      </c>
      <c r="B451" s="73" t="s">
        <v>1443</v>
      </c>
      <c r="C451" s="74">
        <v>42927</v>
      </c>
      <c r="D451" s="73" t="s">
        <v>59</v>
      </c>
      <c r="E451" s="73" t="s">
        <v>26</v>
      </c>
      <c r="F451" s="73" t="s">
        <v>27</v>
      </c>
      <c r="G451" s="73" t="s">
        <v>28</v>
      </c>
      <c r="H451" s="73" t="s">
        <v>42</v>
      </c>
      <c r="I451" s="73" t="s">
        <v>181</v>
      </c>
      <c r="J451" s="74">
        <v>30352</v>
      </c>
      <c r="K451" s="73" t="s">
        <v>31</v>
      </c>
      <c r="L451" s="73" t="s">
        <v>32</v>
      </c>
      <c r="M451" s="73" t="s">
        <v>1444</v>
      </c>
      <c r="N451" s="75">
        <v>1879295373</v>
      </c>
      <c r="O451" s="73" t="s">
        <v>1445</v>
      </c>
      <c r="P451" s="73" t="s">
        <v>1446</v>
      </c>
      <c r="Q451" s="73" t="s">
        <v>31</v>
      </c>
      <c r="R451" s="73" t="s">
        <v>47</v>
      </c>
      <c r="S451" s="77">
        <v>7200</v>
      </c>
      <c r="T451" s="73" t="s">
        <v>56</v>
      </c>
    </row>
    <row r="452" spans="1:20">
      <c r="A452" s="73" t="s">
        <v>464</v>
      </c>
      <c r="B452" s="73" t="s">
        <v>465</v>
      </c>
      <c r="C452" s="74">
        <v>44110</v>
      </c>
      <c r="D452" s="73" t="s">
        <v>59</v>
      </c>
      <c r="E452" s="73" t="s">
        <v>60</v>
      </c>
      <c r="F452" s="73" t="s">
        <v>27</v>
      </c>
      <c r="G452" s="73" t="s">
        <v>28</v>
      </c>
      <c r="H452" s="73" t="s">
        <v>42</v>
      </c>
      <c r="I452" s="73" t="s">
        <v>43</v>
      </c>
      <c r="J452" s="74">
        <v>31435</v>
      </c>
      <c r="K452" s="73" t="s">
        <v>118</v>
      </c>
      <c r="L452" s="73" t="s">
        <v>32</v>
      </c>
      <c r="M452" s="73" t="s">
        <v>466</v>
      </c>
      <c r="N452" s="75">
        <v>1704986828</v>
      </c>
      <c r="O452" s="73" t="s">
        <v>467</v>
      </c>
      <c r="P452" s="73" t="s">
        <v>468</v>
      </c>
      <c r="Q452" s="73" t="s">
        <v>31</v>
      </c>
      <c r="R452" s="73" t="s">
        <v>36</v>
      </c>
      <c r="S452" s="77">
        <v>7600</v>
      </c>
      <c r="T452" s="73" t="s">
        <v>56</v>
      </c>
    </row>
    <row r="453" spans="1:20">
      <c r="A453" s="73" t="s">
        <v>115</v>
      </c>
      <c r="B453" s="73" t="s">
        <v>116</v>
      </c>
      <c r="C453" s="74">
        <v>44522</v>
      </c>
      <c r="D453" s="73" t="s">
        <v>50</v>
      </c>
      <c r="E453" s="73" t="s">
        <v>60</v>
      </c>
      <c r="F453" s="73" t="s">
        <v>117</v>
      </c>
      <c r="G453" s="73" t="s">
        <v>61</v>
      </c>
      <c r="H453" s="73" t="s">
        <v>29</v>
      </c>
      <c r="I453" s="73" t="s">
        <v>30</v>
      </c>
      <c r="J453" s="74">
        <v>29723</v>
      </c>
      <c r="K453" s="73" t="s">
        <v>118</v>
      </c>
      <c r="L453" s="73" t="s">
        <v>32</v>
      </c>
      <c r="M453" s="73" t="s">
        <v>119</v>
      </c>
      <c r="N453" s="75">
        <v>1411169215</v>
      </c>
      <c r="O453" s="73" t="s">
        <v>120</v>
      </c>
      <c r="P453" s="73" t="s">
        <v>121</v>
      </c>
      <c r="Q453" s="73" t="s">
        <v>31</v>
      </c>
      <c r="R453" s="73" t="s">
        <v>47</v>
      </c>
      <c r="S453" s="77">
        <v>8800</v>
      </c>
      <c r="T453" s="73" t="s">
        <v>56</v>
      </c>
    </row>
    <row r="454" spans="1:20">
      <c r="A454" s="73" t="s">
        <v>2497</v>
      </c>
      <c r="B454" s="73" t="s">
        <v>2498</v>
      </c>
      <c r="C454" s="74">
        <v>41614</v>
      </c>
      <c r="D454" s="73" t="s">
        <v>59</v>
      </c>
      <c r="E454" s="73" t="s">
        <v>26</v>
      </c>
      <c r="F454" s="73" t="s">
        <v>27</v>
      </c>
      <c r="G454" s="73" t="s">
        <v>28</v>
      </c>
      <c r="H454" s="73" t="s">
        <v>42</v>
      </c>
      <c r="I454" s="73" t="s">
        <v>30</v>
      </c>
      <c r="J454" s="74">
        <v>31997</v>
      </c>
      <c r="K454" s="73" t="s">
        <v>31</v>
      </c>
      <c r="L454" s="73" t="s">
        <v>32</v>
      </c>
      <c r="M454" s="73" t="s">
        <v>2499</v>
      </c>
      <c r="N454" s="75">
        <v>1717449960</v>
      </c>
      <c r="O454" s="73" t="s">
        <v>2500</v>
      </c>
      <c r="P454" s="73" t="s">
        <v>2501</v>
      </c>
      <c r="Q454" s="73" t="s">
        <v>31</v>
      </c>
      <c r="R454" s="73" t="s">
        <v>36</v>
      </c>
      <c r="S454" s="77">
        <v>0</v>
      </c>
      <c r="T454" s="73" t="s">
        <v>37</v>
      </c>
    </row>
    <row r="455" spans="1:20">
      <c r="A455" s="73" t="s">
        <v>694</v>
      </c>
      <c r="B455" s="73" t="s">
        <v>695</v>
      </c>
      <c r="C455" s="74">
        <v>43837</v>
      </c>
      <c r="D455" s="73" t="s">
        <v>50</v>
      </c>
      <c r="E455" s="73" t="s">
        <v>40</v>
      </c>
      <c r="F455" s="73" t="s">
        <v>117</v>
      </c>
      <c r="G455" s="73" t="s">
        <v>75</v>
      </c>
      <c r="H455" s="73" t="s">
        <v>29</v>
      </c>
      <c r="I455" s="73" t="s">
        <v>30</v>
      </c>
      <c r="J455" s="74">
        <v>25843</v>
      </c>
      <c r="K455" s="73" t="s">
        <v>103</v>
      </c>
      <c r="L455" s="73" t="s">
        <v>32</v>
      </c>
      <c r="M455" s="73" t="s">
        <v>696</v>
      </c>
      <c r="N455" s="75">
        <v>1839700945</v>
      </c>
      <c r="O455" s="73" t="s">
        <v>697</v>
      </c>
      <c r="P455" s="73" t="s">
        <v>698</v>
      </c>
      <c r="Q455" s="73" t="s">
        <v>31</v>
      </c>
      <c r="R455" s="73" t="s">
        <v>36</v>
      </c>
      <c r="S455" s="77">
        <v>11600</v>
      </c>
      <c r="T455" s="73" t="s">
        <v>56</v>
      </c>
    </row>
    <row r="456" spans="1:20">
      <c r="A456" s="73" t="s">
        <v>914</v>
      </c>
      <c r="B456" s="73" t="s">
        <v>915</v>
      </c>
      <c r="C456" s="74">
        <v>43613</v>
      </c>
      <c r="D456" s="73" t="s">
        <v>50</v>
      </c>
      <c r="E456" s="73" t="s">
        <v>40</v>
      </c>
      <c r="F456" s="73" t="s">
        <v>27</v>
      </c>
      <c r="G456" s="73" t="s">
        <v>28</v>
      </c>
      <c r="H456" s="73" t="s">
        <v>29</v>
      </c>
      <c r="I456" s="73" t="s">
        <v>30</v>
      </c>
      <c r="J456" s="74">
        <v>34289</v>
      </c>
      <c r="K456" s="73" t="s">
        <v>31</v>
      </c>
      <c r="L456" s="73" t="s">
        <v>32</v>
      </c>
      <c r="M456" s="73" t="s">
        <v>916</v>
      </c>
      <c r="N456" s="75">
        <v>1509121140</v>
      </c>
      <c r="O456" s="73" t="s">
        <v>917</v>
      </c>
      <c r="P456" s="73" t="s">
        <v>918</v>
      </c>
      <c r="Q456" s="73" t="s">
        <v>31</v>
      </c>
      <c r="R456" s="73" t="s">
        <v>47</v>
      </c>
      <c r="S456" s="77">
        <v>7600</v>
      </c>
      <c r="T456" s="73" t="s">
        <v>56</v>
      </c>
    </row>
    <row r="457" spans="1:20">
      <c r="A457" s="73" t="s">
        <v>2014</v>
      </c>
      <c r="B457" s="73" t="s">
        <v>2015</v>
      </c>
      <c r="C457" s="74">
        <v>42176</v>
      </c>
      <c r="D457" s="73" t="s">
        <v>135</v>
      </c>
      <c r="E457" s="73" t="s">
        <v>40</v>
      </c>
      <c r="F457" s="73" t="s">
        <v>27</v>
      </c>
      <c r="G457" s="73" t="s">
        <v>41</v>
      </c>
      <c r="H457" s="73" t="s">
        <v>42</v>
      </c>
      <c r="I457" s="73" t="s">
        <v>30</v>
      </c>
      <c r="J457" s="74">
        <v>35105</v>
      </c>
      <c r="K457" s="73" t="s">
        <v>31</v>
      </c>
      <c r="L457" s="73" t="s">
        <v>32</v>
      </c>
      <c r="M457" s="73" t="s">
        <v>2016</v>
      </c>
      <c r="N457" s="75">
        <v>1607480159</v>
      </c>
      <c r="O457" s="73" t="s">
        <v>2017</v>
      </c>
      <c r="P457" s="73" t="s">
        <v>2018</v>
      </c>
      <c r="Q457" s="73" t="s">
        <v>31</v>
      </c>
      <c r="R457" s="73" t="s">
        <v>107</v>
      </c>
      <c r="S457" s="77">
        <v>0</v>
      </c>
      <c r="T457" s="73" t="s">
        <v>37</v>
      </c>
    </row>
    <row r="458" spans="1:20">
      <c r="A458" s="73" t="s">
        <v>128</v>
      </c>
      <c r="B458" s="73" t="s">
        <v>129</v>
      </c>
      <c r="C458" s="74">
        <v>44507</v>
      </c>
      <c r="D458" s="73" t="s">
        <v>59</v>
      </c>
      <c r="E458" s="73" t="s">
        <v>51</v>
      </c>
      <c r="F458" s="73" t="s">
        <v>27</v>
      </c>
      <c r="G458" s="73" t="s">
        <v>61</v>
      </c>
      <c r="H458" s="73" t="s">
        <v>29</v>
      </c>
      <c r="I458" s="73" t="s">
        <v>30</v>
      </c>
      <c r="J458" s="74">
        <v>28876</v>
      </c>
      <c r="K458" s="73" t="s">
        <v>31</v>
      </c>
      <c r="L458" s="73" t="s">
        <v>2594</v>
      </c>
      <c r="M458" s="73" t="s">
        <v>130</v>
      </c>
      <c r="N458" s="75">
        <v>1958330790</v>
      </c>
      <c r="O458" s="73" t="s">
        <v>131</v>
      </c>
      <c r="P458" s="73" t="s">
        <v>132</v>
      </c>
      <c r="Q458" s="73" t="s">
        <v>31</v>
      </c>
      <c r="R458" s="73" t="s">
        <v>36</v>
      </c>
      <c r="S458" s="77">
        <v>11600</v>
      </c>
      <c r="T458" s="73" t="s">
        <v>56</v>
      </c>
    </row>
    <row r="459" spans="1:20">
      <c r="A459" s="73" t="s">
        <v>890</v>
      </c>
      <c r="B459" s="73" t="s">
        <v>891</v>
      </c>
      <c r="C459" s="74">
        <v>43663</v>
      </c>
      <c r="D459" s="73" t="s">
        <v>25</v>
      </c>
      <c r="E459" s="73" t="s">
        <v>51</v>
      </c>
      <c r="F459" s="73" t="s">
        <v>27</v>
      </c>
      <c r="G459" s="73" t="s">
        <v>61</v>
      </c>
      <c r="H459" s="73" t="s">
        <v>29</v>
      </c>
      <c r="I459" s="73" t="s">
        <v>30</v>
      </c>
      <c r="J459" s="74">
        <v>28552</v>
      </c>
      <c r="K459" s="73" t="s">
        <v>31</v>
      </c>
      <c r="L459" s="73" t="s">
        <v>69</v>
      </c>
      <c r="M459" s="73" t="s">
        <v>892</v>
      </c>
      <c r="N459" s="75">
        <v>1834599647</v>
      </c>
      <c r="O459" s="73" t="s">
        <v>893</v>
      </c>
      <c r="P459" s="73" t="s">
        <v>894</v>
      </c>
      <c r="Q459" s="73" t="s">
        <v>31</v>
      </c>
      <c r="R459" s="73" t="s">
        <v>36</v>
      </c>
      <c r="S459" s="77">
        <v>0</v>
      </c>
      <c r="T459" s="73" t="s">
        <v>37</v>
      </c>
    </row>
    <row r="460" spans="1:20">
      <c r="A460" s="73" t="s">
        <v>2083</v>
      </c>
      <c r="B460" s="73" t="s">
        <v>2084</v>
      </c>
      <c r="C460" s="74">
        <v>42092</v>
      </c>
      <c r="D460" s="73" t="s">
        <v>87</v>
      </c>
      <c r="E460" s="73" t="s">
        <v>26</v>
      </c>
      <c r="F460" s="73" t="s">
        <v>27</v>
      </c>
      <c r="G460" s="73" t="s">
        <v>28</v>
      </c>
      <c r="H460" s="73" t="s">
        <v>29</v>
      </c>
      <c r="I460" s="73" t="s">
        <v>43</v>
      </c>
      <c r="J460" s="74">
        <v>30397</v>
      </c>
      <c r="K460" s="73" t="s">
        <v>31</v>
      </c>
      <c r="L460" s="73" t="s">
        <v>2594</v>
      </c>
      <c r="M460" s="73" t="s">
        <v>2085</v>
      </c>
      <c r="N460" s="75">
        <v>1280786847</v>
      </c>
      <c r="O460" s="73" t="s">
        <v>2086</v>
      </c>
      <c r="P460" s="73" t="s">
        <v>2087</v>
      </c>
      <c r="Q460" s="73" t="s">
        <v>31</v>
      </c>
      <c r="R460" s="73" t="s">
        <v>36</v>
      </c>
      <c r="S460" s="77">
        <v>0</v>
      </c>
      <c r="T460" s="73" t="s">
        <v>37</v>
      </c>
    </row>
    <row r="461" spans="1:20">
      <c r="A461" s="73" t="s">
        <v>800</v>
      </c>
      <c r="B461" s="73" t="s">
        <v>801</v>
      </c>
      <c r="C461" s="74">
        <v>43744</v>
      </c>
      <c r="D461" s="73" t="s">
        <v>59</v>
      </c>
      <c r="E461" s="73" t="s">
        <v>51</v>
      </c>
      <c r="F461" s="73" t="s">
        <v>27</v>
      </c>
      <c r="G461" s="73" t="s">
        <v>28</v>
      </c>
      <c r="H461" s="73" t="s">
        <v>29</v>
      </c>
      <c r="I461" s="73" t="s">
        <v>43</v>
      </c>
      <c r="J461" s="74">
        <v>30782</v>
      </c>
      <c r="K461" s="73" t="s">
        <v>31</v>
      </c>
      <c r="L461" s="73" t="s">
        <v>32</v>
      </c>
      <c r="M461" s="73" t="s">
        <v>802</v>
      </c>
      <c r="N461" s="75">
        <v>1635523740</v>
      </c>
      <c r="O461" s="73" t="s">
        <v>803</v>
      </c>
      <c r="P461" s="73" t="s">
        <v>804</v>
      </c>
      <c r="Q461" s="73" t="s">
        <v>31</v>
      </c>
      <c r="R461" s="73" t="s">
        <v>36</v>
      </c>
      <c r="S461" s="77">
        <v>0</v>
      </c>
      <c r="T461" s="73" t="s">
        <v>37</v>
      </c>
    </row>
    <row r="462" spans="1:20">
      <c r="A462" s="73" t="s">
        <v>786</v>
      </c>
      <c r="B462" s="73" t="s">
        <v>787</v>
      </c>
      <c r="C462" s="74">
        <v>43758</v>
      </c>
      <c r="D462" s="73" t="s">
        <v>25</v>
      </c>
      <c r="E462" s="73" t="s">
        <v>60</v>
      </c>
      <c r="F462" s="73" t="s">
        <v>27</v>
      </c>
      <c r="G462" s="73" t="s">
        <v>28</v>
      </c>
      <c r="H462" s="73" t="s">
        <v>29</v>
      </c>
      <c r="I462" s="73" t="s">
        <v>30</v>
      </c>
      <c r="J462" s="74">
        <v>33298</v>
      </c>
      <c r="K462" s="73" t="s">
        <v>31</v>
      </c>
      <c r="L462" s="73" t="s">
        <v>32</v>
      </c>
      <c r="M462" s="73" t="s">
        <v>788</v>
      </c>
      <c r="N462" s="75">
        <v>1646529634</v>
      </c>
      <c r="O462" s="73" t="s">
        <v>789</v>
      </c>
      <c r="P462" s="73" t="s">
        <v>790</v>
      </c>
      <c r="Q462" s="73" t="s">
        <v>31</v>
      </c>
      <c r="R462" s="73" t="s">
        <v>36</v>
      </c>
      <c r="S462" s="77">
        <v>8000</v>
      </c>
      <c r="T462" s="73" t="s">
        <v>56</v>
      </c>
    </row>
    <row r="463" spans="1:20">
      <c r="A463" s="73" t="s">
        <v>558</v>
      </c>
      <c r="B463" s="73" t="s">
        <v>559</v>
      </c>
      <c r="C463" s="74">
        <v>43953</v>
      </c>
      <c r="D463" s="73" t="s">
        <v>50</v>
      </c>
      <c r="E463" s="73" t="s">
        <v>51</v>
      </c>
      <c r="F463" s="73" t="s">
        <v>27</v>
      </c>
      <c r="G463" s="73" t="s">
        <v>75</v>
      </c>
      <c r="H463" s="73" t="s">
        <v>29</v>
      </c>
      <c r="I463" s="73" t="s">
        <v>30</v>
      </c>
      <c r="J463" s="74">
        <v>25623</v>
      </c>
      <c r="K463" s="73" t="s">
        <v>31</v>
      </c>
      <c r="L463" s="73" t="s">
        <v>2594</v>
      </c>
      <c r="M463" s="73" t="s">
        <v>560</v>
      </c>
      <c r="N463" s="75">
        <v>1818141397</v>
      </c>
      <c r="O463" s="73" t="s">
        <v>561</v>
      </c>
      <c r="P463" s="73" t="s">
        <v>562</v>
      </c>
      <c r="Q463" s="73" t="s">
        <v>31</v>
      </c>
      <c r="R463" s="73" t="s">
        <v>227</v>
      </c>
      <c r="S463" s="77">
        <v>12400</v>
      </c>
      <c r="T463" s="73" t="s">
        <v>56</v>
      </c>
    </row>
    <row r="464" spans="1:20">
      <c r="A464" s="73" t="s">
        <v>379</v>
      </c>
      <c r="B464" s="73" t="s">
        <v>380</v>
      </c>
      <c r="C464" s="74">
        <v>44203</v>
      </c>
      <c r="D464" s="73" t="s">
        <v>59</v>
      </c>
      <c r="E464" s="73" t="s">
        <v>51</v>
      </c>
      <c r="F464" s="73" t="s">
        <v>27</v>
      </c>
      <c r="G464" s="73" t="s">
        <v>28</v>
      </c>
      <c r="H464" s="73" t="s">
        <v>29</v>
      </c>
      <c r="I464" s="73" t="s">
        <v>30</v>
      </c>
      <c r="J464" s="74">
        <v>32199</v>
      </c>
      <c r="K464" s="73" t="s">
        <v>31</v>
      </c>
      <c r="L464" s="73" t="s">
        <v>32</v>
      </c>
      <c r="M464" s="73" t="s">
        <v>381</v>
      </c>
      <c r="N464" s="75">
        <v>1531881940</v>
      </c>
      <c r="O464" s="73" t="s">
        <v>382</v>
      </c>
      <c r="P464" s="73" t="s">
        <v>383</v>
      </c>
      <c r="Q464" s="73" t="s">
        <v>31</v>
      </c>
      <c r="R464" s="73" t="s">
        <v>36</v>
      </c>
      <c r="S464" s="77">
        <v>0</v>
      </c>
      <c r="T464" s="73" t="s">
        <v>37</v>
      </c>
    </row>
    <row r="465" spans="1:20">
      <c r="A465" s="73" t="s">
        <v>1575</v>
      </c>
      <c r="B465" s="73" t="s">
        <v>1576</v>
      </c>
      <c r="C465" s="74">
        <v>42764</v>
      </c>
      <c r="D465" s="73" t="s">
        <v>50</v>
      </c>
      <c r="E465" s="73" t="s">
        <v>40</v>
      </c>
      <c r="F465" s="73" t="s">
        <v>52</v>
      </c>
      <c r="G465" s="73" t="s">
        <v>223</v>
      </c>
      <c r="H465" s="73" t="s">
        <v>42</v>
      </c>
      <c r="I465" s="73" t="s">
        <v>30</v>
      </c>
      <c r="J465" s="74">
        <v>36653</v>
      </c>
      <c r="K465" s="73" t="s">
        <v>31</v>
      </c>
      <c r="L465" s="73" t="s">
        <v>32</v>
      </c>
      <c r="M465" s="73" t="s">
        <v>1577</v>
      </c>
      <c r="N465" s="75">
        <v>1702946496</v>
      </c>
      <c r="O465" s="73" t="s">
        <v>1578</v>
      </c>
      <c r="P465" s="73" t="s">
        <v>1579</v>
      </c>
      <c r="Q465" s="73" t="s">
        <v>31</v>
      </c>
      <c r="R465" s="73" t="s">
        <v>227</v>
      </c>
      <c r="S465" s="77">
        <v>3600</v>
      </c>
      <c r="T465" s="73" t="s">
        <v>56</v>
      </c>
    </row>
    <row r="466" spans="1:20">
      <c r="A466" s="73" t="s">
        <v>354</v>
      </c>
      <c r="B466" s="73" t="s">
        <v>355</v>
      </c>
      <c r="C466" s="74">
        <v>44227</v>
      </c>
      <c r="D466" s="73" t="s">
        <v>135</v>
      </c>
      <c r="E466" s="73" t="s">
        <v>110</v>
      </c>
      <c r="F466" s="73" t="s">
        <v>52</v>
      </c>
      <c r="G466" s="73" t="s">
        <v>28</v>
      </c>
      <c r="H466" s="73" t="s">
        <v>29</v>
      </c>
      <c r="I466" s="73" t="s">
        <v>30</v>
      </c>
      <c r="J466" s="74">
        <v>33036</v>
      </c>
      <c r="K466" s="73" t="s">
        <v>118</v>
      </c>
      <c r="L466" s="73" t="s">
        <v>32</v>
      </c>
      <c r="M466" s="73" t="s">
        <v>356</v>
      </c>
      <c r="N466" s="75">
        <v>1372236506</v>
      </c>
      <c r="O466" s="73" t="s">
        <v>357</v>
      </c>
      <c r="P466" s="73" t="s">
        <v>358</v>
      </c>
      <c r="Q466" s="73" t="s">
        <v>31</v>
      </c>
      <c r="R466" s="73" t="s">
        <v>66</v>
      </c>
      <c r="S466" s="77">
        <v>7600</v>
      </c>
      <c r="T466" s="73" t="s">
        <v>56</v>
      </c>
    </row>
    <row r="467" spans="1:20">
      <c r="A467" s="73" t="s">
        <v>1150</v>
      </c>
      <c r="B467" s="73" t="s">
        <v>1151</v>
      </c>
      <c r="C467" s="74">
        <v>43323</v>
      </c>
      <c r="D467" s="73" t="s">
        <v>50</v>
      </c>
      <c r="E467" s="73" t="s">
        <v>60</v>
      </c>
      <c r="F467" s="73" t="s">
        <v>27</v>
      </c>
      <c r="G467" s="73" t="s">
        <v>41</v>
      </c>
      <c r="H467" s="73" t="s">
        <v>29</v>
      </c>
      <c r="I467" s="73" t="s">
        <v>30</v>
      </c>
      <c r="J467" s="74">
        <v>35706</v>
      </c>
      <c r="K467" s="73" t="s">
        <v>31</v>
      </c>
      <c r="L467" s="73" t="s">
        <v>32</v>
      </c>
      <c r="M467" s="73" t="s">
        <v>1152</v>
      </c>
      <c r="N467" s="75">
        <v>1793749131</v>
      </c>
      <c r="O467" s="73" t="s">
        <v>1153</v>
      </c>
      <c r="P467" s="73" t="s">
        <v>1154</v>
      </c>
      <c r="Q467" s="73" t="s">
        <v>31</v>
      </c>
      <c r="R467" s="73" t="s">
        <v>47</v>
      </c>
      <c r="S467" s="77">
        <v>4800</v>
      </c>
      <c r="T467" s="73" t="s">
        <v>56</v>
      </c>
    </row>
    <row r="468" spans="1:20">
      <c r="A468" s="73" t="s">
        <v>2408</v>
      </c>
      <c r="B468" s="73" t="s">
        <v>2409</v>
      </c>
      <c r="C468" s="74">
        <v>41734</v>
      </c>
      <c r="D468" s="73" t="s">
        <v>59</v>
      </c>
      <c r="E468" s="73" t="s">
        <v>51</v>
      </c>
      <c r="F468" s="73" t="s">
        <v>27</v>
      </c>
      <c r="G468" s="73" t="s">
        <v>41</v>
      </c>
      <c r="H468" s="73" t="s">
        <v>29</v>
      </c>
      <c r="I468" s="73" t="s">
        <v>30</v>
      </c>
      <c r="J468" s="74">
        <v>37067</v>
      </c>
      <c r="K468" s="73" t="s">
        <v>31</v>
      </c>
      <c r="L468" s="73" t="s">
        <v>32</v>
      </c>
      <c r="M468" s="73" t="s">
        <v>2410</v>
      </c>
      <c r="N468" s="75">
        <v>1848116775</v>
      </c>
      <c r="O468" s="73" t="s">
        <v>2411</v>
      </c>
      <c r="P468" s="73" t="s">
        <v>1041</v>
      </c>
      <c r="Q468" s="73" t="s">
        <v>31</v>
      </c>
      <c r="R468" s="73" t="s">
        <v>66</v>
      </c>
      <c r="S468" s="77">
        <v>5200</v>
      </c>
      <c r="T468" s="73" t="s">
        <v>56</v>
      </c>
    </row>
    <row r="469" spans="1:20">
      <c r="A469" s="73" t="s">
        <v>2388</v>
      </c>
      <c r="B469" s="73" t="s">
        <v>2389</v>
      </c>
      <c r="C469" s="74">
        <v>41773</v>
      </c>
      <c r="D469" s="73" t="s">
        <v>25</v>
      </c>
      <c r="E469" s="73" t="s">
        <v>60</v>
      </c>
      <c r="F469" s="73" t="s">
        <v>27</v>
      </c>
      <c r="G469" s="73" t="s">
        <v>61</v>
      </c>
      <c r="H469" s="73" t="s">
        <v>42</v>
      </c>
      <c r="I469" s="73" t="s">
        <v>30</v>
      </c>
      <c r="J469" s="74">
        <v>28923</v>
      </c>
      <c r="K469" s="73" t="s">
        <v>118</v>
      </c>
      <c r="L469" s="73" t="s">
        <v>32</v>
      </c>
      <c r="M469" s="73" t="s">
        <v>2390</v>
      </c>
      <c r="N469" s="75">
        <v>1686258819</v>
      </c>
      <c r="O469" s="73" t="s">
        <v>2391</v>
      </c>
      <c r="P469" s="73" t="s">
        <v>2392</v>
      </c>
      <c r="Q469" s="73" t="s">
        <v>31</v>
      </c>
      <c r="R469" s="73" t="s">
        <v>36</v>
      </c>
      <c r="S469" s="77">
        <v>0</v>
      </c>
      <c r="T469" s="73" t="s">
        <v>37</v>
      </c>
    </row>
    <row r="470" spans="1:20">
      <c r="A470" s="73" t="s">
        <v>2412</v>
      </c>
      <c r="B470" s="73" t="s">
        <v>2413</v>
      </c>
      <c r="C470" s="74">
        <v>41728</v>
      </c>
      <c r="D470" s="73" t="s">
        <v>87</v>
      </c>
      <c r="E470" s="73" t="s">
        <v>60</v>
      </c>
      <c r="F470" s="73" t="s">
        <v>27</v>
      </c>
      <c r="G470" s="73" t="s">
        <v>28</v>
      </c>
      <c r="H470" s="73" t="s">
        <v>42</v>
      </c>
      <c r="I470" s="73" t="s">
        <v>43</v>
      </c>
      <c r="J470" s="74">
        <v>32047</v>
      </c>
      <c r="K470" s="73" t="s">
        <v>31</v>
      </c>
      <c r="L470" s="73" t="s">
        <v>32</v>
      </c>
      <c r="M470" s="73" t="s">
        <v>2414</v>
      </c>
      <c r="N470" s="75">
        <v>1703441371</v>
      </c>
      <c r="O470" s="73" t="s">
        <v>2415</v>
      </c>
      <c r="P470" s="73" t="s">
        <v>2416</v>
      </c>
      <c r="Q470" s="73" t="s">
        <v>31</v>
      </c>
      <c r="R470" s="73" t="s">
        <v>36</v>
      </c>
      <c r="S470" s="77">
        <v>6800</v>
      </c>
      <c r="T470" s="73" t="s">
        <v>56</v>
      </c>
    </row>
    <row r="471" spans="1:20">
      <c r="A471" s="73" t="s">
        <v>2029</v>
      </c>
      <c r="B471" s="73" t="s">
        <v>2030</v>
      </c>
      <c r="C471" s="74">
        <v>42162</v>
      </c>
      <c r="D471" s="73" t="s">
        <v>50</v>
      </c>
      <c r="E471" s="73" t="s">
        <v>51</v>
      </c>
      <c r="F471" s="73" t="s">
        <v>27</v>
      </c>
      <c r="G471" s="73" t="s">
        <v>41</v>
      </c>
      <c r="H471" s="73" t="s">
        <v>42</v>
      </c>
      <c r="I471" s="73" t="s">
        <v>124</v>
      </c>
      <c r="J471" s="74">
        <v>37379</v>
      </c>
      <c r="K471" s="73" t="s">
        <v>31</v>
      </c>
      <c r="L471" s="73" t="s">
        <v>32</v>
      </c>
      <c r="M471" s="73" t="s">
        <v>2031</v>
      </c>
      <c r="N471" s="75">
        <v>1859311417</v>
      </c>
      <c r="O471" s="73" t="s">
        <v>2032</v>
      </c>
      <c r="P471" s="73" t="s">
        <v>2033</v>
      </c>
      <c r="Q471" s="73" t="s">
        <v>31</v>
      </c>
      <c r="R471" s="73" t="s">
        <v>36</v>
      </c>
      <c r="S471" s="77">
        <v>6400</v>
      </c>
      <c r="T471" s="73" t="s">
        <v>56</v>
      </c>
    </row>
    <row r="472" spans="1:20">
      <c r="A472" s="73" t="s">
        <v>1964</v>
      </c>
      <c r="B472" s="73" t="s">
        <v>1965</v>
      </c>
      <c r="C472" s="74">
        <v>42248</v>
      </c>
      <c r="D472" s="73" t="s">
        <v>59</v>
      </c>
      <c r="E472" s="73" t="s">
        <v>60</v>
      </c>
      <c r="F472" s="73" t="s">
        <v>52</v>
      </c>
      <c r="G472" s="73" t="s">
        <v>41</v>
      </c>
      <c r="H472" s="73" t="s">
        <v>29</v>
      </c>
      <c r="I472" s="73" t="s">
        <v>30</v>
      </c>
      <c r="J472" s="74">
        <v>34309</v>
      </c>
      <c r="K472" s="73" t="s">
        <v>31</v>
      </c>
      <c r="L472" s="73" t="s">
        <v>32</v>
      </c>
      <c r="M472" s="73" t="s">
        <v>1966</v>
      </c>
      <c r="N472" s="75">
        <v>1769234788</v>
      </c>
      <c r="O472" s="73" t="s">
        <v>1967</v>
      </c>
      <c r="P472" s="73" t="s">
        <v>1968</v>
      </c>
      <c r="Q472" s="73" t="s">
        <v>31</v>
      </c>
      <c r="R472" s="73" t="s">
        <v>36</v>
      </c>
      <c r="S472" s="77">
        <v>0</v>
      </c>
      <c r="T472" s="73" t="s">
        <v>37</v>
      </c>
    </row>
    <row r="473" spans="1:20">
      <c r="A473" s="73" t="s">
        <v>1373</v>
      </c>
      <c r="B473" s="73" t="s">
        <v>1374</v>
      </c>
      <c r="C473" s="74">
        <v>43039</v>
      </c>
      <c r="D473" s="73" t="s">
        <v>59</v>
      </c>
      <c r="E473" s="73" t="s">
        <v>40</v>
      </c>
      <c r="F473" s="73" t="s">
        <v>52</v>
      </c>
      <c r="G473" s="73" t="s">
        <v>41</v>
      </c>
      <c r="H473" s="73" t="s">
        <v>29</v>
      </c>
      <c r="I473" s="73" t="s">
        <v>181</v>
      </c>
      <c r="J473" s="74">
        <v>36948</v>
      </c>
      <c r="K473" s="73" t="s">
        <v>31</v>
      </c>
      <c r="L473" s="73" t="s">
        <v>32</v>
      </c>
      <c r="M473" s="73" t="s">
        <v>1375</v>
      </c>
      <c r="N473" s="75">
        <v>1336686264</v>
      </c>
      <c r="O473" s="73" t="s">
        <v>1376</v>
      </c>
      <c r="P473" s="73" t="s">
        <v>1377</v>
      </c>
      <c r="Q473" s="73" t="s">
        <v>31</v>
      </c>
      <c r="R473" s="73" t="s">
        <v>36</v>
      </c>
      <c r="S473" s="77">
        <v>4800</v>
      </c>
      <c r="T473" s="73" t="s">
        <v>56</v>
      </c>
    </row>
    <row r="474" spans="1:20">
      <c r="A474" s="73" t="s">
        <v>330</v>
      </c>
      <c r="B474" s="73" t="s">
        <v>331</v>
      </c>
      <c r="C474" s="74">
        <v>44251</v>
      </c>
      <c r="D474" s="73" t="s">
        <v>50</v>
      </c>
      <c r="E474" s="73" t="s">
        <v>110</v>
      </c>
      <c r="F474" s="73" t="s">
        <v>52</v>
      </c>
      <c r="G474" s="73" t="s">
        <v>41</v>
      </c>
      <c r="H474" s="73" t="s">
        <v>29</v>
      </c>
      <c r="I474" s="73" t="s">
        <v>43</v>
      </c>
      <c r="J474" s="74">
        <v>37448</v>
      </c>
      <c r="K474" s="73" t="s">
        <v>31</v>
      </c>
      <c r="L474" s="73" t="s">
        <v>32</v>
      </c>
      <c r="M474" s="73" t="s">
        <v>332</v>
      </c>
      <c r="N474" s="75">
        <v>1711826233</v>
      </c>
      <c r="O474" s="73" t="s">
        <v>333</v>
      </c>
      <c r="P474" s="73" t="s">
        <v>334</v>
      </c>
      <c r="Q474" s="73" t="s">
        <v>31</v>
      </c>
      <c r="R474" s="73" t="s">
        <v>107</v>
      </c>
      <c r="S474" s="77">
        <v>6000</v>
      </c>
      <c r="T474" s="73" t="s">
        <v>56</v>
      </c>
    </row>
    <row r="475" spans="1:20">
      <c r="A475" s="73" t="s">
        <v>1383</v>
      </c>
      <c r="B475" s="73" t="s">
        <v>1384</v>
      </c>
      <c r="C475" s="74">
        <v>43016</v>
      </c>
      <c r="D475" s="73" t="s">
        <v>50</v>
      </c>
      <c r="E475" s="73" t="s">
        <v>51</v>
      </c>
      <c r="F475" s="73" t="s">
        <v>27</v>
      </c>
      <c r="G475" s="73" t="s">
        <v>28</v>
      </c>
      <c r="H475" s="73" t="s">
        <v>29</v>
      </c>
      <c r="I475" s="73" t="s">
        <v>124</v>
      </c>
      <c r="J475" s="74">
        <v>34014</v>
      </c>
      <c r="K475" s="73" t="s">
        <v>31</v>
      </c>
      <c r="L475" s="73" t="s">
        <v>2594</v>
      </c>
      <c r="M475" s="73" t="s">
        <v>1385</v>
      </c>
      <c r="N475" s="75">
        <v>1493245349</v>
      </c>
      <c r="O475" s="73" t="s">
        <v>1386</v>
      </c>
      <c r="P475" s="73" t="s">
        <v>1387</v>
      </c>
      <c r="Q475" s="73" t="s">
        <v>31</v>
      </c>
      <c r="R475" s="73" t="s">
        <v>36</v>
      </c>
      <c r="S475" s="77">
        <v>8400</v>
      </c>
      <c r="T475" s="73" t="s">
        <v>56</v>
      </c>
    </row>
    <row r="476" spans="1:20">
      <c r="A476" s="73" t="s">
        <v>2249</v>
      </c>
      <c r="B476" s="73" t="s">
        <v>2250</v>
      </c>
      <c r="C476" s="74">
        <v>41944</v>
      </c>
      <c r="D476" s="73" t="s">
        <v>25</v>
      </c>
      <c r="E476" s="73" t="s">
        <v>26</v>
      </c>
      <c r="F476" s="73" t="s">
        <v>27</v>
      </c>
      <c r="G476" s="73" t="s">
        <v>28</v>
      </c>
      <c r="H476" s="73" t="s">
        <v>29</v>
      </c>
      <c r="I476" s="73" t="s">
        <v>30</v>
      </c>
      <c r="J476" s="74">
        <v>34511</v>
      </c>
      <c r="K476" s="73" t="s">
        <v>31</v>
      </c>
      <c r="L476" s="73" t="s">
        <v>69</v>
      </c>
      <c r="M476" s="73" t="s">
        <v>2251</v>
      </c>
      <c r="N476" s="75">
        <v>1873329707</v>
      </c>
      <c r="O476" s="73" t="s">
        <v>2252</v>
      </c>
      <c r="P476" s="73" t="s">
        <v>2253</v>
      </c>
      <c r="Q476" s="73" t="s">
        <v>31</v>
      </c>
      <c r="R476" s="73" t="s">
        <v>47</v>
      </c>
      <c r="S476" s="77">
        <v>7600</v>
      </c>
      <c r="T476" s="73" t="s">
        <v>56</v>
      </c>
    </row>
    <row r="477" spans="1:20">
      <c r="A477" s="73" t="s">
        <v>1679</v>
      </c>
      <c r="B477" s="73" t="s">
        <v>1680</v>
      </c>
      <c r="C477" s="74">
        <v>42622</v>
      </c>
      <c r="D477" s="73" t="s">
        <v>59</v>
      </c>
      <c r="E477" s="73" t="s">
        <v>51</v>
      </c>
      <c r="F477" s="73" t="s">
        <v>52</v>
      </c>
      <c r="G477" s="73" t="s">
        <v>28</v>
      </c>
      <c r="H477" s="73" t="s">
        <v>29</v>
      </c>
      <c r="I477" s="73" t="s">
        <v>30</v>
      </c>
      <c r="J477" s="74">
        <v>34367</v>
      </c>
      <c r="K477" s="73" t="s">
        <v>103</v>
      </c>
      <c r="L477" s="73" t="s">
        <v>32</v>
      </c>
      <c r="M477" s="73" t="s">
        <v>1681</v>
      </c>
      <c r="N477" s="75">
        <v>1384883931</v>
      </c>
      <c r="O477" s="73" t="s">
        <v>1682</v>
      </c>
      <c r="P477" s="73" t="s">
        <v>1683</v>
      </c>
      <c r="Q477" s="73" t="s">
        <v>31</v>
      </c>
      <c r="R477" s="73" t="s">
        <v>47</v>
      </c>
      <c r="S477" s="77">
        <v>8000</v>
      </c>
      <c r="T477" s="73" t="s">
        <v>56</v>
      </c>
    </row>
    <row r="478" spans="1:20">
      <c r="A478" s="73" t="s">
        <v>2216</v>
      </c>
      <c r="B478" s="73" t="s">
        <v>2217</v>
      </c>
      <c r="C478" s="74">
        <v>41979</v>
      </c>
      <c r="D478" s="73" t="s">
        <v>59</v>
      </c>
      <c r="E478" s="73" t="s">
        <v>51</v>
      </c>
      <c r="F478" s="73" t="s">
        <v>27</v>
      </c>
      <c r="G478" s="73" t="s">
        <v>28</v>
      </c>
      <c r="H478" s="73" t="s">
        <v>42</v>
      </c>
      <c r="I478" s="73" t="s">
        <v>30</v>
      </c>
      <c r="J478" s="74">
        <v>31697</v>
      </c>
      <c r="K478" s="73" t="s">
        <v>31</v>
      </c>
      <c r="L478" s="73" t="s">
        <v>32</v>
      </c>
      <c r="M478" s="73" t="s">
        <v>2218</v>
      </c>
      <c r="N478" s="75">
        <v>1877593275</v>
      </c>
      <c r="O478" s="73" t="s">
        <v>2219</v>
      </c>
      <c r="P478" s="73" t="s">
        <v>2220</v>
      </c>
      <c r="Q478" s="73" t="s">
        <v>31</v>
      </c>
      <c r="R478" s="73" t="s">
        <v>107</v>
      </c>
      <c r="S478" s="77">
        <v>7200</v>
      </c>
      <c r="T478" s="73" t="s">
        <v>56</v>
      </c>
    </row>
    <row r="479" spans="1:20">
      <c r="A479" s="73" t="s">
        <v>2034</v>
      </c>
      <c r="B479" s="73" t="s">
        <v>2035</v>
      </c>
      <c r="C479" s="74">
        <v>42158</v>
      </c>
      <c r="D479" s="73" t="s">
        <v>59</v>
      </c>
      <c r="E479" s="73" t="s">
        <v>110</v>
      </c>
      <c r="F479" s="73" t="s">
        <v>27</v>
      </c>
      <c r="G479" s="73" t="s">
        <v>41</v>
      </c>
      <c r="H479" s="73" t="s">
        <v>42</v>
      </c>
      <c r="I479" s="73" t="s">
        <v>30</v>
      </c>
      <c r="J479" s="74">
        <v>35936</v>
      </c>
      <c r="K479" s="73" t="s">
        <v>31</v>
      </c>
      <c r="L479" s="73" t="s">
        <v>2594</v>
      </c>
      <c r="M479" s="73" t="s">
        <v>2036</v>
      </c>
      <c r="N479" s="75">
        <v>1957151083</v>
      </c>
      <c r="O479" s="73" t="s">
        <v>2037</v>
      </c>
      <c r="P479" s="73" t="s">
        <v>2038</v>
      </c>
      <c r="Q479" s="73" t="s">
        <v>31</v>
      </c>
      <c r="R479" s="73" t="s">
        <v>47</v>
      </c>
      <c r="S479" s="77">
        <v>5600</v>
      </c>
      <c r="T479" s="73" t="s">
        <v>56</v>
      </c>
    </row>
    <row r="480" spans="1:20">
      <c r="A480" s="73" t="s">
        <v>499</v>
      </c>
      <c r="B480" s="73" t="s">
        <v>500</v>
      </c>
      <c r="C480" s="74">
        <v>44055</v>
      </c>
      <c r="D480" s="73" t="s">
        <v>50</v>
      </c>
      <c r="E480" s="73" t="s">
        <v>60</v>
      </c>
      <c r="F480" s="73" t="s">
        <v>27</v>
      </c>
      <c r="G480" s="73" t="s">
        <v>41</v>
      </c>
      <c r="H480" s="73" t="s">
        <v>29</v>
      </c>
      <c r="I480" s="73" t="s">
        <v>43</v>
      </c>
      <c r="J480" s="74">
        <v>35229</v>
      </c>
      <c r="K480" s="73" t="s">
        <v>31</v>
      </c>
      <c r="L480" s="73" t="s">
        <v>32</v>
      </c>
      <c r="M480" s="73" t="s">
        <v>501</v>
      </c>
      <c r="N480" s="75">
        <v>1577559109</v>
      </c>
      <c r="O480" s="73" t="s">
        <v>502</v>
      </c>
      <c r="P480" s="73" t="s">
        <v>503</v>
      </c>
      <c r="Q480" s="73" t="s">
        <v>31</v>
      </c>
      <c r="R480" s="73" t="s">
        <v>36</v>
      </c>
      <c r="S480" s="77">
        <v>5200</v>
      </c>
      <c r="T480" s="73" t="s">
        <v>56</v>
      </c>
    </row>
    <row r="481" spans="1:20">
      <c r="A481" s="73" t="s">
        <v>2178</v>
      </c>
      <c r="B481" s="73" t="s">
        <v>2179</v>
      </c>
      <c r="C481" s="74">
        <v>42011</v>
      </c>
      <c r="D481" s="73" t="s">
        <v>87</v>
      </c>
      <c r="E481" s="73" t="s">
        <v>60</v>
      </c>
      <c r="F481" s="73" t="s">
        <v>27</v>
      </c>
      <c r="G481" s="73" t="s">
        <v>61</v>
      </c>
      <c r="H481" s="73" t="s">
        <v>29</v>
      </c>
      <c r="I481" s="73" t="s">
        <v>30</v>
      </c>
      <c r="J481" s="74">
        <v>30629</v>
      </c>
      <c r="K481" s="73" t="s">
        <v>31</v>
      </c>
      <c r="L481" s="73" t="s">
        <v>32</v>
      </c>
      <c r="M481" s="73" t="s">
        <v>2180</v>
      </c>
      <c r="N481" s="75">
        <v>1320223056</v>
      </c>
      <c r="O481" s="73" t="s">
        <v>2181</v>
      </c>
      <c r="P481" s="73" t="s">
        <v>2182</v>
      </c>
      <c r="Q481" s="73" t="s">
        <v>31</v>
      </c>
      <c r="R481" s="73" t="s">
        <v>36</v>
      </c>
      <c r="S481" s="77">
        <v>11600</v>
      </c>
      <c r="T481" s="73" t="s">
        <v>56</v>
      </c>
    </row>
    <row r="482" spans="1:20">
      <c r="A482" s="73" t="s">
        <v>2202</v>
      </c>
      <c r="B482" s="73" t="s">
        <v>2203</v>
      </c>
      <c r="C482" s="74">
        <v>41999</v>
      </c>
      <c r="D482" s="73" t="s">
        <v>50</v>
      </c>
      <c r="E482" s="73" t="s">
        <v>60</v>
      </c>
      <c r="F482" s="73" t="s">
        <v>27</v>
      </c>
      <c r="G482" s="73" t="s">
        <v>28</v>
      </c>
      <c r="H482" s="73" t="s">
        <v>29</v>
      </c>
      <c r="I482" s="73" t="s">
        <v>30</v>
      </c>
      <c r="J482" s="74">
        <v>33665</v>
      </c>
      <c r="K482" s="73" t="s">
        <v>31</v>
      </c>
      <c r="L482" s="73" t="s">
        <v>32</v>
      </c>
      <c r="M482" s="73" t="s">
        <v>2204</v>
      </c>
      <c r="N482" s="75">
        <v>1661450622</v>
      </c>
      <c r="O482" s="73" t="s">
        <v>2205</v>
      </c>
      <c r="P482" s="73" t="s">
        <v>2206</v>
      </c>
      <c r="Q482" s="73" t="s">
        <v>31</v>
      </c>
      <c r="R482" s="73" t="s">
        <v>66</v>
      </c>
      <c r="S482" s="77">
        <v>6800</v>
      </c>
      <c r="T482" s="73" t="s">
        <v>56</v>
      </c>
    </row>
    <row r="483" spans="1:20">
      <c r="A483" s="73" t="s">
        <v>1220</v>
      </c>
      <c r="B483" s="73" t="s">
        <v>1221</v>
      </c>
      <c r="C483" s="74">
        <v>43237</v>
      </c>
      <c r="D483" s="73" t="s">
        <v>87</v>
      </c>
      <c r="E483" s="73" t="s">
        <v>40</v>
      </c>
      <c r="F483" s="73" t="s">
        <v>27</v>
      </c>
      <c r="G483" s="73" t="s">
        <v>75</v>
      </c>
      <c r="H483" s="73" t="s">
        <v>42</v>
      </c>
      <c r="I483" s="73" t="s">
        <v>30</v>
      </c>
      <c r="J483" s="74">
        <v>27604</v>
      </c>
      <c r="K483" s="73" t="s">
        <v>31</v>
      </c>
      <c r="L483" s="73" t="s">
        <v>32</v>
      </c>
      <c r="M483" s="73" t="s">
        <v>1222</v>
      </c>
      <c r="N483" s="75">
        <v>1290367248</v>
      </c>
      <c r="O483" s="73" t="s">
        <v>1223</v>
      </c>
      <c r="P483" s="73" t="s">
        <v>1224</v>
      </c>
      <c r="Q483" s="73" t="s">
        <v>31</v>
      </c>
      <c r="R483" s="73" t="s">
        <v>36</v>
      </c>
      <c r="S483" s="77">
        <v>11600</v>
      </c>
      <c r="T483" s="73" t="s">
        <v>56</v>
      </c>
    </row>
    <row r="484" spans="1:20">
      <c r="A484" s="73" t="s">
        <v>860</v>
      </c>
      <c r="B484" s="73" t="s">
        <v>861</v>
      </c>
      <c r="C484" s="74">
        <v>43684</v>
      </c>
      <c r="D484" s="73" t="s">
        <v>50</v>
      </c>
      <c r="E484" s="73" t="s">
        <v>81</v>
      </c>
      <c r="F484" s="73" t="s">
        <v>52</v>
      </c>
      <c r="G484" s="73" t="s">
        <v>28</v>
      </c>
      <c r="H484" s="73" t="s">
        <v>29</v>
      </c>
      <c r="I484" s="73" t="s">
        <v>30</v>
      </c>
      <c r="J484" s="74">
        <v>33262</v>
      </c>
      <c r="K484" s="73" t="s">
        <v>31</v>
      </c>
      <c r="L484" s="73" t="s">
        <v>32</v>
      </c>
      <c r="M484" s="73" t="s">
        <v>862</v>
      </c>
      <c r="N484" s="75">
        <v>1581469043</v>
      </c>
      <c r="O484" s="73" t="s">
        <v>863</v>
      </c>
      <c r="P484" s="73" t="s">
        <v>864</v>
      </c>
      <c r="Q484" s="73" t="s">
        <v>31</v>
      </c>
      <c r="R484" s="73" t="s">
        <v>114</v>
      </c>
      <c r="S484" s="77">
        <v>0</v>
      </c>
      <c r="T484" s="73" t="s">
        <v>37</v>
      </c>
    </row>
    <row r="485" spans="1:20">
      <c r="A485" s="73" t="s">
        <v>900</v>
      </c>
      <c r="B485" s="73" t="s">
        <v>901</v>
      </c>
      <c r="C485" s="74">
        <v>43646</v>
      </c>
      <c r="D485" s="73" t="s">
        <v>50</v>
      </c>
      <c r="E485" s="73" t="s">
        <v>40</v>
      </c>
      <c r="F485" s="73" t="s">
        <v>27</v>
      </c>
      <c r="G485" s="73" t="s">
        <v>28</v>
      </c>
      <c r="H485" s="73" t="s">
        <v>42</v>
      </c>
      <c r="I485" s="73" t="s">
        <v>30</v>
      </c>
      <c r="J485" s="74">
        <v>31884</v>
      </c>
      <c r="K485" s="73" t="s">
        <v>103</v>
      </c>
      <c r="L485" s="73" t="s">
        <v>32</v>
      </c>
      <c r="M485" s="73" t="s">
        <v>902</v>
      </c>
      <c r="N485" s="75">
        <v>1302601380</v>
      </c>
      <c r="O485" s="73" t="s">
        <v>903</v>
      </c>
      <c r="P485" s="73" t="s">
        <v>904</v>
      </c>
      <c r="Q485" s="73" t="s">
        <v>31</v>
      </c>
      <c r="R485" s="73" t="s">
        <v>36</v>
      </c>
      <c r="S485" s="77">
        <v>7200</v>
      </c>
      <c r="T485" s="73" t="s">
        <v>56</v>
      </c>
    </row>
    <row r="486" spans="1:20">
      <c r="A486" s="73" t="s">
        <v>1812</v>
      </c>
      <c r="B486" s="73" t="s">
        <v>1813</v>
      </c>
      <c r="C486" s="74">
        <v>42455</v>
      </c>
      <c r="D486" s="73" t="s">
        <v>50</v>
      </c>
      <c r="E486" s="73" t="s">
        <v>60</v>
      </c>
      <c r="F486" s="73" t="s">
        <v>52</v>
      </c>
      <c r="G486" s="73" t="s">
        <v>41</v>
      </c>
      <c r="H486" s="73" t="s">
        <v>42</v>
      </c>
      <c r="I486" s="73" t="s">
        <v>43</v>
      </c>
      <c r="J486" s="74">
        <v>35820</v>
      </c>
      <c r="K486" s="73" t="s">
        <v>31</v>
      </c>
      <c r="L486" s="73" t="s">
        <v>32</v>
      </c>
      <c r="M486" s="73" t="s">
        <v>1814</v>
      </c>
      <c r="N486" s="75">
        <v>1308356704</v>
      </c>
      <c r="O486" s="73" t="s">
        <v>1815</v>
      </c>
      <c r="P486" s="73" t="s">
        <v>1816</v>
      </c>
      <c r="Q486" s="73" t="s">
        <v>31</v>
      </c>
      <c r="R486" s="73" t="s">
        <v>36</v>
      </c>
      <c r="S486" s="77">
        <v>4800</v>
      </c>
      <c r="T486" s="73" t="s">
        <v>56</v>
      </c>
    </row>
    <row r="487" spans="1:20">
      <c r="A487" s="73" t="s">
        <v>2560</v>
      </c>
      <c r="B487" s="73" t="s">
        <v>2561</v>
      </c>
      <c r="C487" s="74">
        <v>41518</v>
      </c>
      <c r="D487" s="73" t="s">
        <v>87</v>
      </c>
      <c r="E487" s="73" t="s">
        <v>40</v>
      </c>
      <c r="F487" s="73" t="s">
        <v>27</v>
      </c>
      <c r="G487" s="73" t="s">
        <v>41</v>
      </c>
      <c r="H487" s="73" t="s">
        <v>29</v>
      </c>
      <c r="I487" s="73" t="s">
        <v>30</v>
      </c>
      <c r="J487" s="74">
        <v>35966</v>
      </c>
      <c r="K487" s="73" t="s">
        <v>31</v>
      </c>
      <c r="L487" s="73" t="s">
        <v>32</v>
      </c>
      <c r="M487" s="73" t="s">
        <v>2562</v>
      </c>
      <c r="N487" s="75">
        <v>1488893833</v>
      </c>
      <c r="O487" s="73" t="s">
        <v>2563</v>
      </c>
      <c r="P487" s="73" t="s">
        <v>2564</v>
      </c>
      <c r="Q487" s="73" t="s">
        <v>31</v>
      </c>
      <c r="R487" s="73" t="s">
        <v>107</v>
      </c>
      <c r="S487" s="77">
        <v>0</v>
      </c>
      <c r="T487" s="73" t="s">
        <v>37</v>
      </c>
    </row>
    <row r="488" spans="1:20">
      <c r="A488" s="73" t="s">
        <v>243</v>
      </c>
      <c r="B488" s="73" t="s">
        <v>244</v>
      </c>
      <c r="C488" s="74">
        <v>44341</v>
      </c>
      <c r="D488" s="73" t="s">
        <v>87</v>
      </c>
      <c r="E488" s="73" t="s">
        <v>60</v>
      </c>
      <c r="F488" s="73" t="s">
        <v>27</v>
      </c>
      <c r="G488" s="73" t="s">
        <v>28</v>
      </c>
      <c r="H488" s="73" t="s">
        <v>29</v>
      </c>
      <c r="I488" s="73" t="s">
        <v>30</v>
      </c>
      <c r="J488" s="74">
        <v>32148</v>
      </c>
      <c r="K488" s="73" t="s">
        <v>31</v>
      </c>
      <c r="L488" s="73" t="s">
        <v>69</v>
      </c>
      <c r="M488" s="73" t="s">
        <v>245</v>
      </c>
      <c r="N488" s="75">
        <v>1602987840</v>
      </c>
      <c r="O488" s="73" t="s">
        <v>246</v>
      </c>
      <c r="P488" s="73" t="s">
        <v>247</v>
      </c>
      <c r="Q488" s="73" t="s">
        <v>31</v>
      </c>
      <c r="R488" s="73" t="s">
        <v>227</v>
      </c>
      <c r="S488" s="77">
        <v>7600</v>
      </c>
      <c r="T488" s="73" t="s">
        <v>56</v>
      </c>
    </row>
    <row r="489" spans="1:20">
      <c r="A489" s="73" t="s">
        <v>737</v>
      </c>
      <c r="B489" s="73" t="s">
        <v>738</v>
      </c>
      <c r="C489" s="74">
        <v>43823</v>
      </c>
      <c r="D489" s="73" t="s">
        <v>87</v>
      </c>
      <c r="E489" s="73" t="s">
        <v>81</v>
      </c>
      <c r="F489" s="73" t="s">
        <v>27</v>
      </c>
      <c r="G489" s="73" t="s">
        <v>28</v>
      </c>
      <c r="H489" s="73" t="s">
        <v>29</v>
      </c>
      <c r="I489" s="73" t="s">
        <v>43</v>
      </c>
      <c r="J489" s="74">
        <v>34151</v>
      </c>
      <c r="K489" s="73" t="s">
        <v>31</v>
      </c>
      <c r="L489" s="73" t="s">
        <v>32</v>
      </c>
      <c r="M489" s="73" t="s">
        <v>739</v>
      </c>
      <c r="N489" s="75">
        <v>1630603260</v>
      </c>
      <c r="O489" s="73" t="s">
        <v>740</v>
      </c>
      <c r="P489" s="73" t="s">
        <v>741</v>
      </c>
      <c r="Q489" s="73" t="s">
        <v>31</v>
      </c>
      <c r="R489" s="73" t="s">
        <v>36</v>
      </c>
      <c r="S489" s="77">
        <v>6800</v>
      </c>
      <c r="T489" s="73" t="s">
        <v>56</v>
      </c>
    </row>
    <row r="490" spans="1:20">
      <c r="A490" s="73" t="s">
        <v>2163</v>
      </c>
      <c r="B490" s="73" t="s">
        <v>2164</v>
      </c>
      <c r="C490" s="74">
        <v>42023</v>
      </c>
      <c r="D490" s="73" t="s">
        <v>50</v>
      </c>
      <c r="E490" s="73" t="s">
        <v>60</v>
      </c>
      <c r="F490" s="73" t="s">
        <v>27</v>
      </c>
      <c r="G490" s="73" t="s">
        <v>28</v>
      </c>
      <c r="H490" s="73" t="s">
        <v>29</v>
      </c>
      <c r="I490" s="73" t="s">
        <v>43</v>
      </c>
      <c r="J490" s="74">
        <v>30507</v>
      </c>
      <c r="K490" s="73" t="s">
        <v>31</v>
      </c>
      <c r="L490" s="73" t="s">
        <v>32</v>
      </c>
      <c r="M490" s="73" t="s">
        <v>2165</v>
      </c>
      <c r="N490" s="75">
        <v>1553402712</v>
      </c>
      <c r="O490" s="73" t="s">
        <v>2166</v>
      </c>
      <c r="P490" s="73" t="s">
        <v>2167</v>
      </c>
      <c r="Q490" s="73" t="s">
        <v>31</v>
      </c>
      <c r="R490" s="73" t="s">
        <v>66</v>
      </c>
      <c r="S490" s="77">
        <v>6800</v>
      </c>
      <c r="T490" s="73" t="s">
        <v>56</v>
      </c>
    </row>
    <row r="491" spans="1:20">
      <c r="A491" s="73" t="s">
        <v>2575</v>
      </c>
      <c r="B491" s="73" t="s">
        <v>2576</v>
      </c>
      <c r="C491" s="74">
        <v>41498</v>
      </c>
      <c r="D491" s="73" t="s">
        <v>135</v>
      </c>
      <c r="E491" s="73" t="s">
        <v>110</v>
      </c>
      <c r="F491" s="73" t="s">
        <v>27</v>
      </c>
      <c r="G491" s="73" t="s">
        <v>41</v>
      </c>
      <c r="H491" s="73" t="s">
        <v>29</v>
      </c>
      <c r="I491" s="73" t="s">
        <v>43</v>
      </c>
      <c r="J491" s="74">
        <v>36846</v>
      </c>
      <c r="K491" s="73" t="s">
        <v>31</v>
      </c>
      <c r="L491" s="73" t="s">
        <v>69</v>
      </c>
      <c r="M491" s="73" t="s">
        <v>2577</v>
      </c>
      <c r="N491" s="75">
        <v>1528551210</v>
      </c>
      <c r="O491" s="73" t="s">
        <v>2578</v>
      </c>
      <c r="P491" s="73" t="s">
        <v>2579</v>
      </c>
      <c r="Q491" s="73" t="s">
        <v>31</v>
      </c>
      <c r="R491" s="73" t="s">
        <v>47</v>
      </c>
      <c r="S491" s="77">
        <v>6000</v>
      </c>
      <c r="T491" s="73" t="s">
        <v>56</v>
      </c>
    </row>
    <row r="492" spans="1:20">
      <c r="A492" s="73" t="s">
        <v>2545</v>
      </c>
      <c r="B492" s="73" t="s">
        <v>2546</v>
      </c>
      <c r="C492" s="74">
        <v>41523</v>
      </c>
      <c r="D492" s="73" t="s">
        <v>135</v>
      </c>
      <c r="E492" s="73" t="s">
        <v>26</v>
      </c>
      <c r="F492" s="73" t="s">
        <v>52</v>
      </c>
      <c r="G492" s="73" t="s">
        <v>41</v>
      </c>
      <c r="H492" s="73" t="s">
        <v>29</v>
      </c>
      <c r="I492" s="73" t="s">
        <v>43</v>
      </c>
      <c r="J492" s="74">
        <v>37060</v>
      </c>
      <c r="K492" s="73" t="s">
        <v>31</v>
      </c>
      <c r="L492" s="73" t="s">
        <v>32</v>
      </c>
      <c r="M492" s="73" t="s">
        <v>2547</v>
      </c>
      <c r="N492" s="75">
        <v>1368456268</v>
      </c>
      <c r="O492" s="73" t="s">
        <v>2548</v>
      </c>
      <c r="P492" s="73" t="s">
        <v>2549</v>
      </c>
      <c r="Q492" s="73" t="s">
        <v>31</v>
      </c>
      <c r="R492" s="73" t="s">
        <v>36</v>
      </c>
      <c r="S492" s="77">
        <v>5600</v>
      </c>
      <c r="T492" s="73" t="s">
        <v>56</v>
      </c>
    </row>
    <row r="493" spans="1:20">
      <c r="A493" s="73" t="s">
        <v>1077</v>
      </c>
      <c r="B493" s="73" t="s">
        <v>1078</v>
      </c>
      <c r="C493" s="74">
        <v>43440</v>
      </c>
      <c r="D493" s="73" t="s">
        <v>59</v>
      </c>
      <c r="E493" s="73" t="s">
        <v>51</v>
      </c>
      <c r="F493" s="73" t="s">
        <v>27</v>
      </c>
      <c r="G493" s="73" t="s">
        <v>223</v>
      </c>
      <c r="H493" s="73" t="s">
        <v>42</v>
      </c>
      <c r="I493" s="73" t="s">
        <v>43</v>
      </c>
      <c r="J493" s="74">
        <v>37422</v>
      </c>
      <c r="K493" s="73" t="s">
        <v>31</v>
      </c>
      <c r="L493" s="73" t="s">
        <v>2594</v>
      </c>
      <c r="M493" s="73" t="s">
        <v>1079</v>
      </c>
      <c r="N493" s="75">
        <v>1349935774</v>
      </c>
      <c r="O493" s="73" t="s">
        <v>1080</v>
      </c>
      <c r="P493" s="73" t="s">
        <v>1081</v>
      </c>
      <c r="Q493" s="73" t="s">
        <v>31</v>
      </c>
      <c r="R493" s="73" t="s">
        <v>47</v>
      </c>
      <c r="S493" s="77">
        <v>2400</v>
      </c>
      <c r="T493" s="73" t="s">
        <v>56</v>
      </c>
    </row>
    <row r="494" spans="1:20">
      <c r="A494" s="73" t="s">
        <v>2427</v>
      </c>
      <c r="B494" s="73" t="s">
        <v>2428</v>
      </c>
      <c r="C494" s="74">
        <v>41705</v>
      </c>
      <c r="D494" s="73" t="s">
        <v>135</v>
      </c>
      <c r="E494" s="73" t="s">
        <v>60</v>
      </c>
      <c r="F494" s="73" t="s">
        <v>27</v>
      </c>
      <c r="G494" s="73" t="s">
        <v>41</v>
      </c>
      <c r="H494" s="73" t="s">
        <v>29</v>
      </c>
      <c r="I494" s="73" t="s">
        <v>43</v>
      </c>
      <c r="J494" s="74">
        <v>36275</v>
      </c>
      <c r="K494" s="73" t="s">
        <v>118</v>
      </c>
      <c r="L494" s="73" t="s">
        <v>32</v>
      </c>
      <c r="M494" s="73" t="s">
        <v>2429</v>
      </c>
      <c r="N494" s="75">
        <v>1585863534</v>
      </c>
      <c r="O494" s="73" t="s">
        <v>2430</v>
      </c>
      <c r="P494" s="73" t="s">
        <v>2431</v>
      </c>
      <c r="Q494" s="73" t="s">
        <v>31</v>
      </c>
      <c r="R494" s="73" t="s">
        <v>227</v>
      </c>
      <c r="S494" s="77">
        <v>4800</v>
      </c>
      <c r="T494" s="73" t="s">
        <v>56</v>
      </c>
    </row>
    <row r="495" spans="1:20">
      <c r="A495" s="73" t="s">
        <v>2064</v>
      </c>
      <c r="B495" s="73" t="s">
        <v>2065</v>
      </c>
      <c r="C495" s="74">
        <v>42101</v>
      </c>
      <c r="D495" s="73" t="s">
        <v>87</v>
      </c>
      <c r="E495" s="73" t="s">
        <v>51</v>
      </c>
      <c r="F495" s="73" t="s">
        <v>27</v>
      </c>
      <c r="G495" s="73" t="s">
        <v>28</v>
      </c>
      <c r="H495" s="73" t="s">
        <v>29</v>
      </c>
      <c r="I495" s="73" t="s">
        <v>30</v>
      </c>
      <c r="J495" s="74">
        <v>30509</v>
      </c>
      <c r="K495" s="73" t="s">
        <v>31</v>
      </c>
      <c r="L495" s="73" t="s">
        <v>2594</v>
      </c>
      <c r="M495" s="73" t="s">
        <v>2066</v>
      </c>
      <c r="N495" s="75">
        <v>1765519419</v>
      </c>
      <c r="O495" s="73" t="s">
        <v>2067</v>
      </c>
      <c r="P495" s="73" t="s">
        <v>2068</v>
      </c>
      <c r="Q495" s="73" t="s">
        <v>31</v>
      </c>
      <c r="R495" s="73" t="s">
        <v>36</v>
      </c>
      <c r="S495" s="77">
        <v>0</v>
      </c>
      <c r="T495" s="73" t="s">
        <v>37</v>
      </c>
    </row>
    <row r="496" spans="1:20">
      <c r="A496" s="73" t="s">
        <v>1018</v>
      </c>
      <c r="B496" s="73" t="s">
        <v>1019</v>
      </c>
      <c r="C496" s="74">
        <v>43488</v>
      </c>
      <c r="D496" s="73" t="s">
        <v>59</v>
      </c>
      <c r="E496" s="73" t="s">
        <v>207</v>
      </c>
      <c r="F496" s="73" t="s">
        <v>27</v>
      </c>
      <c r="G496" s="73" t="s">
        <v>28</v>
      </c>
      <c r="H496" s="73" t="s">
        <v>42</v>
      </c>
      <c r="I496" s="73" t="s">
        <v>43</v>
      </c>
      <c r="J496" s="74">
        <v>30506</v>
      </c>
      <c r="K496" s="73" t="s">
        <v>31</v>
      </c>
      <c r="L496" s="73" t="s">
        <v>2594</v>
      </c>
      <c r="M496" s="73" t="s">
        <v>1020</v>
      </c>
      <c r="N496" s="75">
        <v>1238284853</v>
      </c>
      <c r="O496" s="73" t="s">
        <v>1021</v>
      </c>
      <c r="P496" s="73" t="s">
        <v>1022</v>
      </c>
      <c r="Q496" s="73" t="s">
        <v>31</v>
      </c>
      <c r="R496" s="73" t="s">
        <v>107</v>
      </c>
      <c r="S496" s="77">
        <v>6800</v>
      </c>
      <c r="T496" s="73" t="s">
        <v>56</v>
      </c>
    </row>
    <row r="497" spans="1:20">
      <c r="A497" s="73" t="s">
        <v>568</v>
      </c>
      <c r="B497" s="73" t="s">
        <v>569</v>
      </c>
      <c r="C497" s="74">
        <v>43949</v>
      </c>
      <c r="D497" s="73" t="s">
        <v>25</v>
      </c>
      <c r="E497" s="73" t="s">
        <v>51</v>
      </c>
      <c r="F497" s="73" t="s">
        <v>27</v>
      </c>
      <c r="G497" s="73" t="s">
        <v>28</v>
      </c>
      <c r="H497" s="73" t="s">
        <v>29</v>
      </c>
      <c r="I497" s="73" t="s">
        <v>43</v>
      </c>
      <c r="J497" s="74">
        <v>33054</v>
      </c>
      <c r="K497" s="73" t="s">
        <v>103</v>
      </c>
      <c r="L497" s="73" t="s">
        <v>69</v>
      </c>
      <c r="M497" s="73" t="s">
        <v>570</v>
      </c>
      <c r="N497" s="75">
        <v>1699696279</v>
      </c>
      <c r="O497" s="73" t="s">
        <v>571</v>
      </c>
      <c r="P497" s="73" t="s">
        <v>572</v>
      </c>
      <c r="Q497" s="73" t="s">
        <v>31</v>
      </c>
      <c r="R497" s="73" t="s">
        <v>36</v>
      </c>
      <c r="S497" s="77">
        <v>0</v>
      </c>
      <c r="T497" s="73" t="s">
        <v>37</v>
      </c>
    </row>
    <row r="498" spans="1:20">
      <c r="A498" s="73" t="s">
        <v>1545</v>
      </c>
      <c r="B498" s="73" t="s">
        <v>1546</v>
      </c>
      <c r="C498" s="74">
        <v>42795</v>
      </c>
      <c r="D498" s="73" t="s">
        <v>87</v>
      </c>
      <c r="E498" s="73" t="s">
        <v>81</v>
      </c>
      <c r="F498" s="73" t="s">
        <v>27</v>
      </c>
      <c r="G498" s="73" t="s">
        <v>28</v>
      </c>
      <c r="H498" s="73" t="s">
        <v>42</v>
      </c>
      <c r="I498" s="73" t="s">
        <v>30</v>
      </c>
      <c r="J498" s="74">
        <v>30679</v>
      </c>
      <c r="K498" s="73" t="s">
        <v>31</v>
      </c>
      <c r="L498" s="73" t="s">
        <v>32</v>
      </c>
      <c r="M498" s="73" t="s">
        <v>1547</v>
      </c>
      <c r="N498" s="75">
        <v>1571126025</v>
      </c>
      <c r="O498" s="73" t="s">
        <v>1548</v>
      </c>
      <c r="P498" s="73" t="s">
        <v>1549</v>
      </c>
      <c r="Q498" s="73" t="s">
        <v>31</v>
      </c>
      <c r="R498" s="73" t="s">
        <v>36</v>
      </c>
      <c r="S498" s="77">
        <v>7600</v>
      </c>
      <c r="T498" s="73" t="s">
        <v>56</v>
      </c>
    </row>
    <row r="499" spans="1:20">
      <c r="A499" s="73" t="s">
        <v>248</v>
      </c>
      <c r="B499" s="73" t="s">
        <v>249</v>
      </c>
      <c r="C499" s="74">
        <v>44339</v>
      </c>
      <c r="D499" s="73" t="s">
        <v>25</v>
      </c>
      <c r="E499" s="73" t="s">
        <v>110</v>
      </c>
      <c r="F499" s="73" t="s">
        <v>52</v>
      </c>
      <c r="G499" s="73" t="s">
        <v>75</v>
      </c>
      <c r="H499" s="73" t="s">
        <v>29</v>
      </c>
      <c r="I499" s="73" t="s">
        <v>30</v>
      </c>
      <c r="J499" s="74">
        <v>25037</v>
      </c>
      <c r="K499" s="73" t="s">
        <v>31</v>
      </c>
      <c r="L499" s="73" t="s">
        <v>32</v>
      </c>
      <c r="M499" s="73" t="s">
        <v>250</v>
      </c>
      <c r="N499" s="75">
        <v>1286258121</v>
      </c>
      <c r="O499" s="73" t="s">
        <v>251</v>
      </c>
      <c r="P499" s="73" t="s">
        <v>252</v>
      </c>
      <c r="Q499" s="73" t="s">
        <v>31</v>
      </c>
      <c r="R499" s="73" t="s">
        <v>107</v>
      </c>
      <c r="S499" s="77">
        <v>0</v>
      </c>
      <c r="T499" s="73" t="s">
        <v>37</v>
      </c>
    </row>
    <row r="500" spans="1:20">
      <c r="A500" s="73" t="s">
        <v>2221</v>
      </c>
      <c r="B500" s="73" t="s">
        <v>2222</v>
      </c>
      <c r="C500" s="74">
        <v>41977</v>
      </c>
      <c r="D500" s="73" t="s">
        <v>135</v>
      </c>
      <c r="E500" s="73" t="s">
        <v>40</v>
      </c>
      <c r="F500" s="73" t="s">
        <v>27</v>
      </c>
      <c r="G500" s="73" t="s">
        <v>28</v>
      </c>
      <c r="H500" s="73" t="s">
        <v>29</v>
      </c>
      <c r="I500" s="73" t="s">
        <v>30</v>
      </c>
      <c r="J500" s="74">
        <v>34380</v>
      </c>
      <c r="K500" s="73" t="s">
        <v>31</v>
      </c>
      <c r="L500" s="73" t="s">
        <v>32</v>
      </c>
      <c r="M500" s="73" t="s">
        <v>2223</v>
      </c>
      <c r="N500" s="75">
        <v>1602772009</v>
      </c>
      <c r="O500" s="73" t="s">
        <v>2224</v>
      </c>
      <c r="P500" s="73" t="s">
        <v>2225</v>
      </c>
      <c r="Q500" s="73" t="s">
        <v>31</v>
      </c>
      <c r="R500" s="73" t="s">
        <v>36</v>
      </c>
      <c r="S500" s="77">
        <v>7600</v>
      </c>
      <c r="T500" s="73" t="s">
        <v>56</v>
      </c>
    </row>
    <row r="501" spans="1:20">
      <c r="A501" s="73" t="s">
        <v>504</v>
      </c>
      <c r="B501" s="73" t="s">
        <v>505</v>
      </c>
      <c r="C501" s="74">
        <v>44049</v>
      </c>
      <c r="D501" s="73" t="s">
        <v>25</v>
      </c>
      <c r="E501" s="73" t="s">
        <v>40</v>
      </c>
      <c r="F501" s="73" t="s">
        <v>27</v>
      </c>
      <c r="G501" s="73" t="s">
        <v>28</v>
      </c>
      <c r="H501" s="73" t="s">
        <v>29</v>
      </c>
      <c r="I501" s="73" t="s">
        <v>124</v>
      </c>
      <c r="J501" s="74">
        <v>32625</v>
      </c>
      <c r="K501" s="73" t="s">
        <v>31</v>
      </c>
      <c r="L501" s="73" t="s">
        <v>2594</v>
      </c>
      <c r="M501" s="73" t="s">
        <v>506</v>
      </c>
      <c r="N501" s="75">
        <v>1381985978</v>
      </c>
      <c r="O501" s="73" t="s">
        <v>507</v>
      </c>
      <c r="P501" s="73" t="s">
        <v>508</v>
      </c>
      <c r="Q501" s="73" t="s">
        <v>31</v>
      </c>
      <c r="R501" s="73" t="s">
        <v>47</v>
      </c>
      <c r="S501" s="77">
        <v>8000</v>
      </c>
      <c r="T501" s="73" t="s">
        <v>56</v>
      </c>
    </row>
    <row r="502" spans="1:20">
      <c r="A502" s="73" t="s">
        <v>293</v>
      </c>
      <c r="B502" s="73" t="s">
        <v>294</v>
      </c>
      <c r="C502" s="74">
        <v>44286</v>
      </c>
      <c r="D502" s="73" t="s">
        <v>59</v>
      </c>
      <c r="E502" s="73" t="s">
        <v>51</v>
      </c>
      <c r="F502" s="73" t="s">
        <v>52</v>
      </c>
      <c r="G502" s="73" t="s">
        <v>41</v>
      </c>
      <c r="H502" s="73" t="s">
        <v>42</v>
      </c>
      <c r="I502" s="73" t="s">
        <v>43</v>
      </c>
      <c r="J502" s="74">
        <v>35513</v>
      </c>
      <c r="K502" s="73" t="s">
        <v>31</v>
      </c>
      <c r="L502" s="73" t="s">
        <v>2594</v>
      </c>
      <c r="M502" s="73" t="s">
        <v>295</v>
      </c>
      <c r="N502" s="75">
        <v>1404240746</v>
      </c>
      <c r="O502" s="73" t="s">
        <v>296</v>
      </c>
      <c r="P502" s="73" t="s">
        <v>297</v>
      </c>
      <c r="Q502" s="73" t="s">
        <v>31</v>
      </c>
      <c r="R502" s="73" t="s">
        <v>47</v>
      </c>
      <c r="S502" s="77">
        <v>0</v>
      </c>
      <c r="T502" s="73" t="s">
        <v>37</v>
      </c>
    </row>
    <row r="503" spans="1:20">
      <c r="A503" s="73" t="s">
        <v>174</v>
      </c>
      <c r="B503" s="73" t="s">
        <v>175</v>
      </c>
      <c r="C503" s="74">
        <v>44437</v>
      </c>
      <c r="D503" s="73" t="s">
        <v>59</v>
      </c>
      <c r="E503" s="73" t="s">
        <v>51</v>
      </c>
      <c r="F503" s="73" t="s">
        <v>27</v>
      </c>
      <c r="G503" s="73" t="s">
        <v>41</v>
      </c>
      <c r="H503" s="73" t="s">
        <v>29</v>
      </c>
      <c r="I503" s="73" t="s">
        <v>30</v>
      </c>
      <c r="J503" s="74">
        <v>35391</v>
      </c>
      <c r="K503" s="73" t="s">
        <v>31</v>
      </c>
      <c r="L503" s="73" t="s">
        <v>32</v>
      </c>
      <c r="M503" s="73" t="s">
        <v>176</v>
      </c>
      <c r="N503" s="75">
        <v>1377242360</v>
      </c>
      <c r="O503" s="73" t="s">
        <v>177</v>
      </c>
      <c r="P503" s="73" t="s">
        <v>178</v>
      </c>
      <c r="Q503" s="73" t="s">
        <v>31</v>
      </c>
      <c r="R503" s="73" t="s">
        <v>114</v>
      </c>
      <c r="S503" s="77">
        <v>4800</v>
      </c>
      <c r="T503" s="73" t="s">
        <v>56</v>
      </c>
    </row>
    <row r="504" spans="1:20">
      <c r="A504" s="73" t="s">
        <v>1894</v>
      </c>
      <c r="B504" s="73" t="s">
        <v>1895</v>
      </c>
      <c r="C504" s="74">
        <v>42305</v>
      </c>
      <c r="D504" s="73" t="s">
        <v>50</v>
      </c>
      <c r="E504" s="73" t="s">
        <v>51</v>
      </c>
      <c r="F504" s="73" t="s">
        <v>27</v>
      </c>
      <c r="G504" s="73" t="s">
        <v>223</v>
      </c>
      <c r="H504" s="73" t="s">
        <v>29</v>
      </c>
      <c r="I504" s="73" t="s">
        <v>43</v>
      </c>
      <c r="J504" s="74">
        <v>37272</v>
      </c>
      <c r="K504" s="73" t="s">
        <v>31</v>
      </c>
      <c r="L504" s="73" t="s">
        <v>32</v>
      </c>
      <c r="M504" s="73" t="s">
        <v>1896</v>
      </c>
      <c r="N504" s="75">
        <v>1317960371</v>
      </c>
      <c r="O504" s="73" t="s">
        <v>1897</v>
      </c>
      <c r="P504" s="73" t="s">
        <v>572</v>
      </c>
      <c r="Q504" s="73" t="s">
        <v>31</v>
      </c>
      <c r="R504" s="73" t="s">
        <v>107</v>
      </c>
      <c r="S504" s="77">
        <v>4000</v>
      </c>
      <c r="T504" s="73" t="s">
        <v>56</v>
      </c>
    </row>
    <row r="505" spans="1:20">
      <c r="A505" s="73" t="s">
        <v>1525</v>
      </c>
      <c r="B505" s="73" t="s">
        <v>1526</v>
      </c>
      <c r="C505" s="74">
        <v>42825</v>
      </c>
      <c r="D505" s="73" t="s">
        <v>50</v>
      </c>
      <c r="E505" s="73" t="s">
        <v>81</v>
      </c>
      <c r="F505" s="73" t="s">
        <v>27</v>
      </c>
      <c r="G505" s="73" t="s">
        <v>41</v>
      </c>
      <c r="H505" s="73" t="s">
        <v>42</v>
      </c>
      <c r="I505" s="73" t="s">
        <v>124</v>
      </c>
      <c r="J505" s="74">
        <v>36158</v>
      </c>
      <c r="K505" s="73" t="s">
        <v>31</v>
      </c>
      <c r="L505" s="73" t="s">
        <v>32</v>
      </c>
      <c r="M505" s="73" t="s">
        <v>1527</v>
      </c>
      <c r="N505" s="75">
        <v>1531463162</v>
      </c>
      <c r="O505" s="73" t="s">
        <v>1528</v>
      </c>
      <c r="P505" s="73" t="s">
        <v>1529</v>
      </c>
      <c r="Q505" s="73" t="s">
        <v>31</v>
      </c>
      <c r="R505" s="73" t="s">
        <v>47</v>
      </c>
      <c r="S505" s="77">
        <v>0</v>
      </c>
      <c r="T505" s="73" t="s">
        <v>37</v>
      </c>
    </row>
    <row r="506" spans="1:20">
      <c r="A506" s="73" t="s">
        <v>650</v>
      </c>
      <c r="B506" s="73" t="s">
        <v>651</v>
      </c>
      <c r="C506" s="74">
        <v>43868</v>
      </c>
      <c r="D506" s="73" t="s">
        <v>50</v>
      </c>
      <c r="E506" s="73" t="s">
        <v>51</v>
      </c>
      <c r="F506" s="73" t="s">
        <v>52</v>
      </c>
      <c r="G506" s="73" t="s">
        <v>41</v>
      </c>
      <c r="H506" s="73" t="s">
        <v>29</v>
      </c>
      <c r="I506" s="73" t="s">
        <v>30</v>
      </c>
      <c r="J506" s="74">
        <v>37647</v>
      </c>
      <c r="K506" s="73" t="s">
        <v>31</v>
      </c>
      <c r="L506" s="73" t="s">
        <v>32</v>
      </c>
      <c r="M506" s="73" t="s">
        <v>652</v>
      </c>
      <c r="N506" s="75">
        <v>1885290666</v>
      </c>
      <c r="O506" s="73" t="s">
        <v>653</v>
      </c>
      <c r="P506" s="73" t="s">
        <v>654</v>
      </c>
      <c r="Q506" s="73" t="s">
        <v>31</v>
      </c>
      <c r="R506" s="73" t="s">
        <v>36</v>
      </c>
      <c r="S506" s="77">
        <v>6400</v>
      </c>
      <c r="T506" s="73" t="s">
        <v>56</v>
      </c>
    </row>
    <row r="507" spans="1:20">
      <c r="A507" s="73" t="s">
        <v>1482</v>
      </c>
      <c r="B507" s="73" t="s">
        <v>1483</v>
      </c>
      <c r="C507" s="74">
        <v>42856</v>
      </c>
      <c r="D507" s="73" t="s">
        <v>87</v>
      </c>
      <c r="E507" s="73" t="s">
        <v>207</v>
      </c>
      <c r="F507" s="73" t="s">
        <v>52</v>
      </c>
      <c r="G507" s="73" t="s">
        <v>223</v>
      </c>
      <c r="H507" s="73" t="s">
        <v>29</v>
      </c>
      <c r="I507" s="73" t="s">
        <v>30</v>
      </c>
      <c r="J507" s="74">
        <v>36627</v>
      </c>
      <c r="K507" s="73" t="s">
        <v>31</v>
      </c>
      <c r="L507" s="73" t="s">
        <v>69</v>
      </c>
      <c r="M507" s="73" t="s">
        <v>1484</v>
      </c>
      <c r="N507" s="75">
        <v>1608570699</v>
      </c>
      <c r="O507" s="73" t="s">
        <v>1485</v>
      </c>
      <c r="P507" s="73" t="s">
        <v>1486</v>
      </c>
      <c r="Q507" s="73" t="s">
        <v>31</v>
      </c>
      <c r="R507" s="73" t="s">
        <v>36</v>
      </c>
      <c r="S507" s="77">
        <v>0</v>
      </c>
      <c r="T507" s="73" t="s">
        <v>37</v>
      </c>
    </row>
    <row r="508" spans="1:20">
      <c r="A508" s="73" t="s">
        <v>85</v>
      </c>
      <c r="B508" s="73" t="s">
        <v>86</v>
      </c>
      <c r="C508" s="74">
        <v>44575</v>
      </c>
      <c r="D508" s="73" t="s">
        <v>87</v>
      </c>
      <c r="E508" s="73" t="s">
        <v>51</v>
      </c>
      <c r="F508" s="73" t="s">
        <v>27</v>
      </c>
      <c r="G508" s="73" t="s">
        <v>41</v>
      </c>
      <c r="H508" s="73" t="s">
        <v>29</v>
      </c>
      <c r="I508" s="73" t="s">
        <v>30</v>
      </c>
      <c r="J508" s="74">
        <v>34536</v>
      </c>
      <c r="K508" s="73" t="s">
        <v>31</v>
      </c>
      <c r="L508" s="73" t="s">
        <v>2594</v>
      </c>
      <c r="M508" s="73" t="s">
        <v>88</v>
      </c>
      <c r="N508" s="75">
        <v>1752386691</v>
      </c>
      <c r="O508" s="73" t="s">
        <v>89</v>
      </c>
      <c r="P508" s="73" t="s">
        <v>90</v>
      </c>
      <c r="Q508" s="73" t="s">
        <v>31</v>
      </c>
      <c r="R508" s="73" t="s">
        <v>36</v>
      </c>
      <c r="S508" s="77">
        <v>6400</v>
      </c>
      <c r="T508" s="73" t="s">
        <v>56</v>
      </c>
    </row>
    <row r="509" spans="1:20">
      <c r="A509" s="73" t="s">
        <v>1590</v>
      </c>
      <c r="B509" s="73" t="s">
        <v>1591</v>
      </c>
      <c r="C509" s="74">
        <v>42725</v>
      </c>
      <c r="D509" s="73" t="s">
        <v>59</v>
      </c>
      <c r="E509" s="73" t="s">
        <v>51</v>
      </c>
      <c r="F509" s="73" t="s">
        <v>27</v>
      </c>
      <c r="G509" s="73" t="s">
        <v>41</v>
      </c>
      <c r="H509" s="73" t="s">
        <v>29</v>
      </c>
      <c r="I509" s="73" t="s">
        <v>30</v>
      </c>
      <c r="J509" s="74">
        <v>37120</v>
      </c>
      <c r="K509" s="73" t="s">
        <v>31</v>
      </c>
      <c r="L509" s="73" t="s">
        <v>32</v>
      </c>
      <c r="M509" s="73" t="s">
        <v>1592</v>
      </c>
      <c r="N509" s="75">
        <v>1392955534</v>
      </c>
      <c r="O509" s="73" t="s">
        <v>1593</v>
      </c>
      <c r="P509" s="73" t="s">
        <v>1594</v>
      </c>
      <c r="Q509" s="73" t="s">
        <v>31</v>
      </c>
      <c r="R509" s="73" t="s">
        <v>107</v>
      </c>
      <c r="S509" s="77">
        <v>0</v>
      </c>
      <c r="T509" s="73" t="s">
        <v>37</v>
      </c>
    </row>
    <row r="510" spans="1:20">
      <c r="A510" s="73" t="s">
        <v>1457</v>
      </c>
      <c r="B510" s="73" t="s">
        <v>1458</v>
      </c>
      <c r="C510" s="74">
        <v>42904</v>
      </c>
      <c r="D510" s="73" t="s">
        <v>50</v>
      </c>
      <c r="E510" s="73" t="s">
        <v>81</v>
      </c>
      <c r="F510" s="73" t="s">
        <v>27</v>
      </c>
      <c r="G510" s="73" t="s">
        <v>75</v>
      </c>
      <c r="H510" s="73" t="s">
        <v>42</v>
      </c>
      <c r="I510" s="73" t="s">
        <v>30</v>
      </c>
      <c r="J510" s="74">
        <v>26288</v>
      </c>
      <c r="K510" s="73" t="s">
        <v>31</v>
      </c>
      <c r="L510" s="73" t="s">
        <v>32</v>
      </c>
      <c r="M510" s="73" t="s">
        <v>1459</v>
      </c>
      <c r="N510" s="75">
        <v>1948891701</v>
      </c>
      <c r="O510" s="73" t="s">
        <v>1460</v>
      </c>
      <c r="P510" s="73" t="s">
        <v>1461</v>
      </c>
      <c r="Q510" s="73" t="s">
        <v>31</v>
      </c>
      <c r="R510" s="73" t="s">
        <v>36</v>
      </c>
      <c r="S510" s="77">
        <v>14000</v>
      </c>
      <c r="T510" s="73" t="s">
        <v>56</v>
      </c>
    </row>
    <row r="511" spans="1:20">
      <c r="A511" s="73" t="s">
        <v>1714</v>
      </c>
      <c r="B511" s="73" t="s">
        <v>1715</v>
      </c>
      <c r="C511" s="74">
        <v>42572</v>
      </c>
      <c r="D511" s="73" t="s">
        <v>25</v>
      </c>
      <c r="E511" s="73" t="s">
        <v>51</v>
      </c>
      <c r="F511" s="73" t="s">
        <v>27</v>
      </c>
      <c r="G511" s="73" t="s">
        <v>28</v>
      </c>
      <c r="H511" s="73" t="s">
        <v>29</v>
      </c>
      <c r="I511" s="73" t="s">
        <v>124</v>
      </c>
      <c r="J511" s="74">
        <v>32377</v>
      </c>
      <c r="K511" s="73" t="s">
        <v>31</v>
      </c>
      <c r="L511" s="73" t="s">
        <v>32</v>
      </c>
      <c r="M511" s="73" t="s">
        <v>1716</v>
      </c>
      <c r="N511" s="75">
        <v>1300561046</v>
      </c>
      <c r="O511" s="73" t="s">
        <v>1717</v>
      </c>
      <c r="P511" s="73" t="s">
        <v>1718</v>
      </c>
      <c r="Q511" s="73" t="s">
        <v>31</v>
      </c>
      <c r="R511" s="73" t="s">
        <v>36</v>
      </c>
      <c r="S511" s="77">
        <v>8000</v>
      </c>
      <c r="T511" s="73" t="s">
        <v>56</v>
      </c>
    </row>
    <row r="512" spans="1:20">
      <c r="A512" s="73" t="s">
        <v>2383</v>
      </c>
      <c r="B512" s="73" t="s">
        <v>2384</v>
      </c>
      <c r="C512" s="74">
        <v>41775</v>
      </c>
      <c r="D512" s="73" t="s">
        <v>50</v>
      </c>
      <c r="E512" s="73" t="s">
        <v>207</v>
      </c>
      <c r="F512" s="73" t="s">
        <v>52</v>
      </c>
      <c r="G512" s="73" t="s">
        <v>28</v>
      </c>
      <c r="H512" s="73" t="s">
        <v>29</v>
      </c>
      <c r="I512" s="73" t="s">
        <v>43</v>
      </c>
      <c r="J512" s="74">
        <v>33818</v>
      </c>
      <c r="K512" s="73" t="s">
        <v>31</v>
      </c>
      <c r="L512" s="73" t="s">
        <v>32</v>
      </c>
      <c r="M512" s="73" t="s">
        <v>2385</v>
      </c>
      <c r="N512" s="75">
        <v>1487684191</v>
      </c>
      <c r="O512" s="73" t="s">
        <v>2386</v>
      </c>
      <c r="P512" s="73" t="s">
        <v>2387</v>
      </c>
      <c r="Q512" s="73" t="s">
        <v>31</v>
      </c>
      <c r="R512" s="73" t="s">
        <v>36</v>
      </c>
      <c r="S512" s="77">
        <v>7600</v>
      </c>
      <c r="T512" s="73" t="s">
        <v>56</v>
      </c>
    </row>
    <row r="513" spans="1:20">
      <c r="A513" s="73" t="s">
        <v>885</v>
      </c>
      <c r="B513" s="73" t="s">
        <v>886</v>
      </c>
      <c r="C513" s="74">
        <v>43665</v>
      </c>
      <c r="D513" s="73" t="s">
        <v>135</v>
      </c>
      <c r="E513" s="73" t="s">
        <v>110</v>
      </c>
      <c r="F513" s="73" t="s">
        <v>27</v>
      </c>
      <c r="G513" s="73" t="s">
        <v>28</v>
      </c>
      <c r="H513" s="73" t="s">
        <v>29</v>
      </c>
      <c r="I513" s="73" t="s">
        <v>43</v>
      </c>
      <c r="J513" s="74">
        <v>34363</v>
      </c>
      <c r="K513" s="73" t="s">
        <v>31</v>
      </c>
      <c r="L513" s="73" t="s">
        <v>2594</v>
      </c>
      <c r="M513" s="73" t="s">
        <v>887</v>
      </c>
      <c r="N513" s="75">
        <v>1933512513</v>
      </c>
      <c r="O513" s="73" t="s">
        <v>888</v>
      </c>
      <c r="P513" s="73" t="s">
        <v>889</v>
      </c>
      <c r="Q513" s="73" t="s">
        <v>31</v>
      </c>
      <c r="R513" s="73" t="s">
        <v>227</v>
      </c>
      <c r="S513" s="77">
        <v>0</v>
      </c>
      <c r="T513" s="73" t="s">
        <v>37</v>
      </c>
    </row>
    <row r="514" spans="1:20">
      <c r="A514" s="73" t="s">
        <v>1846</v>
      </c>
      <c r="B514" s="73" t="s">
        <v>1847</v>
      </c>
      <c r="C514" s="74">
        <v>42391</v>
      </c>
      <c r="D514" s="73" t="s">
        <v>25</v>
      </c>
      <c r="E514" s="73" t="s">
        <v>26</v>
      </c>
      <c r="F514" s="73" t="s">
        <v>27</v>
      </c>
      <c r="G514" s="73" t="s">
        <v>41</v>
      </c>
      <c r="H514" s="73" t="s">
        <v>42</v>
      </c>
      <c r="I514" s="73" t="s">
        <v>30</v>
      </c>
      <c r="J514" s="74">
        <v>35390</v>
      </c>
      <c r="K514" s="73" t="s">
        <v>31</v>
      </c>
      <c r="L514" s="73" t="s">
        <v>32</v>
      </c>
      <c r="M514" s="73" t="s">
        <v>1848</v>
      </c>
      <c r="N514" s="75">
        <v>1374255198</v>
      </c>
      <c r="O514" s="73" t="s">
        <v>1849</v>
      </c>
      <c r="P514" s="73" t="s">
        <v>237</v>
      </c>
      <c r="Q514" s="73" t="s">
        <v>31</v>
      </c>
      <c r="R514" s="73" t="s">
        <v>227</v>
      </c>
      <c r="S514" s="77">
        <v>6400</v>
      </c>
      <c r="T514" s="73" t="s">
        <v>56</v>
      </c>
    </row>
    <row r="515" spans="1:20">
      <c r="A515" s="73" t="s">
        <v>2373</v>
      </c>
      <c r="B515" s="73" t="s">
        <v>2374</v>
      </c>
      <c r="C515" s="74">
        <v>41780</v>
      </c>
      <c r="D515" s="73" t="s">
        <v>50</v>
      </c>
      <c r="E515" s="73" t="s">
        <v>40</v>
      </c>
      <c r="F515" s="73" t="s">
        <v>27</v>
      </c>
      <c r="G515" s="73" t="s">
        <v>28</v>
      </c>
      <c r="H515" s="73" t="s">
        <v>42</v>
      </c>
      <c r="I515" s="73" t="s">
        <v>30</v>
      </c>
      <c r="J515" s="74">
        <v>34019</v>
      </c>
      <c r="K515" s="73" t="s">
        <v>31</v>
      </c>
      <c r="L515" s="73" t="s">
        <v>32</v>
      </c>
      <c r="M515" s="73" t="s">
        <v>2375</v>
      </c>
      <c r="N515" s="75">
        <v>1240433924</v>
      </c>
      <c r="O515" s="73" t="s">
        <v>2376</v>
      </c>
      <c r="P515" s="73" t="s">
        <v>2377</v>
      </c>
      <c r="Q515" s="73" t="s">
        <v>31</v>
      </c>
      <c r="R515" s="73" t="s">
        <v>36</v>
      </c>
      <c r="S515" s="77">
        <v>8400</v>
      </c>
      <c r="T515" s="73" t="s">
        <v>56</v>
      </c>
    </row>
    <row r="516" spans="1:20">
      <c r="A516" s="73" t="s">
        <v>830</v>
      </c>
      <c r="B516" s="73" t="s">
        <v>831</v>
      </c>
      <c r="C516" s="74">
        <v>43717</v>
      </c>
      <c r="D516" s="73" t="s">
        <v>25</v>
      </c>
      <c r="E516" s="73" t="s">
        <v>207</v>
      </c>
      <c r="F516" s="73" t="s">
        <v>27</v>
      </c>
      <c r="G516" s="73" t="s">
        <v>28</v>
      </c>
      <c r="H516" s="73" t="s">
        <v>29</v>
      </c>
      <c r="I516" s="73" t="s">
        <v>181</v>
      </c>
      <c r="J516" s="74">
        <v>32118</v>
      </c>
      <c r="K516" s="73" t="s">
        <v>31</v>
      </c>
      <c r="L516" s="73" t="s">
        <v>2594</v>
      </c>
      <c r="M516" s="73" t="s">
        <v>832</v>
      </c>
      <c r="N516" s="75">
        <v>1215755682</v>
      </c>
      <c r="O516" s="73" t="s">
        <v>833</v>
      </c>
      <c r="P516" s="73" t="s">
        <v>834</v>
      </c>
      <c r="Q516" s="73" t="s">
        <v>31</v>
      </c>
      <c r="R516" s="73" t="s">
        <v>227</v>
      </c>
      <c r="S516" s="77">
        <v>0</v>
      </c>
      <c r="T516" s="73" t="s">
        <v>37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3"/>
  <sheetViews>
    <sheetView showGridLines="0" workbookViewId="0">
      <selection activeCell="I10" sqref="I10"/>
    </sheetView>
  </sheetViews>
  <sheetFormatPr defaultColWidth="9" defaultRowHeight="15"/>
  <cols>
    <col min="1" max="1" width="6" style="36" customWidth="1"/>
    <col min="2" max="12" width="8.72380952380952" style="52"/>
    <col min="13" max="13" width="9.72380952380952" style="52" customWidth="1"/>
    <col min="14" max="16384" width="8.72380952380952" style="52"/>
  </cols>
  <sheetData>
    <row r="2" spans="5:7">
      <c r="E2" s="6" t="s">
        <v>2595</v>
      </c>
      <c r="F2" s="6"/>
      <c r="G2" s="13" t="s">
        <v>2596</v>
      </c>
    </row>
    <row r="4" spans="2:2">
      <c r="B4" s="53" t="s">
        <v>2597</v>
      </c>
    </row>
    <row r="5" spans="1:7">
      <c r="A5" s="36">
        <v>1</v>
      </c>
      <c r="B5" s="62" t="s">
        <v>2598</v>
      </c>
      <c r="G5" s="13" t="s">
        <v>2599</v>
      </c>
    </row>
    <row r="6" spans="2:2">
      <c r="B6" s="63" t="s">
        <v>2600</v>
      </c>
    </row>
    <row r="7" spans="2:2">
      <c r="B7" s="64" t="s">
        <v>2601</v>
      </c>
    </row>
    <row r="8" spans="2:2">
      <c r="B8" s="64" t="s">
        <v>2602</v>
      </c>
    </row>
    <row r="9" spans="2:2">
      <c r="B9" s="64" t="s">
        <v>2603</v>
      </c>
    </row>
    <row r="10" spans="2:2">
      <c r="B10" s="64" t="s">
        <v>2604</v>
      </c>
    </row>
    <row r="11" spans="2:2">
      <c r="B11" s="64" t="s">
        <v>2605</v>
      </c>
    </row>
    <row r="12" spans="2:2">
      <c r="B12" s="65"/>
    </row>
    <row r="13" spans="1:16">
      <c r="A13" s="36">
        <v>2</v>
      </c>
      <c r="B13" s="52" t="s">
        <v>2606</v>
      </c>
      <c r="N13" s="54" t="s">
        <v>2607</v>
      </c>
      <c r="P13" s="13" t="s">
        <v>2608</v>
      </c>
    </row>
    <row r="15" spans="1:16">
      <c r="A15" s="36">
        <v>3</v>
      </c>
      <c r="B15" s="52" t="s">
        <v>2609</v>
      </c>
      <c r="N15" s="54" t="s">
        <v>2610</v>
      </c>
      <c r="P15" s="13" t="s">
        <v>2608</v>
      </c>
    </row>
    <row r="17" spans="1:16">
      <c r="A17" s="36">
        <v>4</v>
      </c>
      <c r="B17" s="62" t="s">
        <v>2611</v>
      </c>
      <c r="N17" s="54" t="s">
        <v>2612</v>
      </c>
      <c r="P17" s="13" t="s">
        <v>2613</v>
      </c>
    </row>
    <row r="23" spans="10:10">
      <c r="J23" s="66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6"/>
  <sheetViews>
    <sheetView showGridLines="0" tabSelected="1" workbookViewId="0">
      <selection activeCell="C11" sqref="C11"/>
    </sheetView>
  </sheetViews>
  <sheetFormatPr defaultColWidth="4.90476190476191" defaultRowHeight="15"/>
  <cols>
    <col min="1" max="1" width="6" style="36" customWidth="1"/>
    <col min="2" max="3" width="20.1809523809524" style="52" customWidth="1"/>
    <col min="4" max="4" width="8.36190476190476" style="52" customWidth="1"/>
    <col min="5" max="14" width="4.90476190476191" style="52"/>
    <col min="15" max="15" width="7.62857142857143" style="52" customWidth="1"/>
    <col min="16" max="17" width="4.90476190476191" style="52"/>
    <col min="18" max="18" width="10.8571428571429" style="52" customWidth="1"/>
    <col min="19" max="19" width="12" customWidth="1"/>
    <col min="20" max="20" width="13.2857142857143" style="37" customWidth="1"/>
    <col min="22" max="22" width="4.90476190476191" style="52"/>
    <col min="23" max="23" width="10.3047619047619" customWidth="1"/>
    <col min="24" max="24" width="15.0285714285714" customWidth="1"/>
    <col min="25" max="16384" width="4.90476190476191" style="52"/>
  </cols>
  <sheetData>
    <row r="1" spans="18:24">
      <c r="R1" s="11" t="s">
        <v>2614</v>
      </c>
      <c r="S1" s="11" t="s">
        <v>5</v>
      </c>
      <c r="T1" s="47" t="s">
        <v>18</v>
      </c>
      <c r="W1" s="11" t="s">
        <v>5</v>
      </c>
      <c r="X1" s="11" t="s">
        <v>6</v>
      </c>
    </row>
    <row r="2" spans="3:24">
      <c r="C2" s="6" t="s">
        <v>2615</v>
      </c>
      <c r="D2" s="13" t="s">
        <v>2596</v>
      </c>
      <c r="R2" s="52">
        <f ca="1">SUMIF($W2:$W516,"Full Time",$T2:$T38)</f>
        <v>229100</v>
      </c>
      <c r="S2" s="4" t="s">
        <v>2616</v>
      </c>
      <c r="T2" s="49">
        <v>0</v>
      </c>
      <c r="W2" s="4" t="s">
        <v>27</v>
      </c>
      <c r="X2" s="4" t="s">
        <v>28</v>
      </c>
    </row>
    <row r="3" spans="18:24">
      <c r="R3" s="52">
        <f ca="1">SUMIF($W1:$W515,"Part Time",$T2:$T38)</f>
        <v>49700</v>
      </c>
      <c r="S3" s="4" t="s">
        <v>2617</v>
      </c>
      <c r="T3" s="49">
        <v>6800</v>
      </c>
      <c r="W3" s="4" t="s">
        <v>27</v>
      </c>
      <c r="X3" s="4" t="s">
        <v>41</v>
      </c>
    </row>
    <row r="4" spans="2:24">
      <c r="B4" s="53" t="s">
        <v>2597</v>
      </c>
      <c r="R4" s="52">
        <f ca="1">SUMIF($W2:$W516,"Home Office",$T2:$T38)</f>
        <v>22700</v>
      </c>
      <c r="S4" s="4" t="s">
        <v>2618</v>
      </c>
      <c r="T4" s="49">
        <v>10000</v>
      </c>
      <c r="W4" s="4" t="s">
        <v>52</v>
      </c>
      <c r="X4" s="4" t="s">
        <v>28</v>
      </c>
    </row>
    <row r="5" spans="1:24">
      <c r="A5" s="36">
        <v>1</v>
      </c>
      <c r="B5" s="52" t="s">
        <v>2619</v>
      </c>
      <c r="O5" s="13" t="s">
        <v>2613</v>
      </c>
      <c r="T5" s="49">
        <v>9600</v>
      </c>
      <c r="W5" s="4" t="s">
        <v>27</v>
      </c>
      <c r="X5" s="4" t="s">
        <v>61</v>
      </c>
    </row>
    <row r="6" spans="2:24">
      <c r="B6" s="54" t="s">
        <v>2620</v>
      </c>
      <c r="T6" s="49">
        <v>12000</v>
      </c>
      <c r="W6" s="4" t="s">
        <v>27</v>
      </c>
      <c r="X6" s="4" t="s">
        <v>61</v>
      </c>
    </row>
    <row r="7" spans="20:24">
      <c r="T7" s="49">
        <v>9200</v>
      </c>
      <c r="W7" s="4" t="s">
        <v>27</v>
      </c>
      <c r="X7" s="4" t="s">
        <v>75</v>
      </c>
    </row>
    <row r="8" spans="1:24">
      <c r="A8" s="36">
        <v>2</v>
      </c>
      <c r="B8" s="52" t="s">
        <v>2621</v>
      </c>
      <c r="O8" s="13" t="s">
        <v>2622</v>
      </c>
      <c r="T8" s="49">
        <v>6400</v>
      </c>
      <c r="W8" s="4" t="s">
        <v>27</v>
      </c>
      <c r="X8" s="4" t="s">
        <v>61</v>
      </c>
    </row>
    <row r="9" spans="2:24">
      <c r="B9" s="54" t="s">
        <v>2623</v>
      </c>
      <c r="T9" s="49">
        <v>6000</v>
      </c>
      <c r="W9" s="4" t="s">
        <v>27</v>
      </c>
      <c r="X9" s="4" t="s">
        <v>41</v>
      </c>
    </row>
    <row r="10" ht="17" customHeight="1" spans="3:24">
      <c r="C10" s="55" t="s">
        <v>2624</v>
      </c>
      <c r="T10" s="49">
        <v>4800</v>
      </c>
      <c r="W10" s="4" t="s">
        <v>27</v>
      </c>
      <c r="X10" s="4" t="s">
        <v>61</v>
      </c>
    </row>
    <row r="11" ht="17" customHeight="1" spans="2:24">
      <c r="B11" s="56" t="s">
        <v>2617</v>
      </c>
      <c r="C11" s="57">
        <v>49700</v>
      </c>
      <c r="T11" s="49">
        <v>11600</v>
      </c>
      <c r="W11" s="4" t="s">
        <v>27</v>
      </c>
      <c r="X11" s="4" t="s">
        <v>41</v>
      </c>
    </row>
    <row r="12" spans="20:24">
      <c r="T12" s="49">
        <v>8800</v>
      </c>
      <c r="W12" s="4" t="s">
        <v>27</v>
      </c>
      <c r="X12" s="4" t="s">
        <v>41</v>
      </c>
    </row>
    <row r="13" spans="2:24">
      <c r="B13" s="54"/>
      <c r="T13" s="49">
        <v>8000</v>
      </c>
      <c r="W13" s="4" t="s">
        <v>27</v>
      </c>
      <c r="X13" s="4" t="s">
        <v>61</v>
      </c>
    </row>
    <row r="14" spans="1:24">
      <c r="A14" s="36">
        <v>3</v>
      </c>
      <c r="B14" s="52" t="s">
        <v>2625</v>
      </c>
      <c r="O14" s="13" t="s">
        <v>2626</v>
      </c>
      <c r="T14" s="49">
        <v>4400</v>
      </c>
      <c r="W14" s="4" t="s">
        <v>117</v>
      </c>
      <c r="X14" s="4" t="s">
        <v>61</v>
      </c>
    </row>
    <row r="15" spans="2:24">
      <c r="B15" s="54" t="s">
        <v>2627</v>
      </c>
      <c r="T15" s="49">
        <v>7600</v>
      </c>
      <c r="W15" s="4" t="s">
        <v>27</v>
      </c>
      <c r="X15" s="4" t="s">
        <v>61</v>
      </c>
    </row>
    <row r="16" spans="2:24">
      <c r="B16" s="54"/>
      <c r="T16" s="49">
        <v>7200</v>
      </c>
      <c r="W16" s="4" t="s">
        <v>27</v>
      </c>
      <c r="X16" s="4" t="s">
        <v>61</v>
      </c>
    </row>
    <row r="17" ht="17" customHeight="1" spans="2:24">
      <c r="B17" s="58" t="s">
        <v>2628</v>
      </c>
      <c r="C17" s="58" t="s">
        <v>2629</v>
      </c>
      <c r="T17" s="49">
        <v>10800</v>
      </c>
      <c r="W17" s="4" t="s">
        <v>52</v>
      </c>
      <c r="X17" s="4" t="s">
        <v>28</v>
      </c>
    </row>
    <row r="18" ht="17" customHeight="1" spans="2:24">
      <c r="B18" s="59" t="s">
        <v>61</v>
      </c>
      <c r="C18" s="60">
        <f>COUNTIF(X:X,"Vice-Director")</f>
        <v>101</v>
      </c>
      <c r="T18" s="49">
        <v>3600</v>
      </c>
      <c r="W18" s="4" t="s">
        <v>27</v>
      </c>
      <c r="X18" s="4" t="s">
        <v>61</v>
      </c>
    </row>
    <row r="19" ht="17" customHeight="1" spans="2:24">
      <c r="B19" s="59" t="s">
        <v>75</v>
      </c>
      <c r="C19" s="60">
        <f>COUNTIF(X:X,"Director")</f>
        <v>28</v>
      </c>
      <c r="T19" s="49">
        <v>5200</v>
      </c>
      <c r="W19" s="4" t="s">
        <v>27</v>
      </c>
      <c r="X19" s="4" t="s">
        <v>41</v>
      </c>
    </row>
    <row r="20" ht="17" customHeight="1" spans="2:24">
      <c r="B20" s="59" t="s">
        <v>28</v>
      </c>
      <c r="C20" s="60">
        <f>COUNTIF(X:X,"Expert")</f>
        <v>185</v>
      </c>
      <c r="T20" s="49">
        <v>4000</v>
      </c>
      <c r="W20" s="4" t="s">
        <v>52</v>
      </c>
      <c r="X20" s="4" t="s">
        <v>41</v>
      </c>
    </row>
    <row r="21" spans="2:24">
      <c r="B21" s="59" t="s">
        <v>41</v>
      </c>
      <c r="C21" s="60">
        <f>COUNTIF(X:X,"Associate")</f>
        <v>160</v>
      </c>
      <c r="T21" s="49">
        <v>4900</v>
      </c>
      <c r="W21" s="4" t="s">
        <v>27</v>
      </c>
      <c r="X21" s="4" t="s">
        <v>75</v>
      </c>
    </row>
    <row r="22" spans="2:24">
      <c r="B22" s="59" t="s">
        <v>223</v>
      </c>
      <c r="C22" s="60">
        <f>COUNTIF(X:X,"Intern")</f>
        <v>41</v>
      </c>
      <c r="T22" s="49">
        <v>5500</v>
      </c>
      <c r="W22" s="4" t="s">
        <v>117</v>
      </c>
      <c r="X22" s="4" t="s">
        <v>41</v>
      </c>
    </row>
    <row r="23" spans="3:24">
      <c r="C23" s="61"/>
      <c r="T23" s="49">
        <v>3200</v>
      </c>
      <c r="W23" s="4" t="s">
        <v>27</v>
      </c>
      <c r="X23" s="4" t="s">
        <v>61</v>
      </c>
    </row>
    <row r="24" spans="20:24">
      <c r="T24" s="49">
        <v>5300</v>
      </c>
      <c r="W24" s="4" t="s">
        <v>27</v>
      </c>
      <c r="X24" s="4" t="s">
        <v>28</v>
      </c>
    </row>
    <row r="25" spans="20:24">
      <c r="T25" s="49">
        <v>11200</v>
      </c>
      <c r="W25" s="4" t="s">
        <v>27</v>
      </c>
      <c r="X25" s="4" t="s">
        <v>41</v>
      </c>
    </row>
    <row r="26" spans="20:24">
      <c r="T26" s="49">
        <v>2400</v>
      </c>
      <c r="W26" s="4" t="s">
        <v>52</v>
      </c>
      <c r="X26" s="4" t="s">
        <v>61</v>
      </c>
    </row>
    <row r="27" spans="20:24">
      <c r="T27" s="49">
        <v>12400</v>
      </c>
      <c r="W27" s="4" t="s">
        <v>27</v>
      </c>
      <c r="X27" s="4" t="s">
        <v>61</v>
      </c>
    </row>
    <row r="28" spans="20:24">
      <c r="T28" s="49">
        <v>10400</v>
      </c>
      <c r="W28" s="4" t="s">
        <v>27</v>
      </c>
      <c r="X28" s="4" t="s">
        <v>61</v>
      </c>
    </row>
    <row r="29" spans="20:24">
      <c r="T29" s="49">
        <v>8400</v>
      </c>
      <c r="W29" s="4" t="s">
        <v>52</v>
      </c>
      <c r="X29" s="4" t="s">
        <v>28</v>
      </c>
    </row>
    <row r="30" spans="20:24">
      <c r="T30" s="49">
        <v>5600</v>
      </c>
      <c r="W30" s="4" t="s">
        <v>27</v>
      </c>
      <c r="X30" s="4" t="s">
        <v>28</v>
      </c>
    </row>
    <row r="31" spans="20:24">
      <c r="T31" s="49">
        <v>4500</v>
      </c>
      <c r="W31" s="4" t="s">
        <v>27</v>
      </c>
      <c r="X31" s="4" t="s">
        <v>28</v>
      </c>
    </row>
    <row r="32" spans="20:24">
      <c r="T32" s="49">
        <v>14000</v>
      </c>
      <c r="W32" s="4" t="s">
        <v>27</v>
      </c>
      <c r="X32" s="4" t="s">
        <v>28</v>
      </c>
    </row>
    <row r="33" spans="20:24">
      <c r="T33" s="49">
        <v>12800</v>
      </c>
      <c r="W33" s="4" t="s">
        <v>117</v>
      </c>
      <c r="X33" s="4" t="s">
        <v>61</v>
      </c>
    </row>
    <row r="34" spans="20:24">
      <c r="T34" s="49">
        <v>13200</v>
      </c>
      <c r="W34" s="4" t="s">
        <v>27</v>
      </c>
      <c r="X34" s="4" t="s">
        <v>223</v>
      </c>
    </row>
    <row r="35" spans="20:24">
      <c r="T35" s="49">
        <v>11000</v>
      </c>
      <c r="W35" s="4" t="s">
        <v>27</v>
      </c>
      <c r="X35" s="4" t="s">
        <v>41</v>
      </c>
    </row>
    <row r="36" spans="20:24">
      <c r="T36" s="49">
        <v>13000</v>
      </c>
      <c r="W36" s="4" t="s">
        <v>27</v>
      </c>
      <c r="X36" s="4" t="s">
        <v>61</v>
      </c>
    </row>
    <row r="37" spans="20:24">
      <c r="T37" s="49">
        <v>2800</v>
      </c>
      <c r="W37" s="4" t="s">
        <v>52</v>
      </c>
      <c r="X37" s="4" t="s">
        <v>41</v>
      </c>
    </row>
    <row r="38" spans="20:24">
      <c r="T38" s="49">
        <v>13600</v>
      </c>
      <c r="W38" s="4" t="s">
        <v>27</v>
      </c>
      <c r="X38" s="4" t="s">
        <v>28</v>
      </c>
    </row>
    <row r="39" spans="20:24">
      <c r="T39"/>
      <c r="W39" s="4" t="s">
        <v>52</v>
      </c>
      <c r="X39" s="4" t="s">
        <v>75</v>
      </c>
    </row>
    <row r="40" spans="20:24">
      <c r="T40"/>
      <c r="W40" s="4" t="s">
        <v>52</v>
      </c>
      <c r="X40" s="4" t="s">
        <v>41</v>
      </c>
    </row>
    <row r="41" spans="20:24">
      <c r="T41"/>
      <c r="W41" s="4" t="s">
        <v>27</v>
      </c>
      <c r="X41" s="4" t="s">
        <v>28</v>
      </c>
    </row>
    <row r="42" spans="20:24">
      <c r="T42"/>
      <c r="W42" s="4" t="s">
        <v>27</v>
      </c>
      <c r="X42" s="4" t="s">
        <v>41</v>
      </c>
    </row>
    <row r="43" spans="20:24">
      <c r="T43"/>
      <c r="W43" s="4" t="s">
        <v>27</v>
      </c>
      <c r="X43" s="4" t="s">
        <v>41</v>
      </c>
    </row>
    <row r="44" spans="20:24">
      <c r="T44"/>
      <c r="W44" s="4" t="s">
        <v>52</v>
      </c>
      <c r="X44" s="4" t="s">
        <v>223</v>
      </c>
    </row>
    <row r="45" spans="20:24">
      <c r="T45"/>
      <c r="W45" s="4" t="s">
        <v>27</v>
      </c>
      <c r="X45" s="4" t="s">
        <v>28</v>
      </c>
    </row>
    <row r="46" spans="20:24">
      <c r="T46"/>
      <c r="W46" s="4" t="s">
        <v>27</v>
      </c>
      <c r="X46" s="4" t="s">
        <v>28</v>
      </c>
    </row>
    <row r="47" spans="20:24">
      <c r="T47"/>
      <c r="W47" s="4" t="s">
        <v>27</v>
      </c>
      <c r="X47" s="4" t="s">
        <v>28</v>
      </c>
    </row>
    <row r="48" spans="20:24">
      <c r="T48"/>
      <c r="W48" s="4" t="s">
        <v>52</v>
      </c>
      <c r="X48" s="4" t="s">
        <v>41</v>
      </c>
    </row>
    <row r="49" spans="20:24">
      <c r="T49"/>
      <c r="W49" s="4" t="s">
        <v>27</v>
      </c>
      <c r="X49" s="4" t="s">
        <v>28</v>
      </c>
    </row>
    <row r="50" spans="20:24">
      <c r="T50"/>
      <c r="W50" s="4" t="s">
        <v>27</v>
      </c>
      <c r="X50" s="4" t="s">
        <v>41</v>
      </c>
    </row>
    <row r="51" spans="20:24">
      <c r="T51"/>
      <c r="W51" s="4" t="s">
        <v>27</v>
      </c>
      <c r="X51" s="4" t="s">
        <v>223</v>
      </c>
    </row>
    <row r="52" spans="20:24">
      <c r="T52"/>
      <c r="W52" s="4" t="s">
        <v>27</v>
      </c>
      <c r="X52" s="4" t="s">
        <v>61</v>
      </c>
    </row>
    <row r="53" spans="20:24">
      <c r="T53"/>
      <c r="W53" s="4" t="s">
        <v>52</v>
      </c>
      <c r="X53" s="4" t="s">
        <v>41</v>
      </c>
    </row>
    <row r="54" spans="20:24">
      <c r="T54"/>
      <c r="W54" s="4" t="s">
        <v>27</v>
      </c>
      <c r="X54" s="4" t="s">
        <v>28</v>
      </c>
    </row>
    <row r="55" spans="20:24">
      <c r="T55"/>
      <c r="W55" s="4" t="s">
        <v>52</v>
      </c>
      <c r="X55" s="4" t="s">
        <v>41</v>
      </c>
    </row>
    <row r="56" spans="20:24">
      <c r="T56"/>
      <c r="W56" s="4" t="s">
        <v>52</v>
      </c>
      <c r="X56" s="4" t="s">
        <v>41</v>
      </c>
    </row>
    <row r="57" spans="20:24">
      <c r="T57"/>
      <c r="W57" s="4" t="s">
        <v>52</v>
      </c>
      <c r="X57" s="4" t="s">
        <v>28</v>
      </c>
    </row>
    <row r="58" spans="20:24">
      <c r="T58"/>
      <c r="W58" s="4" t="s">
        <v>27</v>
      </c>
      <c r="X58" s="4" t="s">
        <v>61</v>
      </c>
    </row>
    <row r="59" spans="20:24">
      <c r="T59"/>
      <c r="W59" s="4" t="s">
        <v>27</v>
      </c>
      <c r="X59" s="4" t="s">
        <v>28</v>
      </c>
    </row>
    <row r="60" spans="20:24">
      <c r="T60"/>
      <c r="W60" s="4" t="s">
        <v>27</v>
      </c>
      <c r="X60" s="4" t="s">
        <v>28</v>
      </c>
    </row>
    <row r="61" spans="20:24">
      <c r="T61"/>
      <c r="W61" s="4" t="s">
        <v>52</v>
      </c>
      <c r="X61" s="4" t="s">
        <v>28</v>
      </c>
    </row>
    <row r="62" spans="20:24">
      <c r="T62"/>
      <c r="W62" s="4" t="s">
        <v>27</v>
      </c>
      <c r="X62" s="4" t="s">
        <v>61</v>
      </c>
    </row>
    <row r="63" spans="20:24">
      <c r="T63"/>
      <c r="W63" s="4" t="s">
        <v>27</v>
      </c>
      <c r="X63" s="4" t="s">
        <v>223</v>
      </c>
    </row>
    <row r="64" spans="20:24">
      <c r="T64"/>
      <c r="W64" s="4" t="s">
        <v>52</v>
      </c>
      <c r="X64" s="4" t="s">
        <v>41</v>
      </c>
    </row>
    <row r="65" spans="20:24">
      <c r="T65"/>
      <c r="W65" s="4" t="s">
        <v>52</v>
      </c>
      <c r="X65" s="4" t="s">
        <v>61</v>
      </c>
    </row>
    <row r="66" spans="20:24">
      <c r="T66"/>
      <c r="W66" s="4" t="s">
        <v>27</v>
      </c>
      <c r="X66" s="4" t="s">
        <v>28</v>
      </c>
    </row>
    <row r="67" spans="20:24">
      <c r="T67"/>
      <c r="W67" s="4" t="s">
        <v>27</v>
      </c>
      <c r="X67" s="4" t="s">
        <v>28</v>
      </c>
    </row>
    <row r="68" spans="20:24">
      <c r="T68"/>
      <c r="W68" s="4" t="s">
        <v>27</v>
      </c>
      <c r="X68" s="4" t="s">
        <v>28</v>
      </c>
    </row>
    <row r="69" spans="20:24">
      <c r="T69"/>
      <c r="W69" s="4" t="s">
        <v>117</v>
      </c>
      <c r="X69" s="4" t="s">
        <v>61</v>
      </c>
    </row>
    <row r="70" spans="20:24">
      <c r="T70"/>
      <c r="W70" s="4" t="s">
        <v>52</v>
      </c>
      <c r="X70" s="4" t="s">
        <v>61</v>
      </c>
    </row>
    <row r="71" spans="20:24">
      <c r="T71"/>
      <c r="W71" s="4" t="s">
        <v>27</v>
      </c>
      <c r="X71" s="4" t="s">
        <v>41</v>
      </c>
    </row>
    <row r="72" spans="20:24">
      <c r="T72"/>
      <c r="W72" s="4" t="s">
        <v>27</v>
      </c>
      <c r="X72" s="4" t="s">
        <v>28</v>
      </c>
    </row>
    <row r="73" spans="20:24">
      <c r="T73"/>
      <c r="W73" s="4" t="s">
        <v>27</v>
      </c>
      <c r="X73" s="4" t="s">
        <v>75</v>
      </c>
    </row>
    <row r="74" spans="20:24">
      <c r="T74"/>
      <c r="W74" s="4" t="s">
        <v>52</v>
      </c>
      <c r="X74" s="4" t="s">
        <v>28</v>
      </c>
    </row>
    <row r="75" spans="20:24">
      <c r="T75"/>
      <c r="W75" s="4" t="s">
        <v>27</v>
      </c>
      <c r="X75" s="4" t="s">
        <v>41</v>
      </c>
    </row>
    <row r="76" spans="20:24">
      <c r="T76"/>
      <c r="W76" s="4" t="s">
        <v>27</v>
      </c>
      <c r="X76" s="4" t="s">
        <v>41</v>
      </c>
    </row>
    <row r="77" spans="20:24">
      <c r="T77"/>
      <c r="W77" s="4" t="s">
        <v>52</v>
      </c>
      <c r="X77" s="4" t="s">
        <v>28</v>
      </c>
    </row>
    <row r="78" spans="20:24">
      <c r="T78"/>
      <c r="W78" s="4" t="s">
        <v>27</v>
      </c>
      <c r="X78" s="4" t="s">
        <v>41</v>
      </c>
    </row>
    <row r="79" spans="20:24">
      <c r="T79"/>
      <c r="W79" s="4" t="s">
        <v>27</v>
      </c>
      <c r="X79" s="4" t="s">
        <v>61</v>
      </c>
    </row>
    <row r="80" spans="20:24">
      <c r="T80"/>
      <c r="W80" s="4" t="s">
        <v>27</v>
      </c>
      <c r="X80" s="4" t="s">
        <v>28</v>
      </c>
    </row>
    <row r="81" spans="20:24">
      <c r="T81"/>
      <c r="W81" s="4" t="s">
        <v>27</v>
      </c>
      <c r="X81" s="4" t="s">
        <v>28</v>
      </c>
    </row>
    <row r="82" spans="20:24">
      <c r="T82"/>
      <c r="W82" s="4" t="s">
        <v>52</v>
      </c>
      <c r="X82" s="4" t="s">
        <v>28</v>
      </c>
    </row>
    <row r="83" spans="20:24">
      <c r="T83"/>
      <c r="W83" s="4" t="s">
        <v>27</v>
      </c>
      <c r="X83" s="4" t="s">
        <v>28</v>
      </c>
    </row>
    <row r="84" spans="20:24">
      <c r="T84"/>
      <c r="W84" s="4" t="s">
        <v>117</v>
      </c>
      <c r="X84" s="4" t="s">
        <v>41</v>
      </c>
    </row>
    <row r="85" spans="20:24">
      <c r="T85"/>
      <c r="W85" s="4" t="s">
        <v>27</v>
      </c>
      <c r="X85" s="4" t="s">
        <v>61</v>
      </c>
    </row>
    <row r="86" spans="20:24">
      <c r="T86"/>
      <c r="W86" s="4" t="s">
        <v>27</v>
      </c>
      <c r="X86" s="4" t="s">
        <v>41</v>
      </c>
    </row>
    <row r="87" spans="20:24">
      <c r="T87"/>
      <c r="W87" s="4" t="s">
        <v>27</v>
      </c>
      <c r="X87" s="4" t="s">
        <v>28</v>
      </c>
    </row>
    <row r="88" spans="20:24">
      <c r="T88"/>
      <c r="W88" s="4" t="s">
        <v>52</v>
      </c>
      <c r="X88" s="4" t="s">
        <v>75</v>
      </c>
    </row>
    <row r="89" spans="20:24">
      <c r="T89"/>
      <c r="W89" s="4" t="s">
        <v>27</v>
      </c>
      <c r="X89" s="4" t="s">
        <v>41</v>
      </c>
    </row>
    <row r="90" spans="20:24">
      <c r="T90"/>
      <c r="W90" s="4" t="s">
        <v>27</v>
      </c>
      <c r="X90" s="4" t="s">
        <v>41</v>
      </c>
    </row>
    <row r="91" spans="20:24">
      <c r="T91"/>
      <c r="W91" s="4" t="s">
        <v>27</v>
      </c>
      <c r="X91" s="4" t="s">
        <v>28</v>
      </c>
    </row>
    <row r="92" spans="20:24">
      <c r="T92"/>
      <c r="W92" s="4" t="s">
        <v>27</v>
      </c>
      <c r="X92" s="4" t="s">
        <v>28</v>
      </c>
    </row>
    <row r="93" spans="20:24">
      <c r="T93"/>
      <c r="W93" s="4" t="s">
        <v>27</v>
      </c>
      <c r="X93" s="4" t="s">
        <v>61</v>
      </c>
    </row>
    <row r="94" spans="20:24">
      <c r="T94"/>
      <c r="W94" s="4" t="s">
        <v>27</v>
      </c>
      <c r="X94" s="4" t="s">
        <v>41</v>
      </c>
    </row>
    <row r="95" spans="20:24">
      <c r="T95"/>
      <c r="W95" s="4" t="s">
        <v>27</v>
      </c>
      <c r="X95" s="4" t="s">
        <v>41</v>
      </c>
    </row>
    <row r="96" spans="20:24">
      <c r="T96"/>
      <c r="W96" s="4" t="s">
        <v>27</v>
      </c>
      <c r="X96" s="4" t="s">
        <v>28</v>
      </c>
    </row>
    <row r="97" spans="20:24">
      <c r="T97"/>
      <c r="W97" s="4" t="s">
        <v>27</v>
      </c>
      <c r="X97" s="4" t="s">
        <v>41</v>
      </c>
    </row>
    <row r="98" spans="20:24">
      <c r="T98"/>
      <c r="W98" s="4" t="s">
        <v>27</v>
      </c>
      <c r="X98" s="4" t="s">
        <v>28</v>
      </c>
    </row>
    <row r="99" spans="20:24">
      <c r="T99"/>
      <c r="W99" s="4" t="s">
        <v>52</v>
      </c>
      <c r="X99" s="4" t="s">
        <v>41</v>
      </c>
    </row>
    <row r="100" spans="20:24">
      <c r="T100"/>
      <c r="W100" s="4" t="s">
        <v>27</v>
      </c>
      <c r="X100" s="4" t="s">
        <v>28</v>
      </c>
    </row>
    <row r="101" spans="20:24">
      <c r="T101"/>
      <c r="W101" s="4" t="s">
        <v>52</v>
      </c>
      <c r="X101" s="4" t="s">
        <v>41</v>
      </c>
    </row>
    <row r="102" spans="20:24">
      <c r="T102"/>
      <c r="W102" s="4" t="s">
        <v>27</v>
      </c>
      <c r="X102" s="4" t="s">
        <v>75</v>
      </c>
    </row>
    <row r="103" spans="20:24">
      <c r="T103"/>
      <c r="W103" s="4" t="s">
        <v>27</v>
      </c>
      <c r="X103" s="4" t="s">
        <v>75</v>
      </c>
    </row>
    <row r="104" spans="20:24">
      <c r="T104"/>
      <c r="W104" s="4" t="s">
        <v>27</v>
      </c>
      <c r="X104" s="4" t="s">
        <v>28</v>
      </c>
    </row>
    <row r="105" spans="20:24">
      <c r="T105"/>
      <c r="W105" s="4" t="s">
        <v>27</v>
      </c>
      <c r="X105" s="4" t="s">
        <v>28</v>
      </c>
    </row>
    <row r="106" spans="20:24">
      <c r="T106"/>
      <c r="W106" s="4" t="s">
        <v>52</v>
      </c>
      <c r="X106" s="4" t="s">
        <v>41</v>
      </c>
    </row>
    <row r="107" spans="20:24">
      <c r="T107"/>
      <c r="W107" s="4" t="s">
        <v>117</v>
      </c>
      <c r="X107" s="4" t="s">
        <v>28</v>
      </c>
    </row>
    <row r="108" spans="20:24">
      <c r="T108"/>
      <c r="W108" s="4" t="s">
        <v>27</v>
      </c>
      <c r="X108" s="4" t="s">
        <v>223</v>
      </c>
    </row>
    <row r="109" spans="20:24">
      <c r="T109"/>
      <c r="W109" s="4" t="s">
        <v>52</v>
      </c>
      <c r="X109" s="4" t="s">
        <v>28</v>
      </c>
    </row>
    <row r="110" spans="20:24">
      <c r="T110"/>
      <c r="W110" s="4" t="s">
        <v>27</v>
      </c>
      <c r="X110" s="4" t="s">
        <v>28</v>
      </c>
    </row>
    <row r="111" spans="20:24">
      <c r="T111"/>
      <c r="W111" s="4" t="s">
        <v>27</v>
      </c>
      <c r="X111" s="4" t="s">
        <v>28</v>
      </c>
    </row>
    <row r="112" spans="20:24">
      <c r="T112"/>
      <c r="W112" s="4" t="s">
        <v>27</v>
      </c>
      <c r="X112" s="4" t="s">
        <v>41</v>
      </c>
    </row>
    <row r="113" spans="20:24">
      <c r="T113"/>
      <c r="W113" s="4" t="s">
        <v>52</v>
      </c>
      <c r="X113" s="4" t="s">
        <v>28</v>
      </c>
    </row>
    <row r="114" spans="20:24">
      <c r="T114"/>
      <c r="W114" s="4" t="s">
        <v>27</v>
      </c>
      <c r="X114" s="4" t="s">
        <v>223</v>
      </c>
    </row>
    <row r="115" spans="20:24">
      <c r="T115"/>
      <c r="W115" s="4" t="s">
        <v>52</v>
      </c>
      <c r="X115" s="4" t="s">
        <v>41</v>
      </c>
    </row>
    <row r="116" spans="20:24">
      <c r="T116"/>
      <c r="W116" s="4" t="s">
        <v>27</v>
      </c>
      <c r="X116" s="4" t="s">
        <v>28</v>
      </c>
    </row>
    <row r="117" spans="20:24">
      <c r="T117"/>
      <c r="W117" s="4" t="s">
        <v>27</v>
      </c>
      <c r="X117" s="4" t="s">
        <v>61</v>
      </c>
    </row>
    <row r="118" spans="20:24">
      <c r="T118"/>
      <c r="W118" s="4" t="s">
        <v>27</v>
      </c>
      <c r="X118" s="4" t="s">
        <v>41</v>
      </c>
    </row>
    <row r="119" spans="20:24">
      <c r="T119"/>
      <c r="W119" s="4" t="s">
        <v>27</v>
      </c>
      <c r="X119" s="4" t="s">
        <v>223</v>
      </c>
    </row>
    <row r="120" spans="20:24">
      <c r="T120"/>
      <c r="W120" s="4" t="s">
        <v>117</v>
      </c>
      <c r="X120" s="4" t="s">
        <v>28</v>
      </c>
    </row>
    <row r="121" spans="20:24">
      <c r="T121"/>
      <c r="W121" s="4" t="s">
        <v>52</v>
      </c>
      <c r="X121" s="4" t="s">
        <v>41</v>
      </c>
    </row>
    <row r="122" spans="20:24">
      <c r="T122"/>
      <c r="W122" s="4" t="s">
        <v>27</v>
      </c>
      <c r="X122" s="4" t="s">
        <v>223</v>
      </c>
    </row>
    <row r="123" spans="20:24">
      <c r="T123"/>
      <c r="W123" s="4" t="s">
        <v>27</v>
      </c>
      <c r="X123" s="4" t="s">
        <v>41</v>
      </c>
    </row>
    <row r="124" spans="20:24">
      <c r="T124"/>
      <c r="W124" s="4" t="s">
        <v>27</v>
      </c>
      <c r="X124" s="4" t="s">
        <v>41</v>
      </c>
    </row>
    <row r="125" spans="20:24">
      <c r="T125"/>
      <c r="W125" s="4" t="s">
        <v>52</v>
      </c>
      <c r="X125" s="4" t="s">
        <v>28</v>
      </c>
    </row>
    <row r="126" spans="20:24">
      <c r="T126"/>
      <c r="W126" s="4" t="s">
        <v>27</v>
      </c>
      <c r="X126" s="4" t="s">
        <v>41</v>
      </c>
    </row>
    <row r="127" spans="20:24">
      <c r="T127"/>
      <c r="W127" s="4" t="s">
        <v>52</v>
      </c>
      <c r="X127" s="4" t="s">
        <v>41</v>
      </c>
    </row>
    <row r="128" spans="20:24">
      <c r="T128"/>
      <c r="W128" s="4" t="s">
        <v>27</v>
      </c>
      <c r="X128" s="4" t="s">
        <v>28</v>
      </c>
    </row>
    <row r="129" spans="20:24">
      <c r="T129"/>
      <c r="W129" s="4" t="s">
        <v>27</v>
      </c>
      <c r="X129" s="4" t="s">
        <v>75</v>
      </c>
    </row>
    <row r="130" spans="20:24">
      <c r="T130"/>
      <c r="W130" s="4" t="s">
        <v>117</v>
      </c>
      <c r="X130" s="4" t="s">
        <v>75</v>
      </c>
    </row>
    <row r="131" spans="20:24">
      <c r="T131"/>
      <c r="W131" s="4" t="s">
        <v>27</v>
      </c>
      <c r="X131" s="4" t="s">
        <v>41</v>
      </c>
    </row>
    <row r="132" spans="20:24">
      <c r="T132"/>
      <c r="W132" s="4" t="s">
        <v>27</v>
      </c>
      <c r="X132" s="4" t="s">
        <v>28</v>
      </c>
    </row>
    <row r="133" spans="20:24">
      <c r="T133"/>
      <c r="W133" s="4" t="s">
        <v>27</v>
      </c>
      <c r="X133" s="4" t="s">
        <v>28</v>
      </c>
    </row>
    <row r="134" spans="20:24">
      <c r="T134"/>
      <c r="W134" s="4" t="s">
        <v>27</v>
      </c>
      <c r="X134" s="4" t="s">
        <v>41</v>
      </c>
    </row>
    <row r="135" spans="20:24">
      <c r="T135"/>
      <c r="W135" s="4" t="s">
        <v>27</v>
      </c>
      <c r="X135" s="4" t="s">
        <v>28</v>
      </c>
    </row>
    <row r="136" spans="20:24">
      <c r="T136"/>
      <c r="W136" s="4" t="s">
        <v>117</v>
      </c>
      <c r="X136" s="4" t="s">
        <v>223</v>
      </c>
    </row>
    <row r="137" spans="20:24">
      <c r="T137"/>
      <c r="W137" s="4" t="s">
        <v>27</v>
      </c>
      <c r="X137" s="4" t="s">
        <v>28</v>
      </c>
    </row>
    <row r="138" spans="20:24">
      <c r="T138"/>
      <c r="W138" s="4" t="s">
        <v>27</v>
      </c>
      <c r="X138" s="4" t="s">
        <v>75</v>
      </c>
    </row>
    <row r="139" spans="20:24">
      <c r="T139"/>
      <c r="W139" s="4" t="s">
        <v>27</v>
      </c>
      <c r="X139" s="4" t="s">
        <v>28</v>
      </c>
    </row>
    <row r="140" spans="20:24">
      <c r="T140"/>
      <c r="W140" s="4" t="s">
        <v>27</v>
      </c>
      <c r="X140" s="4" t="s">
        <v>75</v>
      </c>
    </row>
    <row r="141" spans="20:24">
      <c r="T141"/>
      <c r="W141" s="4" t="s">
        <v>27</v>
      </c>
      <c r="X141" s="4" t="s">
        <v>41</v>
      </c>
    </row>
    <row r="142" spans="20:24">
      <c r="T142"/>
      <c r="W142" s="4" t="s">
        <v>52</v>
      </c>
      <c r="X142" s="4" t="s">
        <v>61</v>
      </c>
    </row>
    <row r="143" spans="20:24">
      <c r="T143"/>
      <c r="W143" s="4" t="s">
        <v>27</v>
      </c>
      <c r="X143" s="4" t="s">
        <v>41</v>
      </c>
    </row>
    <row r="144" spans="20:24">
      <c r="T144"/>
      <c r="W144" s="4" t="s">
        <v>52</v>
      </c>
      <c r="X144" s="4" t="s">
        <v>28</v>
      </c>
    </row>
    <row r="145" spans="20:24">
      <c r="T145"/>
      <c r="W145" s="4" t="s">
        <v>27</v>
      </c>
      <c r="X145" s="4" t="s">
        <v>41</v>
      </c>
    </row>
    <row r="146" spans="20:24">
      <c r="T146"/>
      <c r="W146" s="4" t="s">
        <v>27</v>
      </c>
      <c r="X146" s="4" t="s">
        <v>28</v>
      </c>
    </row>
    <row r="147" spans="20:24">
      <c r="T147"/>
      <c r="W147" s="4" t="s">
        <v>27</v>
      </c>
      <c r="X147" s="4" t="s">
        <v>41</v>
      </c>
    </row>
    <row r="148" spans="20:24">
      <c r="T148"/>
      <c r="W148" s="4" t="s">
        <v>27</v>
      </c>
      <c r="X148" s="4" t="s">
        <v>28</v>
      </c>
    </row>
    <row r="149" spans="20:24">
      <c r="T149"/>
      <c r="W149" s="4" t="s">
        <v>27</v>
      </c>
      <c r="X149" s="4" t="s">
        <v>28</v>
      </c>
    </row>
    <row r="150" spans="20:24">
      <c r="T150"/>
      <c r="W150" s="4" t="s">
        <v>27</v>
      </c>
      <c r="X150" s="4" t="s">
        <v>75</v>
      </c>
    </row>
    <row r="151" spans="20:24">
      <c r="T151"/>
      <c r="W151" s="4" t="s">
        <v>27</v>
      </c>
      <c r="X151" s="4" t="s">
        <v>41</v>
      </c>
    </row>
    <row r="152" spans="20:24">
      <c r="T152"/>
      <c r="W152" s="4" t="s">
        <v>27</v>
      </c>
      <c r="X152" s="4" t="s">
        <v>28</v>
      </c>
    </row>
    <row r="153" spans="20:24">
      <c r="T153"/>
      <c r="W153" s="4" t="s">
        <v>117</v>
      </c>
      <c r="X153" s="4" t="s">
        <v>41</v>
      </c>
    </row>
    <row r="154" spans="20:24">
      <c r="T154"/>
      <c r="W154" s="4" t="s">
        <v>27</v>
      </c>
      <c r="X154" s="4" t="s">
        <v>41</v>
      </c>
    </row>
    <row r="155" spans="20:24">
      <c r="T155"/>
      <c r="W155" s="4" t="s">
        <v>52</v>
      </c>
      <c r="X155" s="4" t="s">
        <v>75</v>
      </c>
    </row>
    <row r="156" spans="20:24">
      <c r="T156"/>
      <c r="W156" s="4" t="s">
        <v>27</v>
      </c>
      <c r="X156" s="4" t="s">
        <v>28</v>
      </c>
    </row>
    <row r="157" spans="20:24">
      <c r="T157"/>
      <c r="W157" s="4" t="s">
        <v>27</v>
      </c>
      <c r="X157" s="4" t="s">
        <v>41</v>
      </c>
    </row>
    <row r="158" spans="20:24">
      <c r="T158"/>
      <c r="W158" s="4" t="s">
        <v>27</v>
      </c>
      <c r="X158" s="4" t="s">
        <v>28</v>
      </c>
    </row>
    <row r="159" spans="20:24">
      <c r="T159"/>
      <c r="W159" s="4" t="s">
        <v>27</v>
      </c>
      <c r="X159" s="4" t="s">
        <v>28</v>
      </c>
    </row>
    <row r="160" spans="20:24">
      <c r="T160"/>
      <c r="W160" s="4" t="s">
        <v>27</v>
      </c>
      <c r="X160" s="4" t="s">
        <v>41</v>
      </c>
    </row>
    <row r="161" spans="20:24">
      <c r="T161"/>
      <c r="W161" s="4" t="s">
        <v>27</v>
      </c>
      <c r="X161" s="4" t="s">
        <v>41</v>
      </c>
    </row>
    <row r="162" spans="20:24">
      <c r="T162"/>
      <c r="W162" s="4" t="s">
        <v>27</v>
      </c>
      <c r="X162" s="4" t="s">
        <v>61</v>
      </c>
    </row>
    <row r="163" spans="20:24">
      <c r="T163"/>
      <c r="W163" s="4" t="s">
        <v>27</v>
      </c>
      <c r="X163" s="4" t="s">
        <v>28</v>
      </c>
    </row>
    <row r="164" spans="20:24">
      <c r="T164"/>
      <c r="W164" s="4" t="s">
        <v>52</v>
      </c>
      <c r="X164" s="4" t="s">
        <v>28</v>
      </c>
    </row>
    <row r="165" spans="20:24">
      <c r="T165"/>
      <c r="W165" s="4" t="s">
        <v>27</v>
      </c>
      <c r="X165" s="4" t="s">
        <v>28</v>
      </c>
    </row>
    <row r="166" spans="20:24">
      <c r="T166"/>
      <c r="W166" s="4" t="s">
        <v>27</v>
      </c>
      <c r="X166" s="4" t="s">
        <v>28</v>
      </c>
    </row>
    <row r="167" spans="20:24">
      <c r="T167"/>
      <c r="W167" s="4" t="s">
        <v>27</v>
      </c>
      <c r="X167" s="4" t="s">
        <v>223</v>
      </c>
    </row>
    <row r="168" spans="20:24">
      <c r="T168"/>
      <c r="W168" s="4" t="s">
        <v>27</v>
      </c>
      <c r="X168" s="4" t="s">
        <v>61</v>
      </c>
    </row>
    <row r="169" spans="20:24">
      <c r="T169"/>
      <c r="W169" s="4" t="s">
        <v>27</v>
      </c>
      <c r="X169" s="4" t="s">
        <v>28</v>
      </c>
    </row>
    <row r="170" spans="20:24">
      <c r="T170"/>
      <c r="W170" s="4" t="s">
        <v>27</v>
      </c>
      <c r="X170" s="4" t="s">
        <v>61</v>
      </c>
    </row>
    <row r="171" spans="20:24">
      <c r="T171"/>
      <c r="W171" s="4" t="s">
        <v>52</v>
      </c>
      <c r="X171" s="4" t="s">
        <v>41</v>
      </c>
    </row>
    <row r="172" spans="20:24">
      <c r="T172"/>
      <c r="W172" s="4" t="s">
        <v>27</v>
      </c>
      <c r="X172" s="4" t="s">
        <v>28</v>
      </c>
    </row>
    <row r="173" spans="20:24">
      <c r="T173"/>
      <c r="W173" s="4" t="s">
        <v>27</v>
      </c>
      <c r="X173" s="4" t="s">
        <v>28</v>
      </c>
    </row>
    <row r="174" spans="20:24">
      <c r="T174"/>
      <c r="W174" s="4" t="s">
        <v>27</v>
      </c>
      <c r="X174" s="4" t="s">
        <v>61</v>
      </c>
    </row>
    <row r="175" spans="20:24">
      <c r="T175"/>
      <c r="W175" s="4" t="s">
        <v>27</v>
      </c>
      <c r="X175" s="4" t="s">
        <v>28</v>
      </c>
    </row>
    <row r="176" spans="20:24">
      <c r="T176"/>
      <c r="W176" s="4" t="s">
        <v>27</v>
      </c>
      <c r="X176" s="4" t="s">
        <v>41</v>
      </c>
    </row>
    <row r="177" spans="20:24">
      <c r="T177"/>
      <c r="W177" s="4" t="s">
        <v>27</v>
      </c>
      <c r="X177" s="4" t="s">
        <v>41</v>
      </c>
    </row>
    <row r="178" spans="20:24">
      <c r="T178"/>
      <c r="W178" s="4" t="s">
        <v>27</v>
      </c>
      <c r="X178" s="4" t="s">
        <v>61</v>
      </c>
    </row>
    <row r="179" spans="20:24">
      <c r="T179"/>
      <c r="W179" s="4" t="s">
        <v>27</v>
      </c>
      <c r="X179" s="4" t="s">
        <v>28</v>
      </c>
    </row>
    <row r="180" spans="20:24">
      <c r="T180"/>
      <c r="W180" s="4" t="s">
        <v>27</v>
      </c>
      <c r="X180" s="4" t="s">
        <v>61</v>
      </c>
    </row>
    <row r="181" spans="20:24">
      <c r="T181"/>
      <c r="W181" s="4" t="s">
        <v>27</v>
      </c>
      <c r="X181" s="4" t="s">
        <v>61</v>
      </c>
    </row>
    <row r="182" spans="20:24">
      <c r="T182"/>
      <c r="W182" s="4" t="s">
        <v>27</v>
      </c>
      <c r="X182" s="4" t="s">
        <v>61</v>
      </c>
    </row>
    <row r="183" spans="20:24">
      <c r="T183"/>
      <c r="W183" s="4" t="s">
        <v>52</v>
      </c>
      <c r="X183" s="4" t="s">
        <v>61</v>
      </c>
    </row>
    <row r="184" spans="20:24">
      <c r="T184"/>
      <c r="W184" s="4" t="s">
        <v>27</v>
      </c>
      <c r="X184" s="4" t="s">
        <v>41</v>
      </c>
    </row>
    <row r="185" spans="20:24">
      <c r="T185"/>
      <c r="W185" s="4" t="s">
        <v>27</v>
      </c>
      <c r="X185" s="4" t="s">
        <v>41</v>
      </c>
    </row>
    <row r="186" spans="20:24">
      <c r="T186"/>
      <c r="W186" s="4" t="s">
        <v>117</v>
      </c>
      <c r="X186" s="4" t="s">
        <v>61</v>
      </c>
    </row>
    <row r="187" spans="20:24">
      <c r="T187"/>
      <c r="W187" s="4" t="s">
        <v>27</v>
      </c>
      <c r="X187" s="4" t="s">
        <v>41</v>
      </c>
    </row>
    <row r="188" spans="20:24">
      <c r="T188"/>
      <c r="W188" s="4" t="s">
        <v>27</v>
      </c>
      <c r="X188" s="4" t="s">
        <v>61</v>
      </c>
    </row>
    <row r="189" spans="20:24">
      <c r="T189"/>
      <c r="W189" s="4" t="s">
        <v>27</v>
      </c>
      <c r="X189" s="4" t="s">
        <v>41</v>
      </c>
    </row>
    <row r="190" spans="20:24">
      <c r="T190"/>
      <c r="W190" s="4" t="s">
        <v>27</v>
      </c>
      <c r="X190" s="4" t="s">
        <v>41</v>
      </c>
    </row>
    <row r="191" spans="20:24">
      <c r="T191"/>
      <c r="W191" s="4" t="s">
        <v>27</v>
      </c>
      <c r="X191" s="4" t="s">
        <v>223</v>
      </c>
    </row>
    <row r="192" spans="20:24">
      <c r="T192"/>
      <c r="W192" s="4" t="s">
        <v>27</v>
      </c>
      <c r="X192" s="4" t="s">
        <v>28</v>
      </c>
    </row>
    <row r="193" spans="20:24">
      <c r="T193"/>
      <c r="W193" s="4" t="s">
        <v>27</v>
      </c>
      <c r="X193" s="4" t="s">
        <v>28</v>
      </c>
    </row>
    <row r="194" spans="20:24">
      <c r="T194"/>
      <c r="W194" s="4" t="s">
        <v>27</v>
      </c>
      <c r="X194" s="4" t="s">
        <v>41</v>
      </c>
    </row>
    <row r="195" spans="20:24">
      <c r="T195"/>
      <c r="W195" s="4" t="s">
        <v>27</v>
      </c>
      <c r="X195" s="4" t="s">
        <v>61</v>
      </c>
    </row>
    <row r="196" spans="20:24">
      <c r="T196"/>
      <c r="W196" s="4" t="s">
        <v>27</v>
      </c>
      <c r="X196" s="4" t="s">
        <v>28</v>
      </c>
    </row>
    <row r="197" spans="20:24">
      <c r="T197"/>
      <c r="W197" s="4" t="s">
        <v>27</v>
      </c>
      <c r="X197" s="4" t="s">
        <v>41</v>
      </c>
    </row>
    <row r="198" spans="20:24">
      <c r="T198"/>
      <c r="W198" s="4" t="s">
        <v>27</v>
      </c>
      <c r="X198" s="4" t="s">
        <v>75</v>
      </c>
    </row>
    <row r="199" spans="20:24">
      <c r="T199"/>
      <c r="W199" s="4" t="s">
        <v>27</v>
      </c>
      <c r="X199" s="4" t="s">
        <v>41</v>
      </c>
    </row>
    <row r="200" spans="20:24">
      <c r="T200"/>
      <c r="W200" s="4" t="s">
        <v>27</v>
      </c>
      <c r="X200" s="4" t="s">
        <v>41</v>
      </c>
    </row>
    <row r="201" spans="20:24">
      <c r="T201"/>
      <c r="W201" s="4" t="s">
        <v>27</v>
      </c>
      <c r="X201" s="4" t="s">
        <v>61</v>
      </c>
    </row>
    <row r="202" spans="20:24">
      <c r="T202"/>
      <c r="W202" s="4" t="s">
        <v>52</v>
      </c>
      <c r="X202" s="4" t="s">
        <v>61</v>
      </c>
    </row>
    <row r="203" spans="20:24">
      <c r="T203"/>
      <c r="W203" s="4" t="s">
        <v>52</v>
      </c>
      <c r="X203" s="4" t="s">
        <v>75</v>
      </c>
    </row>
    <row r="204" spans="20:24">
      <c r="T204"/>
      <c r="W204" s="4" t="s">
        <v>27</v>
      </c>
      <c r="X204" s="4" t="s">
        <v>75</v>
      </c>
    </row>
    <row r="205" spans="20:24">
      <c r="T205"/>
      <c r="W205" s="4" t="s">
        <v>52</v>
      </c>
      <c r="X205" s="4" t="s">
        <v>28</v>
      </c>
    </row>
    <row r="206" spans="20:24">
      <c r="T206"/>
      <c r="W206" s="4" t="s">
        <v>27</v>
      </c>
      <c r="X206" s="4" t="s">
        <v>41</v>
      </c>
    </row>
    <row r="207" spans="20:24">
      <c r="T207"/>
      <c r="W207" s="4" t="s">
        <v>52</v>
      </c>
      <c r="X207" s="4" t="s">
        <v>41</v>
      </c>
    </row>
    <row r="208" spans="20:24">
      <c r="T208"/>
      <c r="W208" s="4" t="s">
        <v>27</v>
      </c>
      <c r="X208" s="4" t="s">
        <v>223</v>
      </c>
    </row>
    <row r="209" spans="20:24">
      <c r="T209"/>
      <c r="W209" s="4" t="s">
        <v>27</v>
      </c>
      <c r="X209" s="4" t="s">
        <v>61</v>
      </c>
    </row>
    <row r="210" spans="20:24">
      <c r="T210"/>
      <c r="W210" s="4" t="s">
        <v>27</v>
      </c>
      <c r="X210" s="4" t="s">
        <v>28</v>
      </c>
    </row>
    <row r="211" spans="20:24">
      <c r="T211"/>
      <c r="W211" s="4" t="s">
        <v>27</v>
      </c>
      <c r="X211" s="4" t="s">
        <v>41</v>
      </c>
    </row>
    <row r="212" spans="20:24">
      <c r="T212"/>
      <c r="W212" s="4" t="s">
        <v>27</v>
      </c>
      <c r="X212" s="4" t="s">
        <v>41</v>
      </c>
    </row>
    <row r="213" spans="20:24">
      <c r="T213"/>
      <c r="W213" s="4" t="s">
        <v>27</v>
      </c>
      <c r="X213" s="4" t="s">
        <v>41</v>
      </c>
    </row>
    <row r="214" spans="20:24">
      <c r="T214"/>
      <c r="W214" s="4" t="s">
        <v>27</v>
      </c>
      <c r="X214" s="4" t="s">
        <v>41</v>
      </c>
    </row>
    <row r="215" spans="20:24">
      <c r="T215"/>
      <c r="W215" s="4" t="s">
        <v>27</v>
      </c>
      <c r="X215" s="4" t="s">
        <v>41</v>
      </c>
    </row>
    <row r="216" spans="20:24">
      <c r="T216"/>
      <c r="W216" s="4" t="s">
        <v>27</v>
      </c>
      <c r="X216" s="4" t="s">
        <v>61</v>
      </c>
    </row>
    <row r="217" spans="20:24">
      <c r="T217"/>
      <c r="W217" s="4" t="s">
        <v>27</v>
      </c>
      <c r="X217" s="4" t="s">
        <v>41</v>
      </c>
    </row>
    <row r="218" spans="20:24">
      <c r="T218"/>
      <c r="W218" s="4" t="s">
        <v>52</v>
      </c>
      <c r="X218" s="4" t="s">
        <v>28</v>
      </c>
    </row>
    <row r="219" spans="20:24">
      <c r="T219"/>
      <c r="W219" s="4" t="s">
        <v>27</v>
      </c>
      <c r="X219" s="4" t="s">
        <v>28</v>
      </c>
    </row>
    <row r="220" spans="20:24">
      <c r="T220"/>
      <c r="W220" s="4" t="s">
        <v>52</v>
      </c>
      <c r="X220" s="4" t="s">
        <v>28</v>
      </c>
    </row>
    <row r="221" spans="20:24">
      <c r="T221"/>
      <c r="W221" s="4" t="s">
        <v>27</v>
      </c>
      <c r="X221" s="4" t="s">
        <v>61</v>
      </c>
    </row>
    <row r="222" spans="20:24">
      <c r="T222"/>
      <c r="W222" s="4" t="s">
        <v>27</v>
      </c>
      <c r="X222" s="4" t="s">
        <v>28</v>
      </c>
    </row>
    <row r="223" spans="20:24">
      <c r="T223"/>
      <c r="W223" s="4" t="s">
        <v>27</v>
      </c>
      <c r="X223" s="4" t="s">
        <v>41</v>
      </c>
    </row>
    <row r="224" spans="20:24">
      <c r="T224"/>
      <c r="W224" s="4" t="s">
        <v>117</v>
      </c>
      <c r="X224" s="4" t="s">
        <v>41</v>
      </c>
    </row>
    <row r="225" spans="20:24">
      <c r="T225"/>
      <c r="W225" s="4" t="s">
        <v>52</v>
      </c>
      <c r="X225" s="4" t="s">
        <v>223</v>
      </c>
    </row>
    <row r="226" spans="20:24">
      <c r="T226"/>
      <c r="W226" s="4" t="s">
        <v>27</v>
      </c>
      <c r="X226" s="4" t="s">
        <v>28</v>
      </c>
    </row>
    <row r="227" spans="20:24">
      <c r="T227"/>
      <c r="W227" s="4" t="s">
        <v>27</v>
      </c>
      <c r="X227" s="4" t="s">
        <v>223</v>
      </c>
    </row>
    <row r="228" spans="20:24">
      <c r="T228"/>
      <c r="W228" s="4" t="s">
        <v>27</v>
      </c>
      <c r="X228" s="4" t="s">
        <v>75</v>
      </c>
    </row>
    <row r="229" spans="20:24">
      <c r="T229"/>
      <c r="W229" s="4" t="s">
        <v>27</v>
      </c>
      <c r="X229" s="4" t="s">
        <v>41</v>
      </c>
    </row>
    <row r="230" spans="20:24">
      <c r="T230"/>
      <c r="W230" s="4" t="s">
        <v>27</v>
      </c>
      <c r="X230" s="4" t="s">
        <v>41</v>
      </c>
    </row>
    <row r="231" spans="20:24">
      <c r="T231"/>
      <c r="W231" s="4" t="s">
        <v>52</v>
      </c>
      <c r="X231" s="4" t="s">
        <v>28</v>
      </c>
    </row>
    <row r="232" spans="20:24">
      <c r="T232"/>
      <c r="W232" s="4" t="s">
        <v>52</v>
      </c>
      <c r="X232" s="4" t="s">
        <v>28</v>
      </c>
    </row>
    <row r="233" spans="20:24">
      <c r="T233"/>
      <c r="W233" s="4" t="s">
        <v>27</v>
      </c>
      <c r="X233" s="4" t="s">
        <v>61</v>
      </c>
    </row>
    <row r="234" spans="20:24">
      <c r="T234"/>
      <c r="W234" s="4" t="s">
        <v>27</v>
      </c>
      <c r="X234" s="4" t="s">
        <v>41</v>
      </c>
    </row>
    <row r="235" spans="20:24">
      <c r="T235"/>
      <c r="W235" s="4" t="s">
        <v>27</v>
      </c>
      <c r="X235" s="4" t="s">
        <v>223</v>
      </c>
    </row>
    <row r="236" spans="20:24">
      <c r="T236"/>
      <c r="W236" s="4" t="s">
        <v>27</v>
      </c>
      <c r="X236" s="4" t="s">
        <v>41</v>
      </c>
    </row>
    <row r="237" spans="20:24">
      <c r="T237"/>
      <c r="W237" s="4" t="s">
        <v>27</v>
      </c>
      <c r="X237" s="4" t="s">
        <v>75</v>
      </c>
    </row>
    <row r="238" spans="20:24">
      <c r="T238"/>
      <c r="W238" s="4" t="s">
        <v>27</v>
      </c>
      <c r="X238" s="4" t="s">
        <v>223</v>
      </c>
    </row>
    <row r="239" spans="20:24">
      <c r="T239"/>
      <c r="W239" s="4" t="s">
        <v>27</v>
      </c>
      <c r="X239" s="4" t="s">
        <v>28</v>
      </c>
    </row>
    <row r="240" spans="20:24">
      <c r="T240"/>
      <c r="W240" s="4" t="s">
        <v>27</v>
      </c>
      <c r="X240" s="4" t="s">
        <v>61</v>
      </c>
    </row>
    <row r="241" spans="20:24">
      <c r="T241"/>
      <c r="W241" s="4" t="s">
        <v>27</v>
      </c>
      <c r="X241" s="4" t="s">
        <v>28</v>
      </c>
    </row>
    <row r="242" spans="20:24">
      <c r="T242"/>
      <c r="W242" s="4" t="s">
        <v>52</v>
      </c>
      <c r="X242" s="4" t="s">
        <v>61</v>
      </c>
    </row>
    <row r="243" spans="20:24">
      <c r="T243"/>
      <c r="W243" s="4" t="s">
        <v>27</v>
      </c>
      <c r="X243" s="4" t="s">
        <v>28</v>
      </c>
    </row>
    <row r="244" spans="20:24">
      <c r="T244"/>
      <c r="W244" s="4" t="s">
        <v>27</v>
      </c>
      <c r="X244" s="4" t="s">
        <v>28</v>
      </c>
    </row>
    <row r="245" spans="20:24">
      <c r="T245"/>
      <c r="W245" s="4" t="s">
        <v>27</v>
      </c>
      <c r="X245" s="4" t="s">
        <v>41</v>
      </c>
    </row>
    <row r="246" spans="20:24">
      <c r="T246"/>
      <c r="W246" s="4" t="s">
        <v>52</v>
      </c>
      <c r="X246" s="4" t="s">
        <v>61</v>
      </c>
    </row>
    <row r="247" spans="20:24">
      <c r="T247"/>
      <c r="W247" s="4" t="s">
        <v>27</v>
      </c>
      <c r="X247" s="4" t="s">
        <v>41</v>
      </c>
    </row>
    <row r="248" spans="20:24">
      <c r="T248"/>
      <c r="W248" s="4" t="s">
        <v>27</v>
      </c>
      <c r="X248" s="4" t="s">
        <v>61</v>
      </c>
    </row>
    <row r="249" spans="20:24">
      <c r="T249"/>
      <c r="W249" s="4" t="s">
        <v>27</v>
      </c>
      <c r="X249" s="4" t="s">
        <v>28</v>
      </c>
    </row>
    <row r="250" spans="20:24">
      <c r="T250"/>
      <c r="W250" s="4" t="s">
        <v>52</v>
      </c>
      <c r="X250" s="4" t="s">
        <v>61</v>
      </c>
    </row>
    <row r="251" spans="20:24">
      <c r="T251"/>
      <c r="W251" s="4" t="s">
        <v>117</v>
      </c>
      <c r="X251" s="4" t="s">
        <v>223</v>
      </c>
    </row>
    <row r="252" spans="20:24">
      <c r="T252"/>
      <c r="W252" s="4" t="s">
        <v>27</v>
      </c>
      <c r="X252" s="4" t="s">
        <v>41</v>
      </c>
    </row>
    <row r="253" spans="20:24">
      <c r="T253"/>
      <c r="W253" s="4" t="s">
        <v>27</v>
      </c>
      <c r="X253" s="4" t="s">
        <v>28</v>
      </c>
    </row>
    <row r="254" spans="20:24">
      <c r="T254"/>
      <c r="W254" s="4" t="s">
        <v>27</v>
      </c>
      <c r="X254" s="4" t="s">
        <v>61</v>
      </c>
    </row>
    <row r="255" spans="20:24">
      <c r="T255"/>
      <c r="W255" s="4" t="s">
        <v>27</v>
      </c>
      <c r="X255" s="4" t="s">
        <v>28</v>
      </c>
    </row>
    <row r="256" spans="20:24">
      <c r="T256"/>
      <c r="W256" s="4" t="s">
        <v>52</v>
      </c>
      <c r="X256" s="4" t="s">
        <v>223</v>
      </c>
    </row>
    <row r="257" spans="20:24">
      <c r="T257"/>
      <c r="W257" s="4" t="s">
        <v>27</v>
      </c>
      <c r="X257" s="4" t="s">
        <v>28</v>
      </c>
    </row>
    <row r="258" spans="20:24">
      <c r="T258"/>
      <c r="W258" s="4" t="s">
        <v>27</v>
      </c>
      <c r="X258" s="4" t="s">
        <v>61</v>
      </c>
    </row>
    <row r="259" spans="20:24">
      <c r="T259"/>
      <c r="W259" s="4" t="s">
        <v>27</v>
      </c>
      <c r="X259" s="4" t="s">
        <v>28</v>
      </c>
    </row>
    <row r="260" spans="20:24">
      <c r="T260"/>
      <c r="W260" s="4" t="s">
        <v>52</v>
      </c>
      <c r="X260" s="4" t="s">
        <v>28</v>
      </c>
    </row>
    <row r="261" spans="20:24">
      <c r="T261"/>
      <c r="W261" s="4" t="s">
        <v>27</v>
      </c>
      <c r="X261" s="4" t="s">
        <v>41</v>
      </c>
    </row>
    <row r="262" spans="20:24">
      <c r="T262"/>
      <c r="W262" s="4" t="s">
        <v>52</v>
      </c>
      <c r="X262" s="4" t="s">
        <v>28</v>
      </c>
    </row>
    <row r="263" spans="20:24">
      <c r="T263"/>
      <c r="W263" s="4" t="s">
        <v>27</v>
      </c>
      <c r="X263" s="4" t="s">
        <v>223</v>
      </c>
    </row>
    <row r="264" spans="20:24">
      <c r="T264"/>
      <c r="W264" s="4" t="s">
        <v>52</v>
      </c>
      <c r="X264" s="4" t="s">
        <v>41</v>
      </c>
    </row>
    <row r="265" spans="20:24">
      <c r="T265"/>
      <c r="W265" s="4" t="s">
        <v>27</v>
      </c>
      <c r="X265" s="4" t="s">
        <v>61</v>
      </c>
    </row>
    <row r="266" spans="20:24">
      <c r="T266"/>
      <c r="W266" s="4" t="s">
        <v>27</v>
      </c>
      <c r="X266" s="4" t="s">
        <v>28</v>
      </c>
    </row>
    <row r="267" spans="20:24">
      <c r="T267"/>
      <c r="W267" s="4" t="s">
        <v>27</v>
      </c>
      <c r="X267" s="4" t="s">
        <v>28</v>
      </c>
    </row>
    <row r="268" spans="20:24">
      <c r="T268"/>
      <c r="W268" s="4" t="s">
        <v>52</v>
      </c>
      <c r="X268" s="4" t="s">
        <v>41</v>
      </c>
    </row>
    <row r="269" spans="20:24">
      <c r="T269"/>
      <c r="W269" s="4" t="s">
        <v>27</v>
      </c>
      <c r="X269" s="4" t="s">
        <v>41</v>
      </c>
    </row>
    <row r="270" spans="20:24">
      <c r="T270"/>
      <c r="W270" s="4" t="s">
        <v>27</v>
      </c>
      <c r="X270" s="4" t="s">
        <v>28</v>
      </c>
    </row>
    <row r="271" spans="20:24">
      <c r="T271"/>
      <c r="W271" s="4" t="s">
        <v>27</v>
      </c>
      <c r="X271" s="4" t="s">
        <v>61</v>
      </c>
    </row>
    <row r="272" spans="20:24">
      <c r="T272"/>
      <c r="W272" s="4" t="s">
        <v>27</v>
      </c>
      <c r="X272" s="4" t="s">
        <v>41</v>
      </c>
    </row>
    <row r="273" spans="20:24">
      <c r="T273"/>
      <c r="W273" s="4" t="s">
        <v>27</v>
      </c>
      <c r="X273" s="4" t="s">
        <v>223</v>
      </c>
    </row>
    <row r="274" spans="20:24">
      <c r="T274"/>
      <c r="W274" s="4" t="s">
        <v>27</v>
      </c>
      <c r="X274" s="4" t="s">
        <v>223</v>
      </c>
    </row>
    <row r="275" spans="20:24">
      <c r="T275"/>
      <c r="W275" s="4" t="s">
        <v>117</v>
      </c>
      <c r="X275" s="4" t="s">
        <v>28</v>
      </c>
    </row>
    <row r="276" spans="20:24">
      <c r="T276"/>
      <c r="W276" s="4" t="s">
        <v>27</v>
      </c>
      <c r="X276" s="4" t="s">
        <v>28</v>
      </c>
    </row>
    <row r="277" spans="20:24">
      <c r="T277"/>
      <c r="W277" s="4" t="s">
        <v>52</v>
      </c>
      <c r="X277" s="4" t="s">
        <v>61</v>
      </c>
    </row>
    <row r="278" spans="20:24">
      <c r="T278"/>
      <c r="W278" s="4" t="s">
        <v>27</v>
      </c>
      <c r="X278" s="4" t="s">
        <v>28</v>
      </c>
    </row>
    <row r="279" spans="20:24">
      <c r="T279"/>
      <c r="W279" s="4" t="s">
        <v>27</v>
      </c>
      <c r="X279" s="4" t="s">
        <v>28</v>
      </c>
    </row>
    <row r="280" spans="20:24">
      <c r="T280"/>
      <c r="W280" s="4" t="s">
        <v>27</v>
      </c>
      <c r="X280" s="4" t="s">
        <v>61</v>
      </c>
    </row>
    <row r="281" spans="20:24">
      <c r="T281"/>
      <c r="W281" s="4" t="s">
        <v>27</v>
      </c>
      <c r="X281" s="4" t="s">
        <v>61</v>
      </c>
    </row>
    <row r="282" spans="20:24">
      <c r="T282"/>
      <c r="W282" s="4" t="s">
        <v>27</v>
      </c>
      <c r="X282" s="4" t="s">
        <v>28</v>
      </c>
    </row>
    <row r="283" spans="20:24">
      <c r="T283"/>
      <c r="W283" s="4" t="s">
        <v>27</v>
      </c>
      <c r="X283" s="4" t="s">
        <v>28</v>
      </c>
    </row>
    <row r="284" spans="20:24">
      <c r="T284"/>
      <c r="W284" s="4" t="s">
        <v>27</v>
      </c>
      <c r="X284" s="4" t="s">
        <v>28</v>
      </c>
    </row>
    <row r="285" spans="20:24">
      <c r="T285"/>
      <c r="W285" s="4" t="s">
        <v>27</v>
      </c>
      <c r="X285" s="4" t="s">
        <v>75</v>
      </c>
    </row>
    <row r="286" spans="20:24">
      <c r="T286"/>
      <c r="W286" s="4" t="s">
        <v>27</v>
      </c>
      <c r="X286" s="4" t="s">
        <v>28</v>
      </c>
    </row>
    <row r="287" spans="20:24">
      <c r="T287"/>
      <c r="W287" s="4" t="s">
        <v>27</v>
      </c>
      <c r="X287" s="4" t="s">
        <v>41</v>
      </c>
    </row>
    <row r="288" spans="20:24">
      <c r="T288"/>
      <c r="W288" s="4" t="s">
        <v>52</v>
      </c>
      <c r="X288" s="4" t="s">
        <v>61</v>
      </c>
    </row>
    <row r="289" spans="20:24">
      <c r="T289"/>
      <c r="W289" s="4" t="s">
        <v>27</v>
      </c>
      <c r="X289" s="4" t="s">
        <v>41</v>
      </c>
    </row>
    <row r="290" spans="20:24">
      <c r="T290"/>
      <c r="W290" s="4" t="s">
        <v>52</v>
      </c>
      <c r="X290" s="4" t="s">
        <v>223</v>
      </c>
    </row>
    <row r="291" spans="20:24">
      <c r="T291"/>
      <c r="W291" s="4" t="s">
        <v>27</v>
      </c>
      <c r="X291" s="4" t="s">
        <v>61</v>
      </c>
    </row>
    <row r="292" spans="20:24">
      <c r="T292"/>
      <c r="W292" s="4" t="s">
        <v>117</v>
      </c>
      <c r="X292" s="4" t="s">
        <v>41</v>
      </c>
    </row>
    <row r="293" spans="20:24">
      <c r="T293"/>
      <c r="W293" s="4" t="s">
        <v>27</v>
      </c>
      <c r="X293" s="4" t="s">
        <v>41</v>
      </c>
    </row>
    <row r="294" spans="20:24">
      <c r="T294"/>
      <c r="W294" s="4" t="s">
        <v>27</v>
      </c>
      <c r="X294" s="4" t="s">
        <v>61</v>
      </c>
    </row>
    <row r="295" spans="20:24">
      <c r="T295"/>
      <c r="W295" s="4" t="s">
        <v>27</v>
      </c>
      <c r="X295" s="4" t="s">
        <v>41</v>
      </c>
    </row>
    <row r="296" spans="20:24">
      <c r="T296"/>
      <c r="W296" s="4" t="s">
        <v>27</v>
      </c>
      <c r="X296" s="4" t="s">
        <v>28</v>
      </c>
    </row>
    <row r="297" spans="20:24">
      <c r="T297"/>
      <c r="W297" s="4" t="s">
        <v>27</v>
      </c>
      <c r="X297" s="4" t="s">
        <v>223</v>
      </c>
    </row>
    <row r="298" spans="20:24">
      <c r="T298"/>
      <c r="W298" s="4" t="s">
        <v>27</v>
      </c>
      <c r="X298" s="4" t="s">
        <v>61</v>
      </c>
    </row>
    <row r="299" spans="20:24">
      <c r="T299"/>
      <c r="W299" s="4" t="s">
        <v>27</v>
      </c>
      <c r="X299" s="4" t="s">
        <v>41</v>
      </c>
    </row>
    <row r="300" spans="20:24">
      <c r="T300"/>
      <c r="W300" s="4" t="s">
        <v>27</v>
      </c>
      <c r="X300" s="4" t="s">
        <v>41</v>
      </c>
    </row>
    <row r="301" spans="20:24">
      <c r="T301"/>
      <c r="W301" s="4" t="s">
        <v>52</v>
      </c>
      <c r="X301" s="4" t="s">
        <v>28</v>
      </c>
    </row>
    <row r="302" spans="20:24">
      <c r="T302"/>
      <c r="W302" s="4" t="s">
        <v>27</v>
      </c>
      <c r="X302" s="4" t="s">
        <v>28</v>
      </c>
    </row>
    <row r="303" spans="20:24">
      <c r="T303"/>
      <c r="W303" s="4" t="s">
        <v>27</v>
      </c>
      <c r="X303" s="4" t="s">
        <v>28</v>
      </c>
    </row>
    <row r="304" spans="20:24">
      <c r="T304"/>
      <c r="W304" s="4" t="s">
        <v>27</v>
      </c>
      <c r="X304" s="4" t="s">
        <v>41</v>
      </c>
    </row>
    <row r="305" spans="20:24">
      <c r="T305"/>
      <c r="W305" s="4" t="s">
        <v>27</v>
      </c>
      <c r="X305" s="4" t="s">
        <v>41</v>
      </c>
    </row>
    <row r="306" spans="20:24">
      <c r="T306"/>
      <c r="W306" s="4" t="s">
        <v>27</v>
      </c>
      <c r="X306" s="4" t="s">
        <v>223</v>
      </c>
    </row>
    <row r="307" spans="20:24">
      <c r="T307"/>
      <c r="W307" s="4" t="s">
        <v>52</v>
      </c>
      <c r="X307" s="4" t="s">
        <v>41</v>
      </c>
    </row>
    <row r="308" spans="20:24">
      <c r="T308"/>
      <c r="W308" s="4" t="s">
        <v>27</v>
      </c>
      <c r="X308" s="4" t="s">
        <v>61</v>
      </c>
    </row>
    <row r="309" spans="20:24">
      <c r="T309"/>
      <c r="W309" s="4" t="s">
        <v>52</v>
      </c>
      <c r="X309" s="4" t="s">
        <v>223</v>
      </c>
    </row>
    <row r="310" spans="20:24">
      <c r="T310"/>
      <c r="W310" s="4" t="s">
        <v>52</v>
      </c>
      <c r="X310" s="4" t="s">
        <v>28</v>
      </c>
    </row>
    <row r="311" spans="20:24">
      <c r="T311"/>
      <c r="W311" s="4" t="s">
        <v>52</v>
      </c>
      <c r="X311" s="4" t="s">
        <v>61</v>
      </c>
    </row>
    <row r="312" spans="20:24">
      <c r="T312"/>
      <c r="W312" s="4" t="s">
        <v>27</v>
      </c>
      <c r="X312" s="4" t="s">
        <v>41</v>
      </c>
    </row>
    <row r="313" spans="20:24">
      <c r="T313"/>
      <c r="W313" s="4" t="s">
        <v>27</v>
      </c>
      <c r="X313" s="4" t="s">
        <v>61</v>
      </c>
    </row>
    <row r="314" spans="20:24">
      <c r="T314"/>
      <c r="W314" s="4" t="s">
        <v>27</v>
      </c>
      <c r="X314" s="4" t="s">
        <v>41</v>
      </c>
    </row>
    <row r="315" spans="20:24">
      <c r="T315"/>
      <c r="W315" s="4" t="s">
        <v>27</v>
      </c>
      <c r="X315" s="4" t="s">
        <v>41</v>
      </c>
    </row>
    <row r="316" spans="20:24">
      <c r="T316"/>
      <c r="W316" s="4" t="s">
        <v>27</v>
      </c>
      <c r="X316" s="4" t="s">
        <v>41</v>
      </c>
    </row>
    <row r="317" spans="20:24">
      <c r="T317"/>
      <c r="W317" s="4" t="s">
        <v>52</v>
      </c>
      <c r="X317" s="4" t="s">
        <v>61</v>
      </c>
    </row>
    <row r="318" spans="20:24">
      <c r="T318"/>
      <c r="W318" s="4" t="s">
        <v>27</v>
      </c>
      <c r="X318" s="4" t="s">
        <v>41</v>
      </c>
    </row>
    <row r="319" spans="20:24">
      <c r="T319"/>
      <c r="W319" s="4" t="s">
        <v>27</v>
      </c>
      <c r="X319" s="4" t="s">
        <v>41</v>
      </c>
    </row>
    <row r="320" spans="20:24">
      <c r="T320"/>
      <c r="W320" s="4" t="s">
        <v>27</v>
      </c>
      <c r="X320" s="4" t="s">
        <v>61</v>
      </c>
    </row>
    <row r="321" spans="20:24">
      <c r="T321"/>
      <c r="W321" s="4" t="s">
        <v>27</v>
      </c>
      <c r="X321" s="4" t="s">
        <v>223</v>
      </c>
    </row>
    <row r="322" spans="20:24">
      <c r="T322"/>
      <c r="W322" s="4" t="s">
        <v>52</v>
      </c>
      <c r="X322" s="4" t="s">
        <v>28</v>
      </c>
    </row>
    <row r="323" spans="20:24">
      <c r="T323"/>
      <c r="W323" s="4" t="s">
        <v>27</v>
      </c>
      <c r="X323" s="4" t="s">
        <v>41</v>
      </c>
    </row>
    <row r="324" spans="20:24">
      <c r="T324"/>
      <c r="W324" s="4" t="s">
        <v>27</v>
      </c>
      <c r="X324" s="4" t="s">
        <v>28</v>
      </c>
    </row>
    <row r="325" spans="20:24">
      <c r="T325"/>
      <c r="W325" s="4" t="s">
        <v>27</v>
      </c>
      <c r="X325" s="4" t="s">
        <v>75</v>
      </c>
    </row>
    <row r="326" spans="20:24">
      <c r="T326"/>
      <c r="W326" s="4" t="s">
        <v>27</v>
      </c>
      <c r="X326" s="4" t="s">
        <v>61</v>
      </c>
    </row>
    <row r="327" spans="20:24">
      <c r="T327"/>
      <c r="W327" s="4" t="s">
        <v>27</v>
      </c>
      <c r="X327" s="4" t="s">
        <v>41</v>
      </c>
    </row>
    <row r="328" spans="20:24">
      <c r="T328"/>
      <c r="W328" s="4" t="s">
        <v>27</v>
      </c>
      <c r="X328" s="4" t="s">
        <v>61</v>
      </c>
    </row>
    <row r="329" spans="20:24">
      <c r="T329"/>
      <c r="W329" s="4" t="s">
        <v>27</v>
      </c>
      <c r="X329" s="4" t="s">
        <v>61</v>
      </c>
    </row>
    <row r="330" spans="20:24">
      <c r="T330"/>
      <c r="W330" s="4" t="s">
        <v>52</v>
      </c>
      <c r="X330" s="4" t="s">
        <v>28</v>
      </c>
    </row>
    <row r="331" spans="20:24">
      <c r="T331"/>
      <c r="W331" s="4" t="s">
        <v>27</v>
      </c>
      <c r="X331" s="4" t="s">
        <v>61</v>
      </c>
    </row>
    <row r="332" spans="20:24">
      <c r="T332"/>
      <c r="W332" s="4" t="s">
        <v>117</v>
      </c>
      <c r="X332" s="4" t="s">
        <v>28</v>
      </c>
    </row>
    <row r="333" spans="20:24">
      <c r="T333"/>
      <c r="W333" s="4" t="s">
        <v>27</v>
      </c>
      <c r="X333" s="4" t="s">
        <v>75</v>
      </c>
    </row>
    <row r="334" spans="20:24">
      <c r="T334"/>
      <c r="W334" s="4" t="s">
        <v>27</v>
      </c>
      <c r="X334" s="4" t="s">
        <v>41</v>
      </c>
    </row>
    <row r="335" spans="20:24">
      <c r="T335"/>
      <c r="W335" s="4" t="s">
        <v>52</v>
      </c>
      <c r="X335" s="4" t="s">
        <v>28</v>
      </c>
    </row>
    <row r="336" spans="20:24">
      <c r="T336"/>
      <c r="W336" s="4" t="s">
        <v>52</v>
      </c>
      <c r="X336" s="4" t="s">
        <v>223</v>
      </c>
    </row>
    <row r="337" spans="20:24">
      <c r="T337"/>
      <c r="W337" s="4" t="s">
        <v>27</v>
      </c>
      <c r="X337" s="4" t="s">
        <v>28</v>
      </c>
    </row>
    <row r="338" spans="20:24">
      <c r="T338"/>
      <c r="W338" s="4" t="s">
        <v>27</v>
      </c>
      <c r="X338" s="4" t="s">
        <v>41</v>
      </c>
    </row>
    <row r="339" spans="20:24">
      <c r="T339"/>
      <c r="W339" s="4" t="s">
        <v>27</v>
      </c>
      <c r="X339" s="4" t="s">
        <v>223</v>
      </c>
    </row>
    <row r="340" spans="20:24">
      <c r="T340"/>
      <c r="W340" s="4" t="s">
        <v>52</v>
      </c>
      <c r="X340" s="4" t="s">
        <v>41</v>
      </c>
    </row>
    <row r="341" spans="20:24">
      <c r="T341"/>
      <c r="W341" s="4" t="s">
        <v>27</v>
      </c>
      <c r="X341" s="4" t="s">
        <v>61</v>
      </c>
    </row>
    <row r="342" spans="20:24">
      <c r="T342"/>
      <c r="W342" s="4" t="s">
        <v>52</v>
      </c>
      <c r="X342" s="4" t="s">
        <v>28</v>
      </c>
    </row>
    <row r="343" spans="20:24">
      <c r="T343"/>
      <c r="W343" s="4" t="s">
        <v>27</v>
      </c>
      <c r="X343" s="4" t="s">
        <v>28</v>
      </c>
    </row>
    <row r="344" spans="20:24">
      <c r="T344"/>
      <c r="W344" s="4" t="s">
        <v>27</v>
      </c>
      <c r="X344" s="4" t="s">
        <v>28</v>
      </c>
    </row>
    <row r="345" spans="20:24">
      <c r="T345"/>
      <c r="W345" s="4" t="s">
        <v>52</v>
      </c>
      <c r="X345" s="4" t="s">
        <v>41</v>
      </c>
    </row>
    <row r="346" spans="20:24">
      <c r="T346"/>
      <c r="W346" s="4" t="s">
        <v>27</v>
      </c>
      <c r="X346" s="4" t="s">
        <v>41</v>
      </c>
    </row>
    <row r="347" spans="20:24">
      <c r="T347"/>
      <c r="W347" s="4" t="s">
        <v>27</v>
      </c>
      <c r="X347" s="4" t="s">
        <v>223</v>
      </c>
    </row>
    <row r="348" spans="20:24">
      <c r="T348"/>
      <c r="W348" s="4" t="s">
        <v>27</v>
      </c>
      <c r="X348" s="4" t="s">
        <v>75</v>
      </c>
    </row>
    <row r="349" spans="20:24">
      <c r="T349"/>
      <c r="W349" s="4" t="s">
        <v>52</v>
      </c>
      <c r="X349" s="4" t="s">
        <v>75</v>
      </c>
    </row>
    <row r="350" spans="20:24">
      <c r="T350"/>
      <c r="W350" s="4" t="s">
        <v>27</v>
      </c>
      <c r="X350" s="4" t="s">
        <v>28</v>
      </c>
    </row>
    <row r="351" spans="20:24">
      <c r="T351"/>
      <c r="W351" s="4" t="s">
        <v>27</v>
      </c>
      <c r="X351" s="4" t="s">
        <v>28</v>
      </c>
    </row>
    <row r="352" spans="20:24">
      <c r="T352"/>
      <c r="W352" s="4" t="s">
        <v>27</v>
      </c>
      <c r="X352" s="4" t="s">
        <v>41</v>
      </c>
    </row>
    <row r="353" spans="20:24">
      <c r="T353"/>
      <c r="W353" s="4" t="s">
        <v>117</v>
      </c>
      <c r="X353" s="4" t="s">
        <v>75</v>
      </c>
    </row>
    <row r="354" spans="20:24">
      <c r="T354"/>
      <c r="W354" s="4" t="s">
        <v>27</v>
      </c>
      <c r="X354" s="4" t="s">
        <v>61</v>
      </c>
    </row>
    <row r="355" spans="20:24">
      <c r="T355"/>
      <c r="W355" s="4" t="s">
        <v>27</v>
      </c>
      <c r="X355" s="4" t="s">
        <v>61</v>
      </c>
    </row>
    <row r="356" spans="20:24">
      <c r="T356"/>
      <c r="W356" s="4" t="s">
        <v>27</v>
      </c>
      <c r="X356" s="4" t="s">
        <v>28</v>
      </c>
    </row>
    <row r="357" spans="20:24">
      <c r="T357"/>
      <c r="W357" s="4" t="s">
        <v>52</v>
      </c>
      <c r="X357" s="4" t="s">
        <v>41</v>
      </c>
    </row>
    <row r="358" spans="20:24">
      <c r="T358"/>
      <c r="W358" s="4" t="s">
        <v>27</v>
      </c>
      <c r="X358" s="4" t="s">
        <v>28</v>
      </c>
    </row>
    <row r="359" spans="20:24">
      <c r="T359"/>
      <c r="W359" s="4" t="s">
        <v>27</v>
      </c>
      <c r="X359" s="4" t="s">
        <v>28</v>
      </c>
    </row>
    <row r="360" spans="20:24">
      <c r="T360"/>
      <c r="W360" s="4" t="s">
        <v>27</v>
      </c>
      <c r="X360" s="4" t="s">
        <v>61</v>
      </c>
    </row>
    <row r="361" spans="20:24">
      <c r="T361"/>
      <c r="W361" s="4" t="s">
        <v>27</v>
      </c>
      <c r="X361" s="4" t="s">
        <v>28</v>
      </c>
    </row>
    <row r="362" spans="20:24">
      <c r="T362"/>
      <c r="W362" s="4" t="s">
        <v>52</v>
      </c>
      <c r="X362" s="4" t="s">
        <v>28</v>
      </c>
    </row>
    <row r="363" spans="20:24">
      <c r="T363"/>
      <c r="W363" s="4" t="s">
        <v>27</v>
      </c>
      <c r="X363" s="4" t="s">
        <v>28</v>
      </c>
    </row>
    <row r="364" spans="20:24">
      <c r="T364"/>
      <c r="W364" s="4" t="s">
        <v>27</v>
      </c>
      <c r="X364" s="4" t="s">
        <v>41</v>
      </c>
    </row>
    <row r="365" spans="20:24">
      <c r="T365"/>
      <c r="W365" s="4" t="s">
        <v>27</v>
      </c>
      <c r="X365" s="4" t="s">
        <v>41</v>
      </c>
    </row>
    <row r="366" spans="20:24">
      <c r="T366"/>
      <c r="W366" s="4" t="s">
        <v>52</v>
      </c>
      <c r="X366" s="4" t="s">
        <v>28</v>
      </c>
    </row>
    <row r="367" spans="20:24">
      <c r="T367"/>
      <c r="W367" s="4" t="s">
        <v>27</v>
      </c>
      <c r="X367" s="4" t="s">
        <v>41</v>
      </c>
    </row>
    <row r="368" spans="20:24">
      <c r="T368"/>
      <c r="W368" s="4" t="s">
        <v>27</v>
      </c>
      <c r="X368" s="4" t="s">
        <v>41</v>
      </c>
    </row>
    <row r="369" spans="20:24">
      <c r="T369"/>
      <c r="W369" s="4" t="s">
        <v>27</v>
      </c>
      <c r="X369" s="4" t="s">
        <v>61</v>
      </c>
    </row>
    <row r="370" spans="20:24">
      <c r="T370"/>
      <c r="W370" s="4" t="s">
        <v>27</v>
      </c>
      <c r="X370" s="4" t="s">
        <v>223</v>
      </c>
    </row>
    <row r="371" spans="20:24">
      <c r="T371"/>
      <c r="W371" s="4" t="s">
        <v>27</v>
      </c>
      <c r="X371" s="4" t="s">
        <v>28</v>
      </c>
    </row>
    <row r="372" spans="20:24">
      <c r="T372"/>
      <c r="W372" s="4" t="s">
        <v>27</v>
      </c>
      <c r="X372" s="4" t="s">
        <v>41</v>
      </c>
    </row>
    <row r="373" spans="20:24">
      <c r="T373"/>
      <c r="W373" s="4" t="s">
        <v>27</v>
      </c>
      <c r="X373" s="4" t="s">
        <v>61</v>
      </c>
    </row>
    <row r="374" spans="20:24">
      <c r="T374"/>
      <c r="W374" s="4" t="s">
        <v>27</v>
      </c>
      <c r="X374" s="4" t="s">
        <v>223</v>
      </c>
    </row>
    <row r="375" spans="20:24">
      <c r="T375"/>
      <c r="W375" s="4" t="s">
        <v>27</v>
      </c>
      <c r="X375" s="4" t="s">
        <v>28</v>
      </c>
    </row>
    <row r="376" spans="20:24">
      <c r="T376"/>
      <c r="W376" s="4" t="s">
        <v>52</v>
      </c>
      <c r="X376" s="4" t="s">
        <v>41</v>
      </c>
    </row>
    <row r="377" spans="20:24">
      <c r="T377"/>
      <c r="W377" s="4" t="s">
        <v>27</v>
      </c>
      <c r="X377" s="4" t="s">
        <v>41</v>
      </c>
    </row>
    <row r="378" spans="20:24">
      <c r="T378"/>
      <c r="W378" s="4" t="s">
        <v>27</v>
      </c>
      <c r="X378" s="4" t="s">
        <v>28</v>
      </c>
    </row>
    <row r="379" spans="20:24">
      <c r="T379"/>
      <c r="W379" s="4" t="s">
        <v>27</v>
      </c>
      <c r="X379" s="4" t="s">
        <v>28</v>
      </c>
    </row>
    <row r="380" spans="20:24">
      <c r="T380"/>
      <c r="W380" s="4" t="s">
        <v>27</v>
      </c>
      <c r="X380" s="4" t="s">
        <v>28</v>
      </c>
    </row>
    <row r="381" spans="20:24">
      <c r="T381"/>
      <c r="W381" s="4" t="s">
        <v>27</v>
      </c>
      <c r="X381" s="4" t="s">
        <v>41</v>
      </c>
    </row>
    <row r="382" spans="20:24">
      <c r="T382"/>
      <c r="W382" s="4" t="s">
        <v>27</v>
      </c>
      <c r="X382" s="4" t="s">
        <v>28</v>
      </c>
    </row>
    <row r="383" spans="20:24">
      <c r="T383"/>
      <c r="W383" s="4" t="s">
        <v>27</v>
      </c>
      <c r="X383" s="4" t="s">
        <v>28</v>
      </c>
    </row>
    <row r="384" spans="20:24">
      <c r="T384"/>
      <c r="W384" s="4" t="s">
        <v>117</v>
      </c>
      <c r="X384" s="4" t="s">
        <v>41</v>
      </c>
    </row>
    <row r="385" spans="20:24">
      <c r="T385"/>
      <c r="W385" s="4" t="s">
        <v>27</v>
      </c>
      <c r="X385" s="4" t="s">
        <v>28</v>
      </c>
    </row>
    <row r="386" spans="20:24">
      <c r="T386"/>
      <c r="W386" s="4" t="s">
        <v>27</v>
      </c>
      <c r="X386" s="4" t="s">
        <v>28</v>
      </c>
    </row>
    <row r="387" spans="20:24">
      <c r="T387"/>
      <c r="W387" s="4" t="s">
        <v>117</v>
      </c>
      <c r="X387" s="4" t="s">
        <v>61</v>
      </c>
    </row>
    <row r="388" spans="20:24">
      <c r="T388"/>
      <c r="W388" s="4" t="s">
        <v>27</v>
      </c>
      <c r="X388" s="4" t="s">
        <v>223</v>
      </c>
    </row>
    <row r="389" spans="20:24">
      <c r="T389"/>
      <c r="W389" s="4" t="s">
        <v>52</v>
      </c>
      <c r="X389" s="4" t="s">
        <v>41</v>
      </c>
    </row>
    <row r="390" spans="20:24">
      <c r="T390"/>
      <c r="W390" s="4" t="s">
        <v>27</v>
      </c>
      <c r="X390" s="4" t="s">
        <v>28</v>
      </c>
    </row>
    <row r="391" spans="20:24">
      <c r="T391"/>
      <c r="W391" s="4" t="s">
        <v>27</v>
      </c>
      <c r="X391" s="4" t="s">
        <v>223</v>
      </c>
    </row>
    <row r="392" spans="20:24">
      <c r="T392"/>
      <c r="W392" s="4" t="s">
        <v>117</v>
      </c>
      <c r="X392" s="4" t="s">
        <v>28</v>
      </c>
    </row>
    <row r="393" spans="20:24">
      <c r="T393"/>
      <c r="W393" s="4" t="s">
        <v>27</v>
      </c>
      <c r="X393" s="4" t="s">
        <v>28</v>
      </c>
    </row>
    <row r="394" spans="20:24">
      <c r="T394"/>
      <c r="W394" s="4" t="s">
        <v>27</v>
      </c>
      <c r="X394" s="4" t="s">
        <v>41</v>
      </c>
    </row>
    <row r="395" spans="20:24">
      <c r="T395"/>
      <c r="W395" s="4" t="s">
        <v>52</v>
      </c>
      <c r="X395" s="4" t="s">
        <v>41</v>
      </c>
    </row>
    <row r="396" spans="20:24">
      <c r="T396"/>
      <c r="W396" s="4" t="s">
        <v>117</v>
      </c>
      <c r="X396" s="4" t="s">
        <v>41</v>
      </c>
    </row>
    <row r="397" spans="20:24">
      <c r="T397"/>
      <c r="W397" s="4" t="s">
        <v>117</v>
      </c>
      <c r="X397" s="4" t="s">
        <v>28</v>
      </c>
    </row>
    <row r="398" spans="20:24">
      <c r="T398"/>
      <c r="W398" s="4" t="s">
        <v>52</v>
      </c>
      <c r="X398" s="4" t="s">
        <v>41</v>
      </c>
    </row>
    <row r="399" spans="20:24">
      <c r="T399"/>
      <c r="W399" s="4" t="s">
        <v>27</v>
      </c>
      <c r="X399" s="4" t="s">
        <v>41</v>
      </c>
    </row>
    <row r="400" spans="20:24">
      <c r="T400"/>
      <c r="W400" s="4" t="s">
        <v>27</v>
      </c>
      <c r="X400" s="4" t="s">
        <v>28</v>
      </c>
    </row>
    <row r="401" spans="20:24">
      <c r="T401"/>
      <c r="W401" s="4" t="s">
        <v>27</v>
      </c>
      <c r="X401" s="4" t="s">
        <v>61</v>
      </c>
    </row>
    <row r="402" spans="20:24">
      <c r="T402"/>
      <c r="W402" s="4" t="s">
        <v>27</v>
      </c>
      <c r="X402" s="4" t="s">
        <v>41</v>
      </c>
    </row>
    <row r="403" spans="20:24">
      <c r="T403"/>
      <c r="W403" s="4" t="s">
        <v>27</v>
      </c>
      <c r="X403" s="4" t="s">
        <v>41</v>
      </c>
    </row>
    <row r="404" spans="20:24">
      <c r="T404"/>
      <c r="W404" s="4" t="s">
        <v>27</v>
      </c>
      <c r="X404" s="4" t="s">
        <v>61</v>
      </c>
    </row>
    <row r="405" spans="20:24">
      <c r="T405"/>
      <c r="W405" s="4" t="s">
        <v>27</v>
      </c>
      <c r="X405" s="4" t="s">
        <v>61</v>
      </c>
    </row>
    <row r="406" spans="20:24">
      <c r="T406"/>
      <c r="W406" s="4" t="s">
        <v>117</v>
      </c>
      <c r="X406" s="4" t="s">
        <v>41</v>
      </c>
    </row>
    <row r="407" spans="20:24">
      <c r="T407"/>
      <c r="W407" s="4" t="s">
        <v>27</v>
      </c>
      <c r="X407" s="4" t="s">
        <v>61</v>
      </c>
    </row>
    <row r="408" spans="20:24">
      <c r="T408"/>
      <c r="W408" s="4" t="s">
        <v>27</v>
      </c>
      <c r="X408" s="4" t="s">
        <v>28</v>
      </c>
    </row>
    <row r="409" spans="20:24">
      <c r="T409"/>
      <c r="W409" s="4" t="s">
        <v>27</v>
      </c>
      <c r="X409" s="4" t="s">
        <v>28</v>
      </c>
    </row>
    <row r="410" spans="20:24">
      <c r="T410"/>
      <c r="W410" s="4" t="s">
        <v>27</v>
      </c>
      <c r="X410" s="4" t="s">
        <v>41</v>
      </c>
    </row>
    <row r="411" spans="20:24">
      <c r="T411"/>
      <c r="W411" s="4" t="s">
        <v>27</v>
      </c>
      <c r="X411" s="4" t="s">
        <v>61</v>
      </c>
    </row>
    <row r="412" spans="20:24">
      <c r="T412"/>
      <c r="W412" s="4" t="s">
        <v>27</v>
      </c>
      <c r="X412" s="4" t="s">
        <v>28</v>
      </c>
    </row>
    <row r="413" spans="20:24">
      <c r="T413"/>
      <c r="W413" s="4" t="s">
        <v>27</v>
      </c>
      <c r="X413" s="4" t="s">
        <v>28</v>
      </c>
    </row>
    <row r="414" spans="20:24">
      <c r="T414"/>
      <c r="W414" s="4" t="s">
        <v>27</v>
      </c>
      <c r="X414" s="4" t="s">
        <v>61</v>
      </c>
    </row>
    <row r="415" spans="20:24">
      <c r="T415"/>
      <c r="W415" s="4" t="s">
        <v>52</v>
      </c>
      <c r="X415" s="4" t="s">
        <v>28</v>
      </c>
    </row>
    <row r="416" spans="20:24">
      <c r="T416"/>
      <c r="W416" s="4" t="s">
        <v>27</v>
      </c>
      <c r="X416" s="4" t="s">
        <v>28</v>
      </c>
    </row>
    <row r="417" spans="20:24">
      <c r="T417"/>
      <c r="W417" s="4" t="s">
        <v>27</v>
      </c>
      <c r="X417" s="4" t="s">
        <v>41</v>
      </c>
    </row>
    <row r="418" spans="20:24">
      <c r="T418"/>
      <c r="W418" s="4" t="s">
        <v>27</v>
      </c>
      <c r="X418" s="4" t="s">
        <v>28</v>
      </c>
    </row>
    <row r="419" spans="20:24">
      <c r="T419"/>
      <c r="W419" s="4" t="s">
        <v>27</v>
      </c>
      <c r="X419" s="4" t="s">
        <v>28</v>
      </c>
    </row>
    <row r="420" spans="20:24">
      <c r="T420"/>
      <c r="W420" s="4" t="s">
        <v>27</v>
      </c>
      <c r="X420" s="4" t="s">
        <v>28</v>
      </c>
    </row>
    <row r="421" spans="20:24">
      <c r="T421"/>
      <c r="W421" s="4" t="s">
        <v>27</v>
      </c>
      <c r="X421" s="4" t="s">
        <v>61</v>
      </c>
    </row>
    <row r="422" spans="20:24">
      <c r="T422"/>
      <c r="W422" s="4" t="s">
        <v>52</v>
      </c>
      <c r="X422" s="4" t="s">
        <v>61</v>
      </c>
    </row>
    <row r="423" spans="20:24">
      <c r="T423"/>
      <c r="W423" s="4" t="s">
        <v>52</v>
      </c>
      <c r="X423" s="4" t="s">
        <v>28</v>
      </c>
    </row>
    <row r="424" spans="20:24">
      <c r="T424"/>
      <c r="W424" s="4" t="s">
        <v>117</v>
      </c>
      <c r="X424" s="4" t="s">
        <v>28</v>
      </c>
    </row>
    <row r="425" spans="20:24">
      <c r="T425"/>
      <c r="W425" s="4" t="s">
        <v>27</v>
      </c>
      <c r="X425" s="4" t="s">
        <v>28</v>
      </c>
    </row>
    <row r="426" spans="20:24">
      <c r="T426"/>
      <c r="W426" s="4" t="s">
        <v>27</v>
      </c>
      <c r="X426" s="4" t="s">
        <v>28</v>
      </c>
    </row>
    <row r="427" spans="20:24">
      <c r="T427"/>
      <c r="W427" s="4" t="s">
        <v>27</v>
      </c>
      <c r="X427" s="4" t="s">
        <v>28</v>
      </c>
    </row>
    <row r="428" spans="20:24">
      <c r="T428"/>
      <c r="W428" s="4" t="s">
        <v>27</v>
      </c>
      <c r="X428" s="4" t="s">
        <v>28</v>
      </c>
    </row>
    <row r="429" spans="20:24">
      <c r="T429"/>
      <c r="W429" s="4" t="s">
        <v>27</v>
      </c>
      <c r="X429" s="4" t="s">
        <v>28</v>
      </c>
    </row>
    <row r="430" spans="20:24">
      <c r="T430"/>
      <c r="W430" s="4" t="s">
        <v>27</v>
      </c>
      <c r="X430" s="4" t="s">
        <v>41</v>
      </c>
    </row>
    <row r="431" spans="20:24">
      <c r="T431"/>
      <c r="W431" s="4" t="s">
        <v>117</v>
      </c>
      <c r="X431" s="4" t="s">
        <v>61</v>
      </c>
    </row>
    <row r="432" spans="20:24">
      <c r="T432"/>
      <c r="W432" s="4" t="s">
        <v>27</v>
      </c>
      <c r="X432" s="4" t="s">
        <v>61</v>
      </c>
    </row>
    <row r="433" spans="20:24">
      <c r="T433"/>
      <c r="W433" s="4" t="s">
        <v>27</v>
      </c>
      <c r="X433" s="4" t="s">
        <v>223</v>
      </c>
    </row>
    <row r="434" spans="20:24">
      <c r="T434"/>
      <c r="W434" s="4" t="s">
        <v>27</v>
      </c>
      <c r="X434" s="4" t="s">
        <v>61</v>
      </c>
    </row>
    <row r="435" spans="20:24">
      <c r="T435"/>
      <c r="W435" s="4" t="s">
        <v>52</v>
      </c>
      <c r="X435" s="4" t="s">
        <v>28</v>
      </c>
    </row>
    <row r="436" spans="20:24">
      <c r="T436"/>
      <c r="W436" s="4" t="s">
        <v>52</v>
      </c>
      <c r="X436" s="4" t="s">
        <v>61</v>
      </c>
    </row>
    <row r="437" spans="20:24">
      <c r="T437"/>
      <c r="W437" s="4" t="s">
        <v>27</v>
      </c>
      <c r="X437" s="4" t="s">
        <v>28</v>
      </c>
    </row>
    <row r="438" spans="20:24">
      <c r="T438"/>
      <c r="W438" s="4" t="s">
        <v>27</v>
      </c>
      <c r="X438" s="4" t="s">
        <v>28</v>
      </c>
    </row>
    <row r="439" spans="20:24">
      <c r="T439"/>
      <c r="W439" s="4" t="s">
        <v>27</v>
      </c>
      <c r="X439" s="4" t="s">
        <v>28</v>
      </c>
    </row>
    <row r="440" spans="20:24">
      <c r="T440"/>
      <c r="W440" s="4" t="s">
        <v>27</v>
      </c>
      <c r="X440" s="4" t="s">
        <v>28</v>
      </c>
    </row>
    <row r="441" spans="20:24">
      <c r="T441"/>
      <c r="W441" s="4" t="s">
        <v>27</v>
      </c>
      <c r="X441" s="4" t="s">
        <v>28</v>
      </c>
    </row>
    <row r="442" spans="20:24">
      <c r="T442"/>
      <c r="W442" s="4" t="s">
        <v>117</v>
      </c>
      <c r="X442" s="4" t="s">
        <v>223</v>
      </c>
    </row>
    <row r="443" spans="20:24">
      <c r="T443"/>
      <c r="W443" s="4" t="s">
        <v>117</v>
      </c>
      <c r="X443" s="4" t="s">
        <v>223</v>
      </c>
    </row>
    <row r="444" spans="20:24">
      <c r="T444"/>
      <c r="W444" s="4" t="s">
        <v>27</v>
      </c>
      <c r="X444" s="4" t="s">
        <v>223</v>
      </c>
    </row>
    <row r="445" spans="20:24">
      <c r="T445"/>
      <c r="W445" s="4" t="s">
        <v>27</v>
      </c>
      <c r="X445" s="4" t="s">
        <v>41</v>
      </c>
    </row>
    <row r="446" spans="20:24">
      <c r="T446"/>
      <c r="W446" s="4" t="s">
        <v>27</v>
      </c>
      <c r="X446" s="4" t="s">
        <v>75</v>
      </c>
    </row>
    <row r="447" spans="20:24">
      <c r="T447"/>
      <c r="W447" s="4" t="s">
        <v>27</v>
      </c>
      <c r="X447" s="4" t="s">
        <v>28</v>
      </c>
    </row>
    <row r="448" spans="20:24">
      <c r="T448"/>
      <c r="W448" s="4" t="s">
        <v>27</v>
      </c>
      <c r="X448" s="4" t="s">
        <v>61</v>
      </c>
    </row>
    <row r="449" spans="20:24">
      <c r="T449"/>
      <c r="W449" s="4" t="s">
        <v>52</v>
      </c>
      <c r="X449" s="4" t="s">
        <v>28</v>
      </c>
    </row>
    <row r="450" spans="20:24">
      <c r="T450"/>
      <c r="W450" s="4" t="s">
        <v>27</v>
      </c>
      <c r="X450" s="4" t="s">
        <v>61</v>
      </c>
    </row>
    <row r="451" spans="20:24">
      <c r="T451"/>
      <c r="W451" s="4" t="s">
        <v>52</v>
      </c>
      <c r="X451" s="4" t="s">
        <v>41</v>
      </c>
    </row>
    <row r="452" spans="20:24">
      <c r="T452"/>
      <c r="W452" s="4" t="s">
        <v>27</v>
      </c>
      <c r="X452" s="4" t="s">
        <v>61</v>
      </c>
    </row>
    <row r="453" spans="20:24">
      <c r="T453"/>
      <c r="W453" s="4" t="s">
        <v>27</v>
      </c>
      <c r="X453" s="4" t="s">
        <v>41</v>
      </c>
    </row>
    <row r="454" spans="20:24">
      <c r="T454"/>
      <c r="W454" s="4" t="s">
        <v>27</v>
      </c>
      <c r="X454" s="4" t="s">
        <v>41</v>
      </c>
    </row>
    <row r="455" spans="20:24">
      <c r="T455"/>
      <c r="W455" s="4" t="s">
        <v>27</v>
      </c>
      <c r="X455" s="4" t="s">
        <v>41</v>
      </c>
    </row>
    <row r="456" spans="20:24">
      <c r="T456"/>
      <c r="W456" s="4" t="s">
        <v>52</v>
      </c>
      <c r="X456" s="4" t="s">
        <v>28</v>
      </c>
    </row>
    <row r="457" spans="20:24">
      <c r="T457"/>
      <c r="W457" s="4" t="s">
        <v>117</v>
      </c>
      <c r="X457" s="4" t="s">
        <v>61</v>
      </c>
    </row>
    <row r="458" spans="20:24">
      <c r="T458"/>
      <c r="W458" s="4" t="s">
        <v>52</v>
      </c>
      <c r="X458" s="4" t="s">
        <v>41</v>
      </c>
    </row>
    <row r="459" spans="20:24">
      <c r="T459"/>
      <c r="W459" s="4" t="s">
        <v>27</v>
      </c>
      <c r="X459" s="4" t="s">
        <v>223</v>
      </c>
    </row>
    <row r="460" spans="20:24">
      <c r="T460"/>
      <c r="W460" s="4" t="s">
        <v>27</v>
      </c>
      <c r="X460" s="4" t="s">
        <v>28</v>
      </c>
    </row>
    <row r="461" spans="20:24">
      <c r="T461"/>
      <c r="W461" s="4" t="s">
        <v>52</v>
      </c>
      <c r="X461" s="4" t="s">
        <v>28</v>
      </c>
    </row>
    <row r="462" spans="20:24">
      <c r="T462"/>
      <c r="W462" s="4" t="s">
        <v>27</v>
      </c>
      <c r="X462" s="4" t="s">
        <v>41</v>
      </c>
    </row>
    <row r="463" spans="20:24">
      <c r="T463"/>
      <c r="W463" s="4" t="s">
        <v>52</v>
      </c>
      <c r="X463" s="4" t="s">
        <v>61</v>
      </c>
    </row>
    <row r="464" spans="20:24">
      <c r="T464"/>
      <c r="W464" s="4" t="s">
        <v>27</v>
      </c>
      <c r="X464" s="4" t="s">
        <v>75</v>
      </c>
    </row>
    <row r="465" spans="20:24">
      <c r="T465"/>
      <c r="W465" s="4" t="s">
        <v>27</v>
      </c>
      <c r="X465" s="4" t="s">
        <v>41</v>
      </c>
    </row>
    <row r="466" spans="20:24">
      <c r="T466"/>
      <c r="W466" s="4" t="s">
        <v>27</v>
      </c>
      <c r="X466" s="4" t="s">
        <v>41</v>
      </c>
    </row>
    <row r="467" spans="20:24">
      <c r="T467"/>
      <c r="W467" s="4" t="s">
        <v>27</v>
      </c>
      <c r="X467" s="4" t="s">
        <v>28</v>
      </c>
    </row>
    <row r="468" spans="20:24">
      <c r="T468"/>
      <c r="W468" s="4" t="s">
        <v>27</v>
      </c>
      <c r="X468" s="4" t="s">
        <v>61</v>
      </c>
    </row>
    <row r="469" spans="20:24">
      <c r="T469"/>
      <c r="W469" s="4" t="s">
        <v>27</v>
      </c>
      <c r="X469" s="4" t="s">
        <v>28</v>
      </c>
    </row>
    <row r="470" spans="20:24">
      <c r="T470"/>
      <c r="W470" s="4" t="s">
        <v>52</v>
      </c>
      <c r="X470" s="4" t="s">
        <v>75</v>
      </c>
    </row>
    <row r="471" spans="20:24">
      <c r="T471"/>
      <c r="W471" s="4" t="s">
        <v>27</v>
      </c>
      <c r="X471" s="4" t="s">
        <v>75</v>
      </c>
    </row>
    <row r="472" spans="20:24">
      <c r="T472"/>
      <c r="W472" s="4" t="s">
        <v>27</v>
      </c>
      <c r="X472" s="4" t="s">
        <v>28</v>
      </c>
    </row>
    <row r="473" spans="20:24">
      <c r="T473"/>
      <c r="W473" s="4" t="s">
        <v>117</v>
      </c>
      <c r="X473" s="4" t="s">
        <v>61</v>
      </c>
    </row>
    <row r="474" spans="20:24">
      <c r="T474"/>
      <c r="W474" s="4" t="s">
        <v>52</v>
      </c>
      <c r="X474" s="4" t="s">
        <v>28</v>
      </c>
    </row>
    <row r="475" spans="20:24">
      <c r="T475"/>
      <c r="W475" s="4" t="s">
        <v>27</v>
      </c>
      <c r="X475" s="4" t="s">
        <v>61</v>
      </c>
    </row>
    <row r="476" spans="20:24">
      <c r="T476"/>
      <c r="W476" s="4" t="s">
        <v>27</v>
      </c>
      <c r="X476" s="4" t="s">
        <v>223</v>
      </c>
    </row>
    <row r="477" spans="20:24">
      <c r="T477"/>
      <c r="W477" s="4" t="s">
        <v>27</v>
      </c>
      <c r="X477" s="4" t="s">
        <v>41</v>
      </c>
    </row>
    <row r="478" spans="20:24">
      <c r="T478"/>
      <c r="W478" s="4" t="s">
        <v>27</v>
      </c>
      <c r="X478" s="4" t="s">
        <v>61</v>
      </c>
    </row>
    <row r="479" spans="20:24">
      <c r="T479"/>
      <c r="W479" s="4" t="s">
        <v>27</v>
      </c>
      <c r="X479" s="4" t="s">
        <v>41</v>
      </c>
    </row>
    <row r="480" spans="20:24">
      <c r="T480"/>
      <c r="W480" s="4" t="s">
        <v>27</v>
      </c>
      <c r="X480" s="4" t="s">
        <v>28</v>
      </c>
    </row>
    <row r="481" spans="20:24">
      <c r="T481"/>
      <c r="W481" s="4" t="s">
        <v>52</v>
      </c>
      <c r="X481" s="4" t="s">
        <v>41</v>
      </c>
    </row>
    <row r="482" spans="20:24">
      <c r="T482"/>
      <c r="W482" s="4" t="s">
        <v>27</v>
      </c>
      <c r="X482" s="4" t="s">
        <v>28</v>
      </c>
    </row>
    <row r="483" spans="20:24">
      <c r="T483"/>
      <c r="W483" s="4" t="s">
        <v>27</v>
      </c>
      <c r="X483" s="4" t="s">
        <v>41</v>
      </c>
    </row>
    <row r="484" spans="20:24">
      <c r="T484"/>
      <c r="W484" s="4" t="s">
        <v>27</v>
      </c>
      <c r="X484" s="4" t="s">
        <v>28</v>
      </c>
    </row>
    <row r="485" spans="20:24">
      <c r="T485"/>
      <c r="W485" s="4" t="s">
        <v>27</v>
      </c>
      <c r="X485" s="4" t="s">
        <v>28</v>
      </c>
    </row>
    <row r="486" spans="20:24">
      <c r="T486"/>
      <c r="W486" s="4" t="s">
        <v>27</v>
      </c>
      <c r="X486" s="4" t="s">
        <v>41</v>
      </c>
    </row>
    <row r="487" spans="20:24">
      <c r="T487"/>
      <c r="W487" s="4" t="s">
        <v>27</v>
      </c>
      <c r="X487" s="4" t="s">
        <v>41</v>
      </c>
    </row>
    <row r="488" spans="20:24">
      <c r="T488"/>
      <c r="W488" s="4" t="s">
        <v>27</v>
      </c>
      <c r="X488" s="4" t="s">
        <v>61</v>
      </c>
    </row>
    <row r="489" spans="20:24">
      <c r="T489"/>
      <c r="W489" s="4" t="s">
        <v>27</v>
      </c>
      <c r="X489" s="4" t="s">
        <v>28</v>
      </c>
    </row>
    <row r="490" spans="20:24">
      <c r="T490"/>
      <c r="W490" s="4" t="s">
        <v>27</v>
      </c>
      <c r="X490" s="4" t="s">
        <v>28</v>
      </c>
    </row>
    <row r="491" spans="20:24">
      <c r="T491"/>
      <c r="W491" s="4" t="s">
        <v>27</v>
      </c>
      <c r="X491" s="4" t="s">
        <v>41</v>
      </c>
    </row>
    <row r="492" spans="20:24">
      <c r="T492"/>
      <c r="W492" s="4" t="s">
        <v>52</v>
      </c>
      <c r="X492" s="4" t="s">
        <v>41</v>
      </c>
    </row>
    <row r="493" spans="20:24">
      <c r="T493"/>
      <c r="W493" s="4" t="s">
        <v>27</v>
      </c>
      <c r="X493" s="4" t="s">
        <v>28</v>
      </c>
    </row>
    <row r="494" spans="20:24">
      <c r="T494"/>
      <c r="W494" s="4" t="s">
        <v>27</v>
      </c>
      <c r="X494" s="4" t="s">
        <v>28</v>
      </c>
    </row>
    <row r="495" spans="20:24">
      <c r="T495"/>
      <c r="W495" s="4" t="s">
        <v>27</v>
      </c>
      <c r="X495" s="4" t="s">
        <v>28</v>
      </c>
    </row>
    <row r="496" spans="20:24">
      <c r="T496"/>
      <c r="W496" s="4" t="s">
        <v>27</v>
      </c>
      <c r="X496" s="4" t="s">
        <v>61</v>
      </c>
    </row>
    <row r="497" spans="20:24">
      <c r="T497"/>
      <c r="W497" s="4" t="s">
        <v>27</v>
      </c>
      <c r="X497" s="4" t="s">
        <v>28</v>
      </c>
    </row>
    <row r="498" spans="20:24">
      <c r="T498"/>
      <c r="W498" s="4" t="s">
        <v>27</v>
      </c>
      <c r="X498" s="4" t="s">
        <v>223</v>
      </c>
    </row>
    <row r="499" spans="20:24">
      <c r="T499"/>
      <c r="W499" s="4" t="s">
        <v>27</v>
      </c>
      <c r="X499" s="4" t="s">
        <v>41</v>
      </c>
    </row>
    <row r="500" spans="20:24">
      <c r="T500"/>
      <c r="W500" s="4" t="s">
        <v>27</v>
      </c>
      <c r="X500" s="4" t="s">
        <v>28</v>
      </c>
    </row>
    <row r="501" spans="20:24">
      <c r="T501"/>
      <c r="W501" s="4" t="s">
        <v>27</v>
      </c>
      <c r="X501" s="4" t="s">
        <v>223</v>
      </c>
    </row>
    <row r="502" spans="20:24">
      <c r="T502"/>
      <c r="W502" s="4" t="s">
        <v>27</v>
      </c>
      <c r="X502" s="4" t="s">
        <v>28</v>
      </c>
    </row>
    <row r="503" spans="20:24">
      <c r="T503"/>
      <c r="W503" s="4" t="s">
        <v>52</v>
      </c>
      <c r="X503" s="4" t="s">
        <v>61</v>
      </c>
    </row>
    <row r="504" spans="20:24">
      <c r="T504"/>
      <c r="W504" s="4" t="s">
        <v>52</v>
      </c>
      <c r="X504" s="4" t="s">
        <v>61</v>
      </c>
    </row>
    <row r="505" spans="20:24">
      <c r="T505"/>
      <c r="W505" s="4" t="s">
        <v>27</v>
      </c>
      <c r="X505" s="4" t="s">
        <v>41</v>
      </c>
    </row>
    <row r="506" spans="20:24">
      <c r="T506"/>
      <c r="W506" s="4" t="s">
        <v>27</v>
      </c>
      <c r="X506" s="4" t="s">
        <v>28</v>
      </c>
    </row>
    <row r="507" spans="20:24">
      <c r="T507"/>
      <c r="W507" s="4" t="s">
        <v>52</v>
      </c>
      <c r="X507" s="4" t="s">
        <v>41</v>
      </c>
    </row>
    <row r="508" spans="20:24">
      <c r="T508"/>
      <c r="W508" s="4" t="s">
        <v>27</v>
      </c>
      <c r="X508" s="4" t="s">
        <v>28</v>
      </c>
    </row>
    <row r="509" spans="20:24">
      <c r="T509"/>
      <c r="W509" s="4" t="s">
        <v>27</v>
      </c>
      <c r="X509" s="4" t="s">
        <v>28</v>
      </c>
    </row>
    <row r="510" spans="20:24">
      <c r="T510"/>
      <c r="W510" s="4" t="s">
        <v>27</v>
      </c>
      <c r="X510" s="4" t="s">
        <v>41</v>
      </c>
    </row>
    <row r="511" spans="20:24">
      <c r="T511"/>
      <c r="W511" s="4" t="s">
        <v>27</v>
      </c>
      <c r="X511" s="4" t="s">
        <v>41</v>
      </c>
    </row>
    <row r="512" spans="20:24">
      <c r="T512"/>
      <c r="W512" s="4" t="s">
        <v>27</v>
      </c>
      <c r="X512" s="4" t="s">
        <v>41</v>
      </c>
    </row>
    <row r="513" spans="20:24">
      <c r="T513"/>
      <c r="W513" s="4" t="s">
        <v>27</v>
      </c>
      <c r="X513" s="4" t="s">
        <v>41</v>
      </c>
    </row>
    <row r="514" spans="20:24">
      <c r="T514"/>
      <c r="W514" s="4" t="s">
        <v>27</v>
      </c>
      <c r="X514" s="4" t="s">
        <v>41</v>
      </c>
    </row>
    <row r="515" spans="20:24">
      <c r="T515"/>
      <c r="W515" s="4" t="s">
        <v>27</v>
      </c>
      <c r="X515" s="4" t="s">
        <v>41</v>
      </c>
    </row>
    <row r="516" spans="20:24">
      <c r="T516"/>
      <c r="W516" s="14" t="s">
        <v>27</v>
      </c>
      <c r="X516" s="14" t="s">
        <v>41</v>
      </c>
    </row>
  </sheetData>
  <dataValidations count="2">
    <dataValidation type="list" allowBlank="1" showInputMessage="1" showErrorMessage="1" sqref="B11">
      <formula1>$S$2:$S$4</formula1>
    </dataValidation>
    <dataValidation type="list" allowBlank="1" showInputMessage="1" showErrorMessage="1" sqref="C11">
      <formula1>INDIRECT($B$11)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6"/>
  <sheetViews>
    <sheetView showGridLines="0" workbookViewId="0">
      <selection activeCell="C14" sqref="C14"/>
    </sheetView>
  </sheetViews>
  <sheetFormatPr defaultColWidth="9" defaultRowHeight="15"/>
  <cols>
    <col min="1" max="1" width="6" style="36" customWidth="1"/>
    <col min="2" max="2" width="16.4571428571429" customWidth="1"/>
    <col min="3" max="4" width="16.0857142857143" customWidth="1"/>
    <col min="11" max="11" width="11.8571428571429" customWidth="1"/>
    <col min="12" max="12" width="13.2857142857143" style="37" customWidth="1"/>
  </cols>
  <sheetData>
    <row r="1" spans="3:12">
      <c r="C1" t="s">
        <v>23</v>
      </c>
      <c r="K1" s="46" t="s">
        <v>0</v>
      </c>
      <c r="L1" s="47" t="s">
        <v>18</v>
      </c>
    </row>
    <row r="2" spans="4:12">
      <c r="D2" s="6" t="s">
        <v>2630</v>
      </c>
      <c r="E2" s="13" t="s">
        <v>2596</v>
      </c>
      <c r="K2" s="48" t="s">
        <v>23</v>
      </c>
      <c r="L2" s="49">
        <v>0</v>
      </c>
    </row>
    <row r="3" spans="11:12">
      <c r="K3" s="48" t="s">
        <v>38</v>
      </c>
      <c r="L3" s="49">
        <v>0</v>
      </c>
    </row>
    <row r="4" spans="2:12">
      <c r="B4" s="5" t="s">
        <v>2631</v>
      </c>
      <c r="K4" s="48" t="s">
        <v>48</v>
      </c>
      <c r="L4" s="49">
        <v>6800</v>
      </c>
    </row>
    <row r="5" spans="1:12">
      <c r="A5" s="36">
        <v>1</v>
      </c>
      <c r="B5" t="s">
        <v>2632</v>
      </c>
      <c r="D5" s="9" t="s">
        <v>2633</v>
      </c>
      <c r="I5" s="13" t="s">
        <v>2613</v>
      </c>
      <c r="K5" s="48" t="s">
        <v>57</v>
      </c>
      <c r="L5" s="49">
        <v>10000</v>
      </c>
    </row>
    <row r="6" spans="11:12">
      <c r="K6" s="48" t="s">
        <v>67</v>
      </c>
      <c r="L6" s="49">
        <v>9600</v>
      </c>
    </row>
    <row r="7" spans="1:12">
      <c r="A7" s="36">
        <v>2</v>
      </c>
      <c r="B7" t="s">
        <v>2634</v>
      </c>
      <c r="I7" s="13" t="s">
        <v>2635</v>
      </c>
      <c r="K7" s="48" t="s">
        <v>73</v>
      </c>
      <c r="L7" s="49">
        <v>12000</v>
      </c>
    </row>
    <row r="8" spans="11:12">
      <c r="K8" s="48" t="s">
        <v>79</v>
      </c>
      <c r="L8" s="49">
        <v>9200</v>
      </c>
    </row>
    <row r="9" spans="1:12">
      <c r="A9" s="36">
        <v>3</v>
      </c>
      <c r="B9" t="s">
        <v>2636</v>
      </c>
      <c r="I9" s="13" t="s">
        <v>2635</v>
      </c>
      <c r="K9" s="48" t="s">
        <v>85</v>
      </c>
      <c r="L9" s="49">
        <v>6400</v>
      </c>
    </row>
    <row r="10" spans="2:12">
      <c r="B10" s="38" t="s">
        <v>2637</v>
      </c>
      <c r="C10" s="7"/>
      <c r="D10" s="39" t="s">
        <v>2638</v>
      </c>
      <c r="K10" s="48" t="s">
        <v>91</v>
      </c>
      <c r="L10" s="49">
        <v>9200</v>
      </c>
    </row>
    <row r="11" spans="2:12">
      <c r="B11" s="40" t="s">
        <v>2639</v>
      </c>
      <c r="C11" s="23"/>
      <c r="D11" s="41" t="s">
        <v>2640</v>
      </c>
      <c r="K11" s="48" t="s">
        <v>96</v>
      </c>
      <c r="L11" s="49">
        <v>6000</v>
      </c>
    </row>
    <row r="12" spans="2:12">
      <c r="B12" s="38" t="s">
        <v>2641</v>
      </c>
      <c r="C12" s="7"/>
      <c r="D12" s="39" t="s">
        <v>2642</v>
      </c>
      <c r="K12" s="48" t="s">
        <v>101</v>
      </c>
      <c r="L12" s="49">
        <v>4800</v>
      </c>
    </row>
    <row r="13" spans="1:12">
      <c r="A13"/>
      <c r="K13" s="48" t="s">
        <v>108</v>
      </c>
      <c r="L13" s="49">
        <v>11600</v>
      </c>
    </row>
    <row r="14" spans="2:12">
      <c r="B14" s="42" t="s">
        <v>2643</v>
      </c>
      <c r="C14" s="43" t="s">
        <v>67</v>
      </c>
      <c r="K14" s="48" t="s">
        <v>115</v>
      </c>
      <c r="L14" s="49">
        <v>8800</v>
      </c>
    </row>
    <row r="15" spans="2:12">
      <c r="B15" s="44" t="s">
        <v>1</v>
      </c>
      <c r="C15" s="45" t="str">
        <f>VLOOKUP($C14,'HR Database'!A2:W516,2,0)</f>
        <v>Peter Gutierres</v>
      </c>
      <c r="K15" s="48" t="s">
        <v>122</v>
      </c>
      <c r="L15" s="49">
        <v>10000</v>
      </c>
    </row>
    <row r="16" spans="2:12">
      <c r="B16" s="44" t="s">
        <v>6</v>
      </c>
      <c r="C16" s="45" t="str">
        <f>VLOOKUP($C14,'HR Database'!A2:W516,7,0)</f>
        <v>Vice-Director</v>
      </c>
      <c r="K16" s="48" t="s">
        <v>128</v>
      </c>
      <c r="L16" s="49">
        <v>11600</v>
      </c>
    </row>
    <row r="17" spans="2:12">
      <c r="B17" s="44" t="s">
        <v>2644</v>
      </c>
      <c r="C17" s="45">
        <f>VLOOKUP($C14,'HR Database'!A2:W516,19,0)</f>
        <v>9600</v>
      </c>
      <c r="K17" s="48" t="s">
        <v>133</v>
      </c>
      <c r="L17" s="49">
        <v>8000</v>
      </c>
    </row>
    <row r="18" spans="2:12">
      <c r="B18" s="44" t="s">
        <v>2645</v>
      </c>
      <c r="C18" s="45" t="str">
        <f>IF(C17&gt;10000,"A+",IF(AND(C17&gt;8000,C17&lt;11000),"B","C"))</f>
        <v>B</v>
      </c>
      <c r="K18" s="48" t="s">
        <v>139</v>
      </c>
      <c r="L18" s="49">
        <v>10000</v>
      </c>
    </row>
    <row r="19" spans="11:12">
      <c r="K19" s="48" t="s">
        <v>144</v>
      </c>
      <c r="L19" s="49">
        <v>6400</v>
      </c>
    </row>
    <row r="20" spans="11:12">
      <c r="K20" s="48" t="s">
        <v>149</v>
      </c>
      <c r="L20" s="49">
        <v>4400</v>
      </c>
    </row>
    <row r="21" spans="11:12">
      <c r="K21" s="48" t="s">
        <v>154</v>
      </c>
      <c r="L21" s="49">
        <v>0</v>
      </c>
    </row>
    <row r="22" spans="11:12">
      <c r="K22" s="48" t="s">
        <v>159</v>
      </c>
      <c r="L22" s="49">
        <v>4400</v>
      </c>
    </row>
    <row r="23" spans="11:12">
      <c r="K23" s="48" t="s">
        <v>164</v>
      </c>
      <c r="L23" s="49">
        <v>9600</v>
      </c>
    </row>
    <row r="24" spans="11:12">
      <c r="K24" s="48" t="s">
        <v>169</v>
      </c>
      <c r="L24" s="49">
        <v>7600</v>
      </c>
    </row>
    <row r="25" spans="11:12">
      <c r="K25" s="48" t="s">
        <v>174</v>
      </c>
      <c r="L25" s="49">
        <v>4800</v>
      </c>
    </row>
    <row r="26" spans="11:12">
      <c r="K26" s="48" t="s">
        <v>179</v>
      </c>
      <c r="L26" s="49">
        <v>9200</v>
      </c>
    </row>
    <row r="27" spans="11:12">
      <c r="K27" s="48" t="s">
        <v>185</v>
      </c>
      <c r="L27" s="49">
        <v>0</v>
      </c>
    </row>
    <row r="28" spans="11:12">
      <c r="K28" s="48" t="s">
        <v>190</v>
      </c>
      <c r="L28" s="49">
        <v>8800</v>
      </c>
    </row>
    <row r="29" spans="11:12">
      <c r="K29" s="48" t="s">
        <v>195</v>
      </c>
      <c r="L29" s="49">
        <v>7600</v>
      </c>
    </row>
    <row r="30" spans="11:12">
      <c r="K30" s="48" t="s">
        <v>200</v>
      </c>
      <c r="L30" s="49">
        <v>7200</v>
      </c>
    </row>
    <row r="31" spans="11:12">
      <c r="K31" s="48" t="s">
        <v>205</v>
      </c>
      <c r="L31" s="49">
        <v>8000</v>
      </c>
    </row>
    <row r="32" spans="11:12">
      <c r="K32" s="48" t="s">
        <v>211</v>
      </c>
      <c r="L32" s="49">
        <v>7600</v>
      </c>
    </row>
    <row r="33" spans="11:12">
      <c r="K33" s="48" t="s">
        <v>216</v>
      </c>
      <c r="L33" s="49">
        <v>10800</v>
      </c>
    </row>
    <row r="34" spans="11:12">
      <c r="K34" s="48" t="s">
        <v>221</v>
      </c>
      <c r="L34" s="49">
        <v>3600</v>
      </c>
    </row>
    <row r="35" spans="11:12">
      <c r="K35" s="48" t="s">
        <v>228</v>
      </c>
      <c r="L35" s="49">
        <v>4400</v>
      </c>
    </row>
    <row r="36" spans="11:12">
      <c r="K36" s="48" t="s">
        <v>233</v>
      </c>
      <c r="L36" s="49">
        <v>10000</v>
      </c>
    </row>
    <row r="37" spans="11:12">
      <c r="K37" s="48" t="s">
        <v>238</v>
      </c>
      <c r="L37" s="49">
        <v>5200</v>
      </c>
    </row>
    <row r="38" spans="11:12">
      <c r="K38" s="48" t="s">
        <v>243</v>
      </c>
      <c r="L38" s="49">
        <v>7600</v>
      </c>
    </row>
    <row r="39" spans="11:12">
      <c r="K39" s="48" t="s">
        <v>248</v>
      </c>
      <c r="L39" s="49">
        <v>0</v>
      </c>
    </row>
    <row r="40" spans="11:12">
      <c r="K40" s="48" t="s">
        <v>253</v>
      </c>
      <c r="L40" s="49">
        <v>4800</v>
      </c>
    </row>
    <row r="41" spans="11:12">
      <c r="K41" s="48" t="s">
        <v>258</v>
      </c>
      <c r="L41" s="49">
        <v>7600</v>
      </c>
    </row>
    <row r="42" spans="11:12">
      <c r="K42" s="48" t="s">
        <v>263</v>
      </c>
      <c r="L42" s="49">
        <v>4400</v>
      </c>
    </row>
    <row r="43" spans="11:12">
      <c r="K43" s="48" t="s">
        <v>268</v>
      </c>
      <c r="L43" s="49">
        <v>4800</v>
      </c>
    </row>
    <row r="44" spans="11:12">
      <c r="K44" s="48" t="s">
        <v>273</v>
      </c>
      <c r="L44" s="49">
        <v>4000</v>
      </c>
    </row>
    <row r="45" spans="11:12">
      <c r="K45" s="48" t="s">
        <v>278</v>
      </c>
      <c r="L45" s="49">
        <v>0</v>
      </c>
    </row>
    <row r="46" spans="11:12">
      <c r="K46" s="48" t="s">
        <v>283</v>
      </c>
      <c r="L46" s="49">
        <v>4900</v>
      </c>
    </row>
    <row r="47" spans="11:12">
      <c r="K47" s="48" t="s">
        <v>288</v>
      </c>
      <c r="L47" s="49">
        <v>7600</v>
      </c>
    </row>
    <row r="48" spans="11:12">
      <c r="K48" s="48" t="s">
        <v>293</v>
      </c>
      <c r="L48" s="49">
        <v>0</v>
      </c>
    </row>
    <row r="49" spans="11:12">
      <c r="K49" s="48" t="s">
        <v>298</v>
      </c>
      <c r="L49" s="49">
        <v>6800</v>
      </c>
    </row>
    <row r="50" spans="11:12">
      <c r="K50" s="48" t="s">
        <v>303</v>
      </c>
      <c r="L50" s="49">
        <v>6800</v>
      </c>
    </row>
    <row r="51" spans="11:12">
      <c r="K51" s="48" t="s">
        <v>308</v>
      </c>
      <c r="L51" s="49">
        <v>4000</v>
      </c>
    </row>
    <row r="52" spans="11:12">
      <c r="K52" s="48" t="s">
        <v>313</v>
      </c>
      <c r="L52" s="49">
        <v>9200</v>
      </c>
    </row>
    <row r="53" spans="11:12">
      <c r="K53" s="48" t="s">
        <v>318</v>
      </c>
      <c r="L53" s="49">
        <v>0</v>
      </c>
    </row>
    <row r="54" spans="11:12">
      <c r="K54" s="48" t="s">
        <v>322</v>
      </c>
      <c r="L54" s="49">
        <v>5500</v>
      </c>
    </row>
    <row r="55" spans="11:12">
      <c r="K55" s="48" t="s">
        <v>326</v>
      </c>
      <c r="L55" s="49">
        <v>3200</v>
      </c>
    </row>
    <row r="56" spans="11:12">
      <c r="K56" s="48" t="s">
        <v>330</v>
      </c>
      <c r="L56" s="49">
        <v>6000</v>
      </c>
    </row>
    <row r="57" spans="11:12">
      <c r="K57" s="48" t="s">
        <v>335</v>
      </c>
      <c r="L57" s="49">
        <v>7200</v>
      </c>
    </row>
    <row r="58" spans="11:12">
      <c r="K58" s="48" t="s">
        <v>340</v>
      </c>
      <c r="L58" s="49">
        <v>10800</v>
      </c>
    </row>
    <row r="59" spans="11:12">
      <c r="K59" s="48" t="s">
        <v>345</v>
      </c>
      <c r="L59" s="49">
        <v>8000</v>
      </c>
    </row>
    <row r="60" spans="11:12">
      <c r="K60" s="48" t="s">
        <v>350</v>
      </c>
      <c r="L60" s="49">
        <v>5300</v>
      </c>
    </row>
    <row r="61" spans="11:12">
      <c r="K61" s="48" t="s">
        <v>354</v>
      </c>
      <c r="L61" s="49">
        <v>7600</v>
      </c>
    </row>
    <row r="62" spans="11:12">
      <c r="K62" s="48" t="s">
        <v>359</v>
      </c>
      <c r="L62" s="49">
        <v>11200</v>
      </c>
    </row>
    <row r="63" spans="11:12">
      <c r="K63" s="48" t="s">
        <v>364</v>
      </c>
      <c r="L63" s="49">
        <v>2400</v>
      </c>
    </row>
    <row r="64" spans="11:12">
      <c r="K64" s="48" t="s">
        <v>369</v>
      </c>
      <c r="L64" s="49">
        <v>6000</v>
      </c>
    </row>
    <row r="65" spans="11:12">
      <c r="K65" s="48" t="s">
        <v>374</v>
      </c>
      <c r="L65" s="49">
        <v>0</v>
      </c>
    </row>
    <row r="66" spans="11:12">
      <c r="K66" s="48" t="s">
        <v>379</v>
      </c>
      <c r="L66" s="49">
        <v>0</v>
      </c>
    </row>
    <row r="67" spans="11:12">
      <c r="K67" s="48" t="s">
        <v>384</v>
      </c>
      <c r="L67" s="49">
        <v>7200</v>
      </c>
    </row>
    <row r="68" spans="11:12">
      <c r="K68" s="48" t="s">
        <v>389</v>
      </c>
      <c r="L68" s="49">
        <v>5200</v>
      </c>
    </row>
    <row r="69" spans="11:12">
      <c r="K69" s="48" t="s">
        <v>393</v>
      </c>
      <c r="L69" s="49">
        <v>12000</v>
      </c>
    </row>
    <row r="70" spans="11:12">
      <c r="K70" s="48" t="s">
        <v>399</v>
      </c>
      <c r="L70" s="49">
        <v>0</v>
      </c>
    </row>
    <row r="71" spans="11:12">
      <c r="K71" s="48" t="s">
        <v>404</v>
      </c>
      <c r="L71" s="49">
        <v>0</v>
      </c>
    </row>
    <row r="72" spans="11:12">
      <c r="K72" s="48" t="s">
        <v>409</v>
      </c>
      <c r="L72" s="49">
        <v>0</v>
      </c>
    </row>
    <row r="73" spans="11:12">
      <c r="K73" s="48" t="s">
        <v>414</v>
      </c>
      <c r="L73" s="49">
        <v>12400</v>
      </c>
    </row>
    <row r="74" spans="11:12">
      <c r="K74" s="48" t="s">
        <v>419</v>
      </c>
      <c r="L74" s="49">
        <v>6800</v>
      </c>
    </row>
    <row r="75" spans="11:12">
      <c r="K75" s="48" t="s">
        <v>424</v>
      </c>
      <c r="L75" s="49">
        <v>0</v>
      </c>
    </row>
    <row r="76" spans="11:12">
      <c r="K76" s="48" t="s">
        <v>429</v>
      </c>
      <c r="L76" s="49">
        <v>0</v>
      </c>
    </row>
    <row r="77" spans="11:12">
      <c r="K77" s="48" t="s">
        <v>434</v>
      </c>
      <c r="L77" s="49">
        <v>0</v>
      </c>
    </row>
    <row r="78" spans="11:12">
      <c r="K78" s="48" t="s">
        <v>439</v>
      </c>
      <c r="L78" s="49">
        <v>4400</v>
      </c>
    </row>
    <row r="79" spans="11:12">
      <c r="K79" s="48" t="s">
        <v>444</v>
      </c>
      <c r="L79" s="49">
        <v>10400</v>
      </c>
    </row>
    <row r="80" spans="11:12">
      <c r="K80" s="48" t="s">
        <v>449</v>
      </c>
      <c r="L80" s="49">
        <v>8400</v>
      </c>
    </row>
    <row r="81" spans="11:12">
      <c r="K81" s="48" t="s">
        <v>454</v>
      </c>
      <c r="L81" s="49">
        <v>7600</v>
      </c>
    </row>
    <row r="82" spans="11:12">
      <c r="K82" s="48" t="s">
        <v>459</v>
      </c>
      <c r="L82" s="49">
        <v>6800</v>
      </c>
    </row>
    <row r="83" spans="11:12">
      <c r="K83" s="48" t="s">
        <v>464</v>
      </c>
      <c r="L83" s="49">
        <v>7600</v>
      </c>
    </row>
    <row r="84" spans="11:12">
      <c r="K84" s="48" t="s">
        <v>469</v>
      </c>
      <c r="L84" s="49">
        <v>4800</v>
      </c>
    </row>
    <row r="85" spans="11:12">
      <c r="K85" s="48" t="s">
        <v>474</v>
      </c>
      <c r="L85" s="49">
        <v>9600</v>
      </c>
    </row>
    <row r="86" spans="11:12">
      <c r="K86" s="48" t="s">
        <v>479</v>
      </c>
      <c r="L86" s="49">
        <v>5200</v>
      </c>
    </row>
    <row r="87" spans="11:12">
      <c r="K87" s="48" t="s">
        <v>484</v>
      </c>
      <c r="L87" s="49">
        <v>8000</v>
      </c>
    </row>
    <row r="88" spans="11:12">
      <c r="K88" s="48" t="s">
        <v>489</v>
      </c>
      <c r="L88" s="49">
        <v>0</v>
      </c>
    </row>
    <row r="89" spans="11:12">
      <c r="K89" s="48" t="s">
        <v>494</v>
      </c>
      <c r="L89" s="49">
        <v>6400</v>
      </c>
    </row>
    <row r="90" spans="11:12">
      <c r="K90" s="48" t="s">
        <v>499</v>
      </c>
      <c r="L90" s="49">
        <v>5200</v>
      </c>
    </row>
    <row r="91" spans="11:12">
      <c r="K91" s="48" t="s">
        <v>504</v>
      </c>
      <c r="L91" s="49">
        <v>8000</v>
      </c>
    </row>
    <row r="92" spans="11:12">
      <c r="K92" s="48" t="s">
        <v>509</v>
      </c>
      <c r="L92" s="49">
        <v>7200</v>
      </c>
    </row>
    <row r="93" spans="11:12">
      <c r="K93" s="48" t="s">
        <v>514</v>
      </c>
      <c r="L93" s="49">
        <v>0</v>
      </c>
    </row>
    <row r="94" spans="11:12">
      <c r="K94" s="48" t="s">
        <v>519</v>
      </c>
      <c r="L94" s="49">
        <v>6000</v>
      </c>
    </row>
    <row r="95" spans="11:12">
      <c r="K95" s="48" t="s">
        <v>524</v>
      </c>
      <c r="L95" s="49">
        <v>4800</v>
      </c>
    </row>
    <row r="96" spans="11:12">
      <c r="K96" s="48" t="s">
        <v>528</v>
      </c>
      <c r="L96" s="49">
        <v>8400</v>
      </c>
    </row>
    <row r="97" spans="11:12">
      <c r="K97" s="48" t="s">
        <v>533</v>
      </c>
      <c r="L97" s="49">
        <v>6400</v>
      </c>
    </row>
    <row r="98" spans="11:12">
      <c r="K98" s="48" t="s">
        <v>538</v>
      </c>
      <c r="L98" s="49">
        <v>0</v>
      </c>
    </row>
    <row r="99" spans="11:12">
      <c r="K99" s="48" t="s">
        <v>543</v>
      </c>
      <c r="L99" s="49">
        <v>5600</v>
      </c>
    </row>
    <row r="100" spans="11:12">
      <c r="K100" s="48" t="s">
        <v>548</v>
      </c>
      <c r="L100" s="49">
        <v>8400</v>
      </c>
    </row>
    <row r="101" spans="11:12">
      <c r="K101" s="48" t="s">
        <v>553</v>
      </c>
      <c r="L101" s="49">
        <v>4800</v>
      </c>
    </row>
    <row r="102" spans="11:12">
      <c r="K102" s="48" t="s">
        <v>558</v>
      </c>
      <c r="L102" s="49">
        <v>12400</v>
      </c>
    </row>
    <row r="103" spans="11:12">
      <c r="K103" s="48" t="s">
        <v>563</v>
      </c>
      <c r="L103" s="49">
        <v>12400</v>
      </c>
    </row>
    <row r="104" spans="11:12">
      <c r="K104" s="48" t="s">
        <v>568</v>
      </c>
      <c r="L104" s="49">
        <v>0</v>
      </c>
    </row>
    <row r="105" spans="11:12">
      <c r="K105" s="48" t="s">
        <v>573</v>
      </c>
      <c r="L105" s="49">
        <v>7200</v>
      </c>
    </row>
    <row r="106" spans="11:12">
      <c r="K106" s="48" t="s">
        <v>578</v>
      </c>
      <c r="L106" s="49">
        <v>5200</v>
      </c>
    </row>
    <row r="107" spans="11:12">
      <c r="K107" s="48" t="s">
        <v>583</v>
      </c>
      <c r="L107" s="49">
        <v>6800</v>
      </c>
    </row>
    <row r="108" spans="11:12">
      <c r="K108" s="48" t="s">
        <v>587</v>
      </c>
      <c r="L108" s="49">
        <v>4000</v>
      </c>
    </row>
    <row r="109" spans="11:12">
      <c r="K109" s="48" t="s">
        <v>592</v>
      </c>
      <c r="L109" s="49">
        <v>8000</v>
      </c>
    </row>
    <row r="110" spans="11:12">
      <c r="K110" s="48" t="s">
        <v>597</v>
      </c>
      <c r="L110" s="49">
        <v>6800</v>
      </c>
    </row>
    <row r="111" spans="11:12">
      <c r="K111" s="48" t="s">
        <v>602</v>
      </c>
      <c r="L111" s="49">
        <v>7600</v>
      </c>
    </row>
    <row r="112" spans="11:12">
      <c r="K112" s="48" t="s">
        <v>607</v>
      </c>
      <c r="L112" s="49">
        <v>4400</v>
      </c>
    </row>
    <row r="113" spans="11:12">
      <c r="K113" s="48" t="s">
        <v>612</v>
      </c>
      <c r="L113" s="49">
        <v>0</v>
      </c>
    </row>
    <row r="114" spans="11:12">
      <c r="K114" s="48" t="s">
        <v>617</v>
      </c>
      <c r="L114" s="49">
        <v>3200</v>
      </c>
    </row>
    <row r="115" spans="11:12">
      <c r="K115" s="48" t="s">
        <v>622</v>
      </c>
      <c r="L115" s="49">
        <v>3200</v>
      </c>
    </row>
    <row r="116" spans="11:12">
      <c r="K116" s="48" t="s">
        <v>626</v>
      </c>
      <c r="L116" s="49">
        <v>8000</v>
      </c>
    </row>
    <row r="117" spans="11:12">
      <c r="K117" s="48" t="s">
        <v>631</v>
      </c>
      <c r="L117" s="49">
        <v>11600</v>
      </c>
    </row>
    <row r="118" spans="11:12">
      <c r="K118" s="48" t="s">
        <v>636</v>
      </c>
      <c r="L118" s="49">
        <v>5600</v>
      </c>
    </row>
    <row r="119" spans="11:12">
      <c r="K119" s="48" t="s">
        <v>641</v>
      </c>
      <c r="L119" s="49">
        <v>0</v>
      </c>
    </row>
    <row r="120" spans="11:12">
      <c r="K120" s="48" t="s">
        <v>645</v>
      </c>
      <c r="L120" s="49">
        <v>0</v>
      </c>
    </row>
    <row r="121" spans="11:12">
      <c r="K121" s="48" t="s">
        <v>650</v>
      </c>
      <c r="L121" s="49">
        <v>6400</v>
      </c>
    </row>
    <row r="122" spans="11:12">
      <c r="K122" s="48" t="s">
        <v>655</v>
      </c>
      <c r="L122" s="49">
        <v>2400</v>
      </c>
    </row>
    <row r="123" spans="11:12">
      <c r="K123" s="48" t="s">
        <v>660</v>
      </c>
      <c r="L123" s="49">
        <v>4500</v>
      </c>
    </row>
    <row r="124" spans="11:12">
      <c r="K124" s="48" t="s">
        <v>664</v>
      </c>
      <c r="L124" s="49">
        <v>5200</v>
      </c>
    </row>
    <row r="125" spans="11:12">
      <c r="K125" s="48" t="s">
        <v>669</v>
      </c>
      <c r="L125" s="49">
        <v>0</v>
      </c>
    </row>
    <row r="126" spans="11:12">
      <c r="K126" s="48" t="s">
        <v>674</v>
      </c>
      <c r="L126" s="49">
        <v>6800</v>
      </c>
    </row>
    <row r="127" spans="11:12">
      <c r="K127" s="48" t="s">
        <v>679</v>
      </c>
      <c r="L127" s="49">
        <v>4400</v>
      </c>
    </row>
    <row r="128" spans="11:12">
      <c r="K128" s="48" t="s">
        <v>684</v>
      </c>
      <c r="L128" s="49">
        <v>6800</v>
      </c>
    </row>
    <row r="129" spans="11:12">
      <c r="K129" s="48" t="s">
        <v>689</v>
      </c>
      <c r="L129" s="49">
        <v>14000</v>
      </c>
    </row>
    <row r="130" spans="11:12">
      <c r="K130" s="48" t="s">
        <v>694</v>
      </c>
      <c r="L130" s="49">
        <v>11600</v>
      </c>
    </row>
    <row r="131" spans="11:12">
      <c r="K131" s="48" t="s">
        <v>699</v>
      </c>
      <c r="L131" s="49">
        <v>6000</v>
      </c>
    </row>
    <row r="132" spans="11:12">
      <c r="K132" s="48" t="s">
        <v>704</v>
      </c>
      <c r="L132" s="49">
        <v>8000</v>
      </c>
    </row>
    <row r="133" spans="11:12">
      <c r="K133" s="48" t="s">
        <v>709</v>
      </c>
      <c r="L133" s="49">
        <v>6800</v>
      </c>
    </row>
    <row r="134" spans="11:12">
      <c r="K134" s="48" t="s">
        <v>714</v>
      </c>
      <c r="L134" s="49">
        <v>4500</v>
      </c>
    </row>
    <row r="135" spans="11:12">
      <c r="K135" s="48" t="s">
        <v>718</v>
      </c>
      <c r="L135" s="49">
        <v>0</v>
      </c>
    </row>
    <row r="136" spans="11:12">
      <c r="K136" s="48" t="s">
        <v>722</v>
      </c>
      <c r="L136" s="49">
        <v>3600</v>
      </c>
    </row>
    <row r="137" spans="11:12">
      <c r="K137" s="48" t="s">
        <v>727</v>
      </c>
      <c r="L137" s="49">
        <v>7200</v>
      </c>
    </row>
    <row r="138" spans="11:12">
      <c r="K138" s="48" t="s">
        <v>732</v>
      </c>
      <c r="L138" s="49">
        <v>12800</v>
      </c>
    </row>
    <row r="139" spans="11:12">
      <c r="K139" s="48" t="s">
        <v>737</v>
      </c>
      <c r="L139" s="49">
        <v>6800</v>
      </c>
    </row>
    <row r="140" spans="11:12">
      <c r="K140" s="48" t="s">
        <v>742</v>
      </c>
      <c r="L140" s="49">
        <v>12800</v>
      </c>
    </row>
    <row r="141" spans="11:12">
      <c r="K141" s="48" t="s">
        <v>747</v>
      </c>
      <c r="L141" s="49">
        <v>4400</v>
      </c>
    </row>
    <row r="142" spans="11:12">
      <c r="K142" s="48" t="s">
        <v>752</v>
      </c>
      <c r="L142" s="49">
        <v>8800</v>
      </c>
    </row>
    <row r="143" spans="11:12">
      <c r="K143" s="48" t="s">
        <v>757</v>
      </c>
      <c r="L143" s="49">
        <v>4400</v>
      </c>
    </row>
    <row r="144" spans="11:12">
      <c r="K144" s="48" t="s">
        <v>762</v>
      </c>
      <c r="L144" s="49">
        <v>7200</v>
      </c>
    </row>
    <row r="145" spans="11:12">
      <c r="K145" s="48" t="s">
        <v>766</v>
      </c>
      <c r="L145" s="49">
        <v>0</v>
      </c>
    </row>
    <row r="146" spans="11:12">
      <c r="K146" s="48" t="s">
        <v>771</v>
      </c>
      <c r="L146" s="49">
        <v>6800</v>
      </c>
    </row>
    <row r="147" spans="11:12">
      <c r="K147" s="48" t="s">
        <v>776</v>
      </c>
      <c r="L147" s="49">
        <v>6400</v>
      </c>
    </row>
    <row r="148" spans="11:12">
      <c r="K148" s="48" t="s">
        <v>781</v>
      </c>
      <c r="L148" s="49">
        <v>7200</v>
      </c>
    </row>
    <row r="149" spans="11:12">
      <c r="K149" s="48" t="s">
        <v>786</v>
      </c>
      <c r="L149" s="49">
        <v>8000</v>
      </c>
    </row>
    <row r="150" spans="11:12">
      <c r="K150" s="48" t="s">
        <v>791</v>
      </c>
      <c r="L150" s="49">
        <v>13200</v>
      </c>
    </row>
    <row r="151" spans="11:12">
      <c r="K151" s="48" t="s">
        <v>795</v>
      </c>
      <c r="L151" s="49">
        <v>5200</v>
      </c>
    </row>
    <row r="152" spans="11:12">
      <c r="K152" s="48" t="s">
        <v>800</v>
      </c>
      <c r="L152" s="49">
        <v>0</v>
      </c>
    </row>
    <row r="153" spans="11:12">
      <c r="K153" s="48" t="s">
        <v>805</v>
      </c>
      <c r="L153" s="49">
        <v>6000</v>
      </c>
    </row>
    <row r="154" spans="11:12">
      <c r="K154" s="48" t="s">
        <v>810</v>
      </c>
      <c r="L154" s="49">
        <v>0</v>
      </c>
    </row>
    <row r="155" spans="11:12">
      <c r="K155" s="48" t="s">
        <v>815</v>
      </c>
      <c r="L155" s="49">
        <v>0</v>
      </c>
    </row>
    <row r="156" spans="11:12">
      <c r="K156" s="48" t="s">
        <v>820</v>
      </c>
      <c r="L156" s="49">
        <v>6800</v>
      </c>
    </row>
    <row r="157" spans="11:12">
      <c r="K157" s="48" t="s">
        <v>825</v>
      </c>
      <c r="L157" s="49">
        <v>5600</v>
      </c>
    </row>
    <row r="158" spans="11:12">
      <c r="K158" s="48" t="s">
        <v>830</v>
      </c>
      <c r="L158" s="49">
        <v>0</v>
      </c>
    </row>
    <row r="159" spans="11:12">
      <c r="K159" s="48" t="s">
        <v>835</v>
      </c>
      <c r="L159" s="49">
        <v>7200</v>
      </c>
    </row>
    <row r="160" spans="11:12">
      <c r="K160" s="48" t="s">
        <v>840</v>
      </c>
      <c r="L160" s="49">
        <v>0</v>
      </c>
    </row>
    <row r="161" spans="11:12">
      <c r="K161" s="48" t="s">
        <v>845</v>
      </c>
      <c r="L161" s="49">
        <v>0</v>
      </c>
    </row>
    <row r="162" spans="11:12">
      <c r="K162" s="48" t="s">
        <v>850</v>
      </c>
      <c r="L162" s="49">
        <v>10000</v>
      </c>
    </row>
    <row r="163" spans="11:12">
      <c r="K163" s="48" t="s">
        <v>855</v>
      </c>
      <c r="L163" s="49">
        <v>7200</v>
      </c>
    </row>
    <row r="164" spans="11:12">
      <c r="K164" s="48" t="s">
        <v>860</v>
      </c>
      <c r="L164" s="49">
        <v>0</v>
      </c>
    </row>
    <row r="165" spans="11:12">
      <c r="K165" s="48" t="s">
        <v>865</v>
      </c>
      <c r="L165" s="49">
        <v>7200</v>
      </c>
    </row>
    <row r="166" spans="11:12">
      <c r="K166" s="48" t="s">
        <v>870</v>
      </c>
      <c r="L166" s="49">
        <v>0</v>
      </c>
    </row>
    <row r="167" spans="11:12">
      <c r="K167" s="48" t="s">
        <v>875</v>
      </c>
      <c r="L167" s="49">
        <v>3600</v>
      </c>
    </row>
    <row r="168" spans="11:12">
      <c r="K168" s="48" t="s">
        <v>880</v>
      </c>
      <c r="L168" s="49">
        <v>11600</v>
      </c>
    </row>
    <row r="169" spans="11:12">
      <c r="K169" s="48" t="s">
        <v>885</v>
      </c>
      <c r="L169" s="49">
        <v>0</v>
      </c>
    </row>
    <row r="170" spans="11:12">
      <c r="K170" s="48" t="s">
        <v>890</v>
      </c>
      <c r="L170" s="49">
        <v>0</v>
      </c>
    </row>
    <row r="171" spans="11:12">
      <c r="K171" s="48" t="s">
        <v>895</v>
      </c>
      <c r="L171" s="49">
        <v>6400</v>
      </c>
    </row>
    <row r="172" spans="11:12">
      <c r="K172" s="48" t="s">
        <v>900</v>
      </c>
      <c r="L172" s="49">
        <v>7200</v>
      </c>
    </row>
    <row r="173" spans="11:12">
      <c r="K173" s="48" t="s">
        <v>905</v>
      </c>
      <c r="L173" s="49">
        <v>7600</v>
      </c>
    </row>
    <row r="174" spans="11:12">
      <c r="K174" s="48" t="s">
        <v>910</v>
      </c>
      <c r="L174" s="49">
        <v>11000</v>
      </c>
    </row>
    <row r="175" spans="11:12">
      <c r="K175" s="48" t="s">
        <v>914</v>
      </c>
      <c r="L175" s="49">
        <v>7600</v>
      </c>
    </row>
    <row r="176" spans="11:12">
      <c r="K176" s="48" t="s">
        <v>919</v>
      </c>
      <c r="L176" s="49">
        <v>6400</v>
      </c>
    </row>
    <row r="177" spans="11:12">
      <c r="K177" s="48" t="s">
        <v>924</v>
      </c>
      <c r="L177" s="49">
        <v>6400</v>
      </c>
    </row>
    <row r="178" spans="11:12">
      <c r="K178" s="48" t="s">
        <v>929</v>
      </c>
      <c r="L178" s="49">
        <v>10800</v>
      </c>
    </row>
    <row r="179" spans="11:12">
      <c r="K179" s="48" t="s">
        <v>934</v>
      </c>
      <c r="L179" s="49">
        <v>7600</v>
      </c>
    </row>
    <row r="180" spans="11:12">
      <c r="K180" s="48" t="s">
        <v>939</v>
      </c>
      <c r="L180" s="49">
        <v>0</v>
      </c>
    </row>
    <row r="181" spans="11:12">
      <c r="K181" s="48" t="s">
        <v>944</v>
      </c>
      <c r="L181" s="49">
        <v>10000</v>
      </c>
    </row>
    <row r="182" spans="11:12">
      <c r="K182" s="48" t="s">
        <v>949</v>
      </c>
      <c r="L182" s="49">
        <v>11600</v>
      </c>
    </row>
    <row r="183" spans="11:12">
      <c r="K183" s="48" t="s">
        <v>954</v>
      </c>
      <c r="L183" s="49">
        <v>9200</v>
      </c>
    </row>
    <row r="184" spans="11:12">
      <c r="K184" s="48" t="s">
        <v>959</v>
      </c>
      <c r="L184" s="49">
        <v>5600</v>
      </c>
    </row>
    <row r="185" spans="11:12">
      <c r="K185" s="48" t="s">
        <v>964</v>
      </c>
      <c r="L185" s="49">
        <v>5200</v>
      </c>
    </row>
    <row r="186" spans="11:12">
      <c r="K186" s="48" t="s">
        <v>969</v>
      </c>
      <c r="L186" s="49">
        <v>10400</v>
      </c>
    </row>
    <row r="187" spans="11:12">
      <c r="K187" s="48" t="s">
        <v>974</v>
      </c>
      <c r="L187" s="49">
        <v>5600</v>
      </c>
    </row>
    <row r="188" spans="11:12">
      <c r="K188" s="48" t="s">
        <v>979</v>
      </c>
      <c r="L188" s="49">
        <v>0</v>
      </c>
    </row>
    <row r="189" spans="11:12">
      <c r="K189" s="48" t="s">
        <v>984</v>
      </c>
      <c r="L189" s="49">
        <v>4800</v>
      </c>
    </row>
    <row r="190" spans="11:12">
      <c r="K190" s="48" t="s">
        <v>989</v>
      </c>
      <c r="L190" s="49">
        <v>0</v>
      </c>
    </row>
    <row r="191" spans="11:12">
      <c r="K191" s="48" t="s">
        <v>994</v>
      </c>
      <c r="L191" s="49">
        <v>0</v>
      </c>
    </row>
    <row r="192" spans="11:12">
      <c r="K192" s="48" t="s">
        <v>999</v>
      </c>
      <c r="L192" s="49">
        <v>8000</v>
      </c>
    </row>
    <row r="193" spans="11:12">
      <c r="K193" s="48" t="s">
        <v>1004</v>
      </c>
      <c r="L193" s="49">
        <v>0</v>
      </c>
    </row>
    <row r="194" spans="11:12">
      <c r="K194" s="48" t="s">
        <v>1009</v>
      </c>
      <c r="L194" s="49">
        <v>0</v>
      </c>
    </row>
    <row r="195" spans="11:12">
      <c r="K195" s="48" t="s">
        <v>1014</v>
      </c>
      <c r="L195" s="49">
        <v>11000</v>
      </c>
    </row>
    <row r="196" spans="11:12">
      <c r="K196" s="48" t="s">
        <v>1018</v>
      </c>
      <c r="L196" s="49">
        <v>6800</v>
      </c>
    </row>
    <row r="197" spans="11:12">
      <c r="K197" s="48" t="s">
        <v>1023</v>
      </c>
      <c r="L197" s="49">
        <v>6000</v>
      </c>
    </row>
    <row r="198" spans="11:12">
      <c r="K198" s="48" t="s">
        <v>1028</v>
      </c>
      <c r="L198" s="49">
        <v>13000</v>
      </c>
    </row>
    <row r="199" spans="11:12">
      <c r="K199" s="48" t="s">
        <v>1032</v>
      </c>
      <c r="L199" s="49">
        <v>0</v>
      </c>
    </row>
    <row r="200" spans="11:12">
      <c r="K200" s="48" t="s">
        <v>1037</v>
      </c>
      <c r="L200" s="49">
        <v>5600</v>
      </c>
    </row>
    <row r="201" spans="11:12">
      <c r="K201" s="48" t="s">
        <v>1042</v>
      </c>
      <c r="L201" s="49">
        <v>10000</v>
      </c>
    </row>
    <row r="202" spans="11:12">
      <c r="K202" s="48" t="s">
        <v>1047</v>
      </c>
      <c r="L202" s="49">
        <v>9200</v>
      </c>
    </row>
    <row r="203" spans="11:12">
      <c r="K203" s="48" t="s">
        <v>1052</v>
      </c>
      <c r="L203" s="49">
        <v>12400</v>
      </c>
    </row>
    <row r="204" spans="11:12">
      <c r="K204" s="48" t="s">
        <v>1057</v>
      </c>
      <c r="L204" s="49">
        <v>13200</v>
      </c>
    </row>
    <row r="205" spans="11:12">
      <c r="K205" s="48" t="s">
        <v>1062</v>
      </c>
      <c r="L205" s="49">
        <v>8000</v>
      </c>
    </row>
    <row r="206" spans="11:12">
      <c r="K206" s="48" t="s">
        <v>1067</v>
      </c>
      <c r="L206" s="49">
        <v>4800</v>
      </c>
    </row>
    <row r="207" spans="11:12">
      <c r="K207" s="48" t="s">
        <v>1072</v>
      </c>
      <c r="L207" s="49">
        <v>0</v>
      </c>
    </row>
    <row r="208" spans="11:12">
      <c r="K208" s="48" t="s">
        <v>1077</v>
      </c>
      <c r="L208" s="49">
        <v>2400</v>
      </c>
    </row>
    <row r="209" spans="11:12">
      <c r="K209" s="48" t="s">
        <v>1082</v>
      </c>
      <c r="L209" s="49">
        <v>11600</v>
      </c>
    </row>
    <row r="210" spans="11:12">
      <c r="K210" s="48" t="s">
        <v>1087</v>
      </c>
      <c r="L210" s="49">
        <v>8000</v>
      </c>
    </row>
    <row r="211" spans="11:12">
      <c r="K211" s="48" t="s">
        <v>1092</v>
      </c>
      <c r="L211" s="49">
        <v>6400</v>
      </c>
    </row>
    <row r="212" spans="11:12">
      <c r="K212" s="48" t="s">
        <v>1097</v>
      </c>
      <c r="L212" s="49">
        <v>5600</v>
      </c>
    </row>
    <row r="213" spans="11:12">
      <c r="K213" s="48" t="s">
        <v>1102</v>
      </c>
      <c r="L213" s="49">
        <v>6000</v>
      </c>
    </row>
    <row r="214" spans="11:12">
      <c r="K214" s="48" t="s">
        <v>1107</v>
      </c>
      <c r="L214" s="49">
        <v>4400</v>
      </c>
    </row>
    <row r="215" spans="11:12">
      <c r="K215" s="48" t="s">
        <v>1111</v>
      </c>
      <c r="L215" s="49">
        <v>6000</v>
      </c>
    </row>
    <row r="216" spans="11:12">
      <c r="K216" s="48" t="s">
        <v>1116</v>
      </c>
      <c r="L216" s="49">
        <v>10400</v>
      </c>
    </row>
    <row r="217" spans="11:12">
      <c r="K217" s="48" t="s">
        <v>1121</v>
      </c>
      <c r="L217" s="49">
        <v>0</v>
      </c>
    </row>
    <row r="218" spans="11:12">
      <c r="K218" s="48" t="s">
        <v>1125</v>
      </c>
      <c r="L218" s="49">
        <v>7200</v>
      </c>
    </row>
    <row r="219" spans="11:12">
      <c r="K219" s="48" t="s">
        <v>1130</v>
      </c>
      <c r="L219" s="49">
        <v>8400</v>
      </c>
    </row>
    <row r="220" spans="11:12">
      <c r="K220" s="48" t="s">
        <v>1135</v>
      </c>
      <c r="L220" s="49">
        <v>7200</v>
      </c>
    </row>
    <row r="221" spans="11:12">
      <c r="K221" s="48" t="s">
        <v>1140</v>
      </c>
      <c r="L221" s="49">
        <v>10800</v>
      </c>
    </row>
    <row r="222" spans="11:12">
      <c r="K222" s="48" t="s">
        <v>1145</v>
      </c>
      <c r="L222" s="49">
        <v>6800</v>
      </c>
    </row>
    <row r="223" spans="11:12">
      <c r="K223" s="48" t="s">
        <v>1150</v>
      </c>
      <c r="L223" s="49">
        <v>4800</v>
      </c>
    </row>
    <row r="224" spans="11:12">
      <c r="K224" s="48" t="s">
        <v>1155</v>
      </c>
      <c r="L224" s="49">
        <v>4800</v>
      </c>
    </row>
    <row r="225" spans="11:12">
      <c r="K225" s="48" t="s">
        <v>1160</v>
      </c>
      <c r="L225" s="49">
        <v>4000</v>
      </c>
    </row>
    <row r="226" spans="11:12">
      <c r="K226" s="48" t="s">
        <v>1165</v>
      </c>
      <c r="L226" s="49">
        <v>7200</v>
      </c>
    </row>
    <row r="227" spans="11:12">
      <c r="K227" s="48" t="s">
        <v>1170</v>
      </c>
      <c r="L227" s="49">
        <v>0</v>
      </c>
    </row>
    <row r="228" spans="11:12">
      <c r="K228" s="48" t="s">
        <v>1175</v>
      </c>
      <c r="L228" s="49">
        <v>12000</v>
      </c>
    </row>
    <row r="229" spans="11:12">
      <c r="K229" s="48" t="s">
        <v>1180</v>
      </c>
      <c r="L229" s="49">
        <v>5600</v>
      </c>
    </row>
    <row r="230" spans="11:12">
      <c r="K230" s="48" t="s">
        <v>1185</v>
      </c>
      <c r="L230" s="49">
        <v>4800</v>
      </c>
    </row>
    <row r="231" spans="11:12">
      <c r="K231" s="48" t="s">
        <v>1190</v>
      </c>
      <c r="L231" s="49">
        <v>8400</v>
      </c>
    </row>
    <row r="232" spans="11:12">
      <c r="K232" s="48" t="s">
        <v>1195</v>
      </c>
      <c r="L232" s="49">
        <v>6800</v>
      </c>
    </row>
    <row r="233" spans="11:12">
      <c r="K233" s="48" t="s">
        <v>1200</v>
      </c>
      <c r="L233" s="49">
        <v>8800</v>
      </c>
    </row>
    <row r="234" spans="11:12">
      <c r="K234" s="48" t="s">
        <v>1205</v>
      </c>
      <c r="L234" s="49">
        <v>5200</v>
      </c>
    </row>
    <row r="235" spans="11:12">
      <c r="K235" s="48" t="s">
        <v>1210</v>
      </c>
      <c r="L235" s="49">
        <v>2400</v>
      </c>
    </row>
    <row r="236" spans="11:12">
      <c r="K236" s="48" t="s">
        <v>1215</v>
      </c>
      <c r="L236" s="49">
        <v>5200</v>
      </c>
    </row>
    <row r="237" spans="11:12">
      <c r="K237" s="48" t="s">
        <v>1220</v>
      </c>
      <c r="L237" s="49">
        <v>11600</v>
      </c>
    </row>
    <row r="238" spans="11:12">
      <c r="K238" s="48" t="s">
        <v>1225</v>
      </c>
      <c r="L238" s="49">
        <v>4000</v>
      </c>
    </row>
    <row r="239" spans="11:12">
      <c r="K239" s="48" t="s">
        <v>1230</v>
      </c>
      <c r="L239" s="49">
        <v>6800</v>
      </c>
    </row>
    <row r="240" spans="11:12">
      <c r="K240" s="48" t="s">
        <v>1235</v>
      </c>
      <c r="L240" s="49">
        <v>9200</v>
      </c>
    </row>
    <row r="241" spans="11:12">
      <c r="K241" s="48" t="s">
        <v>1240</v>
      </c>
      <c r="L241" s="49">
        <v>8400</v>
      </c>
    </row>
    <row r="242" spans="11:12">
      <c r="K242" s="48" t="s">
        <v>1244</v>
      </c>
      <c r="L242" s="49">
        <v>10400</v>
      </c>
    </row>
    <row r="243" spans="11:12">
      <c r="K243" s="48" t="s">
        <v>1249</v>
      </c>
      <c r="L243" s="49">
        <v>0</v>
      </c>
    </row>
    <row r="244" spans="11:12">
      <c r="K244" s="48" t="s">
        <v>1254</v>
      </c>
      <c r="L244" s="49">
        <v>8400</v>
      </c>
    </row>
    <row r="245" spans="11:12">
      <c r="K245" s="48" t="s">
        <v>1259</v>
      </c>
      <c r="L245" s="49">
        <v>6400</v>
      </c>
    </row>
    <row r="246" spans="11:12">
      <c r="K246" s="48" t="s">
        <v>1264</v>
      </c>
      <c r="L246" s="49">
        <v>10400</v>
      </c>
    </row>
    <row r="247" spans="11:12">
      <c r="K247" s="48" t="s">
        <v>1269</v>
      </c>
      <c r="L247" s="49">
        <v>4400</v>
      </c>
    </row>
    <row r="248" spans="11:12">
      <c r="K248" s="48" t="s">
        <v>1274</v>
      </c>
      <c r="L248" s="49">
        <v>11200</v>
      </c>
    </row>
    <row r="249" spans="11:12">
      <c r="K249" s="48" t="s">
        <v>1279</v>
      </c>
      <c r="L249" s="49">
        <v>7600</v>
      </c>
    </row>
    <row r="250" spans="11:12">
      <c r="K250" s="48" t="s">
        <v>1284</v>
      </c>
      <c r="L250" s="49">
        <v>0</v>
      </c>
    </row>
    <row r="251" spans="11:12">
      <c r="K251" s="48" t="s">
        <v>1289</v>
      </c>
      <c r="L251" s="49">
        <v>4000</v>
      </c>
    </row>
    <row r="252" spans="11:12">
      <c r="K252" s="48" t="s">
        <v>1294</v>
      </c>
      <c r="L252" s="49">
        <v>4800</v>
      </c>
    </row>
    <row r="253" spans="11:12">
      <c r="K253" s="48" t="s">
        <v>1299</v>
      </c>
      <c r="L253" s="49">
        <v>7600</v>
      </c>
    </row>
    <row r="254" spans="11:12">
      <c r="K254" s="48" t="s">
        <v>1304</v>
      </c>
      <c r="L254" s="49">
        <v>10400</v>
      </c>
    </row>
    <row r="255" spans="11:12">
      <c r="K255" s="48" t="s">
        <v>1309</v>
      </c>
      <c r="L255" s="49">
        <v>0</v>
      </c>
    </row>
    <row r="256" spans="11:12">
      <c r="K256" s="48" t="s">
        <v>1314</v>
      </c>
      <c r="L256" s="49">
        <v>0</v>
      </c>
    </row>
    <row r="257" spans="11:12">
      <c r="K257" s="48" t="s">
        <v>1319</v>
      </c>
      <c r="L257" s="49">
        <v>8000</v>
      </c>
    </row>
    <row r="258" spans="11:12">
      <c r="K258" s="48" t="s">
        <v>1323</v>
      </c>
      <c r="L258" s="49">
        <v>9200</v>
      </c>
    </row>
    <row r="259" spans="11:12">
      <c r="K259" s="48" t="s">
        <v>1328</v>
      </c>
      <c r="L259" s="49">
        <v>7600</v>
      </c>
    </row>
    <row r="260" spans="11:12">
      <c r="K260" s="48" t="s">
        <v>1333</v>
      </c>
      <c r="L260" s="49">
        <v>7200</v>
      </c>
    </row>
    <row r="261" spans="11:12">
      <c r="K261" s="48" t="s">
        <v>1338</v>
      </c>
      <c r="L261" s="49">
        <v>6400</v>
      </c>
    </row>
    <row r="262" spans="11:12">
      <c r="K262" s="48" t="s">
        <v>1343</v>
      </c>
      <c r="L262" s="49">
        <v>7200</v>
      </c>
    </row>
    <row r="263" spans="11:12">
      <c r="K263" s="48" t="s">
        <v>1348</v>
      </c>
      <c r="L263" s="49">
        <v>2400</v>
      </c>
    </row>
    <row r="264" spans="11:12">
      <c r="K264" s="48" t="s">
        <v>1353</v>
      </c>
      <c r="L264" s="49">
        <v>5200</v>
      </c>
    </row>
    <row r="265" spans="11:12">
      <c r="K265" s="48" t="s">
        <v>1358</v>
      </c>
      <c r="L265" s="49">
        <v>10400</v>
      </c>
    </row>
    <row r="266" spans="11:12">
      <c r="K266" s="48" t="s">
        <v>1363</v>
      </c>
      <c r="L266" s="49">
        <v>8000</v>
      </c>
    </row>
    <row r="267" spans="11:12">
      <c r="K267" s="48" t="s">
        <v>1368</v>
      </c>
      <c r="L267" s="49">
        <v>8000</v>
      </c>
    </row>
    <row r="268" spans="11:12">
      <c r="K268" s="48" t="s">
        <v>1373</v>
      </c>
      <c r="L268" s="49">
        <v>4800</v>
      </c>
    </row>
    <row r="269" spans="11:12">
      <c r="K269" s="48" t="s">
        <v>1378</v>
      </c>
      <c r="L269" s="49">
        <v>4400</v>
      </c>
    </row>
    <row r="270" spans="11:12">
      <c r="K270" s="48" t="s">
        <v>1383</v>
      </c>
      <c r="L270" s="49">
        <v>8400</v>
      </c>
    </row>
    <row r="271" spans="11:12">
      <c r="K271" s="48" t="s">
        <v>1388</v>
      </c>
      <c r="L271" s="49">
        <v>10800</v>
      </c>
    </row>
    <row r="272" spans="11:12">
      <c r="K272" s="48" t="s">
        <v>1393</v>
      </c>
      <c r="L272" s="49">
        <v>5200</v>
      </c>
    </row>
    <row r="273" spans="11:12">
      <c r="K273" s="48" t="s">
        <v>1398</v>
      </c>
      <c r="L273" s="49">
        <v>2400</v>
      </c>
    </row>
    <row r="274" spans="11:12">
      <c r="K274" s="48" t="s">
        <v>1402</v>
      </c>
      <c r="L274" s="49">
        <v>3600</v>
      </c>
    </row>
    <row r="275" spans="11:12">
      <c r="K275" s="48" t="s">
        <v>1407</v>
      </c>
      <c r="L275" s="49">
        <v>0</v>
      </c>
    </row>
    <row r="276" spans="11:12">
      <c r="K276" s="48" t="s">
        <v>1412</v>
      </c>
      <c r="L276" s="49">
        <v>7600</v>
      </c>
    </row>
    <row r="277" spans="11:12">
      <c r="K277" s="48" t="s">
        <v>1417</v>
      </c>
      <c r="L277" s="49">
        <v>11600</v>
      </c>
    </row>
    <row r="278" spans="11:12">
      <c r="K278" s="48" t="s">
        <v>1422</v>
      </c>
      <c r="L278" s="49">
        <v>8000</v>
      </c>
    </row>
    <row r="279" spans="11:12">
      <c r="K279" s="48" t="s">
        <v>1427</v>
      </c>
      <c r="L279" s="49">
        <v>0</v>
      </c>
    </row>
    <row r="280" spans="11:12">
      <c r="K280" s="48" t="s">
        <v>1432</v>
      </c>
      <c r="L280" s="49">
        <v>0</v>
      </c>
    </row>
    <row r="281" spans="11:12">
      <c r="K281" s="48" t="s">
        <v>1437</v>
      </c>
      <c r="L281" s="49">
        <v>9200</v>
      </c>
    </row>
    <row r="282" spans="11:12">
      <c r="K282" s="48" t="s">
        <v>1442</v>
      </c>
      <c r="L282" s="49">
        <v>7200</v>
      </c>
    </row>
    <row r="283" spans="11:12">
      <c r="K283" s="48" t="s">
        <v>1447</v>
      </c>
      <c r="L283" s="49">
        <v>0</v>
      </c>
    </row>
    <row r="284" spans="11:12">
      <c r="K284" s="48" t="s">
        <v>1452</v>
      </c>
      <c r="L284" s="49">
        <v>7600</v>
      </c>
    </row>
    <row r="285" spans="11:12">
      <c r="K285" s="48" t="s">
        <v>1457</v>
      </c>
      <c r="L285" s="49">
        <v>14000</v>
      </c>
    </row>
    <row r="286" spans="11:12">
      <c r="K286" s="48" t="s">
        <v>1462</v>
      </c>
      <c r="L286" s="49">
        <v>6800</v>
      </c>
    </row>
    <row r="287" spans="11:12">
      <c r="K287" s="48" t="s">
        <v>1467</v>
      </c>
      <c r="L287" s="49">
        <v>6400</v>
      </c>
    </row>
    <row r="288" spans="11:12">
      <c r="K288" s="48" t="s">
        <v>1472</v>
      </c>
      <c r="L288" s="49">
        <v>11600</v>
      </c>
    </row>
    <row r="289" spans="11:12">
      <c r="K289" s="48" t="s">
        <v>1477</v>
      </c>
      <c r="L289" s="49">
        <v>6000</v>
      </c>
    </row>
    <row r="290" spans="11:12">
      <c r="K290" s="48" t="s">
        <v>1482</v>
      </c>
      <c r="L290" s="49">
        <v>0</v>
      </c>
    </row>
    <row r="291" spans="11:12">
      <c r="K291" s="48" t="s">
        <v>1487</v>
      </c>
      <c r="L291" s="49">
        <v>10000</v>
      </c>
    </row>
    <row r="292" spans="11:12">
      <c r="K292" s="48" t="s">
        <v>1491</v>
      </c>
      <c r="L292" s="49">
        <v>5600</v>
      </c>
    </row>
    <row r="293" spans="11:12">
      <c r="K293" s="48" t="s">
        <v>1496</v>
      </c>
      <c r="L293" s="49">
        <v>6000</v>
      </c>
    </row>
    <row r="294" spans="11:12">
      <c r="K294" s="48" t="s">
        <v>1501</v>
      </c>
      <c r="L294" s="49">
        <v>8800</v>
      </c>
    </row>
    <row r="295" spans="11:12">
      <c r="K295" s="48" t="s">
        <v>1506</v>
      </c>
      <c r="L295" s="49">
        <v>5600</v>
      </c>
    </row>
    <row r="296" spans="11:12">
      <c r="K296" s="48" t="s">
        <v>1511</v>
      </c>
      <c r="L296" s="49">
        <v>8400</v>
      </c>
    </row>
    <row r="297" spans="11:12">
      <c r="K297" s="48" t="s">
        <v>1516</v>
      </c>
      <c r="L297" s="49">
        <v>3200</v>
      </c>
    </row>
    <row r="298" spans="11:12">
      <c r="K298" s="48" t="s">
        <v>1521</v>
      </c>
      <c r="L298" s="49">
        <v>10400</v>
      </c>
    </row>
    <row r="299" spans="11:12">
      <c r="K299" s="48" t="s">
        <v>1525</v>
      </c>
      <c r="L299" s="49">
        <v>0</v>
      </c>
    </row>
    <row r="300" spans="11:12">
      <c r="K300" s="48" t="s">
        <v>1530</v>
      </c>
      <c r="L300" s="49">
        <v>0</v>
      </c>
    </row>
    <row r="301" spans="11:12">
      <c r="K301" s="48" t="s">
        <v>1535</v>
      </c>
      <c r="L301" s="49">
        <v>8000</v>
      </c>
    </row>
    <row r="302" spans="11:12">
      <c r="K302" s="48" t="s">
        <v>1540</v>
      </c>
      <c r="L302" s="49">
        <v>8400</v>
      </c>
    </row>
    <row r="303" spans="11:12">
      <c r="K303" s="48" t="s">
        <v>1545</v>
      </c>
      <c r="L303" s="49">
        <v>7600</v>
      </c>
    </row>
    <row r="304" spans="11:12">
      <c r="K304" s="48" t="s">
        <v>1550</v>
      </c>
      <c r="L304" s="49">
        <v>0</v>
      </c>
    </row>
    <row r="305" spans="11:12">
      <c r="K305" s="48" t="s">
        <v>1555</v>
      </c>
      <c r="L305" s="49">
        <v>0</v>
      </c>
    </row>
    <row r="306" spans="11:12">
      <c r="K306" s="48" t="s">
        <v>1560</v>
      </c>
      <c r="L306" s="49">
        <v>2400</v>
      </c>
    </row>
    <row r="307" spans="11:12">
      <c r="K307" s="48" t="s">
        <v>1565</v>
      </c>
      <c r="L307" s="49">
        <v>5200</v>
      </c>
    </row>
    <row r="308" spans="11:12">
      <c r="K308" s="48" t="s">
        <v>1570</v>
      </c>
      <c r="L308" s="49">
        <v>0</v>
      </c>
    </row>
    <row r="309" spans="11:12">
      <c r="K309" s="48" t="s">
        <v>1575</v>
      </c>
      <c r="L309" s="49">
        <v>3600</v>
      </c>
    </row>
    <row r="310" spans="11:12">
      <c r="K310" s="48" t="s">
        <v>1580</v>
      </c>
      <c r="L310" s="49">
        <v>0</v>
      </c>
    </row>
    <row r="311" spans="11:12">
      <c r="K311" s="48" t="s">
        <v>1585</v>
      </c>
      <c r="L311" s="49">
        <v>10400</v>
      </c>
    </row>
    <row r="312" spans="11:12">
      <c r="K312" s="48" t="s">
        <v>1590</v>
      </c>
      <c r="L312" s="49">
        <v>0</v>
      </c>
    </row>
    <row r="313" spans="11:12">
      <c r="K313" s="48" t="s">
        <v>1595</v>
      </c>
      <c r="L313" s="49">
        <v>9200</v>
      </c>
    </row>
    <row r="314" spans="11:12">
      <c r="K314" s="48" t="s">
        <v>1600</v>
      </c>
      <c r="L314" s="49">
        <v>4400</v>
      </c>
    </row>
    <row r="315" spans="11:12">
      <c r="K315" s="48" t="s">
        <v>1605</v>
      </c>
      <c r="L315" s="49">
        <v>5200</v>
      </c>
    </row>
    <row r="316" spans="11:12">
      <c r="K316" s="48" t="s">
        <v>1610</v>
      </c>
      <c r="L316" s="49">
        <v>5600</v>
      </c>
    </row>
    <row r="317" spans="11:12">
      <c r="K317" s="48" t="s">
        <v>1615</v>
      </c>
      <c r="L317" s="49">
        <v>8800</v>
      </c>
    </row>
    <row r="318" spans="11:12">
      <c r="K318" s="48" t="s">
        <v>1620</v>
      </c>
      <c r="L318" s="49">
        <v>6800</v>
      </c>
    </row>
    <row r="319" spans="11:12">
      <c r="K319" s="48" t="s">
        <v>1624</v>
      </c>
      <c r="L319" s="49">
        <v>5200</v>
      </c>
    </row>
    <row r="320" spans="11:12">
      <c r="K320" s="48" t="s">
        <v>1629</v>
      </c>
      <c r="L320" s="49">
        <v>8800</v>
      </c>
    </row>
    <row r="321" spans="11:12">
      <c r="K321" s="48" t="s">
        <v>1634</v>
      </c>
      <c r="L321" s="49">
        <v>2800</v>
      </c>
    </row>
    <row r="322" spans="11:12">
      <c r="K322" s="48" t="s">
        <v>1639</v>
      </c>
      <c r="L322" s="49">
        <v>7600</v>
      </c>
    </row>
    <row r="323" spans="11:12">
      <c r="K323" s="48" t="s">
        <v>1644</v>
      </c>
      <c r="L323" s="49">
        <v>6000</v>
      </c>
    </row>
    <row r="324" spans="11:12">
      <c r="K324" s="48" t="s">
        <v>1649</v>
      </c>
      <c r="L324" s="49">
        <v>6800</v>
      </c>
    </row>
    <row r="325" spans="11:12">
      <c r="K325" s="48" t="s">
        <v>1654</v>
      </c>
      <c r="L325" s="49">
        <v>13200</v>
      </c>
    </row>
    <row r="326" spans="11:12">
      <c r="K326" s="48" t="s">
        <v>1659</v>
      </c>
      <c r="L326" s="49">
        <v>11600</v>
      </c>
    </row>
    <row r="327" spans="11:12">
      <c r="K327" s="48" t="s">
        <v>1664</v>
      </c>
      <c r="L327" s="49">
        <v>5600</v>
      </c>
    </row>
    <row r="328" spans="11:12">
      <c r="K328" s="48" t="s">
        <v>1669</v>
      </c>
      <c r="L328" s="49">
        <v>10800</v>
      </c>
    </row>
    <row r="329" spans="11:12">
      <c r="K329" s="48" t="s">
        <v>1674</v>
      </c>
      <c r="L329" s="49">
        <v>10000</v>
      </c>
    </row>
    <row r="330" spans="11:12">
      <c r="K330" s="48" t="s">
        <v>1679</v>
      </c>
      <c r="L330" s="49">
        <v>8000</v>
      </c>
    </row>
    <row r="331" spans="11:12">
      <c r="K331" s="48" t="s">
        <v>1684</v>
      </c>
      <c r="L331" s="49">
        <v>11200</v>
      </c>
    </row>
    <row r="332" spans="11:12">
      <c r="K332" s="48" t="s">
        <v>1689</v>
      </c>
      <c r="L332" s="49">
        <v>0</v>
      </c>
    </row>
    <row r="333" spans="11:12">
      <c r="K333" s="48" t="s">
        <v>1694</v>
      </c>
      <c r="L333" s="49">
        <v>12000</v>
      </c>
    </row>
    <row r="334" spans="11:12">
      <c r="K334" s="48" t="s">
        <v>1699</v>
      </c>
      <c r="L334" s="49">
        <v>6400</v>
      </c>
    </row>
    <row r="335" spans="11:12">
      <c r="K335" s="48" t="s">
        <v>1704</v>
      </c>
      <c r="L335" s="49">
        <v>0</v>
      </c>
    </row>
    <row r="336" spans="11:12">
      <c r="K336" s="48" t="s">
        <v>1709</v>
      </c>
      <c r="L336" s="49">
        <v>2400</v>
      </c>
    </row>
    <row r="337" spans="11:12">
      <c r="K337" s="48" t="s">
        <v>1714</v>
      </c>
      <c r="L337" s="49">
        <v>8000</v>
      </c>
    </row>
    <row r="338" spans="11:12">
      <c r="K338" s="48" t="s">
        <v>1719</v>
      </c>
      <c r="L338" s="49">
        <v>5200</v>
      </c>
    </row>
    <row r="339" spans="11:12">
      <c r="K339" s="48" t="s">
        <v>1724</v>
      </c>
      <c r="L339" s="49">
        <v>2400</v>
      </c>
    </row>
    <row r="340" spans="11:12">
      <c r="K340" s="48" t="s">
        <v>1729</v>
      </c>
      <c r="L340" s="49">
        <v>0</v>
      </c>
    </row>
    <row r="341" spans="11:12">
      <c r="K341" s="48" t="s">
        <v>1734</v>
      </c>
      <c r="L341" s="49">
        <v>10800</v>
      </c>
    </row>
    <row r="342" spans="11:12">
      <c r="K342" s="48" t="s">
        <v>1739</v>
      </c>
      <c r="L342" s="49">
        <v>8000</v>
      </c>
    </row>
    <row r="343" spans="11:12">
      <c r="K343" s="48" t="s">
        <v>1744</v>
      </c>
      <c r="L343" s="49">
        <v>7600</v>
      </c>
    </row>
    <row r="344" spans="11:12">
      <c r="K344" s="48" t="s">
        <v>1749</v>
      </c>
      <c r="L344" s="49">
        <v>6800</v>
      </c>
    </row>
    <row r="345" spans="11:12">
      <c r="K345" s="48" t="s">
        <v>1754</v>
      </c>
      <c r="L345" s="49">
        <v>6800</v>
      </c>
    </row>
    <row r="346" spans="11:12">
      <c r="K346" s="48" t="s">
        <v>1759</v>
      </c>
      <c r="L346" s="49">
        <v>0</v>
      </c>
    </row>
    <row r="347" spans="11:12">
      <c r="K347" s="48" t="s">
        <v>1764</v>
      </c>
      <c r="L347" s="49">
        <v>3200</v>
      </c>
    </row>
    <row r="348" spans="11:12">
      <c r="K348" s="48" t="s">
        <v>1769</v>
      </c>
      <c r="L348" s="49">
        <v>12800</v>
      </c>
    </row>
    <row r="349" spans="11:12">
      <c r="K349" s="48" t="s">
        <v>1773</v>
      </c>
      <c r="L349" s="49">
        <v>13600</v>
      </c>
    </row>
    <row r="350" spans="11:12">
      <c r="K350" s="48" t="s">
        <v>1778</v>
      </c>
      <c r="L350" s="49">
        <v>8400</v>
      </c>
    </row>
    <row r="351" spans="11:12">
      <c r="K351" s="48" t="s">
        <v>1783</v>
      </c>
      <c r="L351" s="49">
        <v>6800</v>
      </c>
    </row>
    <row r="352" spans="11:12">
      <c r="K352" s="48" t="s">
        <v>1787</v>
      </c>
      <c r="L352" s="49">
        <v>6400</v>
      </c>
    </row>
    <row r="353" spans="11:12">
      <c r="K353" s="48" t="s">
        <v>1792</v>
      </c>
      <c r="L353" s="49">
        <v>11600</v>
      </c>
    </row>
    <row r="354" spans="11:12">
      <c r="K354" s="48" t="s">
        <v>1797</v>
      </c>
      <c r="L354" s="49">
        <v>0</v>
      </c>
    </row>
    <row r="355" spans="11:12">
      <c r="K355" s="48" t="s">
        <v>1802</v>
      </c>
      <c r="L355" s="49">
        <v>9600</v>
      </c>
    </row>
    <row r="356" spans="11:12">
      <c r="K356" s="48" t="s">
        <v>1807</v>
      </c>
      <c r="L356" s="49">
        <v>6800</v>
      </c>
    </row>
    <row r="357" spans="11:12">
      <c r="K357" s="48" t="s">
        <v>1812</v>
      </c>
      <c r="L357" s="49">
        <v>4800</v>
      </c>
    </row>
    <row r="358" spans="11:12">
      <c r="K358" s="48" t="s">
        <v>1817</v>
      </c>
      <c r="L358" s="49">
        <v>0</v>
      </c>
    </row>
    <row r="359" spans="11:12">
      <c r="K359" s="48" t="s">
        <v>1822</v>
      </c>
      <c r="L359" s="49">
        <v>8400</v>
      </c>
    </row>
    <row r="360" spans="11:12">
      <c r="K360" s="48" t="s">
        <v>1826</v>
      </c>
      <c r="L360" s="49">
        <v>9600</v>
      </c>
    </row>
    <row r="361" spans="11:12">
      <c r="K361" s="48" t="s">
        <v>1831</v>
      </c>
      <c r="L361" s="49">
        <v>8400</v>
      </c>
    </row>
    <row r="362" spans="11:12">
      <c r="K362" s="48" t="s">
        <v>1836</v>
      </c>
      <c r="L362" s="49">
        <v>7200</v>
      </c>
    </row>
    <row r="363" spans="11:12">
      <c r="K363" s="48" t="s">
        <v>1841</v>
      </c>
      <c r="L363" s="49">
        <v>7200</v>
      </c>
    </row>
    <row r="364" spans="11:12">
      <c r="K364" s="48" t="s">
        <v>1846</v>
      </c>
      <c r="L364" s="49">
        <v>6400</v>
      </c>
    </row>
    <row r="365" spans="11:12">
      <c r="K365" s="48" t="s">
        <v>1850</v>
      </c>
      <c r="L365" s="49">
        <v>6800</v>
      </c>
    </row>
    <row r="366" spans="11:12">
      <c r="K366" s="48" t="s">
        <v>1855</v>
      </c>
      <c r="L366" s="49">
        <v>7200</v>
      </c>
    </row>
    <row r="367" spans="11:12">
      <c r="K367" s="48" t="s">
        <v>1860</v>
      </c>
      <c r="L367" s="49">
        <v>5600</v>
      </c>
    </row>
    <row r="368" spans="11:12">
      <c r="K368" s="48" t="s">
        <v>1865</v>
      </c>
      <c r="L368" s="49">
        <v>0</v>
      </c>
    </row>
    <row r="369" spans="11:12">
      <c r="K369" s="48" t="s">
        <v>1870</v>
      </c>
      <c r="L369" s="49">
        <v>10800</v>
      </c>
    </row>
    <row r="370" spans="11:12">
      <c r="K370" s="48" t="s">
        <v>1875</v>
      </c>
      <c r="L370" s="49">
        <v>2400</v>
      </c>
    </row>
    <row r="371" spans="11:12">
      <c r="K371" s="48" t="s">
        <v>1879</v>
      </c>
      <c r="L371" s="49">
        <v>0</v>
      </c>
    </row>
    <row r="372" spans="11:12">
      <c r="K372" s="48" t="s">
        <v>1884</v>
      </c>
      <c r="L372" s="49">
        <v>0</v>
      </c>
    </row>
    <row r="373" spans="11:12">
      <c r="K373" s="48" t="s">
        <v>1889</v>
      </c>
      <c r="L373" s="49">
        <v>10000</v>
      </c>
    </row>
    <row r="374" spans="11:12">
      <c r="K374" s="48" t="s">
        <v>1894</v>
      </c>
      <c r="L374" s="49">
        <v>4000</v>
      </c>
    </row>
    <row r="375" spans="11:12">
      <c r="K375" s="48" t="s">
        <v>1898</v>
      </c>
      <c r="L375" s="49">
        <v>7600</v>
      </c>
    </row>
    <row r="376" spans="11:12">
      <c r="K376" s="48" t="s">
        <v>1903</v>
      </c>
      <c r="L376" s="49">
        <v>0</v>
      </c>
    </row>
    <row r="377" spans="11:12">
      <c r="K377" s="48" t="s">
        <v>1907</v>
      </c>
      <c r="L377" s="49">
        <v>0</v>
      </c>
    </row>
    <row r="378" spans="11:12">
      <c r="K378" s="48" t="s">
        <v>1911</v>
      </c>
      <c r="L378" s="49">
        <v>0</v>
      </c>
    </row>
    <row r="379" spans="11:12">
      <c r="K379" s="48" t="s">
        <v>1916</v>
      </c>
      <c r="L379" s="49">
        <v>7200</v>
      </c>
    </row>
    <row r="380" spans="11:12">
      <c r="K380" s="48" t="s">
        <v>1921</v>
      </c>
      <c r="L380" s="49">
        <v>8000</v>
      </c>
    </row>
    <row r="381" spans="11:12">
      <c r="K381" s="48" t="s">
        <v>1926</v>
      </c>
      <c r="L381" s="49">
        <v>4800</v>
      </c>
    </row>
    <row r="382" spans="11:12">
      <c r="K382" s="48" t="s">
        <v>1931</v>
      </c>
      <c r="L382" s="49">
        <v>8400</v>
      </c>
    </row>
    <row r="383" spans="11:12">
      <c r="K383" s="48" t="s">
        <v>1936</v>
      </c>
      <c r="L383" s="49">
        <v>7600</v>
      </c>
    </row>
    <row r="384" spans="11:12">
      <c r="K384" s="48" t="s">
        <v>1941</v>
      </c>
      <c r="L384" s="49">
        <v>5200</v>
      </c>
    </row>
    <row r="385" spans="11:12">
      <c r="K385" s="48" t="s">
        <v>1945</v>
      </c>
      <c r="L385" s="49">
        <v>8000</v>
      </c>
    </row>
    <row r="386" spans="11:12">
      <c r="K386" s="48" t="s">
        <v>1949</v>
      </c>
      <c r="L386" s="49">
        <v>8000</v>
      </c>
    </row>
    <row r="387" spans="11:12">
      <c r="K387" s="48" t="s">
        <v>1954</v>
      </c>
      <c r="L387" s="49">
        <v>9600</v>
      </c>
    </row>
    <row r="388" spans="11:12">
      <c r="K388" s="48" t="s">
        <v>1959</v>
      </c>
      <c r="L388" s="49">
        <v>3200</v>
      </c>
    </row>
    <row r="389" spans="11:12">
      <c r="K389" s="48" t="s">
        <v>1964</v>
      </c>
      <c r="L389" s="49">
        <v>0</v>
      </c>
    </row>
    <row r="390" spans="11:12">
      <c r="K390" s="48" t="s">
        <v>1969</v>
      </c>
      <c r="L390" s="49">
        <v>8400</v>
      </c>
    </row>
    <row r="391" spans="11:12">
      <c r="K391" s="48" t="s">
        <v>1974</v>
      </c>
      <c r="L391" s="49">
        <v>2800</v>
      </c>
    </row>
    <row r="392" spans="11:12">
      <c r="K392" s="48" t="s">
        <v>1979</v>
      </c>
      <c r="L392" s="49">
        <v>7200</v>
      </c>
    </row>
    <row r="393" spans="11:12">
      <c r="K393" s="48" t="s">
        <v>1984</v>
      </c>
      <c r="L393" s="49">
        <v>7600</v>
      </c>
    </row>
    <row r="394" spans="11:12">
      <c r="K394" s="48" t="s">
        <v>1989</v>
      </c>
      <c r="L394" s="49">
        <v>6000</v>
      </c>
    </row>
    <row r="395" spans="11:12">
      <c r="K395" s="48" t="s">
        <v>1994</v>
      </c>
      <c r="L395" s="49">
        <v>4800</v>
      </c>
    </row>
    <row r="396" spans="11:12">
      <c r="K396" s="48" t="s">
        <v>1999</v>
      </c>
      <c r="L396" s="49">
        <v>5200</v>
      </c>
    </row>
    <row r="397" spans="11:12">
      <c r="K397" s="48" t="s">
        <v>2004</v>
      </c>
      <c r="L397" s="49">
        <v>0</v>
      </c>
    </row>
    <row r="398" spans="11:12">
      <c r="K398" s="48" t="s">
        <v>2009</v>
      </c>
      <c r="L398" s="49">
        <v>4400</v>
      </c>
    </row>
    <row r="399" spans="11:12">
      <c r="K399" s="48" t="s">
        <v>2014</v>
      </c>
      <c r="L399" s="49">
        <v>0</v>
      </c>
    </row>
    <row r="400" spans="11:12">
      <c r="K400" s="48" t="s">
        <v>2019</v>
      </c>
      <c r="L400" s="49">
        <v>8000</v>
      </c>
    </row>
    <row r="401" spans="11:12">
      <c r="K401" s="48" t="s">
        <v>2024</v>
      </c>
      <c r="L401" s="49">
        <v>10000</v>
      </c>
    </row>
    <row r="402" spans="11:12">
      <c r="K402" s="48" t="s">
        <v>2029</v>
      </c>
      <c r="L402" s="49">
        <v>6400</v>
      </c>
    </row>
    <row r="403" spans="11:12">
      <c r="K403" s="48" t="s">
        <v>2034</v>
      </c>
      <c r="L403" s="49">
        <v>5600</v>
      </c>
    </row>
    <row r="404" spans="11:12">
      <c r="K404" s="48" t="s">
        <v>2039</v>
      </c>
      <c r="L404" s="49">
        <v>11200</v>
      </c>
    </row>
    <row r="405" spans="11:12">
      <c r="K405" s="48" t="s">
        <v>2044</v>
      </c>
      <c r="L405" s="49">
        <v>0</v>
      </c>
    </row>
    <row r="406" spans="11:12">
      <c r="K406" s="48" t="s">
        <v>2049</v>
      </c>
      <c r="L406" s="49">
        <v>5600</v>
      </c>
    </row>
    <row r="407" spans="11:12">
      <c r="K407" s="48" t="s">
        <v>2054</v>
      </c>
      <c r="L407" s="49">
        <v>10400</v>
      </c>
    </row>
    <row r="408" spans="11:12">
      <c r="K408" s="48" t="s">
        <v>2059</v>
      </c>
      <c r="L408" s="49">
        <v>8400</v>
      </c>
    </row>
    <row r="409" spans="11:12">
      <c r="K409" s="48" t="s">
        <v>2064</v>
      </c>
      <c r="L409" s="49">
        <v>0</v>
      </c>
    </row>
    <row r="410" spans="11:12">
      <c r="K410" s="48" t="s">
        <v>2069</v>
      </c>
      <c r="L410" s="49">
        <v>5200</v>
      </c>
    </row>
    <row r="411" spans="11:12">
      <c r="K411" s="48" t="s">
        <v>2074</v>
      </c>
      <c r="L411" s="49">
        <v>10400</v>
      </c>
    </row>
    <row r="412" spans="11:12">
      <c r="K412" s="48" t="s">
        <v>2079</v>
      </c>
      <c r="L412" s="49">
        <v>7600</v>
      </c>
    </row>
    <row r="413" spans="11:12">
      <c r="K413" s="48" t="s">
        <v>2083</v>
      </c>
      <c r="L413" s="49">
        <v>0</v>
      </c>
    </row>
    <row r="414" spans="11:12">
      <c r="K414" s="48" t="s">
        <v>2088</v>
      </c>
      <c r="L414" s="49">
        <v>9600</v>
      </c>
    </row>
    <row r="415" spans="11:12">
      <c r="K415" s="48" t="s">
        <v>2093</v>
      </c>
      <c r="L415" s="49">
        <v>0</v>
      </c>
    </row>
    <row r="416" spans="11:12">
      <c r="K416" s="48" t="s">
        <v>2098</v>
      </c>
      <c r="L416" s="49">
        <v>8000</v>
      </c>
    </row>
    <row r="417" spans="11:12">
      <c r="K417" s="48" t="s">
        <v>2103</v>
      </c>
      <c r="L417" s="49">
        <v>6000</v>
      </c>
    </row>
    <row r="418" spans="11:12">
      <c r="K418" s="48" t="s">
        <v>2108</v>
      </c>
      <c r="L418" s="49">
        <v>6800</v>
      </c>
    </row>
    <row r="419" spans="11:12">
      <c r="K419" s="48" t="s">
        <v>2113</v>
      </c>
      <c r="L419" s="49">
        <v>8000</v>
      </c>
    </row>
    <row r="420" spans="11:12">
      <c r="K420" s="48" t="s">
        <v>2118</v>
      </c>
      <c r="L420" s="49">
        <v>7600</v>
      </c>
    </row>
    <row r="421" spans="11:12">
      <c r="K421" s="48" t="s">
        <v>2123</v>
      </c>
      <c r="L421" s="49">
        <v>9200</v>
      </c>
    </row>
    <row r="422" spans="11:12">
      <c r="K422" s="48" t="s">
        <v>2128</v>
      </c>
      <c r="L422" s="49">
        <v>9200</v>
      </c>
    </row>
    <row r="423" spans="11:12">
      <c r="K423" s="48" t="s">
        <v>2133</v>
      </c>
      <c r="L423" s="49">
        <v>7600</v>
      </c>
    </row>
    <row r="424" spans="11:12">
      <c r="K424" s="48" t="s">
        <v>2138</v>
      </c>
      <c r="L424" s="49">
        <v>7600</v>
      </c>
    </row>
    <row r="425" spans="11:12">
      <c r="K425" s="48" t="s">
        <v>2143</v>
      </c>
      <c r="L425" s="49">
        <v>7600</v>
      </c>
    </row>
    <row r="426" spans="11:12">
      <c r="K426" s="48" t="s">
        <v>2148</v>
      </c>
      <c r="L426" s="49">
        <v>0</v>
      </c>
    </row>
    <row r="427" spans="11:12">
      <c r="K427" s="48" t="s">
        <v>2153</v>
      </c>
      <c r="L427" s="49">
        <v>0</v>
      </c>
    </row>
    <row r="428" spans="11:12">
      <c r="K428" s="48" t="s">
        <v>2158</v>
      </c>
      <c r="L428" s="49">
        <v>0</v>
      </c>
    </row>
    <row r="429" spans="11:12">
      <c r="K429" s="48" t="s">
        <v>2163</v>
      </c>
      <c r="L429" s="49">
        <v>6800</v>
      </c>
    </row>
    <row r="430" spans="11:12">
      <c r="K430" s="48" t="s">
        <v>2168</v>
      </c>
      <c r="L430" s="49">
        <v>6000</v>
      </c>
    </row>
    <row r="431" spans="11:12">
      <c r="K431" s="48" t="s">
        <v>2173</v>
      </c>
      <c r="L431" s="49">
        <v>10000</v>
      </c>
    </row>
    <row r="432" spans="11:12">
      <c r="K432" s="48" t="s">
        <v>2178</v>
      </c>
      <c r="L432" s="49">
        <v>11600</v>
      </c>
    </row>
    <row r="433" spans="11:12">
      <c r="K433" s="48" t="s">
        <v>2183</v>
      </c>
      <c r="L433" s="49">
        <v>2400</v>
      </c>
    </row>
    <row r="434" spans="11:12">
      <c r="K434" s="48" t="s">
        <v>2188</v>
      </c>
      <c r="L434" s="49">
        <v>0</v>
      </c>
    </row>
    <row r="435" spans="11:12">
      <c r="K435" s="48" t="s">
        <v>2193</v>
      </c>
      <c r="L435" s="49">
        <v>7600</v>
      </c>
    </row>
    <row r="436" spans="11:12">
      <c r="K436" s="48" t="s">
        <v>2197</v>
      </c>
      <c r="L436" s="49">
        <v>10800</v>
      </c>
    </row>
    <row r="437" spans="11:12">
      <c r="K437" s="48" t="s">
        <v>2202</v>
      </c>
      <c r="L437" s="49">
        <v>6800</v>
      </c>
    </row>
    <row r="438" spans="11:12">
      <c r="K438" s="48" t="s">
        <v>2207</v>
      </c>
      <c r="L438" s="49">
        <v>8000</v>
      </c>
    </row>
    <row r="439" spans="11:12">
      <c r="K439" s="48" t="s">
        <v>2212</v>
      </c>
      <c r="L439" s="49">
        <v>7600</v>
      </c>
    </row>
    <row r="440" spans="11:12">
      <c r="K440" s="48" t="s">
        <v>2216</v>
      </c>
      <c r="L440" s="49">
        <v>7200</v>
      </c>
    </row>
    <row r="441" spans="11:12">
      <c r="K441" s="48" t="s">
        <v>2221</v>
      </c>
      <c r="L441" s="49">
        <v>7600</v>
      </c>
    </row>
    <row r="442" spans="11:12">
      <c r="K442" s="48" t="s">
        <v>2226</v>
      </c>
      <c r="L442" s="49">
        <v>2400</v>
      </c>
    </row>
    <row r="443" spans="11:12">
      <c r="K443" s="48" t="s">
        <v>2231</v>
      </c>
      <c r="L443" s="49">
        <v>0</v>
      </c>
    </row>
    <row r="444" spans="11:12">
      <c r="K444" s="48" t="s">
        <v>2235</v>
      </c>
      <c r="L444" s="49">
        <v>3600</v>
      </c>
    </row>
    <row r="445" spans="11:12">
      <c r="K445" s="48" t="s">
        <v>2240</v>
      </c>
      <c r="L445" s="49">
        <v>0</v>
      </c>
    </row>
    <row r="446" spans="11:12">
      <c r="K446" s="48" t="s">
        <v>2244</v>
      </c>
      <c r="L446" s="49">
        <v>11600</v>
      </c>
    </row>
    <row r="447" spans="11:12">
      <c r="K447" s="48" t="s">
        <v>2249</v>
      </c>
      <c r="L447" s="49">
        <v>7600</v>
      </c>
    </row>
    <row r="448" spans="11:12">
      <c r="K448" s="48" t="s">
        <v>2254</v>
      </c>
      <c r="L448" s="49">
        <v>0</v>
      </c>
    </row>
    <row r="449" spans="11:12">
      <c r="K449" s="48" t="s">
        <v>2259</v>
      </c>
      <c r="L449" s="49">
        <v>7200</v>
      </c>
    </row>
    <row r="450" spans="11:12">
      <c r="K450" s="48" t="s">
        <v>2264</v>
      </c>
      <c r="L450" s="49">
        <v>9200</v>
      </c>
    </row>
    <row r="451" spans="11:12">
      <c r="K451" s="48" t="s">
        <v>2269</v>
      </c>
      <c r="L451" s="49">
        <v>4400</v>
      </c>
    </row>
    <row r="452" spans="11:12">
      <c r="K452" s="48" t="s">
        <v>2274</v>
      </c>
      <c r="L452" s="49">
        <v>10000</v>
      </c>
    </row>
    <row r="453" spans="11:12">
      <c r="K453" s="48" t="s">
        <v>2279</v>
      </c>
      <c r="L453" s="49">
        <v>4400</v>
      </c>
    </row>
    <row r="454" spans="11:12">
      <c r="K454" s="48" t="s">
        <v>2284</v>
      </c>
      <c r="L454" s="49">
        <v>6000</v>
      </c>
    </row>
    <row r="455" spans="11:12">
      <c r="K455" s="48" t="s">
        <v>2289</v>
      </c>
      <c r="L455" s="49">
        <v>6400</v>
      </c>
    </row>
    <row r="456" spans="11:12">
      <c r="K456" s="48" t="s">
        <v>2294</v>
      </c>
      <c r="L456" s="49">
        <v>6800</v>
      </c>
    </row>
    <row r="457" spans="11:12">
      <c r="K457" s="48" t="s">
        <v>2299</v>
      </c>
      <c r="L457" s="49">
        <v>10400</v>
      </c>
    </row>
    <row r="458" spans="11:12">
      <c r="K458" s="48" t="s">
        <v>2304</v>
      </c>
      <c r="L458" s="49">
        <v>6800</v>
      </c>
    </row>
    <row r="459" spans="11:12">
      <c r="K459" s="48" t="s">
        <v>2309</v>
      </c>
      <c r="L459" s="49">
        <v>0</v>
      </c>
    </row>
    <row r="460" spans="11:12">
      <c r="K460" s="48" t="s">
        <v>2314</v>
      </c>
      <c r="L460" s="49">
        <v>0</v>
      </c>
    </row>
    <row r="461" spans="11:12">
      <c r="K461" s="48" t="s">
        <v>2318</v>
      </c>
      <c r="L461" s="49">
        <v>8000</v>
      </c>
    </row>
    <row r="462" spans="11:12">
      <c r="K462" s="48" t="s">
        <v>2323</v>
      </c>
      <c r="L462" s="49">
        <v>4400</v>
      </c>
    </row>
    <row r="463" spans="11:12">
      <c r="K463" s="48" t="s">
        <v>2328</v>
      </c>
      <c r="L463" s="49">
        <v>8800</v>
      </c>
    </row>
    <row r="464" spans="11:12">
      <c r="K464" s="48" t="s">
        <v>2333</v>
      </c>
      <c r="L464" s="49">
        <v>11600</v>
      </c>
    </row>
    <row r="465" spans="11:12">
      <c r="K465" s="48" t="s">
        <v>2338</v>
      </c>
      <c r="L465" s="49">
        <v>0</v>
      </c>
    </row>
    <row r="466" spans="11:12">
      <c r="K466" s="48" t="s">
        <v>2343</v>
      </c>
      <c r="L466" s="49">
        <v>5200</v>
      </c>
    </row>
    <row r="467" spans="11:12">
      <c r="K467" s="48" t="s">
        <v>2348</v>
      </c>
      <c r="L467" s="49">
        <v>7600</v>
      </c>
    </row>
    <row r="468" spans="11:12">
      <c r="K468" s="48" t="s">
        <v>2353</v>
      </c>
      <c r="L468" s="49">
        <v>11200</v>
      </c>
    </row>
    <row r="469" spans="11:12">
      <c r="K469" s="48" t="s">
        <v>2358</v>
      </c>
      <c r="L469" s="49">
        <v>6800</v>
      </c>
    </row>
    <row r="470" spans="11:12">
      <c r="K470" s="48" t="s">
        <v>2363</v>
      </c>
      <c r="L470" s="49">
        <v>0</v>
      </c>
    </row>
    <row r="471" spans="11:12">
      <c r="K471" s="48" t="s">
        <v>2368</v>
      </c>
      <c r="L471" s="49">
        <v>12400</v>
      </c>
    </row>
    <row r="472" spans="11:12">
      <c r="K472" s="48" t="s">
        <v>2373</v>
      </c>
      <c r="L472" s="49">
        <v>8400</v>
      </c>
    </row>
    <row r="473" spans="11:12">
      <c r="K473" s="48" t="s">
        <v>2378</v>
      </c>
      <c r="L473" s="49">
        <v>11600</v>
      </c>
    </row>
    <row r="474" spans="11:12">
      <c r="K474" s="48" t="s">
        <v>2383</v>
      </c>
      <c r="L474" s="49">
        <v>7600</v>
      </c>
    </row>
    <row r="475" spans="11:12">
      <c r="K475" s="48" t="s">
        <v>2388</v>
      </c>
      <c r="L475" s="49">
        <v>0</v>
      </c>
    </row>
    <row r="476" spans="11:12">
      <c r="K476" s="48" t="s">
        <v>2393</v>
      </c>
      <c r="L476" s="49">
        <v>2800</v>
      </c>
    </row>
    <row r="477" spans="11:12">
      <c r="K477" s="48" t="s">
        <v>2398</v>
      </c>
      <c r="L477" s="49">
        <v>6400</v>
      </c>
    </row>
    <row r="478" spans="11:12">
      <c r="K478" s="48" t="s">
        <v>2403</v>
      </c>
      <c r="L478" s="49">
        <v>10000</v>
      </c>
    </row>
    <row r="479" spans="11:12">
      <c r="K479" s="48" t="s">
        <v>2408</v>
      </c>
      <c r="L479" s="49">
        <v>5200</v>
      </c>
    </row>
    <row r="480" spans="11:12">
      <c r="K480" s="48" t="s">
        <v>2412</v>
      </c>
      <c r="L480" s="49">
        <v>6800</v>
      </c>
    </row>
    <row r="481" spans="11:12">
      <c r="K481" s="48" t="s">
        <v>2417</v>
      </c>
      <c r="L481" s="49">
        <v>0</v>
      </c>
    </row>
    <row r="482" spans="11:12">
      <c r="K482" s="48" t="s">
        <v>2422</v>
      </c>
      <c r="L482" s="49">
        <v>7600</v>
      </c>
    </row>
    <row r="483" spans="11:12">
      <c r="K483" s="48" t="s">
        <v>2427</v>
      </c>
      <c r="L483" s="49">
        <v>4800</v>
      </c>
    </row>
    <row r="484" spans="11:12">
      <c r="K484" s="48" t="s">
        <v>2432</v>
      </c>
      <c r="L484" s="49">
        <v>8000</v>
      </c>
    </row>
    <row r="485" spans="11:12">
      <c r="K485" s="48" t="s">
        <v>2437</v>
      </c>
      <c r="L485" s="49">
        <v>7200</v>
      </c>
    </row>
    <row r="486" spans="11:12">
      <c r="K486" s="48" t="s">
        <v>2442</v>
      </c>
      <c r="L486" s="49">
        <v>0</v>
      </c>
    </row>
    <row r="487" spans="11:12">
      <c r="K487" s="48" t="s">
        <v>2447</v>
      </c>
      <c r="L487" s="49">
        <v>6400</v>
      </c>
    </row>
    <row r="488" spans="11:12">
      <c r="K488" s="48" t="s">
        <v>2452</v>
      </c>
      <c r="L488" s="49">
        <v>0</v>
      </c>
    </row>
    <row r="489" spans="11:12">
      <c r="K489" s="48" t="s">
        <v>2457</v>
      </c>
      <c r="L489" s="49">
        <v>8400</v>
      </c>
    </row>
    <row r="490" spans="11:12">
      <c r="K490" s="48" t="s">
        <v>2462</v>
      </c>
      <c r="L490" s="49">
        <v>0</v>
      </c>
    </row>
    <row r="491" spans="11:12">
      <c r="K491" s="48" t="s">
        <v>2467</v>
      </c>
      <c r="L491" s="49">
        <v>6800</v>
      </c>
    </row>
    <row r="492" spans="11:12">
      <c r="K492" s="48" t="s">
        <v>2472</v>
      </c>
      <c r="L492" s="49">
        <v>5600</v>
      </c>
    </row>
    <row r="493" spans="11:12">
      <c r="K493" s="48" t="s">
        <v>2477</v>
      </c>
      <c r="L493" s="49">
        <v>0</v>
      </c>
    </row>
    <row r="494" spans="11:12">
      <c r="K494" s="48" t="s">
        <v>2482</v>
      </c>
      <c r="L494" s="49">
        <v>0</v>
      </c>
    </row>
    <row r="495" spans="11:12">
      <c r="K495" s="48" t="s">
        <v>2487</v>
      </c>
      <c r="L495" s="49">
        <v>8000</v>
      </c>
    </row>
    <row r="496" spans="11:12">
      <c r="K496" s="48" t="s">
        <v>2492</v>
      </c>
      <c r="L496" s="49">
        <v>9200</v>
      </c>
    </row>
    <row r="497" spans="11:12">
      <c r="K497" s="48" t="s">
        <v>2497</v>
      </c>
      <c r="L497" s="49">
        <v>0</v>
      </c>
    </row>
    <row r="498" spans="11:12">
      <c r="K498" s="48" t="s">
        <v>2502</v>
      </c>
      <c r="L498" s="49">
        <v>3200</v>
      </c>
    </row>
    <row r="499" spans="11:12">
      <c r="K499" s="48" t="s">
        <v>2507</v>
      </c>
      <c r="L499" s="49">
        <v>4800</v>
      </c>
    </row>
    <row r="500" spans="11:12">
      <c r="K500" s="48" t="s">
        <v>2511</v>
      </c>
      <c r="L500" s="49">
        <v>8400</v>
      </c>
    </row>
    <row r="501" spans="11:12">
      <c r="K501" s="48" t="s">
        <v>2516</v>
      </c>
      <c r="L501" s="49">
        <v>3200</v>
      </c>
    </row>
    <row r="502" spans="11:12">
      <c r="K502" s="48" t="s">
        <v>2521</v>
      </c>
      <c r="L502" s="49">
        <v>8400</v>
      </c>
    </row>
    <row r="503" spans="11:12">
      <c r="K503" s="48" t="s">
        <v>2526</v>
      </c>
      <c r="L503" s="49">
        <v>10800</v>
      </c>
    </row>
    <row r="504" spans="11:12">
      <c r="K504" s="48" t="s">
        <v>2531</v>
      </c>
      <c r="L504" s="49">
        <v>8800</v>
      </c>
    </row>
    <row r="505" spans="11:12">
      <c r="K505" s="48" t="s">
        <v>2535</v>
      </c>
      <c r="L505" s="49">
        <v>6000</v>
      </c>
    </row>
    <row r="506" spans="11:12">
      <c r="K506" s="48" t="s">
        <v>2540</v>
      </c>
      <c r="L506" s="49">
        <v>7200</v>
      </c>
    </row>
    <row r="507" spans="11:12">
      <c r="K507" s="48" t="s">
        <v>2545</v>
      </c>
      <c r="L507" s="49">
        <v>5600</v>
      </c>
    </row>
    <row r="508" spans="11:12">
      <c r="K508" s="48" t="s">
        <v>2550</v>
      </c>
      <c r="L508" s="49">
        <v>8400</v>
      </c>
    </row>
    <row r="509" spans="11:12">
      <c r="K509" s="48" t="s">
        <v>2555</v>
      </c>
      <c r="L509" s="49">
        <v>8000</v>
      </c>
    </row>
    <row r="510" spans="11:12">
      <c r="K510" s="48" t="s">
        <v>2560</v>
      </c>
      <c r="L510" s="49">
        <v>0</v>
      </c>
    </row>
    <row r="511" spans="11:12">
      <c r="K511" s="48" t="s">
        <v>2565</v>
      </c>
      <c r="L511" s="49">
        <v>4800</v>
      </c>
    </row>
    <row r="512" spans="11:12">
      <c r="K512" s="48" t="s">
        <v>2570</v>
      </c>
      <c r="L512" s="49">
        <v>4400</v>
      </c>
    </row>
    <row r="513" spans="11:12">
      <c r="K513" s="48" t="s">
        <v>2575</v>
      </c>
      <c r="L513" s="49">
        <v>6000</v>
      </c>
    </row>
    <row r="514" spans="11:12">
      <c r="K514" s="48" t="s">
        <v>2580</v>
      </c>
      <c r="L514" s="49">
        <v>0</v>
      </c>
    </row>
    <row r="515" spans="11:12">
      <c r="K515" s="48" t="s">
        <v>2585</v>
      </c>
      <c r="L515" s="49">
        <v>6000</v>
      </c>
    </row>
    <row r="516" spans="11:12">
      <c r="K516" s="50" t="s">
        <v>2589</v>
      </c>
      <c r="L516" s="51">
        <v>0</v>
      </c>
    </row>
  </sheetData>
  <dataValidations count="2">
    <dataValidation type="list" allowBlank="1" showInputMessage="1" showErrorMessage="1" sqref="C1">
      <formula1>$K:$K</formula1>
    </dataValidation>
    <dataValidation type="list" allowBlank="1" showInputMessage="1" showErrorMessage="1" sqref="C14">
      <formula1>$K$2:$K$516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1"/>
  <sheetViews>
    <sheetView showGridLines="0" topLeftCell="A2" workbookViewId="0">
      <selection activeCell="I24" sqref="I24"/>
    </sheetView>
  </sheetViews>
  <sheetFormatPr defaultColWidth="9" defaultRowHeight="15"/>
  <cols>
    <col min="1" max="2" width="14.7238095238095" customWidth="1"/>
    <col min="3" max="3" width="16.5428571428571" customWidth="1"/>
    <col min="5" max="6" width="12.8571428571429"/>
  </cols>
  <sheetData>
    <row r="1" spans="1:3">
      <c r="A1" s="27" t="s">
        <v>2646</v>
      </c>
      <c r="B1" s="27"/>
      <c r="C1" s="27"/>
    </row>
    <row r="2" spans="1:7">
      <c r="A2" s="28" t="s">
        <v>2647</v>
      </c>
      <c r="B2" s="29" t="s">
        <v>2648</v>
      </c>
      <c r="C2" s="30" t="s">
        <v>2649</v>
      </c>
      <c r="E2" s="6" t="s">
        <v>2650</v>
      </c>
      <c r="F2" s="7"/>
      <c r="G2" s="13" t="s">
        <v>2626</v>
      </c>
    </row>
    <row r="3" spans="1:3">
      <c r="A3" s="31" t="s">
        <v>2651</v>
      </c>
      <c r="B3" s="32">
        <v>21</v>
      </c>
      <c r="C3" s="33">
        <f>RANK(B3,$B$3:$B$551,0)</f>
        <v>536</v>
      </c>
    </row>
    <row r="4" spans="1:5">
      <c r="A4" s="31" t="s">
        <v>2652</v>
      </c>
      <c r="B4" s="32">
        <v>91</v>
      </c>
      <c r="C4" s="33">
        <f t="shared" ref="C4:C19" si="0">RANK(B4,$B$3:$B$551,0)</f>
        <v>8</v>
      </c>
      <c r="E4" s="5" t="s">
        <v>2653</v>
      </c>
    </row>
    <row r="5" spans="1:14">
      <c r="A5" s="31" t="s">
        <v>2654</v>
      </c>
      <c r="B5" s="32">
        <v>74</v>
      </c>
      <c r="C5" s="33">
        <f t="shared" si="0"/>
        <v>145</v>
      </c>
      <c r="E5" t="s">
        <v>2655</v>
      </c>
      <c r="L5" s="9" t="s">
        <v>2656</v>
      </c>
      <c r="M5" s="9"/>
      <c r="N5" s="13" t="s">
        <v>2622</v>
      </c>
    </row>
    <row r="6" spans="1:14">
      <c r="A6" s="31" t="s">
        <v>2657</v>
      </c>
      <c r="B6" s="32">
        <v>76</v>
      </c>
      <c r="C6" s="33">
        <f t="shared" si="0"/>
        <v>131</v>
      </c>
      <c r="E6" t="s">
        <v>2658</v>
      </c>
      <c r="L6" s="9" t="s">
        <v>2659</v>
      </c>
      <c r="N6" s="13" t="s">
        <v>2613</v>
      </c>
    </row>
    <row r="7" spans="1:6">
      <c r="A7" s="31" t="s">
        <v>2660</v>
      </c>
      <c r="B7" s="32">
        <v>31</v>
      </c>
      <c r="C7" s="33">
        <f t="shared" si="0"/>
        <v>468</v>
      </c>
      <c r="E7" s="34" t="s">
        <v>2661</v>
      </c>
      <c r="F7" s="35">
        <f>AVERAGE(B:B)</f>
        <v>56.7777777777778</v>
      </c>
    </row>
    <row r="8" spans="1:5">
      <c r="A8" s="31" t="s">
        <v>2662</v>
      </c>
      <c r="B8" s="32">
        <v>69</v>
      </c>
      <c r="C8" s="33">
        <f t="shared" si="0"/>
        <v>186</v>
      </c>
      <c r="E8">
        <f>AVERAGE(B3:B551)</f>
        <v>56.7777777777778</v>
      </c>
    </row>
    <row r="9" spans="1:3">
      <c r="A9" s="31" t="s">
        <v>2663</v>
      </c>
      <c r="B9" s="32">
        <v>75</v>
      </c>
      <c r="C9" s="33">
        <f t="shared" si="0"/>
        <v>139</v>
      </c>
    </row>
    <row r="10" spans="1:3">
      <c r="A10" s="31" t="s">
        <v>2664</v>
      </c>
      <c r="B10" s="32">
        <v>42</v>
      </c>
      <c r="C10" s="33">
        <f t="shared" si="0"/>
        <v>383</v>
      </c>
    </row>
    <row r="11" spans="1:3">
      <c r="A11" s="31" t="s">
        <v>2665</v>
      </c>
      <c r="B11" s="32">
        <v>33</v>
      </c>
      <c r="C11" s="33">
        <f t="shared" si="0"/>
        <v>450</v>
      </c>
    </row>
    <row r="12" spans="1:3">
      <c r="A12" s="31" t="s">
        <v>2666</v>
      </c>
      <c r="B12" s="32">
        <v>72</v>
      </c>
      <c r="C12" s="33">
        <f t="shared" si="0"/>
        <v>165</v>
      </c>
    </row>
    <row r="13" spans="1:3">
      <c r="A13" s="31" t="s">
        <v>2667</v>
      </c>
      <c r="B13" s="32">
        <v>91</v>
      </c>
      <c r="C13" s="33">
        <f t="shared" si="0"/>
        <v>8</v>
      </c>
    </row>
    <row r="14" spans="1:3">
      <c r="A14" s="31" t="s">
        <v>2668</v>
      </c>
      <c r="B14" s="32">
        <v>36</v>
      </c>
      <c r="C14" s="33">
        <f t="shared" si="0"/>
        <v>424</v>
      </c>
    </row>
    <row r="15" spans="1:3">
      <c r="A15" s="31" t="s">
        <v>2669</v>
      </c>
      <c r="B15" s="32">
        <v>47</v>
      </c>
      <c r="C15" s="33">
        <f t="shared" si="0"/>
        <v>347</v>
      </c>
    </row>
    <row r="16" spans="1:3">
      <c r="A16" s="31" t="s">
        <v>2670</v>
      </c>
      <c r="B16" s="32">
        <v>72</v>
      </c>
      <c r="C16" s="33">
        <f t="shared" si="0"/>
        <v>165</v>
      </c>
    </row>
    <row r="17" spans="1:3">
      <c r="A17" s="31" t="s">
        <v>2671</v>
      </c>
      <c r="B17" s="32">
        <v>65</v>
      </c>
      <c r="C17" s="33">
        <f t="shared" si="0"/>
        <v>209</v>
      </c>
    </row>
    <row r="18" spans="1:3">
      <c r="A18" s="31" t="s">
        <v>2672</v>
      </c>
      <c r="B18" s="32">
        <v>32</v>
      </c>
      <c r="C18" s="33">
        <f t="shared" si="0"/>
        <v>457</v>
      </c>
    </row>
    <row r="19" spans="1:3">
      <c r="A19" s="31" t="s">
        <v>2673</v>
      </c>
      <c r="B19" s="32">
        <v>66</v>
      </c>
      <c r="C19" s="33">
        <f t="shared" si="0"/>
        <v>200</v>
      </c>
    </row>
    <row r="20" spans="1:3">
      <c r="A20" s="31" t="s">
        <v>2674</v>
      </c>
      <c r="B20" s="32">
        <v>21</v>
      </c>
      <c r="C20" s="33">
        <f t="shared" ref="C20:C83" si="1">RANK(B20,$B$3:$B$551,0)</f>
        <v>536</v>
      </c>
    </row>
    <row r="21" spans="1:3">
      <c r="A21" s="31" t="s">
        <v>2675</v>
      </c>
      <c r="B21" s="32">
        <v>45</v>
      </c>
      <c r="C21" s="33">
        <f t="shared" si="1"/>
        <v>355</v>
      </c>
    </row>
    <row r="22" spans="1:3">
      <c r="A22" s="31" t="s">
        <v>2676</v>
      </c>
      <c r="B22" s="32">
        <v>51</v>
      </c>
      <c r="C22" s="33">
        <f t="shared" si="1"/>
        <v>317</v>
      </c>
    </row>
    <row r="23" spans="1:3">
      <c r="A23" s="31" t="s">
        <v>2677</v>
      </c>
      <c r="B23" s="32">
        <v>83</v>
      </c>
      <c r="C23" s="33">
        <f t="shared" si="1"/>
        <v>74</v>
      </c>
    </row>
    <row r="24" spans="1:3">
      <c r="A24" s="31" t="s">
        <v>2678</v>
      </c>
      <c r="B24" s="32">
        <v>68</v>
      </c>
      <c r="C24" s="33">
        <f t="shared" si="1"/>
        <v>192</v>
      </c>
    </row>
    <row r="25" spans="1:3">
      <c r="A25" s="31" t="s">
        <v>2679</v>
      </c>
      <c r="B25" s="32">
        <v>52</v>
      </c>
      <c r="C25" s="33">
        <f t="shared" si="1"/>
        <v>311</v>
      </c>
    </row>
    <row r="26" spans="1:3">
      <c r="A26" s="31" t="s">
        <v>2680</v>
      </c>
      <c r="B26" s="32">
        <v>33</v>
      </c>
      <c r="C26" s="33">
        <f t="shared" si="1"/>
        <v>450</v>
      </c>
    </row>
    <row r="27" spans="1:3">
      <c r="A27" s="31" t="s">
        <v>2681</v>
      </c>
      <c r="B27" s="32">
        <v>78</v>
      </c>
      <c r="C27" s="33">
        <f t="shared" si="1"/>
        <v>113</v>
      </c>
    </row>
    <row r="28" spans="1:3">
      <c r="A28" s="31" t="s">
        <v>2682</v>
      </c>
      <c r="B28" s="32">
        <v>44</v>
      </c>
      <c r="C28" s="33">
        <f t="shared" si="1"/>
        <v>367</v>
      </c>
    </row>
    <row r="29" spans="1:3">
      <c r="A29" s="31" t="s">
        <v>2683</v>
      </c>
      <c r="B29" s="32">
        <v>62</v>
      </c>
      <c r="C29" s="33">
        <f t="shared" si="1"/>
        <v>233</v>
      </c>
    </row>
    <row r="30" spans="1:3">
      <c r="A30" s="31" t="s">
        <v>2684</v>
      </c>
      <c r="B30" s="32">
        <v>73</v>
      </c>
      <c r="C30" s="33">
        <f t="shared" si="1"/>
        <v>153</v>
      </c>
    </row>
    <row r="31" spans="1:3">
      <c r="A31" s="31" t="s">
        <v>2685</v>
      </c>
      <c r="B31" s="32">
        <v>45</v>
      </c>
      <c r="C31" s="33">
        <f t="shared" si="1"/>
        <v>355</v>
      </c>
    </row>
    <row r="32" spans="1:3">
      <c r="A32" s="31" t="s">
        <v>2686</v>
      </c>
      <c r="B32" s="32">
        <v>68</v>
      </c>
      <c r="C32" s="33">
        <f t="shared" si="1"/>
        <v>192</v>
      </c>
    </row>
    <row r="33" spans="1:3">
      <c r="A33" s="31" t="s">
        <v>2687</v>
      </c>
      <c r="B33" s="32">
        <v>63</v>
      </c>
      <c r="C33" s="33">
        <f t="shared" si="1"/>
        <v>223</v>
      </c>
    </row>
    <row r="34" spans="1:3">
      <c r="A34" s="31" t="s">
        <v>2688</v>
      </c>
      <c r="B34" s="32">
        <v>90</v>
      </c>
      <c r="C34" s="33">
        <f t="shared" si="1"/>
        <v>20</v>
      </c>
    </row>
    <row r="35" spans="1:3">
      <c r="A35" s="31" t="s">
        <v>2689</v>
      </c>
      <c r="B35" s="32">
        <v>78</v>
      </c>
      <c r="C35" s="33">
        <f t="shared" si="1"/>
        <v>113</v>
      </c>
    </row>
    <row r="36" spans="1:3">
      <c r="A36" s="31" t="s">
        <v>2690</v>
      </c>
      <c r="B36" s="32">
        <v>46</v>
      </c>
      <c r="C36" s="33">
        <f t="shared" si="1"/>
        <v>352</v>
      </c>
    </row>
    <row r="37" spans="1:3">
      <c r="A37" s="31" t="s">
        <v>2691</v>
      </c>
      <c r="B37" s="32">
        <v>32</v>
      </c>
      <c r="C37" s="33">
        <f t="shared" si="1"/>
        <v>457</v>
      </c>
    </row>
    <row r="38" spans="1:3">
      <c r="A38" s="31" t="s">
        <v>2692</v>
      </c>
      <c r="B38" s="32">
        <v>34</v>
      </c>
      <c r="C38" s="33">
        <f t="shared" si="1"/>
        <v>437</v>
      </c>
    </row>
    <row r="39" spans="1:3">
      <c r="A39" s="31" t="s">
        <v>2693</v>
      </c>
      <c r="B39" s="32">
        <v>66</v>
      </c>
      <c r="C39" s="33">
        <f t="shared" si="1"/>
        <v>200</v>
      </c>
    </row>
    <row r="40" spans="1:3">
      <c r="A40" s="31" t="s">
        <v>2694</v>
      </c>
      <c r="B40" s="32">
        <v>59</v>
      </c>
      <c r="C40" s="33">
        <f t="shared" si="1"/>
        <v>259</v>
      </c>
    </row>
    <row r="41" spans="1:3">
      <c r="A41" s="31" t="s">
        <v>2695</v>
      </c>
      <c r="B41" s="32">
        <v>88</v>
      </c>
      <c r="C41" s="33">
        <f t="shared" si="1"/>
        <v>38</v>
      </c>
    </row>
    <row r="42" spans="1:3">
      <c r="A42" s="31" t="s">
        <v>2696</v>
      </c>
      <c r="B42" s="32">
        <v>63</v>
      </c>
      <c r="C42" s="33">
        <f t="shared" si="1"/>
        <v>223</v>
      </c>
    </row>
    <row r="43" spans="1:3">
      <c r="A43" s="31" t="s">
        <v>2697</v>
      </c>
      <c r="B43" s="32">
        <v>65</v>
      </c>
      <c r="C43" s="33">
        <f t="shared" si="1"/>
        <v>209</v>
      </c>
    </row>
    <row r="44" spans="1:3">
      <c r="A44" s="31" t="s">
        <v>2698</v>
      </c>
      <c r="B44" s="32">
        <v>32</v>
      </c>
      <c r="C44" s="33">
        <f t="shared" si="1"/>
        <v>457</v>
      </c>
    </row>
    <row r="45" spans="1:3">
      <c r="A45" s="31" t="s">
        <v>2699</v>
      </c>
      <c r="B45" s="32">
        <v>38</v>
      </c>
      <c r="C45" s="33">
        <f t="shared" si="1"/>
        <v>407</v>
      </c>
    </row>
    <row r="46" spans="1:3">
      <c r="A46" s="31" t="s">
        <v>2700</v>
      </c>
      <c r="B46" s="32">
        <v>64</v>
      </c>
      <c r="C46" s="33">
        <f t="shared" si="1"/>
        <v>216</v>
      </c>
    </row>
    <row r="47" spans="1:3">
      <c r="A47" s="31" t="s">
        <v>2701</v>
      </c>
      <c r="B47" s="32">
        <v>40</v>
      </c>
      <c r="C47" s="33">
        <f t="shared" si="1"/>
        <v>392</v>
      </c>
    </row>
    <row r="48" spans="1:3">
      <c r="A48" s="31" t="s">
        <v>2702</v>
      </c>
      <c r="B48" s="32">
        <v>53</v>
      </c>
      <c r="C48" s="33">
        <f t="shared" si="1"/>
        <v>303</v>
      </c>
    </row>
    <row r="49" spans="1:3">
      <c r="A49" s="31" t="s">
        <v>2703</v>
      </c>
      <c r="B49" s="32">
        <v>53</v>
      </c>
      <c r="C49" s="33">
        <f t="shared" si="1"/>
        <v>303</v>
      </c>
    </row>
    <row r="50" spans="1:3">
      <c r="A50" s="31" t="s">
        <v>2704</v>
      </c>
      <c r="B50" s="32">
        <v>51</v>
      </c>
      <c r="C50" s="33">
        <f t="shared" si="1"/>
        <v>317</v>
      </c>
    </row>
    <row r="51" spans="1:3">
      <c r="A51" s="31" t="s">
        <v>2705</v>
      </c>
      <c r="B51" s="32">
        <v>68</v>
      </c>
      <c r="C51" s="33">
        <f t="shared" si="1"/>
        <v>192</v>
      </c>
    </row>
    <row r="52" spans="1:3">
      <c r="A52" s="31" t="s">
        <v>2706</v>
      </c>
      <c r="B52" s="32">
        <v>26</v>
      </c>
      <c r="C52" s="33">
        <f t="shared" si="1"/>
        <v>507</v>
      </c>
    </row>
    <row r="53" spans="1:3">
      <c r="A53" s="31" t="s">
        <v>2707</v>
      </c>
      <c r="B53" s="32">
        <v>27</v>
      </c>
      <c r="C53" s="33">
        <f t="shared" si="1"/>
        <v>497</v>
      </c>
    </row>
    <row r="54" spans="1:3">
      <c r="A54" s="31" t="s">
        <v>2708</v>
      </c>
      <c r="B54" s="32">
        <v>38</v>
      </c>
      <c r="C54" s="33">
        <f t="shared" si="1"/>
        <v>407</v>
      </c>
    </row>
    <row r="55" spans="1:3">
      <c r="A55" s="31" t="s">
        <v>2709</v>
      </c>
      <c r="B55" s="32">
        <v>26</v>
      </c>
      <c r="C55" s="33">
        <f t="shared" si="1"/>
        <v>507</v>
      </c>
    </row>
    <row r="56" spans="1:3">
      <c r="A56" s="31" t="s">
        <v>2710</v>
      </c>
      <c r="B56" s="32">
        <v>45</v>
      </c>
      <c r="C56" s="33">
        <f t="shared" si="1"/>
        <v>355</v>
      </c>
    </row>
    <row r="57" spans="1:3">
      <c r="A57" s="31" t="s">
        <v>2711</v>
      </c>
      <c r="B57" s="32">
        <v>33</v>
      </c>
      <c r="C57" s="33">
        <f t="shared" si="1"/>
        <v>450</v>
      </c>
    </row>
    <row r="58" spans="1:3">
      <c r="A58" s="31" t="s">
        <v>2712</v>
      </c>
      <c r="B58" s="32">
        <v>91</v>
      </c>
      <c r="C58" s="33">
        <f t="shared" si="1"/>
        <v>8</v>
      </c>
    </row>
    <row r="59" spans="1:3">
      <c r="A59" s="31" t="s">
        <v>2713</v>
      </c>
      <c r="B59" s="32">
        <v>72</v>
      </c>
      <c r="C59" s="33">
        <f t="shared" si="1"/>
        <v>165</v>
      </c>
    </row>
    <row r="60" spans="1:3">
      <c r="A60" s="31" t="s">
        <v>2714</v>
      </c>
      <c r="B60" s="32">
        <v>56</v>
      </c>
      <c r="C60" s="33">
        <f t="shared" si="1"/>
        <v>282</v>
      </c>
    </row>
    <row r="61" spans="1:3">
      <c r="A61" s="31" t="s">
        <v>2715</v>
      </c>
      <c r="B61" s="32">
        <v>24</v>
      </c>
      <c r="C61" s="33">
        <f t="shared" si="1"/>
        <v>521</v>
      </c>
    </row>
    <row r="62" spans="1:3">
      <c r="A62" s="31" t="s">
        <v>2716</v>
      </c>
      <c r="B62" s="32">
        <v>75</v>
      </c>
      <c r="C62" s="33">
        <f t="shared" si="1"/>
        <v>139</v>
      </c>
    </row>
    <row r="63" spans="1:3">
      <c r="A63" s="31" t="s">
        <v>2717</v>
      </c>
      <c r="B63" s="32">
        <v>42</v>
      </c>
      <c r="C63" s="33">
        <f t="shared" si="1"/>
        <v>383</v>
      </c>
    </row>
    <row r="64" spans="1:3">
      <c r="A64" s="31" t="s">
        <v>2718</v>
      </c>
      <c r="B64" s="32">
        <v>85</v>
      </c>
      <c r="C64" s="33">
        <f t="shared" si="1"/>
        <v>59</v>
      </c>
    </row>
    <row r="65" spans="1:3">
      <c r="A65" s="31" t="s">
        <v>2719</v>
      </c>
      <c r="B65" s="32">
        <v>38</v>
      </c>
      <c r="C65" s="33">
        <f t="shared" si="1"/>
        <v>407</v>
      </c>
    </row>
    <row r="66" spans="1:3">
      <c r="A66" s="31" t="s">
        <v>2720</v>
      </c>
      <c r="B66" s="32">
        <v>88</v>
      </c>
      <c r="C66" s="33">
        <f t="shared" si="1"/>
        <v>38</v>
      </c>
    </row>
    <row r="67" spans="1:3">
      <c r="A67" s="31" t="s">
        <v>2721</v>
      </c>
      <c r="B67" s="32">
        <v>85</v>
      </c>
      <c r="C67" s="33">
        <f t="shared" si="1"/>
        <v>59</v>
      </c>
    </row>
    <row r="68" spans="1:3">
      <c r="A68" s="31" t="s">
        <v>2722</v>
      </c>
      <c r="B68" s="32">
        <v>37</v>
      </c>
      <c r="C68" s="33">
        <f t="shared" si="1"/>
        <v>414</v>
      </c>
    </row>
    <row r="69" spans="1:3">
      <c r="A69" s="31" t="s">
        <v>2723</v>
      </c>
      <c r="B69" s="32">
        <v>26</v>
      </c>
      <c r="C69" s="33">
        <f t="shared" si="1"/>
        <v>507</v>
      </c>
    </row>
    <row r="70" spans="1:3">
      <c r="A70" s="31" t="s">
        <v>2724</v>
      </c>
      <c r="B70" s="32">
        <v>54</v>
      </c>
      <c r="C70" s="33">
        <f t="shared" si="1"/>
        <v>296</v>
      </c>
    </row>
    <row r="71" spans="1:3">
      <c r="A71" s="31" t="s">
        <v>2725</v>
      </c>
      <c r="B71" s="32">
        <v>76</v>
      </c>
      <c r="C71" s="33">
        <f t="shared" si="1"/>
        <v>131</v>
      </c>
    </row>
    <row r="72" spans="1:3">
      <c r="A72" s="31" t="s">
        <v>2726</v>
      </c>
      <c r="B72" s="32">
        <v>48</v>
      </c>
      <c r="C72" s="33">
        <f t="shared" si="1"/>
        <v>336</v>
      </c>
    </row>
    <row r="73" spans="1:3">
      <c r="A73" s="31" t="s">
        <v>2727</v>
      </c>
      <c r="B73" s="32">
        <v>56</v>
      </c>
      <c r="C73" s="33">
        <f t="shared" si="1"/>
        <v>282</v>
      </c>
    </row>
    <row r="74" spans="1:3">
      <c r="A74" s="31" t="s">
        <v>2728</v>
      </c>
      <c r="B74" s="32">
        <v>52</v>
      </c>
      <c r="C74" s="33">
        <f t="shared" si="1"/>
        <v>311</v>
      </c>
    </row>
    <row r="75" spans="1:3">
      <c r="A75" s="31" t="s">
        <v>2729</v>
      </c>
      <c r="B75" s="32">
        <v>34</v>
      </c>
      <c r="C75" s="33">
        <f t="shared" si="1"/>
        <v>437</v>
      </c>
    </row>
    <row r="76" spans="1:3">
      <c r="A76" s="31" t="s">
        <v>2730</v>
      </c>
      <c r="B76" s="32">
        <v>48</v>
      </c>
      <c r="C76" s="33">
        <f t="shared" si="1"/>
        <v>336</v>
      </c>
    </row>
    <row r="77" spans="1:3">
      <c r="A77" s="31" t="s">
        <v>2731</v>
      </c>
      <c r="B77" s="32">
        <v>71</v>
      </c>
      <c r="C77" s="33">
        <f t="shared" si="1"/>
        <v>172</v>
      </c>
    </row>
    <row r="78" spans="1:3">
      <c r="A78" s="31" t="s">
        <v>2732</v>
      </c>
      <c r="B78" s="32">
        <v>33</v>
      </c>
      <c r="C78" s="33">
        <f t="shared" si="1"/>
        <v>450</v>
      </c>
    </row>
    <row r="79" spans="1:3">
      <c r="A79" s="31" t="s">
        <v>2733</v>
      </c>
      <c r="B79" s="32">
        <v>53</v>
      </c>
      <c r="C79" s="33">
        <f t="shared" si="1"/>
        <v>303</v>
      </c>
    </row>
    <row r="80" spans="1:3">
      <c r="A80" s="31" t="s">
        <v>2734</v>
      </c>
      <c r="B80" s="32">
        <v>76</v>
      </c>
      <c r="C80" s="33">
        <f t="shared" si="1"/>
        <v>131</v>
      </c>
    </row>
    <row r="81" spans="1:3">
      <c r="A81" s="31" t="s">
        <v>2735</v>
      </c>
      <c r="B81" s="32">
        <v>25</v>
      </c>
      <c r="C81" s="33">
        <f t="shared" si="1"/>
        <v>514</v>
      </c>
    </row>
    <row r="82" spans="1:3">
      <c r="A82" s="31" t="s">
        <v>2736</v>
      </c>
      <c r="B82" s="32">
        <v>88</v>
      </c>
      <c r="C82" s="33">
        <f t="shared" si="1"/>
        <v>38</v>
      </c>
    </row>
    <row r="83" spans="1:3">
      <c r="A83" s="31" t="s">
        <v>2737</v>
      </c>
      <c r="B83" s="32">
        <v>90</v>
      </c>
      <c r="C83" s="33">
        <f t="shared" si="1"/>
        <v>20</v>
      </c>
    </row>
    <row r="84" spans="1:3">
      <c r="A84" s="31" t="s">
        <v>2738</v>
      </c>
      <c r="B84" s="32">
        <v>80</v>
      </c>
      <c r="C84" s="33">
        <f t="shared" ref="C84:C147" si="2">RANK(B84,$B$3:$B$551,0)</f>
        <v>92</v>
      </c>
    </row>
    <row r="85" spans="1:3">
      <c r="A85" s="31" t="s">
        <v>2739</v>
      </c>
      <c r="B85" s="32">
        <v>21</v>
      </c>
      <c r="C85" s="33">
        <f t="shared" si="2"/>
        <v>536</v>
      </c>
    </row>
    <row r="86" spans="1:3">
      <c r="A86" s="31" t="s">
        <v>2740</v>
      </c>
      <c r="B86" s="32">
        <v>35</v>
      </c>
      <c r="C86" s="33">
        <f t="shared" si="2"/>
        <v>429</v>
      </c>
    </row>
    <row r="87" spans="1:3">
      <c r="A87" s="31" t="s">
        <v>2741</v>
      </c>
      <c r="B87" s="32">
        <v>86</v>
      </c>
      <c r="C87" s="33">
        <f t="shared" si="2"/>
        <v>50</v>
      </c>
    </row>
    <row r="88" spans="1:3">
      <c r="A88" s="31" t="s">
        <v>2742</v>
      </c>
      <c r="B88" s="32">
        <v>74</v>
      </c>
      <c r="C88" s="33">
        <f t="shared" si="2"/>
        <v>145</v>
      </c>
    </row>
    <row r="89" spans="1:3">
      <c r="A89" s="31" t="s">
        <v>2743</v>
      </c>
      <c r="B89" s="32">
        <v>84</v>
      </c>
      <c r="C89" s="33">
        <f t="shared" si="2"/>
        <v>64</v>
      </c>
    </row>
    <row r="90" spans="1:3">
      <c r="A90" s="31" t="s">
        <v>2744</v>
      </c>
      <c r="B90" s="32">
        <v>70</v>
      </c>
      <c r="C90" s="33">
        <f t="shared" si="2"/>
        <v>178</v>
      </c>
    </row>
    <row r="91" spans="1:3">
      <c r="A91" s="31" t="s">
        <v>2745</v>
      </c>
      <c r="B91" s="32">
        <v>37</v>
      </c>
      <c r="C91" s="33">
        <f t="shared" si="2"/>
        <v>414</v>
      </c>
    </row>
    <row r="92" spans="1:3">
      <c r="A92" s="31" t="s">
        <v>2746</v>
      </c>
      <c r="B92" s="32">
        <v>57</v>
      </c>
      <c r="C92" s="33">
        <f t="shared" si="2"/>
        <v>277</v>
      </c>
    </row>
    <row r="93" spans="1:3">
      <c r="A93" s="31" t="s">
        <v>2747</v>
      </c>
      <c r="B93" s="32">
        <v>62</v>
      </c>
      <c r="C93" s="33">
        <f t="shared" si="2"/>
        <v>233</v>
      </c>
    </row>
    <row r="94" spans="1:3">
      <c r="A94" s="31" t="s">
        <v>2748</v>
      </c>
      <c r="B94" s="32">
        <v>80</v>
      </c>
      <c r="C94" s="33">
        <f t="shared" si="2"/>
        <v>92</v>
      </c>
    </row>
    <row r="95" spans="1:3">
      <c r="A95" s="31" t="s">
        <v>2749</v>
      </c>
      <c r="B95" s="32">
        <v>86</v>
      </c>
      <c r="C95" s="33">
        <f t="shared" si="2"/>
        <v>50</v>
      </c>
    </row>
    <row r="96" spans="1:3">
      <c r="A96" s="31" t="s">
        <v>2750</v>
      </c>
      <c r="B96" s="32">
        <v>60</v>
      </c>
      <c r="C96" s="33">
        <f t="shared" si="2"/>
        <v>252</v>
      </c>
    </row>
    <row r="97" spans="1:3">
      <c r="A97" s="31" t="s">
        <v>2751</v>
      </c>
      <c r="B97" s="32">
        <v>55</v>
      </c>
      <c r="C97" s="33">
        <f t="shared" si="2"/>
        <v>291</v>
      </c>
    </row>
    <row r="98" spans="1:3">
      <c r="A98" s="31" t="s">
        <v>2752</v>
      </c>
      <c r="B98" s="32">
        <v>62</v>
      </c>
      <c r="C98" s="33">
        <f t="shared" si="2"/>
        <v>233</v>
      </c>
    </row>
    <row r="99" spans="1:3">
      <c r="A99" s="31" t="s">
        <v>2753</v>
      </c>
      <c r="B99" s="32">
        <v>66</v>
      </c>
      <c r="C99" s="33">
        <f t="shared" si="2"/>
        <v>200</v>
      </c>
    </row>
    <row r="100" spans="1:3">
      <c r="A100" s="31" t="s">
        <v>2754</v>
      </c>
      <c r="B100" s="32">
        <v>62</v>
      </c>
      <c r="C100" s="33">
        <f t="shared" si="2"/>
        <v>233</v>
      </c>
    </row>
    <row r="101" spans="1:3">
      <c r="A101" s="31" t="s">
        <v>2755</v>
      </c>
      <c r="B101" s="32">
        <v>49</v>
      </c>
      <c r="C101" s="33">
        <f t="shared" si="2"/>
        <v>329</v>
      </c>
    </row>
    <row r="102" spans="1:3">
      <c r="A102" s="31" t="s">
        <v>2756</v>
      </c>
      <c r="B102" s="32">
        <v>31</v>
      </c>
      <c r="C102" s="33">
        <f t="shared" si="2"/>
        <v>468</v>
      </c>
    </row>
    <row r="103" spans="1:3">
      <c r="A103" s="31" t="s">
        <v>2757</v>
      </c>
      <c r="B103" s="32">
        <v>52</v>
      </c>
      <c r="C103" s="33">
        <f t="shared" si="2"/>
        <v>311</v>
      </c>
    </row>
    <row r="104" spans="1:3">
      <c r="A104" s="31" t="s">
        <v>2758</v>
      </c>
      <c r="B104" s="32">
        <v>28</v>
      </c>
      <c r="C104" s="33">
        <f t="shared" si="2"/>
        <v>483</v>
      </c>
    </row>
    <row r="105" spans="1:3">
      <c r="A105" s="31" t="s">
        <v>2759</v>
      </c>
      <c r="B105" s="32">
        <v>63</v>
      </c>
      <c r="C105" s="33">
        <f t="shared" si="2"/>
        <v>223</v>
      </c>
    </row>
    <row r="106" spans="1:3">
      <c r="A106" s="31" t="s">
        <v>2760</v>
      </c>
      <c r="B106" s="32">
        <v>87</v>
      </c>
      <c r="C106" s="33">
        <f t="shared" si="2"/>
        <v>45</v>
      </c>
    </row>
    <row r="107" spans="1:3">
      <c r="A107" s="31" t="s">
        <v>2761</v>
      </c>
      <c r="B107" s="32">
        <v>28</v>
      </c>
      <c r="C107" s="33">
        <f t="shared" si="2"/>
        <v>483</v>
      </c>
    </row>
    <row r="108" spans="1:3">
      <c r="A108" s="31" t="s">
        <v>2762</v>
      </c>
      <c r="B108" s="32">
        <v>39</v>
      </c>
      <c r="C108" s="33">
        <f t="shared" si="2"/>
        <v>395</v>
      </c>
    </row>
    <row r="109" spans="1:3">
      <c r="A109" s="31" t="s">
        <v>2763</v>
      </c>
      <c r="B109" s="32">
        <v>39</v>
      </c>
      <c r="C109" s="33">
        <f t="shared" si="2"/>
        <v>395</v>
      </c>
    </row>
    <row r="110" spans="1:3">
      <c r="A110" s="31" t="s">
        <v>2764</v>
      </c>
      <c r="B110" s="32">
        <v>51</v>
      </c>
      <c r="C110" s="33">
        <f t="shared" si="2"/>
        <v>317</v>
      </c>
    </row>
    <row r="111" spans="1:3">
      <c r="A111" s="31" t="s">
        <v>2765</v>
      </c>
      <c r="B111" s="32">
        <v>62</v>
      </c>
      <c r="C111" s="33">
        <f t="shared" si="2"/>
        <v>233</v>
      </c>
    </row>
    <row r="112" spans="1:3">
      <c r="A112" s="31" t="s">
        <v>2766</v>
      </c>
      <c r="B112" s="32">
        <v>91</v>
      </c>
      <c r="C112" s="33">
        <f t="shared" si="2"/>
        <v>8</v>
      </c>
    </row>
    <row r="113" spans="1:3">
      <c r="A113" s="31" t="s">
        <v>2767</v>
      </c>
      <c r="B113" s="32">
        <v>81</v>
      </c>
      <c r="C113" s="33">
        <f t="shared" si="2"/>
        <v>82</v>
      </c>
    </row>
    <row r="114" spans="1:3">
      <c r="A114" s="31" t="s">
        <v>2768</v>
      </c>
      <c r="B114" s="32">
        <v>26</v>
      </c>
      <c r="C114" s="33">
        <f t="shared" si="2"/>
        <v>507</v>
      </c>
    </row>
    <row r="115" spans="1:3">
      <c r="A115" s="31" t="s">
        <v>2769</v>
      </c>
      <c r="B115" s="32">
        <v>63</v>
      </c>
      <c r="C115" s="33">
        <f t="shared" si="2"/>
        <v>223</v>
      </c>
    </row>
    <row r="116" spans="1:3">
      <c r="A116" s="31" t="s">
        <v>2770</v>
      </c>
      <c r="B116" s="32">
        <v>27</v>
      </c>
      <c r="C116" s="33">
        <f t="shared" si="2"/>
        <v>497</v>
      </c>
    </row>
    <row r="117" spans="1:3">
      <c r="A117" s="31" t="s">
        <v>2771</v>
      </c>
      <c r="B117" s="32">
        <v>73</v>
      </c>
      <c r="C117" s="33">
        <f t="shared" si="2"/>
        <v>153</v>
      </c>
    </row>
    <row r="118" spans="1:3">
      <c r="A118" s="31" t="s">
        <v>2772</v>
      </c>
      <c r="B118" s="32">
        <v>23</v>
      </c>
      <c r="C118" s="33">
        <f t="shared" si="2"/>
        <v>526</v>
      </c>
    </row>
    <row r="119" spans="1:3">
      <c r="A119" s="31" t="s">
        <v>2773</v>
      </c>
      <c r="B119" s="32">
        <v>81</v>
      </c>
      <c r="C119" s="33">
        <f t="shared" si="2"/>
        <v>82</v>
      </c>
    </row>
    <row r="120" spans="1:3">
      <c r="A120" s="31" t="s">
        <v>2774</v>
      </c>
      <c r="B120" s="32">
        <v>74</v>
      </c>
      <c r="C120" s="33">
        <f t="shared" si="2"/>
        <v>145</v>
      </c>
    </row>
    <row r="121" spans="1:3">
      <c r="A121" s="31" t="s">
        <v>2775</v>
      </c>
      <c r="B121" s="32">
        <v>69</v>
      </c>
      <c r="C121" s="33">
        <f t="shared" si="2"/>
        <v>186</v>
      </c>
    </row>
    <row r="122" spans="1:3">
      <c r="A122" s="31" t="s">
        <v>2776</v>
      </c>
      <c r="B122" s="32">
        <v>36</v>
      </c>
      <c r="C122" s="33">
        <f t="shared" si="2"/>
        <v>424</v>
      </c>
    </row>
    <row r="123" spans="1:3">
      <c r="A123" s="31" t="s">
        <v>2777</v>
      </c>
      <c r="B123" s="32">
        <v>73</v>
      </c>
      <c r="C123" s="33">
        <f t="shared" si="2"/>
        <v>153</v>
      </c>
    </row>
    <row r="124" spans="1:3">
      <c r="A124" s="31" t="s">
        <v>2778</v>
      </c>
      <c r="B124" s="32">
        <v>38</v>
      </c>
      <c r="C124" s="33">
        <f t="shared" si="2"/>
        <v>407</v>
      </c>
    </row>
    <row r="125" spans="1:3">
      <c r="A125" s="31" t="s">
        <v>2779</v>
      </c>
      <c r="B125" s="32">
        <v>34</v>
      </c>
      <c r="C125" s="33">
        <f t="shared" si="2"/>
        <v>437</v>
      </c>
    </row>
    <row r="126" spans="1:3">
      <c r="A126" s="31" t="s">
        <v>2780</v>
      </c>
      <c r="B126" s="32">
        <v>71</v>
      </c>
      <c r="C126" s="33">
        <f t="shared" si="2"/>
        <v>172</v>
      </c>
    </row>
    <row r="127" spans="1:3">
      <c r="A127" s="31" t="s">
        <v>2781</v>
      </c>
      <c r="B127" s="32">
        <v>79</v>
      </c>
      <c r="C127" s="33">
        <f t="shared" si="2"/>
        <v>105</v>
      </c>
    </row>
    <row r="128" spans="1:3">
      <c r="A128" s="31" t="s">
        <v>2782</v>
      </c>
      <c r="B128" s="32">
        <v>48</v>
      </c>
      <c r="C128" s="33">
        <f t="shared" si="2"/>
        <v>336</v>
      </c>
    </row>
    <row r="129" spans="1:3">
      <c r="A129" s="31" t="s">
        <v>2783</v>
      </c>
      <c r="B129" s="32">
        <v>62</v>
      </c>
      <c r="C129" s="33">
        <f t="shared" si="2"/>
        <v>233</v>
      </c>
    </row>
    <row r="130" spans="1:3">
      <c r="A130" s="31" t="s">
        <v>2784</v>
      </c>
      <c r="B130" s="32">
        <v>42</v>
      </c>
      <c r="C130" s="33">
        <f t="shared" si="2"/>
        <v>383</v>
      </c>
    </row>
    <row r="131" spans="1:3">
      <c r="A131" s="31" t="s">
        <v>2785</v>
      </c>
      <c r="B131" s="32">
        <v>34</v>
      </c>
      <c r="C131" s="33">
        <f t="shared" si="2"/>
        <v>437</v>
      </c>
    </row>
    <row r="132" spans="1:3">
      <c r="A132" s="31" t="s">
        <v>2786</v>
      </c>
      <c r="B132" s="32">
        <v>86</v>
      </c>
      <c r="C132" s="33">
        <f t="shared" si="2"/>
        <v>50</v>
      </c>
    </row>
    <row r="133" spans="1:3">
      <c r="A133" s="31" t="s">
        <v>2787</v>
      </c>
      <c r="B133" s="32">
        <v>43</v>
      </c>
      <c r="C133" s="33">
        <f t="shared" si="2"/>
        <v>375</v>
      </c>
    </row>
    <row r="134" spans="1:3">
      <c r="A134" s="31" t="s">
        <v>2788</v>
      </c>
      <c r="B134" s="32">
        <v>36</v>
      </c>
      <c r="C134" s="33">
        <f t="shared" si="2"/>
        <v>424</v>
      </c>
    </row>
    <row r="135" spans="1:3">
      <c r="A135" s="31" t="s">
        <v>2789</v>
      </c>
      <c r="B135" s="32">
        <v>67</v>
      </c>
      <c r="C135" s="33">
        <f t="shared" si="2"/>
        <v>198</v>
      </c>
    </row>
    <row r="136" spans="1:3">
      <c r="A136" s="31" t="s">
        <v>2790</v>
      </c>
      <c r="B136" s="32">
        <v>32</v>
      </c>
      <c r="C136" s="33">
        <f t="shared" si="2"/>
        <v>457</v>
      </c>
    </row>
    <row r="137" spans="1:3">
      <c r="A137" s="31" t="s">
        <v>2791</v>
      </c>
      <c r="B137" s="32">
        <v>44</v>
      </c>
      <c r="C137" s="33">
        <f t="shared" si="2"/>
        <v>367</v>
      </c>
    </row>
    <row r="138" spans="1:3">
      <c r="A138" s="31" t="s">
        <v>2792</v>
      </c>
      <c r="B138" s="32">
        <v>23</v>
      </c>
      <c r="C138" s="33">
        <f t="shared" si="2"/>
        <v>526</v>
      </c>
    </row>
    <row r="139" spans="1:3">
      <c r="A139" s="31" t="s">
        <v>2793</v>
      </c>
      <c r="B139" s="32">
        <v>76</v>
      </c>
      <c r="C139" s="33">
        <f t="shared" si="2"/>
        <v>131</v>
      </c>
    </row>
    <row r="140" spans="1:3">
      <c r="A140" s="31" t="s">
        <v>2794</v>
      </c>
      <c r="B140" s="32">
        <v>22</v>
      </c>
      <c r="C140" s="33">
        <f t="shared" si="2"/>
        <v>530</v>
      </c>
    </row>
    <row r="141" spans="1:3">
      <c r="A141" s="31" t="s">
        <v>2795</v>
      </c>
      <c r="B141" s="32">
        <v>28</v>
      </c>
      <c r="C141" s="33">
        <f t="shared" si="2"/>
        <v>483</v>
      </c>
    </row>
    <row r="142" spans="1:3">
      <c r="A142" s="31" t="s">
        <v>2796</v>
      </c>
      <c r="B142" s="32">
        <v>39</v>
      </c>
      <c r="C142" s="33">
        <f t="shared" si="2"/>
        <v>395</v>
      </c>
    </row>
    <row r="143" spans="1:3">
      <c r="A143" s="31" t="s">
        <v>2797</v>
      </c>
      <c r="B143" s="32">
        <v>45</v>
      </c>
      <c r="C143" s="33">
        <f t="shared" si="2"/>
        <v>355</v>
      </c>
    </row>
    <row r="144" spans="1:3">
      <c r="A144" s="31" t="s">
        <v>2798</v>
      </c>
      <c r="B144" s="32">
        <v>59</v>
      </c>
      <c r="C144" s="33">
        <f t="shared" si="2"/>
        <v>259</v>
      </c>
    </row>
    <row r="145" spans="1:3">
      <c r="A145" s="31" t="s">
        <v>2799</v>
      </c>
      <c r="B145" s="32">
        <v>66</v>
      </c>
      <c r="C145" s="33">
        <f t="shared" si="2"/>
        <v>200</v>
      </c>
    </row>
    <row r="146" spans="1:3">
      <c r="A146" s="31" t="s">
        <v>2800</v>
      </c>
      <c r="B146" s="32">
        <v>58</v>
      </c>
      <c r="C146" s="33">
        <f t="shared" si="2"/>
        <v>270</v>
      </c>
    </row>
    <row r="147" spans="1:3">
      <c r="A147" s="31" t="s">
        <v>2801</v>
      </c>
      <c r="B147" s="32">
        <v>37</v>
      </c>
      <c r="C147" s="33">
        <f t="shared" si="2"/>
        <v>414</v>
      </c>
    </row>
    <row r="148" spans="1:3">
      <c r="A148" s="31" t="s">
        <v>2802</v>
      </c>
      <c r="B148" s="32">
        <v>28</v>
      </c>
      <c r="C148" s="33">
        <f t="shared" ref="C148:C211" si="3">RANK(B148,$B$3:$B$551,0)</f>
        <v>483</v>
      </c>
    </row>
    <row r="149" spans="1:3">
      <c r="A149" s="31" t="s">
        <v>2803</v>
      </c>
      <c r="B149" s="32">
        <v>37</v>
      </c>
      <c r="C149" s="33">
        <f t="shared" si="3"/>
        <v>414</v>
      </c>
    </row>
    <row r="150" spans="1:3">
      <c r="A150" s="31" t="s">
        <v>2804</v>
      </c>
      <c r="B150" s="32">
        <v>32</v>
      </c>
      <c r="C150" s="33">
        <f t="shared" si="3"/>
        <v>457</v>
      </c>
    </row>
    <row r="151" spans="1:3">
      <c r="A151" s="31" t="s">
        <v>2805</v>
      </c>
      <c r="B151" s="32">
        <v>26</v>
      </c>
      <c r="C151" s="33">
        <f t="shared" si="3"/>
        <v>507</v>
      </c>
    </row>
    <row r="152" spans="1:3">
      <c r="A152" s="31" t="s">
        <v>2806</v>
      </c>
      <c r="B152" s="32">
        <v>54</v>
      </c>
      <c r="C152" s="33">
        <f t="shared" si="3"/>
        <v>296</v>
      </c>
    </row>
    <row r="153" spans="1:3">
      <c r="A153" s="31" t="s">
        <v>2807</v>
      </c>
      <c r="B153" s="32">
        <v>86</v>
      </c>
      <c r="C153" s="33">
        <f t="shared" si="3"/>
        <v>50</v>
      </c>
    </row>
    <row r="154" spans="1:3">
      <c r="A154" s="31" t="s">
        <v>2808</v>
      </c>
      <c r="B154" s="32">
        <v>39</v>
      </c>
      <c r="C154" s="33">
        <f t="shared" si="3"/>
        <v>395</v>
      </c>
    </row>
    <row r="155" spans="1:3">
      <c r="A155" s="31" t="s">
        <v>2809</v>
      </c>
      <c r="B155" s="32">
        <v>55</v>
      </c>
      <c r="C155" s="33">
        <f t="shared" si="3"/>
        <v>291</v>
      </c>
    </row>
    <row r="156" spans="1:3">
      <c r="A156" s="31" t="s">
        <v>2810</v>
      </c>
      <c r="B156" s="32">
        <v>39</v>
      </c>
      <c r="C156" s="33">
        <f t="shared" si="3"/>
        <v>395</v>
      </c>
    </row>
    <row r="157" spans="1:3">
      <c r="A157" s="31" t="s">
        <v>2811</v>
      </c>
      <c r="B157" s="32">
        <v>34</v>
      </c>
      <c r="C157" s="33">
        <f t="shared" si="3"/>
        <v>437</v>
      </c>
    </row>
    <row r="158" spans="1:3">
      <c r="A158" s="31" t="s">
        <v>2812</v>
      </c>
      <c r="B158" s="32">
        <v>56</v>
      </c>
      <c r="C158" s="33">
        <f t="shared" si="3"/>
        <v>282</v>
      </c>
    </row>
    <row r="159" spans="1:3">
      <c r="A159" s="31" t="s">
        <v>2813</v>
      </c>
      <c r="B159" s="32">
        <v>21</v>
      </c>
      <c r="C159" s="33">
        <f t="shared" si="3"/>
        <v>536</v>
      </c>
    </row>
    <row r="160" spans="1:3">
      <c r="A160" s="31" t="s">
        <v>2814</v>
      </c>
      <c r="B160" s="32">
        <v>57</v>
      </c>
      <c r="C160" s="33">
        <f t="shared" si="3"/>
        <v>277</v>
      </c>
    </row>
    <row r="161" spans="1:3">
      <c r="A161" s="31" t="s">
        <v>2815</v>
      </c>
      <c r="B161" s="32">
        <v>30</v>
      </c>
      <c r="C161" s="33">
        <f t="shared" si="3"/>
        <v>472</v>
      </c>
    </row>
    <row r="162" spans="1:3">
      <c r="A162" s="31" t="s">
        <v>2816</v>
      </c>
      <c r="B162" s="32">
        <v>35</v>
      </c>
      <c r="C162" s="33">
        <f t="shared" si="3"/>
        <v>429</v>
      </c>
    </row>
    <row r="163" spans="1:3">
      <c r="A163" s="31" t="s">
        <v>2817</v>
      </c>
      <c r="B163" s="32">
        <v>77</v>
      </c>
      <c r="C163" s="33">
        <f t="shared" si="3"/>
        <v>120</v>
      </c>
    </row>
    <row r="164" spans="1:3">
      <c r="A164" s="31" t="s">
        <v>2818</v>
      </c>
      <c r="B164" s="32">
        <v>84</v>
      </c>
      <c r="C164" s="33">
        <f t="shared" si="3"/>
        <v>64</v>
      </c>
    </row>
    <row r="165" spans="1:3">
      <c r="A165" s="31" t="s">
        <v>2819</v>
      </c>
      <c r="B165" s="32">
        <v>32</v>
      </c>
      <c r="C165" s="33">
        <f t="shared" si="3"/>
        <v>457</v>
      </c>
    </row>
    <row r="166" spans="1:3">
      <c r="A166" s="31" t="s">
        <v>2820</v>
      </c>
      <c r="B166" s="32">
        <v>30</v>
      </c>
      <c r="C166" s="33">
        <f t="shared" si="3"/>
        <v>472</v>
      </c>
    </row>
    <row r="167" spans="1:3">
      <c r="A167" s="31" t="s">
        <v>2821</v>
      </c>
      <c r="B167" s="32">
        <v>29</v>
      </c>
      <c r="C167" s="33">
        <f t="shared" si="3"/>
        <v>479</v>
      </c>
    </row>
    <row r="168" spans="1:3">
      <c r="A168" s="31" t="s">
        <v>2822</v>
      </c>
      <c r="B168" s="32">
        <v>44</v>
      </c>
      <c r="C168" s="33">
        <f t="shared" si="3"/>
        <v>367</v>
      </c>
    </row>
    <row r="169" spans="1:3">
      <c r="A169" s="31" t="s">
        <v>2823</v>
      </c>
      <c r="B169" s="32">
        <v>35</v>
      </c>
      <c r="C169" s="33">
        <f t="shared" si="3"/>
        <v>429</v>
      </c>
    </row>
    <row r="170" spans="1:3">
      <c r="A170" s="31" t="s">
        <v>2824</v>
      </c>
      <c r="B170" s="32">
        <v>85</v>
      </c>
      <c r="C170" s="33">
        <f t="shared" si="3"/>
        <v>59</v>
      </c>
    </row>
    <row r="171" spans="1:3">
      <c r="A171" s="31" t="s">
        <v>2825</v>
      </c>
      <c r="B171" s="32">
        <v>80</v>
      </c>
      <c r="C171" s="33">
        <f t="shared" si="3"/>
        <v>92</v>
      </c>
    </row>
    <row r="172" spans="1:3">
      <c r="A172" s="31" t="s">
        <v>2826</v>
      </c>
      <c r="B172" s="32">
        <v>70</v>
      </c>
      <c r="C172" s="33">
        <f t="shared" si="3"/>
        <v>178</v>
      </c>
    </row>
    <row r="173" spans="1:3">
      <c r="A173" s="31" t="s">
        <v>2827</v>
      </c>
      <c r="B173" s="32">
        <v>79</v>
      </c>
      <c r="C173" s="33">
        <f t="shared" si="3"/>
        <v>105</v>
      </c>
    </row>
    <row r="174" spans="1:3">
      <c r="A174" s="31" t="s">
        <v>2828</v>
      </c>
      <c r="B174" s="32">
        <v>59</v>
      </c>
      <c r="C174" s="33">
        <f t="shared" si="3"/>
        <v>259</v>
      </c>
    </row>
    <row r="175" spans="1:3">
      <c r="A175" s="31" t="s">
        <v>2829</v>
      </c>
      <c r="B175" s="32">
        <v>57</v>
      </c>
      <c r="C175" s="33">
        <f t="shared" si="3"/>
        <v>277</v>
      </c>
    </row>
    <row r="176" spans="1:3">
      <c r="A176" s="31" t="s">
        <v>2830</v>
      </c>
      <c r="B176" s="32">
        <v>52</v>
      </c>
      <c r="C176" s="33">
        <f t="shared" si="3"/>
        <v>311</v>
      </c>
    </row>
    <row r="177" spans="1:3">
      <c r="A177" s="31" t="s">
        <v>2831</v>
      </c>
      <c r="B177" s="32">
        <v>27</v>
      </c>
      <c r="C177" s="33">
        <f t="shared" si="3"/>
        <v>497</v>
      </c>
    </row>
    <row r="178" spans="1:3">
      <c r="A178" s="31" t="s">
        <v>2832</v>
      </c>
      <c r="B178" s="32">
        <v>47</v>
      </c>
      <c r="C178" s="33">
        <f t="shared" si="3"/>
        <v>347</v>
      </c>
    </row>
    <row r="179" spans="1:3">
      <c r="A179" s="31" t="s">
        <v>2833</v>
      </c>
      <c r="B179" s="32">
        <v>29</v>
      </c>
      <c r="C179" s="33">
        <f t="shared" si="3"/>
        <v>479</v>
      </c>
    </row>
    <row r="180" spans="1:3">
      <c r="A180" s="31" t="s">
        <v>2834</v>
      </c>
      <c r="B180" s="32">
        <v>90</v>
      </c>
      <c r="C180" s="33">
        <f t="shared" si="3"/>
        <v>20</v>
      </c>
    </row>
    <row r="181" spans="1:3">
      <c r="A181" s="31" t="s">
        <v>2835</v>
      </c>
      <c r="B181" s="32">
        <v>77</v>
      </c>
      <c r="C181" s="33">
        <f t="shared" si="3"/>
        <v>120</v>
      </c>
    </row>
    <row r="182" spans="1:3">
      <c r="A182" s="31" t="s">
        <v>2836</v>
      </c>
      <c r="B182" s="32">
        <v>81</v>
      </c>
      <c r="C182" s="33">
        <f t="shared" si="3"/>
        <v>82</v>
      </c>
    </row>
    <row r="183" spans="1:3">
      <c r="A183" s="31" t="s">
        <v>2837</v>
      </c>
      <c r="B183" s="32">
        <v>31</v>
      </c>
      <c r="C183" s="33">
        <f t="shared" si="3"/>
        <v>468</v>
      </c>
    </row>
    <row r="184" spans="1:3">
      <c r="A184" s="31" t="s">
        <v>2838</v>
      </c>
      <c r="B184" s="32">
        <v>47</v>
      </c>
      <c r="C184" s="33">
        <f t="shared" si="3"/>
        <v>347</v>
      </c>
    </row>
    <row r="185" spans="1:3">
      <c r="A185" s="31" t="s">
        <v>2839</v>
      </c>
      <c r="B185" s="32">
        <v>37</v>
      </c>
      <c r="C185" s="33">
        <f t="shared" si="3"/>
        <v>414</v>
      </c>
    </row>
    <row r="186" spans="1:3">
      <c r="A186" s="31" t="s">
        <v>2840</v>
      </c>
      <c r="B186" s="32">
        <v>80</v>
      </c>
      <c r="C186" s="33">
        <f t="shared" si="3"/>
        <v>92</v>
      </c>
    </row>
    <row r="187" spans="1:3">
      <c r="A187" s="31" t="s">
        <v>2841</v>
      </c>
      <c r="B187" s="32">
        <v>68</v>
      </c>
      <c r="C187" s="33">
        <f t="shared" si="3"/>
        <v>192</v>
      </c>
    </row>
    <row r="188" spans="1:3">
      <c r="A188" s="31" t="s">
        <v>2842</v>
      </c>
      <c r="B188" s="32">
        <v>25</v>
      </c>
      <c r="C188" s="33">
        <f t="shared" si="3"/>
        <v>514</v>
      </c>
    </row>
    <row r="189" spans="1:3">
      <c r="A189" s="31" t="s">
        <v>2843</v>
      </c>
      <c r="B189" s="32">
        <v>91</v>
      </c>
      <c r="C189" s="33">
        <f t="shared" si="3"/>
        <v>8</v>
      </c>
    </row>
    <row r="190" spans="1:3">
      <c r="A190" s="31" t="s">
        <v>2844</v>
      </c>
      <c r="B190" s="32">
        <v>49</v>
      </c>
      <c r="C190" s="33">
        <f t="shared" si="3"/>
        <v>329</v>
      </c>
    </row>
    <row r="191" spans="1:3">
      <c r="A191" s="31" t="s">
        <v>2845</v>
      </c>
      <c r="B191" s="32">
        <v>34</v>
      </c>
      <c r="C191" s="33">
        <f t="shared" si="3"/>
        <v>437</v>
      </c>
    </row>
    <row r="192" spans="1:3">
      <c r="A192" s="31" t="s">
        <v>2846</v>
      </c>
      <c r="B192" s="32">
        <v>58</v>
      </c>
      <c r="C192" s="33">
        <f t="shared" si="3"/>
        <v>270</v>
      </c>
    </row>
    <row r="193" spans="1:3">
      <c r="A193" s="31" t="s">
        <v>2847</v>
      </c>
      <c r="B193" s="32">
        <v>89</v>
      </c>
      <c r="C193" s="33">
        <f t="shared" si="3"/>
        <v>26</v>
      </c>
    </row>
    <row r="194" spans="1:3">
      <c r="A194" s="31" t="s">
        <v>2848</v>
      </c>
      <c r="B194" s="32">
        <v>91</v>
      </c>
      <c r="C194" s="33">
        <f t="shared" si="3"/>
        <v>8</v>
      </c>
    </row>
    <row r="195" spans="1:3">
      <c r="A195" s="31" t="s">
        <v>2849</v>
      </c>
      <c r="B195" s="32">
        <v>38</v>
      </c>
      <c r="C195" s="33">
        <f t="shared" si="3"/>
        <v>407</v>
      </c>
    </row>
    <row r="196" spans="1:3">
      <c r="A196" s="31" t="s">
        <v>2850</v>
      </c>
      <c r="B196" s="32">
        <v>53</v>
      </c>
      <c r="C196" s="33">
        <f t="shared" si="3"/>
        <v>303</v>
      </c>
    </row>
    <row r="197" spans="1:3">
      <c r="A197" s="31" t="s">
        <v>2851</v>
      </c>
      <c r="B197" s="32">
        <v>60</v>
      </c>
      <c r="C197" s="33">
        <f t="shared" si="3"/>
        <v>252</v>
      </c>
    </row>
    <row r="198" spans="1:3">
      <c r="A198" s="31" t="s">
        <v>2852</v>
      </c>
      <c r="B198" s="32">
        <v>35</v>
      </c>
      <c r="C198" s="33">
        <f t="shared" si="3"/>
        <v>429</v>
      </c>
    </row>
    <row r="199" spans="1:3">
      <c r="A199" s="31" t="s">
        <v>2853</v>
      </c>
      <c r="B199" s="32">
        <v>62</v>
      </c>
      <c r="C199" s="33">
        <f t="shared" si="3"/>
        <v>233</v>
      </c>
    </row>
    <row r="200" spans="1:3">
      <c r="A200" s="31" t="s">
        <v>2854</v>
      </c>
      <c r="B200" s="32">
        <v>28</v>
      </c>
      <c r="C200" s="33">
        <f t="shared" si="3"/>
        <v>483</v>
      </c>
    </row>
    <row r="201" spans="1:3">
      <c r="A201" s="31" t="s">
        <v>2855</v>
      </c>
      <c r="B201" s="32">
        <v>48</v>
      </c>
      <c r="C201" s="33">
        <f t="shared" si="3"/>
        <v>336</v>
      </c>
    </row>
    <row r="202" spans="1:3">
      <c r="A202" s="31" t="s">
        <v>2856</v>
      </c>
      <c r="B202" s="32">
        <v>56</v>
      </c>
      <c r="C202" s="33">
        <f t="shared" si="3"/>
        <v>282</v>
      </c>
    </row>
    <row r="203" spans="1:3">
      <c r="A203" s="31" t="s">
        <v>2857</v>
      </c>
      <c r="B203" s="32">
        <v>81</v>
      </c>
      <c r="C203" s="33">
        <f t="shared" si="3"/>
        <v>82</v>
      </c>
    </row>
    <row r="204" spans="1:3">
      <c r="A204" s="31" t="s">
        <v>2858</v>
      </c>
      <c r="B204" s="32">
        <v>25</v>
      </c>
      <c r="C204" s="33">
        <f t="shared" si="3"/>
        <v>514</v>
      </c>
    </row>
    <row r="205" spans="1:3">
      <c r="A205" s="31" t="s">
        <v>2859</v>
      </c>
      <c r="B205" s="32">
        <v>77</v>
      </c>
      <c r="C205" s="33">
        <f t="shared" si="3"/>
        <v>120</v>
      </c>
    </row>
    <row r="206" spans="1:3">
      <c r="A206" s="31" t="s">
        <v>2860</v>
      </c>
      <c r="B206" s="32">
        <v>38</v>
      </c>
      <c r="C206" s="33">
        <f t="shared" si="3"/>
        <v>407</v>
      </c>
    </row>
    <row r="207" spans="1:3">
      <c r="A207" s="31" t="s">
        <v>2861</v>
      </c>
      <c r="B207" s="32">
        <v>83</v>
      </c>
      <c r="C207" s="33">
        <f t="shared" si="3"/>
        <v>74</v>
      </c>
    </row>
    <row r="208" spans="1:3">
      <c r="A208" s="31" t="s">
        <v>2862</v>
      </c>
      <c r="B208" s="32">
        <v>48</v>
      </c>
      <c r="C208" s="33">
        <f t="shared" si="3"/>
        <v>336</v>
      </c>
    </row>
    <row r="209" spans="1:3">
      <c r="A209" s="31" t="s">
        <v>2863</v>
      </c>
      <c r="B209" s="32">
        <v>89</v>
      </c>
      <c r="C209" s="33">
        <f t="shared" si="3"/>
        <v>26</v>
      </c>
    </row>
    <row r="210" spans="1:3">
      <c r="A210" s="31" t="s">
        <v>2864</v>
      </c>
      <c r="B210" s="32">
        <v>81</v>
      </c>
      <c r="C210" s="33">
        <f t="shared" si="3"/>
        <v>82</v>
      </c>
    </row>
    <row r="211" spans="1:3">
      <c r="A211" s="31" t="s">
        <v>2865</v>
      </c>
      <c r="B211" s="32">
        <v>51</v>
      </c>
      <c r="C211" s="33">
        <f t="shared" si="3"/>
        <v>317</v>
      </c>
    </row>
    <row r="212" spans="1:3">
      <c r="A212" s="31" t="s">
        <v>2866</v>
      </c>
      <c r="B212" s="32">
        <v>86</v>
      </c>
      <c r="C212" s="33">
        <f t="shared" ref="C212:C275" si="4">RANK(B212,$B$3:$B$551,0)</f>
        <v>50</v>
      </c>
    </row>
    <row r="213" spans="1:3">
      <c r="A213" s="31" t="s">
        <v>2867</v>
      </c>
      <c r="B213" s="32">
        <v>75</v>
      </c>
      <c r="C213" s="33">
        <f t="shared" si="4"/>
        <v>139</v>
      </c>
    </row>
    <row r="214" spans="1:3">
      <c r="A214" s="31" t="s">
        <v>2868</v>
      </c>
      <c r="B214" s="32">
        <v>61</v>
      </c>
      <c r="C214" s="33">
        <f t="shared" si="4"/>
        <v>245</v>
      </c>
    </row>
    <row r="215" spans="1:3">
      <c r="A215" s="31" t="s">
        <v>2869</v>
      </c>
      <c r="B215" s="32">
        <v>65</v>
      </c>
      <c r="C215" s="33">
        <f t="shared" si="4"/>
        <v>209</v>
      </c>
    </row>
    <row r="216" spans="1:3">
      <c r="A216" s="31" t="s">
        <v>2870</v>
      </c>
      <c r="B216" s="32">
        <v>32</v>
      </c>
      <c r="C216" s="33">
        <f t="shared" si="4"/>
        <v>457</v>
      </c>
    </row>
    <row r="217" spans="1:3">
      <c r="A217" s="31" t="s">
        <v>2871</v>
      </c>
      <c r="B217" s="32">
        <v>79</v>
      </c>
      <c r="C217" s="33">
        <f t="shared" si="4"/>
        <v>105</v>
      </c>
    </row>
    <row r="218" spans="1:3">
      <c r="A218" s="31" t="s">
        <v>2872</v>
      </c>
      <c r="B218" s="32">
        <v>37</v>
      </c>
      <c r="C218" s="33">
        <f t="shared" si="4"/>
        <v>414</v>
      </c>
    </row>
    <row r="219" spans="1:3">
      <c r="A219" s="31" t="s">
        <v>2873</v>
      </c>
      <c r="B219" s="32">
        <v>41</v>
      </c>
      <c r="C219" s="33">
        <f t="shared" si="4"/>
        <v>388</v>
      </c>
    </row>
    <row r="220" spans="1:3">
      <c r="A220" s="31" t="s">
        <v>2874</v>
      </c>
      <c r="B220" s="32">
        <v>45</v>
      </c>
      <c r="C220" s="33">
        <f t="shared" si="4"/>
        <v>355</v>
      </c>
    </row>
    <row r="221" spans="1:3">
      <c r="A221" s="31" t="s">
        <v>2875</v>
      </c>
      <c r="B221" s="32">
        <v>59</v>
      </c>
      <c r="C221" s="33">
        <f t="shared" si="4"/>
        <v>259</v>
      </c>
    </row>
    <row r="222" spans="1:3">
      <c r="A222" s="31" t="s">
        <v>2876</v>
      </c>
      <c r="B222" s="32">
        <v>50</v>
      </c>
      <c r="C222" s="33">
        <f t="shared" si="4"/>
        <v>325</v>
      </c>
    </row>
    <row r="223" spans="1:3">
      <c r="A223" s="31" t="s">
        <v>2877</v>
      </c>
      <c r="B223" s="32">
        <v>85</v>
      </c>
      <c r="C223" s="33">
        <f t="shared" si="4"/>
        <v>59</v>
      </c>
    </row>
    <row r="224" spans="1:3">
      <c r="A224" s="31" t="s">
        <v>2878</v>
      </c>
      <c r="B224" s="32">
        <v>39</v>
      </c>
      <c r="C224" s="33">
        <f t="shared" si="4"/>
        <v>395</v>
      </c>
    </row>
    <row r="225" spans="1:3">
      <c r="A225" s="31" t="s">
        <v>2879</v>
      </c>
      <c r="B225" s="32">
        <v>69</v>
      </c>
      <c r="C225" s="33">
        <f t="shared" si="4"/>
        <v>186</v>
      </c>
    </row>
    <row r="226" spans="1:3">
      <c r="A226" s="31" t="s">
        <v>2880</v>
      </c>
      <c r="B226" s="32">
        <v>43</v>
      </c>
      <c r="C226" s="33">
        <f t="shared" si="4"/>
        <v>375</v>
      </c>
    </row>
    <row r="227" spans="1:3">
      <c r="A227" s="31" t="s">
        <v>2881</v>
      </c>
      <c r="B227" s="32">
        <v>54</v>
      </c>
      <c r="C227" s="33">
        <f t="shared" si="4"/>
        <v>296</v>
      </c>
    </row>
    <row r="228" spans="1:3">
      <c r="A228" s="31" t="s">
        <v>2882</v>
      </c>
      <c r="B228" s="32">
        <v>53</v>
      </c>
      <c r="C228" s="33">
        <f t="shared" si="4"/>
        <v>303</v>
      </c>
    </row>
    <row r="229" spans="1:3">
      <c r="A229" s="31" t="s">
        <v>2883</v>
      </c>
      <c r="B229" s="32">
        <v>27</v>
      </c>
      <c r="C229" s="33">
        <f t="shared" si="4"/>
        <v>497</v>
      </c>
    </row>
    <row r="230" spans="1:3">
      <c r="A230" s="31" t="s">
        <v>2884</v>
      </c>
      <c r="B230" s="32">
        <v>60</v>
      </c>
      <c r="C230" s="33">
        <f t="shared" si="4"/>
        <v>252</v>
      </c>
    </row>
    <row r="231" spans="1:3">
      <c r="A231" s="31" t="s">
        <v>2885</v>
      </c>
      <c r="B231" s="32">
        <v>92</v>
      </c>
      <c r="C231" s="33">
        <f t="shared" si="4"/>
        <v>1</v>
      </c>
    </row>
    <row r="232" spans="1:3">
      <c r="A232" s="31" t="s">
        <v>2886</v>
      </c>
      <c r="B232" s="32">
        <v>51</v>
      </c>
      <c r="C232" s="33">
        <f t="shared" si="4"/>
        <v>317</v>
      </c>
    </row>
    <row r="233" spans="1:3">
      <c r="A233" s="31" t="s">
        <v>2887</v>
      </c>
      <c r="B233" s="32">
        <v>79</v>
      </c>
      <c r="C233" s="33">
        <f t="shared" si="4"/>
        <v>105</v>
      </c>
    </row>
    <row r="234" spans="1:3">
      <c r="A234" s="31" t="s">
        <v>2888</v>
      </c>
      <c r="B234" s="32">
        <v>47</v>
      </c>
      <c r="C234" s="33">
        <f t="shared" si="4"/>
        <v>347</v>
      </c>
    </row>
    <row r="235" spans="1:3">
      <c r="A235" s="31" t="s">
        <v>2889</v>
      </c>
      <c r="B235" s="32">
        <v>71</v>
      </c>
      <c r="C235" s="33">
        <f t="shared" si="4"/>
        <v>172</v>
      </c>
    </row>
    <row r="236" spans="1:3">
      <c r="A236" s="31" t="s">
        <v>2890</v>
      </c>
      <c r="B236" s="32">
        <v>21</v>
      </c>
      <c r="C236" s="33">
        <f t="shared" si="4"/>
        <v>536</v>
      </c>
    </row>
    <row r="237" spans="1:3">
      <c r="A237" s="31" t="s">
        <v>2891</v>
      </c>
      <c r="B237" s="32">
        <v>50</v>
      </c>
      <c r="C237" s="33">
        <f t="shared" si="4"/>
        <v>325</v>
      </c>
    </row>
    <row r="238" spans="1:3">
      <c r="A238" s="31" t="s">
        <v>2892</v>
      </c>
      <c r="B238" s="32">
        <v>89</v>
      </c>
      <c r="C238" s="33">
        <f t="shared" si="4"/>
        <v>26</v>
      </c>
    </row>
    <row r="239" spans="1:3">
      <c r="A239" s="31" t="s">
        <v>2893</v>
      </c>
      <c r="B239" s="32">
        <v>89</v>
      </c>
      <c r="C239" s="33">
        <f t="shared" si="4"/>
        <v>26</v>
      </c>
    </row>
    <row r="240" spans="1:3">
      <c r="A240" s="31" t="s">
        <v>2894</v>
      </c>
      <c r="B240" s="32">
        <v>81</v>
      </c>
      <c r="C240" s="33">
        <f t="shared" si="4"/>
        <v>82</v>
      </c>
    </row>
    <row r="241" spans="1:3">
      <c r="A241" s="31" t="s">
        <v>2895</v>
      </c>
      <c r="B241" s="32">
        <v>64</v>
      </c>
      <c r="C241" s="33">
        <f t="shared" si="4"/>
        <v>216</v>
      </c>
    </row>
    <row r="242" spans="1:3">
      <c r="A242" s="31" t="s">
        <v>2896</v>
      </c>
      <c r="B242" s="32">
        <v>91</v>
      </c>
      <c r="C242" s="33">
        <f t="shared" si="4"/>
        <v>8</v>
      </c>
    </row>
    <row r="243" spans="1:3">
      <c r="A243" s="31" t="s">
        <v>2897</v>
      </c>
      <c r="B243" s="32">
        <v>92</v>
      </c>
      <c r="C243" s="33">
        <f t="shared" si="4"/>
        <v>1</v>
      </c>
    </row>
    <row r="244" spans="1:3">
      <c r="A244" s="31" t="s">
        <v>2898</v>
      </c>
      <c r="B244" s="32">
        <v>89</v>
      </c>
      <c r="C244" s="33">
        <f t="shared" si="4"/>
        <v>26</v>
      </c>
    </row>
    <row r="245" spans="1:3">
      <c r="A245" s="31" t="s">
        <v>2899</v>
      </c>
      <c r="B245" s="32">
        <v>80</v>
      </c>
      <c r="C245" s="33">
        <f t="shared" si="4"/>
        <v>92</v>
      </c>
    </row>
    <row r="246" spans="1:3">
      <c r="A246" s="31" t="s">
        <v>2900</v>
      </c>
      <c r="B246" s="32">
        <v>89</v>
      </c>
      <c r="C246" s="33">
        <f t="shared" si="4"/>
        <v>26</v>
      </c>
    </row>
    <row r="247" spans="1:3">
      <c r="A247" s="31" t="s">
        <v>2901</v>
      </c>
      <c r="B247" s="32">
        <v>92</v>
      </c>
      <c r="C247" s="33">
        <f t="shared" si="4"/>
        <v>1</v>
      </c>
    </row>
    <row r="248" spans="1:3">
      <c r="A248" s="31" t="s">
        <v>2902</v>
      </c>
      <c r="B248" s="32">
        <v>53</v>
      </c>
      <c r="C248" s="33">
        <f t="shared" si="4"/>
        <v>303</v>
      </c>
    </row>
    <row r="249" spans="1:3">
      <c r="A249" s="31" t="s">
        <v>2903</v>
      </c>
      <c r="B249" s="32">
        <v>22</v>
      </c>
      <c r="C249" s="33">
        <f t="shared" si="4"/>
        <v>530</v>
      </c>
    </row>
    <row r="250" spans="1:3">
      <c r="A250" s="31" t="s">
        <v>2904</v>
      </c>
      <c r="B250" s="32">
        <v>25</v>
      </c>
      <c r="C250" s="33">
        <f t="shared" si="4"/>
        <v>514</v>
      </c>
    </row>
    <row r="251" spans="1:3">
      <c r="A251" s="31" t="s">
        <v>2905</v>
      </c>
      <c r="B251" s="32">
        <v>57</v>
      </c>
      <c r="C251" s="33">
        <f t="shared" si="4"/>
        <v>277</v>
      </c>
    </row>
    <row r="252" spans="1:3">
      <c r="A252" s="31" t="s">
        <v>2906</v>
      </c>
      <c r="B252" s="32">
        <v>86</v>
      </c>
      <c r="C252" s="33">
        <f t="shared" si="4"/>
        <v>50</v>
      </c>
    </row>
    <row r="253" spans="1:3">
      <c r="A253" s="31" t="s">
        <v>2907</v>
      </c>
      <c r="B253" s="32">
        <v>26</v>
      </c>
      <c r="C253" s="33">
        <f t="shared" si="4"/>
        <v>507</v>
      </c>
    </row>
    <row r="254" spans="1:3">
      <c r="A254" s="31" t="s">
        <v>2908</v>
      </c>
      <c r="B254" s="32">
        <v>37</v>
      </c>
      <c r="C254" s="33">
        <f t="shared" si="4"/>
        <v>414</v>
      </c>
    </row>
    <row r="255" spans="1:3">
      <c r="A255" s="31" t="s">
        <v>2909</v>
      </c>
      <c r="B255" s="32">
        <v>57</v>
      </c>
      <c r="C255" s="33">
        <f t="shared" si="4"/>
        <v>277</v>
      </c>
    </row>
    <row r="256" spans="1:3">
      <c r="A256" s="31" t="s">
        <v>2910</v>
      </c>
      <c r="B256" s="32">
        <v>63</v>
      </c>
      <c r="C256" s="33">
        <f t="shared" si="4"/>
        <v>223</v>
      </c>
    </row>
    <row r="257" spans="1:3">
      <c r="A257" s="31" t="s">
        <v>2911</v>
      </c>
      <c r="B257" s="32">
        <v>59</v>
      </c>
      <c r="C257" s="33">
        <f t="shared" si="4"/>
        <v>259</v>
      </c>
    </row>
    <row r="258" spans="1:3">
      <c r="A258" s="31" t="s">
        <v>2912</v>
      </c>
      <c r="B258" s="32">
        <v>27</v>
      </c>
      <c r="C258" s="33">
        <f t="shared" si="4"/>
        <v>497</v>
      </c>
    </row>
    <row r="259" spans="1:3">
      <c r="A259" s="31" t="s">
        <v>2913</v>
      </c>
      <c r="B259" s="32">
        <v>25</v>
      </c>
      <c r="C259" s="33">
        <f t="shared" si="4"/>
        <v>514</v>
      </c>
    </row>
    <row r="260" spans="1:3">
      <c r="A260" s="31" t="s">
        <v>2914</v>
      </c>
      <c r="B260" s="32">
        <v>88</v>
      </c>
      <c r="C260" s="33">
        <f t="shared" si="4"/>
        <v>38</v>
      </c>
    </row>
    <row r="261" spans="1:3">
      <c r="A261" s="31" t="s">
        <v>2915</v>
      </c>
      <c r="B261" s="32">
        <v>30</v>
      </c>
      <c r="C261" s="33">
        <f t="shared" si="4"/>
        <v>472</v>
      </c>
    </row>
    <row r="262" spans="1:3">
      <c r="A262" s="31" t="s">
        <v>2916</v>
      </c>
      <c r="B262" s="32">
        <v>53</v>
      </c>
      <c r="C262" s="33">
        <f t="shared" si="4"/>
        <v>303</v>
      </c>
    </row>
    <row r="263" spans="1:3">
      <c r="A263" s="31" t="s">
        <v>2917</v>
      </c>
      <c r="B263" s="32">
        <v>55</v>
      </c>
      <c r="C263" s="33">
        <f t="shared" si="4"/>
        <v>291</v>
      </c>
    </row>
    <row r="264" spans="1:3">
      <c r="A264" s="31" t="s">
        <v>2918</v>
      </c>
      <c r="B264" s="32">
        <v>75</v>
      </c>
      <c r="C264" s="33">
        <f t="shared" si="4"/>
        <v>139</v>
      </c>
    </row>
    <row r="265" spans="1:3">
      <c r="A265" s="31" t="s">
        <v>2919</v>
      </c>
      <c r="B265" s="32">
        <v>49</v>
      </c>
      <c r="C265" s="33">
        <f t="shared" si="4"/>
        <v>329</v>
      </c>
    </row>
    <row r="266" spans="1:3">
      <c r="A266" s="31" t="s">
        <v>2920</v>
      </c>
      <c r="B266" s="32">
        <v>72</v>
      </c>
      <c r="C266" s="33">
        <f t="shared" si="4"/>
        <v>165</v>
      </c>
    </row>
    <row r="267" spans="1:3">
      <c r="A267" s="31" t="s">
        <v>2921</v>
      </c>
      <c r="B267" s="32">
        <v>48</v>
      </c>
      <c r="C267" s="33">
        <f t="shared" si="4"/>
        <v>336</v>
      </c>
    </row>
    <row r="268" spans="1:3">
      <c r="A268" s="31" t="s">
        <v>2922</v>
      </c>
      <c r="B268" s="32">
        <v>62</v>
      </c>
      <c r="C268" s="33">
        <f t="shared" si="4"/>
        <v>233</v>
      </c>
    </row>
    <row r="269" spans="1:3">
      <c r="A269" s="31" t="s">
        <v>2923</v>
      </c>
      <c r="B269" s="32">
        <v>21</v>
      </c>
      <c r="C269" s="33">
        <f t="shared" si="4"/>
        <v>536</v>
      </c>
    </row>
    <row r="270" spans="1:3">
      <c r="A270" s="31" t="s">
        <v>2924</v>
      </c>
      <c r="B270" s="32">
        <v>54</v>
      </c>
      <c r="C270" s="33">
        <f t="shared" si="4"/>
        <v>296</v>
      </c>
    </row>
    <row r="271" spans="1:3">
      <c r="A271" s="31" t="s">
        <v>2925</v>
      </c>
      <c r="B271" s="32">
        <v>80</v>
      </c>
      <c r="C271" s="33">
        <f t="shared" si="4"/>
        <v>92</v>
      </c>
    </row>
    <row r="272" spans="1:3">
      <c r="A272" s="31" t="s">
        <v>2926</v>
      </c>
      <c r="B272" s="32">
        <v>28</v>
      </c>
      <c r="C272" s="33">
        <f t="shared" si="4"/>
        <v>483</v>
      </c>
    </row>
    <row r="273" spans="1:3">
      <c r="A273" s="31" t="s">
        <v>2927</v>
      </c>
      <c r="B273" s="32">
        <v>21</v>
      </c>
      <c r="C273" s="33">
        <f t="shared" si="4"/>
        <v>536</v>
      </c>
    </row>
    <row r="274" spans="1:3">
      <c r="A274" s="31" t="s">
        <v>2928</v>
      </c>
      <c r="B274" s="32">
        <v>44</v>
      </c>
      <c r="C274" s="33">
        <f t="shared" si="4"/>
        <v>367</v>
      </c>
    </row>
    <row r="275" spans="1:3">
      <c r="A275" s="31" t="s">
        <v>2929</v>
      </c>
      <c r="B275" s="32">
        <v>41</v>
      </c>
      <c r="C275" s="33">
        <f t="shared" si="4"/>
        <v>388</v>
      </c>
    </row>
    <row r="276" spans="1:3">
      <c r="A276" s="31" t="s">
        <v>2930</v>
      </c>
      <c r="B276" s="32">
        <v>45</v>
      </c>
      <c r="C276" s="33">
        <f t="shared" ref="C276:C339" si="5">RANK(B276,$B$3:$B$551,0)</f>
        <v>355</v>
      </c>
    </row>
    <row r="277" spans="1:3">
      <c r="A277" s="31" t="s">
        <v>2931</v>
      </c>
      <c r="B277" s="32">
        <v>62</v>
      </c>
      <c r="C277" s="33">
        <f t="shared" si="5"/>
        <v>233</v>
      </c>
    </row>
    <row r="278" spans="1:3">
      <c r="A278" s="31" t="s">
        <v>2932</v>
      </c>
      <c r="B278" s="32">
        <v>28</v>
      </c>
      <c r="C278" s="33">
        <f t="shared" si="5"/>
        <v>483</v>
      </c>
    </row>
    <row r="279" spans="1:3">
      <c r="A279" s="31" t="s">
        <v>2933</v>
      </c>
      <c r="B279" s="32">
        <v>61</v>
      </c>
      <c r="C279" s="33">
        <f t="shared" si="5"/>
        <v>245</v>
      </c>
    </row>
    <row r="280" spans="1:3">
      <c r="A280" s="31" t="s">
        <v>2934</v>
      </c>
      <c r="B280" s="32">
        <v>73</v>
      </c>
      <c r="C280" s="33">
        <f t="shared" si="5"/>
        <v>153</v>
      </c>
    </row>
    <row r="281" spans="1:3">
      <c r="A281" s="31" t="s">
        <v>2935</v>
      </c>
      <c r="B281" s="32">
        <v>45</v>
      </c>
      <c r="C281" s="33">
        <f t="shared" si="5"/>
        <v>355</v>
      </c>
    </row>
    <row r="282" spans="1:3">
      <c r="A282" s="31" t="s">
        <v>2936</v>
      </c>
      <c r="B282" s="32">
        <v>39</v>
      </c>
      <c r="C282" s="33">
        <f t="shared" si="5"/>
        <v>395</v>
      </c>
    </row>
    <row r="283" spans="1:3">
      <c r="A283" s="31" t="s">
        <v>2937</v>
      </c>
      <c r="B283" s="32">
        <v>23</v>
      </c>
      <c r="C283" s="33">
        <f t="shared" si="5"/>
        <v>526</v>
      </c>
    </row>
    <row r="284" spans="1:3">
      <c r="A284" s="31" t="s">
        <v>2938</v>
      </c>
      <c r="B284" s="32">
        <v>23</v>
      </c>
      <c r="C284" s="33">
        <f t="shared" si="5"/>
        <v>526</v>
      </c>
    </row>
    <row r="285" spans="1:3">
      <c r="A285" s="31" t="s">
        <v>2939</v>
      </c>
      <c r="B285" s="32">
        <v>34</v>
      </c>
      <c r="C285" s="33">
        <f t="shared" si="5"/>
        <v>437</v>
      </c>
    </row>
    <row r="286" spans="1:3">
      <c r="A286" s="31" t="s">
        <v>2940</v>
      </c>
      <c r="B286" s="32">
        <v>24</v>
      </c>
      <c r="C286" s="33">
        <f t="shared" si="5"/>
        <v>521</v>
      </c>
    </row>
    <row r="287" spans="1:3">
      <c r="A287" s="31" t="s">
        <v>2941</v>
      </c>
      <c r="B287" s="32">
        <v>41</v>
      </c>
      <c r="C287" s="33">
        <f t="shared" si="5"/>
        <v>388</v>
      </c>
    </row>
    <row r="288" spans="1:3">
      <c r="A288" s="31" t="s">
        <v>2942</v>
      </c>
      <c r="B288" s="32">
        <v>74</v>
      </c>
      <c r="C288" s="33">
        <f t="shared" si="5"/>
        <v>145</v>
      </c>
    </row>
    <row r="289" spans="1:3">
      <c r="A289" s="31" t="s">
        <v>2943</v>
      </c>
      <c r="B289" s="32">
        <v>88</v>
      </c>
      <c r="C289" s="33">
        <f t="shared" si="5"/>
        <v>38</v>
      </c>
    </row>
    <row r="290" spans="1:3">
      <c r="A290" s="31" t="s">
        <v>2944</v>
      </c>
      <c r="B290" s="32">
        <v>86</v>
      </c>
      <c r="C290" s="33">
        <f t="shared" si="5"/>
        <v>50</v>
      </c>
    </row>
    <row r="291" spans="1:3">
      <c r="A291" s="31" t="s">
        <v>2945</v>
      </c>
      <c r="B291" s="32">
        <v>60</v>
      </c>
      <c r="C291" s="33">
        <f t="shared" si="5"/>
        <v>252</v>
      </c>
    </row>
    <row r="292" spans="1:3">
      <c r="A292" s="31" t="s">
        <v>2946</v>
      </c>
      <c r="B292" s="32">
        <v>59</v>
      </c>
      <c r="C292" s="33">
        <f t="shared" si="5"/>
        <v>259</v>
      </c>
    </row>
    <row r="293" spans="1:3">
      <c r="A293" s="31" t="s">
        <v>2947</v>
      </c>
      <c r="B293" s="32">
        <v>73</v>
      </c>
      <c r="C293" s="33">
        <f t="shared" si="5"/>
        <v>153</v>
      </c>
    </row>
    <row r="294" spans="1:3">
      <c r="A294" s="31" t="s">
        <v>2948</v>
      </c>
      <c r="B294" s="32">
        <v>71</v>
      </c>
      <c r="C294" s="33">
        <f t="shared" si="5"/>
        <v>172</v>
      </c>
    </row>
    <row r="295" spans="1:3">
      <c r="A295" s="31" t="s">
        <v>2949</v>
      </c>
      <c r="B295" s="32">
        <v>91</v>
      </c>
      <c r="C295" s="33">
        <f t="shared" si="5"/>
        <v>8</v>
      </c>
    </row>
    <row r="296" spans="1:3">
      <c r="A296" s="31" t="s">
        <v>2950</v>
      </c>
      <c r="B296" s="32">
        <v>21</v>
      </c>
      <c r="C296" s="33">
        <f t="shared" si="5"/>
        <v>536</v>
      </c>
    </row>
    <row r="297" spans="1:3">
      <c r="A297" s="31" t="s">
        <v>2951</v>
      </c>
      <c r="B297" s="32">
        <v>45</v>
      </c>
      <c r="C297" s="33">
        <f t="shared" si="5"/>
        <v>355</v>
      </c>
    </row>
    <row r="298" spans="1:3">
      <c r="A298" s="31" t="s">
        <v>2952</v>
      </c>
      <c r="B298" s="32">
        <v>75</v>
      </c>
      <c r="C298" s="33">
        <f t="shared" si="5"/>
        <v>139</v>
      </c>
    </row>
    <row r="299" spans="1:3">
      <c r="A299" s="31" t="s">
        <v>2953</v>
      </c>
      <c r="B299" s="32">
        <v>36</v>
      </c>
      <c r="C299" s="33">
        <f t="shared" si="5"/>
        <v>424</v>
      </c>
    </row>
    <row r="300" spans="1:3">
      <c r="A300" s="31" t="s">
        <v>2954</v>
      </c>
      <c r="B300" s="32">
        <v>81</v>
      </c>
      <c r="C300" s="33">
        <f t="shared" si="5"/>
        <v>82</v>
      </c>
    </row>
    <row r="301" spans="1:3">
      <c r="A301" s="31" t="s">
        <v>2955</v>
      </c>
      <c r="B301" s="32">
        <v>29</v>
      </c>
      <c r="C301" s="33">
        <f t="shared" si="5"/>
        <v>479</v>
      </c>
    </row>
    <row r="302" spans="1:3">
      <c r="A302" s="31" t="s">
        <v>2956</v>
      </c>
      <c r="B302" s="32">
        <v>79</v>
      </c>
      <c r="C302" s="33">
        <f t="shared" si="5"/>
        <v>105</v>
      </c>
    </row>
    <row r="303" spans="1:3">
      <c r="A303" s="31" t="s">
        <v>2957</v>
      </c>
      <c r="B303" s="32">
        <v>58</v>
      </c>
      <c r="C303" s="33">
        <f t="shared" si="5"/>
        <v>270</v>
      </c>
    </row>
    <row r="304" spans="1:3">
      <c r="A304" s="31" t="s">
        <v>2958</v>
      </c>
      <c r="B304" s="32">
        <v>45</v>
      </c>
      <c r="C304" s="33">
        <f t="shared" si="5"/>
        <v>355</v>
      </c>
    </row>
    <row r="305" spans="1:3">
      <c r="A305" s="31" t="s">
        <v>2959</v>
      </c>
      <c r="B305" s="32">
        <v>65</v>
      </c>
      <c r="C305" s="33">
        <f t="shared" si="5"/>
        <v>209</v>
      </c>
    </row>
    <row r="306" spans="1:3">
      <c r="A306" s="31" t="s">
        <v>2960</v>
      </c>
      <c r="B306" s="32">
        <v>59</v>
      </c>
      <c r="C306" s="33">
        <f t="shared" si="5"/>
        <v>259</v>
      </c>
    </row>
    <row r="307" spans="1:3">
      <c r="A307" s="31" t="s">
        <v>2961</v>
      </c>
      <c r="B307" s="32">
        <v>44</v>
      </c>
      <c r="C307" s="33">
        <f t="shared" si="5"/>
        <v>367</v>
      </c>
    </row>
    <row r="308" spans="1:3">
      <c r="A308" s="31" t="s">
        <v>2962</v>
      </c>
      <c r="B308" s="32">
        <v>62</v>
      </c>
      <c r="C308" s="33">
        <f t="shared" si="5"/>
        <v>233</v>
      </c>
    </row>
    <row r="309" spans="1:3">
      <c r="A309" s="31" t="s">
        <v>2963</v>
      </c>
      <c r="B309" s="32">
        <v>49</v>
      </c>
      <c r="C309" s="33">
        <f t="shared" si="5"/>
        <v>329</v>
      </c>
    </row>
    <row r="310" spans="1:3">
      <c r="A310" s="31" t="s">
        <v>2964</v>
      </c>
      <c r="B310" s="32">
        <v>73</v>
      </c>
      <c r="C310" s="33">
        <f t="shared" si="5"/>
        <v>153</v>
      </c>
    </row>
    <row r="311" spans="1:3">
      <c r="A311" s="31" t="s">
        <v>2965</v>
      </c>
      <c r="B311" s="32">
        <v>54</v>
      </c>
      <c r="C311" s="33">
        <f t="shared" si="5"/>
        <v>296</v>
      </c>
    </row>
    <row r="312" spans="1:3">
      <c r="A312" s="31" t="s">
        <v>2966</v>
      </c>
      <c r="B312" s="32">
        <v>66</v>
      </c>
      <c r="C312" s="33">
        <f t="shared" si="5"/>
        <v>200</v>
      </c>
    </row>
    <row r="313" spans="1:3">
      <c r="A313" s="31" t="s">
        <v>2967</v>
      </c>
      <c r="B313" s="32">
        <v>64</v>
      </c>
      <c r="C313" s="33">
        <f t="shared" si="5"/>
        <v>216</v>
      </c>
    </row>
    <row r="314" spans="1:3">
      <c r="A314" s="31" t="s">
        <v>2968</v>
      </c>
      <c r="B314" s="32">
        <v>49</v>
      </c>
      <c r="C314" s="33">
        <f t="shared" si="5"/>
        <v>329</v>
      </c>
    </row>
    <row r="315" spans="1:3">
      <c r="A315" s="31" t="s">
        <v>2969</v>
      </c>
      <c r="B315" s="32">
        <v>80</v>
      </c>
      <c r="C315" s="33">
        <f t="shared" si="5"/>
        <v>92</v>
      </c>
    </row>
    <row r="316" spans="1:3">
      <c r="A316" s="31" t="s">
        <v>2970</v>
      </c>
      <c r="B316" s="32">
        <v>27</v>
      </c>
      <c r="C316" s="33">
        <f t="shared" si="5"/>
        <v>497</v>
      </c>
    </row>
    <row r="317" spans="1:3">
      <c r="A317" s="31" t="s">
        <v>2971</v>
      </c>
      <c r="B317" s="32">
        <v>73</v>
      </c>
      <c r="C317" s="33">
        <f t="shared" si="5"/>
        <v>153</v>
      </c>
    </row>
    <row r="318" spans="1:3">
      <c r="A318" s="31" t="s">
        <v>2972</v>
      </c>
      <c r="B318" s="32">
        <v>84</v>
      </c>
      <c r="C318" s="33">
        <f t="shared" si="5"/>
        <v>64</v>
      </c>
    </row>
    <row r="319" spans="1:3">
      <c r="A319" s="31" t="s">
        <v>2973</v>
      </c>
      <c r="B319" s="32">
        <v>26</v>
      </c>
      <c r="C319" s="33">
        <f t="shared" si="5"/>
        <v>507</v>
      </c>
    </row>
    <row r="320" spans="1:3">
      <c r="A320" s="31" t="s">
        <v>2974</v>
      </c>
      <c r="B320" s="32">
        <v>77</v>
      </c>
      <c r="C320" s="33">
        <f t="shared" si="5"/>
        <v>120</v>
      </c>
    </row>
    <row r="321" spans="1:3">
      <c r="A321" s="31" t="s">
        <v>2975</v>
      </c>
      <c r="B321" s="32">
        <v>92</v>
      </c>
      <c r="C321" s="33">
        <f t="shared" si="5"/>
        <v>1</v>
      </c>
    </row>
    <row r="322" spans="1:3">
      <c r="A322" s="31" t="s">
        <v>2976</v>
      </c>
      <c r="B322" s="32">
        <v>67</v>
      </c>
      <c r="C322" s="33">
        <f t="shared" si="5"/>
        <v>198</v>
      </c>
    </row>
    <row r="323" spans="1:3">
      <c r="A323" s="31" t="s">
        <v>2977</v>
      </c>
      <c r="B323" s="32">
        <v>50</v>
      </c>
      <c r="C323" s="33">
        <f t="shared" si="5"/>
        <v>325</v>
      </c>
    </row>
    <row r="324" spans="1:3">
      <c r="A324" s="31" t="s">
        <v>2978</v>
      </c>
      <c r="B324" s="32">
        <v>33</v>
      </c>
      <c r="C324" s="33">
        <f t="shared" si="5"/>
        <v>450</v>
      </c>
    </row>
    <row r="325" spans="1:3">
      <c r="A325" s="31" t="s">
        <v>2979</v>
      </c>
      <c r="B325" s="32">
        <v>74</v>
      </c>
      <c r="C325" s="33">
        <f t="shared" si="5"/>
        <v>145</v>
      </c>
    </row>
    <row r="326" spans="1:3">
      <c r="A326" s="31" t="s">
        <v>2980</v>
      </c>
      <c r="B326" s="32">
        <v>83</v>
      </c>
      <c r="C326" s="33">
        <f t="shared" si="5"/>
        <v>74</v>
      </c>
    </row>
    <row r="327" spans="1:3">
      <c r="A327" s="31" t="s">
        <v>2981</v>
      </c>
      <c r="B327" s="32">
        <v>35</v>
      </c>
      <c r="C327" s="33">
        <f t="shared" si="5"/>
        <v>429</v>
      </c>
    </row>
    <row r="328" spans="1:3">
      <c r="A328" s="31" t="s">
        <v>2982</v>
      </c>
      <c r="B328" s="32">
        <v>86</v>
      </c>
      <c r="C328" s="33">
        <f t="shared" si="5"/>
        <v>50</v>
      </c>
    </row>
    <row r="329" spans="1:3">
      <c r="A329" s="31" t="s">
        <v>2983</v>
      </c>
      <c r="B329" s="32">
        <v>72</v>
      </c>
      <c r="C329" s="33">
        <f t="shared" si="5"/>
        <v>165</v>
      </c>
    </row>
    <row r="330" spans="1:3">
      <c r="A330" s="31" t="s">
        <v>2984</v>
      </c>
      <c r="B330" s="32">
        <v>58</v>
      </c>
      <c r="C330" s="33">
        <f t="shared" si="5"/>
        <v>270</v>
      </c>
    </row>
    <row r="331" spans="1:3">
      <c r="A331" s="31" t="s">
        <v>2985</v>
      </c>
      <c r="B331" s="32">
        <v>22</v>
      </c>
      <c r="C331" s="33">
        <f t="shared" si="5"/>
        <v>530</v>
      </c>
    </row>
    <row r="332" spans="1:3">
      <c r="A332" s="31" t="s">
        <v>2986</v>
      </c>
      <c r="B332" s="32">
        <v>22</v>
      </c>
      <c r="C332" s="33">
        <f t="shared" si="5"/>
        <v>530</v>
      </c>
    </row>
    <row r="333" spans="1:3">
      <c r="A333" s="31" t="s">
        <v>2987</v>
      </c>
      <c r="B333" s="32">
        <v>39</v>
      </c>
      <c r="C333" s="33">
        <f t="shared" si="5"/>
        <v>395</v>
      </c>
    </row>
    <row r="334" spans="1:3">
      <c r="A334" s="31" t="s">
        <v>2988</v>
      </c>
      <c r="B334" s="32">
        <v>21</v>
      </c>
      <c r="C334" s="33">
        <f t="shared" si="5"/>
        <v>536</v>
      </c>
    </row>
    <row r="335" spans="1:3">
      <c r="A335" s="31" t="s">
        <v>2989</v>
      </c>
      <c r="B335" s="32">
        <v>70</v>
      </c>
      <c r="C335" s="33">
        <f t="shared" si="5"/>
        <v>178</v>
      </c>
    </row>
    <row r="336" spans="1:3">
      <c r="A336" s="31" t="s">
        <v>2990</v>
      </c>
      <c r="B336" s="32">
        <v>32</v>
      </c>
      <c r="C336" s="33">
        <f t="shared" si="5"/>
        <v>457</v>
      </c>
    </row>
    <row r="337" spans="1:3">
      <c r="A337" s="31" t="s">
        <v>2991</v>
      </c>
      <c r="B337" s="32">
        <v>39</v>
      </c>
      <c r="C337" s="33">
        <f t="shared" si="5"/>
        <v>395</v>
      </c>
    </row>
    <row r="338" spans="1:3">
      <c r="A338" s="31" t="s">
        <v>2992</v>
      </c>
      <c r="B338" s="32">
        <v>91</v>
      </c>
      <c r="C338" s="33">
        <f t="shared" si="5"/>
        <v>8</v>
      </c>
    </row>
    <row r="339" spans="1:3">
      <c r="A339" s="31" t="s">
        <v>2993</v>
      </c>
      <c r="B339" s="32">
        <v>90</v>
      </c>
      <c r="C339" s="33">
        <f t="shared" si="5"/>
        <v>20</v>
      </c>
    </row>
    <row r="340" spans="1:3">
      <c r="A340" s="31" t="s">
        <v>2994</v>
      </c>
      <c r="B340" s="32">
        <v>90</v>
      </c>
      <c r="C340" s="33">
        <f t="shared" ref="C340:C403" si="6">RANK(B340,$B$3:$B$551,0)</f>
        <v>20</v>
      </c>
    </row>
    <row r="341" spans="1:3">
      <c r="A341" s="31" t="s">
        <v>2995</v>
      </c>
      <c r="B341" s="32">
        <v>63</v>
      </c>
      <c r="C341" s="33">
        <f t="shared" si="6"/>
        <v>223</v>
      </c>
    </row>
    <row r="342" spans="1:3">
      <c r="A342" s="31" t="s">
        <v>2996</v>
      </c>
      <c r="B342" s="32">
        <v>74</v>
      </c>
      <c r="C342" s="33">
        <f t="shared" si="6"/>
        <v>145</v>
      </c>
    </row>
    <row r="343" spans="1:3">
      <c r="A343" s="31" t="s">
        <v>2997</v>
      </c>
      <c r="B343" s="32">
        <v>34</v>
      </c>
      <c r="C343" s="33">
        <f t="shared" si="6"/>
        <v>437</v>
      </c>
    </row>
    <row r="344" spans="1:3">
      <c r="A344" s="31" t="s">
        <v>2998</v>
      </c>
      <c r="B344" s="32">
        <v>78</v>
      </c>
      <c r="C344" s="33">
        <f t="shared" si="6"/>
        <v>113</v>
      </c>
    </row>
    <row r="345" spans="1:3">
      <c r="A345" s="31" t="s">
        <v>2999</v>
      </c>
      <c r="B345" s="32">
        <v>64</v>
      </c>
      <c r="C345" s="33">
        <f t="shared" si="6"/>
        <v>216</v>
      </c>
    </row>
    <row r="346" spans="1:3">
      <c r="A346" s="31" t="s">
        <v>3000</v>
      </c>
      <c r="B346" s="32">
        <v>21</v>
      </c>
      <c r="C346" s="33">
        <f t="shared" si="6"/>
        <v>536</v>
      </c>
    </row>
    <row r="347" spans="1:3">
      <c r="A347" s="31" t="s">
        <v>3001</v>
      </c>
      <c r="B347" s="32">
        <v>51</v>
      </c>
      <c r="C347" s="33">
        <f t="shared" si="6"/>
        <v>317</v>
      </c>
    </row>
    <row r="348" spans="1:3">
      <c r="A348" s="31" t="s">
        <v>3002</v>
      </c>
      <c r="B348" s="32">
        <v>70</v>
      </c>
      <c r="C348" s="33">
        <f t="shared" si="6"/>
        <v>178</v>
      </c>
    </row>
    <row r="349" spans="1:3">
      <c r="A349" s="31" t="s">
        <v>3003</v>
      </c>
      <c r="B349" s="32">
        <v>43</v>
      </c>
      <c r="C349" s="33">
        <f t="shared" si="6"/>
        <v>375</v>
      </c>
    </row>
    <row r="350" spans="1:3">
      <c r="A350" s="31" t="s">
        <v>3004</v>
      </c>
      <c r="B350" s="32">
        <v>40</v>
      </c>
      <c r="C350" s="33">
        <f t="shared" si="6"/>
        <v>392</v>
      </c>
    </row>
    <row r="351" spans="1:3">
      <c r="A351" s="31" t="s">
        <v>3005</v>
      </c>
      <c r="B351" s="32">
        <v>88</v>
      </c>
      <c r="C351" s="33">
        <f t="shared" si="6"/>
        <v>38</v>
      </c>
    </row>
    <row r="352" spans="1:3">
      <c r="A352" s="31" t="s">
        <v>3006</v>
      </c>
      <c r="B352" s="32">
        <v>37</v>
      </c>
      <c r="C352" s="33">
        <f t="shared" si="6"/>
        <v>414</v>
      </c>
    </row>
    <row r="353" spans="1:3">
      <c r="A353" s="31" t="s">
        <v>3007</v>
      </c>
      <c r="B353" s="32">
        <v>58</v>
      </c>
      <c r="C353" s="33">
        <f t="shared" si="6"/>
        <v>270</v>
      </c>
    </row>
    <row r="354" spans="1:3">
      <c r="A354" s="31" t="s">
        <v>3008</v>
      </c>
      <c r="B354" s="32">
        <v>53</v>
      </c>
      <c r="C354" s="33">
        <f t="shared" si="6"/>
        <v>303</v>
      </c>
    </row>
    <row r="355" spans="1:3">
      <c r="A355" s="31" t="s">
        <v>3009</v>
      </c>
      <c r="B355" s="32">
        <v>45</v>
      </c>
      <c r="C355" s="33">
        <f t="shared" si="6"/>
        <v>355</v>
      </c>
    </row>
    <row r="356" spans="1:3">
      <c r="A356" s="31" t="s">
        <v>3010</v>
      </c>
      <c r="B356" s="32">
        <v>27</v>
      </c>
      <c r="C356" s="33">
        <f t="shared" si="6"/>
        <v>497</v>
      </c>
    </row>
    <row r="357" spans="1:3">
      <c r="A357" s="31" t="s">
        <v>3011</v>
      </c>
      <c r="B357" s="32">
        <v>30</v>
      </c>
      <c r="C357" s="33">
        <f t="shared" si="6"/>
        <v>472</v>
      </c>
    </row>
    <row r="358" spans="1:3">
      <c r="A358" s="31" t="s">
        <v>3012</v>
      </c>
      <c r="B358" s="32">
        <v>89</v>
      </c>
      <c r="C358" s="33">
        <f t="shared" si="6"/>
        <v>26</v>
      </c>
    </row>
    <row r="359" spans="1:3">
      <c r="A359" s="31" t="s">
        <v>3013</v>
      </c>
      <c r="B359" s="32">
        <v>39</v>
      </c>
      <c r="C359" s="33">
        <f t="shared" si="6"/>
        <v>395</v>
      </c>
    </row>
    <row r="360" spans="1:3">
      <c r="A360" s="31" t="s">
        <v>3014</v>
      </c>
      <c r="B360" s="32">
        <v>34</v>
      </c>
      <c r="C360" s="33">
        <f t="shared" si="6"/>
        <v>437</v>
      </c>
    </row>
    <row r="361" spans="1:3">
      <c r="A361" s="31" t="s">
        <v>3015</v>
      </c>
      <c r="B361" s="32">
        <v>80</v>
      </c>
      <c r="C361" s="33">
        <f t="shared" si="6"/>
        <v>92</v>
      </c>
    </row>
    <row r="362" spans="1:3">
      <c r="A362" s="31" t="s">
        <v>3016</v>
      </c>
      <c r="B362" s="32">
        <v>76</v>
      </c>
      <c r="C362" s="33">
        <f t="shared" si="6"/>
        <v>131</v>
      </c>
    </row>
    <row r="363" spans="1:3">
      <c r="A363" s="31" t="s">
        <v>3017</v>
      </c>
      <c r="B363" s="32">
        <v>50</v>
      </c>
      <c r="C363" s="33">
        <f t="shared" si="6"/>
        <v>325</v>
      </c>
    </row>
    <row r="364" spans="1:3">
      <c r="A364" s="31" t="s">
        <v>3018</v>
      </c>
      <c r="B364" s="32">
        <v>91</v>
      </c>
      <c r="C364" s="33">
        <f t="shared" si="6"/>
        <v>8</v>
      </c>
    </row>
    <row r="365" spans="1:3">
      <c r="A365" s="31" t="s">
        <v>3019</v>
      </c>
      <c r="B365" s="32">
        <v>60</v>
      </c>
      <c r="C365" s="33">
        <f t="shared" si="6"/>
        <v>252</v>
      </c>
    </row>
    <row r="366" spans="1:3">
      <c r="A366" s="31" t="s">
        <v>3020</v>
      </c>
      <c r="B366" s="32">
        <v>56</v>
      </c>
      <c r="C366" s="33">
        <f t="shared" si="6"/>
        <v>282</v>
      </c>
    </row>
    <row r="367" spans="1:3">
      <c r="A367" s="31" t="s">
        <v>3021</v>
      </c>
      <c r="B367" s="32">
        <v>75</v>
      </c>
      <c r="C367" s="33">
        <f t="shared" si="6"/>
        <v>139</v>
      </c>
    </row>
    <row r="368" spans="1:3">
      <c r="A368" s="31" t="s">
        <v>3022</v>
      </c>
      <c r="B368" s="32">
        <v>80</v>
      </c>
      <c r="C368" s="33">
        <f t="shared" si="6"/>
        <v>92</v>
      </c>
    </row>
    <row r="369" spans="1:3">
      <c r="A369" s="31" t="s">
        <v>3023</v>
      </c>
      <c r="B369" s="32">
        <v>21</v>
      </c>
      <c r="C369" s="33">
        <f t="shared" si="6"/>
        <v>536</v>
      </c>
    </row>
    <row r="370" spans="1:3">
      <c r="A370" s="31" t="s">
        <v>3024</v>
      </c>
      <c r="B370" s="32">
        <v>65</v>
      </c>
      <c r="C370" s="33">
        <f t="shared" si="6"/>
        <v>209</v>
      </c>
    </row>
    <row r="371" spans="1:3">
      <c r="A371" s="31" t="s">
        <v>3025</v>
      </c>
      <c r="B371" s="32">
        <v>66</v>
      </c>
      <c r="C371" s="33">
        <f t="shared" si="6"/>
        <v>200</v>
      </c>
    </row>
    <row r="372" spans="1:3">
      <c r="A372" s="31" t="s">
        <v>3026</v>
      </c>
      <c r="B372" s="32">
        <v>60</v>
      </c>
      <c r="C372" s="33">
        <f t="shared" si="6"/>
        <v>252</v>
      </c>
    </row>
    <row r="373" spans="1:3">
      <c r="A373" s="31" t="s">
        <v>3027</v>
      </c>
      <c r="B373" s="32">
        <v>84</v>
      </c>
      <c r="C373" s="33">
        <f t="shared" si="6"/>
        <v>64</v>
      </c>
    </row>
    <row r="374" spans="1:3">
      <c r="A374" s="31" t="s">
        <v>3028</v>
      </c>
      <c r="B374" s="32">
        <v>56</v>
      </c>
      <c r="C374" s="33">
        <f t="shared" si="6"/>
        <v>282</v>
      </c>
    </row>
    <row r="375" spans="1:3">
      <c r="A375" s="31" t="s">
        <v>3029</v>
      </c>
      <c r="B375" s="32">
        <v>70</v>
      </c>
      <c r="C375" s="33">
        <f t="shared" si="6"/>
        <v>178</v>
      </c>
    </row>
    <row r="376" spans="1:3">
      <c r="A376" s="31" t="s">
        <v>3030</v>
      </c>
      <c r="B376" s="32">
        <v>28</v>
      </c>
      <c r="C376" s="33">
        <f t="shared" si="6"/>
        <v>483</v>
      </c>
    </row>
    <row r="377" spans="1:3">
      <c r="A377" s="31" t="s">
        <v>3031</v>
      </c>
      <c r="B377" s="32">
        <v>43</v>
      </c>
      <c r="C377" s="33">
        <f t="shared" si="6"/>
        <v>375</v>
      </c>
    </row>
    <row r="378" spans="1:3">
      <c r="A378" s="31" t="s">
        <v>3032</v>
      </c>
      <c r="B378" s="32">
        <v>51</v>
      </c>
      <c r="C378" s="33">
        <f t="shared" si="6"/>
        <v>317</v>
      </c>
    </row>
    <row r="379" spans="1:3">
      <c r="A379" s="31" t="s">
        <v>3033</v>
      </c>
      <c r="B379" s="32">
        <v>63</v>
      </c>
      <c r="C379" s="33">
        <f t="shared" si="6"/>
        <v>223</v>
      </c>
    </row>
    <row r="380" spans="1:3">
      <c r="A380" s="31" t="s">
        <v>3034</v>
      </c>
      <c r="B380" s="32">
        <v>84</v>
      </c>
      <c r="C380" s="33">
        <f t="shared" si="6"/>
        <v>64</v>
      </c>
    </row>
    <row r="381" spans="1:3">
      <c r="A381" s="31" t="s">
        <v>3035</v>
      </c>
      <c r="B381" s="32">
        <v>92</v>
      </c>
      <c r="C381" s="33">
        <f t="shared" si="6"/>
        <v>1</v>
      </c>
    </row>
    <row r="382" spans="1:3">
      <c r="A382" s="31" t="s">
        <v>3036</v>
      </c>
      <c r="B382" s="32">
        <v>92</v>
      </c>
      <c r="C382" s="33">
        <f t="shared" si="6"/>
        <v>1</v>
      </c>
    </row>
    <row r="383" spans="1:3">
      <c r="A383" s="31" t="s">
        <v>3037</v>
      </c>
      <c r="B383" s="32">
        <v>43</v>
      </c>
      <c r="C383" s="33">
        <f t="shared" si="6"/>
        <v>375</v>
      </c>
    </row>
    <row r="384" spans="1:3">
      <c r="A384" s="31" t="s">
        <v>3038</v>
      </c>
      <c r="B384" s="32">
        <v>76</v>
      </c>
      <c r="C384" s="33">
        <f t="shared" si="6"/>
        <v>131</v>
      </c>
    </row>
    <row r="385" spans="1:3">
      <c r="A385" s="31" t="s">
        <v>3039</v>
      </c>
      <c r="B385" s="32">
        <v>28</v>
      </c>
      <c r="C385" s="33">
        <f t="shared" si="6"/>
        <v>483</v>
      </c>
    </row>
    <row r="386" spans="1:3">
      <c r="A386" s="31" t="s">
        <v>3040</v>
      </c>
      <c r="B386" s="32">
        <v>28</v>
      </c>
      <c r="C386" s="33">
        <f t="shared" si="6"/>
        <v>483</v>
      </c>
    </row>
    <row r="387" spans="1:3">
      <c r="A387" s="31" t="s">
        <v>3041</v>
      </c>
      <c r="B387" s="32">
        <v>48</v>
      </c>
      <c r="C387" s="33">
        <f t="shared" si="6"/>
        <v>336</v>
      </c>
    </row>
    <row r="388" spans="1:3">
      <c r="A388" s="31" t="s">
        <v>3042</v>
      </c>
      <c r="B388" s="32">
        <v>54</v>
      </c>
      <c r="C388" s="33">
        <f t="shared" si="6"/>
        <v>296</v>
      </c>
    </row>
    <row r="389" spans="1:3">
      <c r="A389" s="31" t="s">
        <v>3043</v>
      </c>
      <c r="B389" s="32">
        <v>34</v>
      </c>
      <c r="C389" s="33">
        <f t="shared" si="6"/>
        <v>437</v>
      </c>
    </row>
    <row r="390" spans="1:3">
      <c r="A390" s="31" t="s">
        <v>3044</v>
      </c>
      <c r="B390" s="32">
        <v>32</v>
      </c>
      <c r="C390" s="33">
        <f t="shared" si="6"/>
        <v>457</v>
      </c>
    </row>
    <row r="391" spans="1:3">
      <c r="A391" s="31" t="s">
        <v>3045</v>
      </c>
      <c r="B391" s="32">
        <v>58</v>
      </c>
      <c r="C391" s="33">
        <f t="shared" si="6"/>
        <v>270</v>
      </c>
    </row>
    <row r="392" spans="1:3">
      <c r="A392" s="31" t="s">
        <v>3046</v>
      </c>
      <c r="B392" s="32">
        <v>80</v>
      </c>
      <c r="C392" s="33">
        <f t="shared" si="6"/>
        <v>92</v>
      </c>
    </row>
    <row r="393" spans="1:3">
      <c r="A393" s="31" t="s">
        <v>3047</v>
      </c>
      <c r="B393" s="32">
        <v>63</v>
      </c>
      <c r="C393" s="33">
        <f t="shared" si="6"/>
        <v>223</v>
      </c>
    </row>
    <row r="394" spans="1:3">
      <c r="A394" s="31" t="s">
        <v>3048</v>
      </c>
      <c r="B394" s="32">
        <v>54</v>
      </c>
      <c r="C394" s="33">
        <f t="shared" si="6"/>
        <v>296</v>
      </c>
    </row>
    <row r="395" spans="1:3">
      <c r="A395" s="31" t="s">
        <v>3049</v>
      </c>
      <c r="B395" s="32">
        <v>87</v>
      </c>
      <c r="C395" s="33">
        <f t="shared" si="6"/>
        <v>45</v>
      </c>
    </row>
    <row r="396" spans="1:3">
      <c r="A396" s="31" t="s">
        <v>3050</v>
      </c>
      <c r="B396" s="32">
        <v>59</v>
      </c>
      <c r="C396" s="33">
        <f t="shared" si="6"/>
        <v>259</v>
      </c>
    </row>
    <row r="397" spans="1:3">
      <c r="A397" s="31" t="s">
        <v>3051</v>
      </c>
      <c r="B397" s="32">
        <v>69</v>
      </c>
      <c r="C397" s="33">
        <f t="shared" si="6"/>
        <v>186</v>
      </c>
    </row>
    <row r="398" spans="1:3">
      <c r="A398" s="31" t="s">
        <v>3052</v>
      </c>
      <c r="B398" s="32">
        <v>68</v>
      </c>
      <c r="C398" s="33">
        <f t="shared" si="6"/>
        <v>192</v>
      </c>
    </row>
    <row r="399" spans="1:3">
      <c r="A399" s="31" t="s">
        <v>3053</v>
      </c>
      <c r="B399" s="32">
        <v>78</v>
      </c>
      <c r="C399" s="33">
        <f t="shared" si="6"/>
        <v>113</v>
      </c>
    </row>
    <row r="400" spans="1:3">
      <c r="A400" s="31" t="s">
        <v>3054</v>
      </c>
      <c r="B400" s="32">
        <v>27</v>
      </c>
      <c r="C400" s="33">
        <f t="shared" si="6"/>
        <v>497</v>
      </c>
    </row>
    <row r="401" spans="1:3">
      <c r="A401" s="31" t="s">
        <v>3055</v>
      </c>
      <c r="B401" s="32">
        <v>91</v>
      </c>
      <c r="C401" s="33">
        <f t="shared" si="6"/>
        <v>8</v>
      </c>
    </row>
    <row r="402" spans="1:3">
      <c r="A402" s="31" t="s">
        <v>3056</v>
      </c>
      <c r="B402" s="32">
        <v>52</v>
      </c>
      <c r="C402" s="33">
        <f t="shared" si="6"/>
        <v>311</v>
      </c>
    </row>
    <row r="403" spans="1:3">
      <c r="A403" s="31" t="s">
        <v>3057</v>
      </c>
      <c r="B403" s="32">
        <v>43</v>
      </c>
      <c r="C403" s="33">
        <f t="shared" si="6"/>
        <v>375</v>
      </c>
    </row>
    <row r="404" spans="1:3">
      <c r="A404" s="31" t="s">
        <v>3058</v>
      </c>
      <c r="B404" s="32">
        <v>43</v>
      </c>
      <c r="C404" s="33">
        <f t="shared" ref="C404:C467" si="7">RANK(B404,$B$3:$B$551,0)</f>
        <v>375</v>
      </c>
    </row>
    <row r="405" spans="1:3">
      <c r="A405" s="31" t="s">
        <v>3059</v>
      </c>
      <c r="B405" s="32">
        <v>72</v>
      </c>
      <c r="C405" s="33">
        <f t="shared" si="7"/>
        <v>165</v>
      </c>
    </row>
    <row r="406" spans="1:3">
      <c r="A406" s="31" t="s">
        <v>3060</v>
      </c>
      <c r="B406" s="32">
        <v>71</v>
      </c>
      <c r="C406" s="33">
        <f t="shared" si="7"/>
        <v>172</v>
      </c>
    </row>
    <row r="407" spans="1:3">
      <c r="A407" s="31" t="s">
        <v>3061</v>
      </c>
      <c r="B407" s="32">
        <v>21</v>
      </c>
      <c r="C407" s="33">
        <f t="shared" si="7"/>
        <v>536</v>
      </c>
    </row>
    <row r="408" spans="1:3">
      <c r="A408" s="31" t="s">
        <v>3062</v>
      </c>
      <c r="B408" s="32">
        <v>77</v>
      </c>
      <c r="C408" s="33">
        <f t="shared" si="7"/>
        <v>120</v>
      </c>
    </row>
    <row r="409" spans="1:3">
      <c r="A409" s="31" t="s">
        <v>3063</v>
      </c>
      <c r="B409" s="32">
        <v>48</v>
      </c>
      <c r="C409" s="33">
        <f t="shared" si="7"/>
        <v>336</v>
      </c>
    </row>
    <row r="410" spans="1:3">
      <c r="A410" s="31" t="s">
        <v>3064</v>
      </c>
      <c r="B410" s="32">
        <v>81</v>
      </c>
      <c r="C410" s="33">
        <f t="shared" si="7"/>
        <v>82</v>
      </c>
    </row>
    <row r="411" spans="1:3">
      <c r="A411" s="31" t="s">
        <v>3065</v>
      </c>
      <c r="B411" s="32">
        <v>66</v>
      </c>
      <c r="C411" s="33">
        <f t="shared" si="7"/>
        <v>200</v>
      </c>
    </row>
    <row r="412" spans="1:3">
      <c r="A412" s="31" t="s">
        <v>3066</v>
      </c>
      <c r="B412" s="32">
        <v>30</v>
      </c>
      <c r="C412" s="33">
        <f t="shared" si="7"/>
        <v>472</v>
      </c>
    </row>
    <row r="413" spans="1:3">
      <c r="A413" s="31" t="s">
        <v>3067</v>
      </c>
      <c r="B413" s="32">
        <v>29</v>
      </c>
      <c r="C413" s="33">
        <f t="shared" si="7"/>
        <v>479</v>
      </c>
    </row>
    <row r="414" spans="1:3">
      <c r="A414" s="31" t="s">
        <v>3068</v>
      </c>
      <c r="B414" s="32">
        <v>42</v>
      </c>
      <c r="C414" s="33">
        <f t="shared" si="7"/>
        <v>383</v>
      </c>
    </row>
    <row r="415" spans="1:3">
      <c r="A415" s="31" t="s">
        <v>3069</v>
      </c>
      <c r="B415" s="32">
        <v>31</v>
      </c>
      <c r="C415" s="33">
        <f t="shared" si="7"/>
        <v>468</v>
      </c>
    </row>
    <row r="416" spans="1:3">
      <c r="A416" s="31" t="s">
        <v>3070</v>
      </c>
      <c r="B416" s="32">
        <v>61</v>
      </c>
      <c r="C416" s="33">
        <f t="shared" si="7"/>
        <v>245</v>
      </c>
    </row>
    <row r="417" spans="1:3">
      <c r="A417" s="31" t="s">
        <v>3071</v>
      </c>
      <c r="B417" s="32">
        <v>79</v>
      </c>
      <c r="C417" s="33">
        <f t="shared" si="7"/>
        <v>105</v>
      </c>
    </row>
    <row r="418" spans="1:3">
      <c r="A418" s="31" t="s">
        <v>3072</v>
      </c>
      <c r="B418" s="32">
        <v>69</v>
      </c>
      <c r="C418" s="33">
        <f t="shared" si="7"/>
        <v>186</v>
      </c>
    </row>
    <row r="419" spans="1:3">
      <c r="A419" s="31" t="s">
        <v>3073</v>
      </c>
      <c r="B419" s="32">
        <v>33</v>
      </c>
      <c r="C419" s="33">
        <f t="shared" si="7"/>
        <v>450</v>
      </c>
    </row>
    <row r="420" spans="1:3">
      <c r="A420" s="31" t="s">
        <v>3074</v>
      </c>
      <c r="B420" s="32">
        <v>22</v>
      </c>
      <c r="C420" s="33">
        <f t="shared" si="7"/>
        <v>530</v>
      </c>
    </row>
    <row r="421" spans="1:3">
      <c r="A421" s="31" t="s">
        <v>3075</v>
      </c>
      <c r="B421" s="32">
        <v>27</v>
      </c>
      <c r="C421" s="33">
        <f t="shared" si="7"/>
        <v>497</v>
      </c>
    </row>
    <row r="422" spans="1:3">
      <c r="A422" s="31" t="s">
        <v>3076</v>
      </c>
      <c r="B422" s="32">
        <v>30</v>
      </c>
      <c r="C422" s="33">
        <f t="shared" si="7"/>
        <v>472</v>
      </c>
    </row>
    <row r="423" spans="1:3">
      <c r="A423" s="31" t="s">
        <v>3077</v>
      </c>
      <c r="B423" s="32">
        <v>84</v>
      </c>
      <c r="C423" s="33">
        <f t="shared" si="7"/>
        <v>64</v>
      </c>
    </row>
    <row r="424" spans="1:3">
      <c r="A424" s="31" t="s">
        <v>3078</v>
      </c>
      <c r="B424" s="32">
        <v>73</v>
      </c>
      <c r="C424" s="33">
        <f t="shared" si="7"/>
        <v>153</v>
      </c>
    </row>
    <row r="425" spans="1:3">
      <c r="A425" s="31" t="s">
        <v>3079</v>
      </c>
      <c r="B425" s="32">
        <v>25</v>
      </c>
      <c r="C425" s="33">
        <f t="shared" si="7"/>
        <v>514</v>
      </c>
    </row>
    <row r="426" spans="1:3">
      <c r="A426" s="31" t="s">
        <v>3080</v>
      </c>
      <c r="B426" s="32">
        <v>87</v>
      </c>
      <c r="C426" s="33">
        <f t="shared" si="7"/>
        <v>45</v>
      </c>
    </row>
    <row r="427" spans="1:3">
      <c r="A427" s="31" t="s">
        <v>3081</v>
      </c>
      <c r="B427" s="32">
        <v>42</v>
      </c>
      <c r="C427" s="33">
        <f t="shared" si="7"/>
        <v>383</v>
      </c>
    </row>
    <row r="428" spans="1:3">
      <c r="A428" s="31" t="s">
        <v>3082</v>
      </c>
      <c r="B428" s="32">
        <v>72</v>
      </c>
      <c r="C428" s="33">
        <f t="shared" si="7"/>
        <v>165</v>
      </c>
    </row>
    <row r="429" spans="1:3">
      <c r="A429" s="31" t="s">
        <v>3083</v>
      </c>
      <c r="B429" s="32">
        <v>36</v>
      </c>
      <c r="C429" s="33">
        <f t="shared" si="7"/>
        <v>424</v>
      </c>
    </row>
    <row r="430" spans="1:3">
      <c r="A430" s="31" t="s">
        <v>3084</v>
      </c>
      <c r="B430" s="32">
        <v>56</v>
      </c>
      <c r="C430" s="33">
        <f t="shared" si="7"/>
        <v>282</v>
      </c>
    </row>
    <row r="431" spans="1:3">
      <c r="A431" s="31" t="s">
        <v>3085</v>
      </c>
      <c r="B431" s="32">
        <v>77</v>
      </c>
      <c r="C431" s="33">
        <f t="shared" si="7"/>
        <v>120</v>
      </c>
    </row>
    <row r="432" spans="1:3">
      <c r="A432" s="31" t="s">
        <v>3086</v>
      </c>
      <c r="B432" s="32">
        <v>69</v>
      </c>
      <c r="C432" s="33">
        <f t="shared" si="7"/>
        <v>186</v>
      </c>
    </row>
    <row r="433" spans="1:3">
      <c r="A433" s="31" t="s">
        <v>3087</v>
      </c>
      <c r="B433" s="32">
        <v>21</v>
      </c>
      <c r="C433" s="33">
        <f t="shared" si="7"/>
        <v>536</v>
      </c>
    </row>
    <row r="434" spans="1:3">
      <c r="A434" s="31" t="s">
        <v>3088</v>
      </c>
      <c r="B434" s="32">
        <v>84</v>
      </c>
      <c r="C434" s="33">
        <f t="shared" si="7"/>
        <v>64</v>
      </c>
    </row>
    <row r="435" spans="1:3">
      <c r="A435" s="31" t="s">
        <v>3089</v>
      </c>
      <c r="B435" s="32">
        <v>45</v>
      </c>
      <c r="C435" s="33">
        <f t="shared" si="7"/>
        <v>355</v>
      </c>
    </row>
    <row r="436" spans="1:3">
      <c r="A436" s="31" t="s">
        <v>3090</v>
      </c>
      <c r="B436" s="32">
        <v>74</v>
      </c>
      <c r="C436" s="33">
        <f t="shared" si="7"/>
        <v>145</v>
      </c>
    </row>
    <row r="437" spans="1:3">
      <c r="A437" s="31" t="s">
        <v>3091</v>
      </c>
      <c r="B437" s="32">
        <v>73</v>
      </c>
      <c r="C437" s="33">
        <f t="shared" si="7"/>
        <v>153</v>
      </c>
    </row>
    <row r="438" spans="1:3">
      <c r="A438" s="31" t="s">
        <v>3092</v>
      </c>
      <c r="B438" s="32">
        <v>49</v>
      </c>
      <c r="C438" s="33">
        <f t="shared" si="7"/>
        <v>329</v>
      </c>
    </row>
    <row r="439" spans="1:3">
      <c r="A439" s="31" t="s">
        <v>3093</v>
      </c>
      <c r="B439" s="32">
        <v>38</v>
      </c>
      <c r="C439" s="33">
        <f t="shared" si="7"/>
        <v>407</v>
      </c>
    </row>
    <row r="440" spans="1:3">
      <c r="A440" s="31" t="s">
        <v>3094</v>
      </c>
      <c r="B440" s="32">
        <v>79</v>
      </c>
      <c r="C440" s="33">
        <f t="shared" si="7"/>
        <v>105</v>
      </c>
    </row>
    <row r="441" spans="1:3">
      <c r="A441" s="31" t="s">
        <v>3095</v>
      </c>
      <c r="B441" s="32">
        <v>89</v>
      </c>
      <c r="C441" s="33">
        <f t="shared" si="7"/>
        <v>26</v>
      </c>
    </row>
    <row r="442" spans="1:3">
      <c r="A442" s="31" t="s">
        <v>3096</v>
      </c>
      <c r="B442" s="32">
        <v>80</v>
      </c>
      <c r="C442" s="33">
        <f t="shared" si="7"/>
        <v>92</v>
      </c>
    </row>
    <row r="443" spans="1:3">
      <c r="A443" s="31" t="s">
        <v>3097</v>
      </c>
      <c r="B443" s="32">
        <v>39</v>
      </c>
      <c r="C443" s="33">
        <f t="shared" si="7"/>
        <v>395</v>
      </c>
    </row>
    <row r="444" spans="1:3">
      <c r="A444" s="31" t="s">
        <v>3098</v>
      </c>
      <c r="B444" s="32">
        <v>61</v>
      </c>
      <c r="C444" s="33">
        <f t="shared" si="7"/>
        <v>245</v>
      </c>
    </row>
    <row r="445" spans="1:3">
      <c r="A445" s="31" t="s">
        <v>3099</v>
      </c>
      <c r="B445" s="32">
        <v>58</v>
      </c>
      <c r="C445" s="33">
        <f t="shared" si="7"/>
        <v>270</v>
      </c>
    </row>
    <row r="446" spans="1:3">
      <c r="A446" s="31" t="s">
        <v>3100</v>
      </c>
      <c r="B446" s="32">
        <v>46</v>
      </c>
      <c r="C446" s="33">
        <f t="shared" si="7"/>
        <v>352</v>
      </c>
    </row>
    <row r="447" spans="1:3">
      <c r="A447" s="31" t="s">
        <v>3101</v>
      </c>
      <c r="B447" s="32">
        <v>77</v>
      </c>
      <c r="C447" s="33">
        <f t="shared" si="7"/>
        <v>120</v>
      </c>
    </row>
    <row r="448" spans="1:3">
      <c r="A448" s="31" t="s">
        <v>3102</v>
      </c>
      <c r="B448" s="32">
        <v>64</v>
      </c>
      <c r="C448" s="33">
        <f t="shared" si="7"/>
        <v>216</v>
      </c>
    </row>
    <row r="449" spans="1:3">
      <c r="A449" s="31" t="s">
        <v>3103</v>
      </c>
      <c r="B449" s="32">
        <v>48</v>
      </c>
      <c r="C449" s="33">
        <f t="shared" si="7"/>
        <v>336</v>
      </c>
    </row>
    <row r="450" spans="1:3">
      <c r="A450" s="31" t="s">
        <v>3104</v>
      </c>
      <c r="B450" s="32">
        <v>77</v>
      </c>
      <c r="C450" s="33">
        <f t="shared" si="7"/>
        <v>120</v>
      </c>
    </row>
    <row r="451" spans="1:3">
      <c r="A451" s="31" t="s">
        <v>3105</v>
      </c>
      <c r="B451" s="32">
        <v>89</v>
      </c>
      <c r="C451" s="33">
        <f t="shared" si="7"/>
        <v>26</v>
      </c>
    </row>
    <row r="452" spans="1:3">
      <c r="A452" s="31" t="s">
        <v>3106</v>
      </c>
      <c r="B452" s="32">
        <v>46</v>
      </c>
      <c r="C452" s="33">
        <f t="shared" si="7"/>
        <v>352</v>
      </c>
    </row>
    <row r="453" spans="1:3">
      <c r="A453" s="31" t="s">
        <v>3107</v>
      </c>
      <c r="B453" s="32">
        <v>61</v>
      </c>
      <c r="C453" s="33">
        <f t="shared" si="7"/>
        <v>245</v>
      </c>
    </row>
    <row r="454" spans="1:3">
      <c r="A454" s="31" t="s">
        <v>3108</v>
      </c>
      <c r="B454" s="32">
        <v>28</v>
      </c>
      <c r="C454" s="33">
        <f t="shared" si="7"/>
        <v>483</v>
      </c>
    </row>
    <row r="455" spans="1:3">
      <c r="A455" s="31" t="s">
        <v>3109</v>
      </c>
      <c r="B455" s="32">
        <v>89</v>
      </c>
      <c r="C455" s="33">
        <f t="shared" si="7"/>
        <v>26</v>
      </c>
    </row>
    <row r="456" spans="1:3">
      <c r="A456" s="31" t="s">
        <v>3110</v>
      </c>
      <c r="B456" s="32">
        <v>62</v>
      </c>
      <c r="C456" s="33">
        <f t="shared" si="7"/>
        <v>233</v>
      </c>
    </row>
    <row r="457" spans="1:3">
      <c r="A457" s="31" t="s">
        <v>3111</v>
      </c>
      <c r="B457" s="32">
        <v>70</v>
      </c>
      <c r="C457" s="33">
        <f t="shared" si="7"/>
        <v>178</v>
      </c>
    </row>
    <row r="458" spans="1:3">
      <c r="A458" s="31" t="s">
        <v>3112</v>
      </c>
      <c r="B458" s="32">
        <v>63</v>
      </c>
      <c r="C458" s="33">
        <f t="shared" si="7"/>
        <v>223</v>
      </c>
    </row>
    <row r="459" spans="1:3">
      <c r="A459" s="31" t="s">
        <v>3113</v>
      </c>
      <c r="B459" s="32">
        <v>34</v>
      </c>
      <c r="C459" s="33">
        <f t="shared" si="7"/>
        <v>437</v>
      </c>
    </row>
    <row r="460" spans="1:3">
      <c r="A460" s="31" t="s">
        <v>3114</v>
      </c>
      <c r="B460" s="32">
        <v>55</v>
      </c>
      <c r="C460" s="33">
        <f t="shared" si="7"/>
        <v>291</v>
      </c>
    </row>
    <row r="461" spans="1:3">
      <c r="A461" s="31" t="s">
        <v>3115</v>
      </c>
      <c r="B461" s="32">
        <v>30</v>
      </c>
      <c r="C461" s="33">
        <f t="shared" si="7"/>
        <v>472</v>
      </c>
    </row>
    <row r="462" spans="1:3">
      <c r="A462" s="31" t="s">
        <v>3116</v>
      </c>
      <c r="B462" s="32">
        <v>91</v>
      </c>
      <c r="C462" s="33">
        <f t="shared" si="7"/>
        <v>8</v>
      </c>
    </row>
    <row r="463" spans="1:3">
      <c r="A463" s="31" t="s">
        <v>3117</v>
      </c>
      <c r="B463" s="32">
        <v>55</v>
      </c>
      <c r="C463" s="33">
        <f t="shared" si="7"/>
        <v>291</v>
      </c>
    </row>
    <row r="464" spans="1:3">
      <c r="A464" s="31" t="s">
        <v>3118</v>
      </c>
      <c r="B464" s="32">
        <v>21</v>
      </c>
      <c r="C464" s="33">
        <f t="shared" si="7"/>
        <v>536</v>
      </c>
    </row>
    <row r="465" spans="1:3">
      <c r="A465" s="31" t="s">
        <v>3119</v>
      </c>
      <c r="B465" s="32">
        <v>78</v>
      </c>
      <c r="C465" s="33">
        <f t="shared" si="7"/>
        <v>113</v>
      </c>
    </row>
    <row r="466" spans="1:3">
      <c r="A466" s="31" t="s">
        <v>3120</v>
      </c>
      <c r="B466" s="32">
        <v>73</v>
      </c>
      <c r="C466" s="33">
        <f t="shared" si="7"/>
        <v>153</v>
      </c>
    </row>
    <row r="467" spans="1:3">
      <c r="A467" s="31" t="s">
        <v>3121</v>
      </c>
      <c r="B467" s="32">
        <v>59</v>
      </c>
      <c r="C467" s="33">
        <f t="shared" si="7"/>
        <v>259</v>
      </c>
    </row>
    <row r="468" spans="1:3">
      <c r="A468" s="31" t="s">
        <v>3122</v>
      </c>
      <c r="B468" s="32">
        <v>33</v>
      </c>
      <c r="C468" s="33">
        <f t="shared" ref="C468:C531" si="8">RANK(B468,$B$3:$B$551,0)</f>
        <v>450</v>
      </c>
    </row>
    <row r="469" spans="1:3">
      <c r="A469" s="31" t="s">
        <v>3123</v>
      </c>
      <c r="B469" s="32">
        <v>71</v>
      </c>
      <c r="C469" s="33">
        <f t="shared" si="8"/>
        <v>172</v>
      </c>
    </row>
    <row r="470" spans="1:3">
      <c r="A470" s="31" t="s">
        <v>3124</v>
      </c>
      <c r="B470" s="32">
        <v>51</v>
      </c>
      <c r="C470" s="33">
        <f t="shared" si="8"/>
        <v>317</v>
      </c>
    </row>
    <row r="471" spans="1:3">
      <c r="A471" s="31" t="s">
        <v>3125</v>
      </c>
      <c r="B471" s="32">
        <v>68</v>
      </c>
      <c r="C471" s="33">
        <f t="shared" si="8"/>
        <v>192</v>
      </c>
    </row>
    <row r="472" spans="1:3">
      <c r="A472" s="31" t="s">
        <v>3126</v>
      </c>
      <c r="B472" s="32">
        <v>32</v>
      </c>
      <c r="C472" s="33">
        <f t="shared" si="8"/>
        <v>457</v>
      </c>
    </row>
    <row r="473" spans="1:3">
      <c r="A473" s="31" t="s">
        <v>3127</v>
      </c>
      <c r="B473" s="32">
        <v>43</v>
      </c>
      <c r="C473" s="33">
        <f t="shared" si="8"/>
        <v>375</v>
      </c>
    </row>
    <row r="474" spans="1:3">
      <c r="A474" s="31" t="s">
        <v>3128</v>
      </c>
      <c r="B474" s="32">
        <v>83</v>
      </c>
      <c r="C474" s="33">
        <f t="shared" si="8"/>
        <v>74</v>
      </c>
    </row>
    <row r="475" spans="1:3">
      <c r="A475" s="31" t="s">
        <v>3129</v>
      </c>
      <c r="B475" s="32">
        <v>24</v>
      </c>
      <c r="C475" s="33">
        <f t="shared" si="8"/>
        <v>521</v>
      </c>
    </row>
    <row r="476" spans="1:3">
      <c r="A476" s="31" t="s">
        <v>3130</v>
      </c>
      <c r="B476" s="32">
        <v>66</v>
      </c>
      <c r="C476" s="33">
        <f t="shared" si="8"/>
        <v>200</v>
      </c>
    </row>
    <row r="477" spans="1:3">
      <c r="A477" s="31" t="s">
        <v>3131</v>
      </c>
      <c r="B477" s="32">
        <v>77</v>
      </c>
      <c r="C477" s="33">
        <f t="shared" si="8"/>
        <v>120</v>
      </c>
    </row>
    <row r="478" spans="1:3">
      <c r="A478" s="31" t="s">
        <v>3132</v>
      </c>
      <c r="B478" s="32">
        <v>61</v>
      </c>
      <c r="C478" s="33">
        <f t="shared" si="8"/>
        <v>245</v>
      </c>
    </row>
    <row r="479" spans="1:3">
      <c r="A479" s="31" t="s">
        <v>3133</v>
      </c>
      <c r="B479" s="32">
        <v>35</v>
      </c>
      <c r="C479" s="33">
        <f t="shared" si="8"/>
        <v>429</v>
      </c>
    </row>
    <row r="480" spans="1:3">
      <c r="A480" s="31" t="s">
        <v>3134</v>
      </c>
      <c r="B480" s="32">
        <v>77</v>
      </c>
      <c r="C480" s="33">
        <f t="shared" si="8"/>
        <v>120</v>
      </c>
    </row>
    <row r="481" spans="1:3">
      <c r="A481" s="31" t="s">
        <v>3135</v>
      </c>
      <c r="B481" s="32">
        <v>65</v>
      </c>
      <c r="C481" s="33">
        <f t="shared" si="8"/>
        <v>209</v>
      </c>
    </row>
    <row r="482" spans="1:3">
      <c r="A482" s="31" t="s">
        <v>3136</v>
      </c>
      <c r="B482" s="32">
        <v>78</v>
      </c>
      <c r="C482" s="33">
        <f t="shared" si="8"/>
        <v>113</v>
      </c>
    </row>
    <row r="483" spans="1:3">
      <c r="A483" s="31" t="s">
        <v>3137</v>
      </c>
      <c r="B483" s="32">
        <v>66</v>
      </c>
      <c r="C483" s="33">
        <f t="shared" si="8"/>
        <v>200</v>
      </c>
    </row>
    <row r="484" spans="1:3">
      <c r="A484" s="31" t="s">
        <v>3138</v>
      </c>
      <c r="B484" s="32">
        <v>35</v>
      </c>
      <c r="C484" s="33">
        <f t="shared" si="8"/>
        <v>429</v>
      </c>
    </row>
    <row r="485" spans="1:3">
      <c r="A485" s="31" t="s">
        <v>3139</v>
      </c>
      <c r="B485" s="32">
        <v>81</v>
      </c>
      <c r="C485" s="33">
        <f t="shared" si="8"/>
        <v>82</v>
      </c>
    </row>
    <row r="486" spans="1:3">
      <c r="A486" s="31" t="s">
        <v>3140</v>
      </c>
      <c r="B486" s="32">
        <v>63</v>
      </c>
      <c r="C486" s="33">
        <f t="shared" si="8"/>
        <v>223</v>
      </c>
    </row>
    <row r="487" spans="1:3">
      <c r="A487" s="31" t="s">
        <v>3141</v>
      </c>
      <c r="B487" s="32">
        <v>90</v>
      </c>
      <c r="C487" s="33">
        <f t="shared" si="8"/>
        <v>20</v>
      </c>
    </row>
    <row r="488" spans="1:3">
      <c r="A488" s="31" t="s">
        <v>3142</v>
      </c>
      <c r="B488" s="32">
        <v>28</v>
      </c>
      <c r="C488" s="33">
        <f t="shared" si="8"/>
        <v>483</v>
      </c>
    </row>
    <row r="489" spans="1:3">
      <c r="A489" s="31" t="s">
        <v>3143</v>
      </c>
      <c r="B489" s="32">
        <v>76</v>
      </c>
      <c r="C489" s="33">
        <f t="shared" si="8"/>
        <v>131</v>
      </c>
    </row>
    <row r="490" spans="1:3">
      <c r="A490" s="31" t="s">
        <v>3144</v>
      </c>
      <c r="B490" s="32">
        <v>85</v>
      </c>
      <c r="C490" s="33">
        <f t="shared" si="8"/>
        <v>59</v>
      </c>
    </row>
    <row r="491" spans="1:3">
      <c r="A491" s="31" t="s">
        <v>3145</v>
      </c>
      <c r="B491" s="32">
        <v>49</v>
      </c>
      <c r="C491" s="33">
        <f t="shared" si="8"/>
        <v>329</v>
      </c>
    </row>
    <row r="492" spans="1:3">
      <c r="A492" s="31" t="s">
        <v>3146</v>
      </c>
      <c r="B492" s="32">
        <v>83</v>
      </c>
      <c r="C492" s="33">
        <f t="shared" si="8"/>
        <v>74</v>
      </c>
    </row>
    <row r="493" spans="1:3">
      <c r="A493" s="31" t="s">
        <v>3147</v>
      </c>
      <c r="B493" s="32">
        <v>89</v>
      </c>
      <c r="C493" s="33">
        <f t="shared" si="8"/>
        <v>26</v>
      </c>
    </row>
    <row r="494" spans="1:3">
      <c r="A494" s="31" t="s">
        <v>3148</v>
      </c>
      <c r="B494" s="32">
        <v>34</v>
      </c>
      <c r="C494" s="33">
        <f t="shared" si="8"/>
        <v>437</v>
      </c>
    </row>
    <row r="495" spans="1:3">
      <c r="A495" s="31" t="s">
        <v>3149</v>
      </c>
      <c r="B495" s="32">
        <v>89</v>
      </c>
      <c r="C495" s="33">
        <f t="shared" si="8"/>
        <v>26</v>
      </c>
    </row>
    <row r="496" spans="1:3">
      <c r="A496" s="31" t="s">
        <v>3150</v>
      </c>
      <c r="B496" s="32">
        <v>59</v>
      </c>
      <c r="C496" s="33">
        <f t="shared" si="8"/>
        <v>259</v>
      </c>
    </row>
    <row r="497" spans="1:3">
      <c r="A497" s="31" t="s">
        <v>3151</v>
      </c>
      <c r="B497" s="32">
        <v>44</v>
      </c>
      <c r="C497" s="33">
        <f t="shared" si="8"/>
        <v>367</v>
      </c>
    </row>
    <row r="498" spans="1:3">
      <c r="A498" s="31" t="s">
        <v>3152</v>
      </c>
      <c r="B498" s="32">
        <v>35</v>
      </c>
      <c r="C498" s="33">
        <f t="shared" si="8"/>
        <v>429</v>
      </c>
    </row>
    <row r="499" spans="1:3">
      <c r="A499" s="31" t="s">
        <v>3153</v>
      </c>
      <c r="B499" s="32">
        <v>40</v>
      </c>
      <c r="C499" s="33">
        <f t="shared" si="8"/>
        <v>392</v>
      </c>
    </row>
    <row r="500" spans="1:3">
      <c r="A500" s="31" t="s">
        <v>3154</v>
      </c>
      <c r="B500" s="32">
        <v>52</v>
      </c>
      <c r="C500" s="33">
        <f t="shared" si="8"/>
        <v>311</v>
      </c>
    </row>
    <row r="501" spans="1:3">
      <c r="A501" s="31" t="s">
        <v>3155</v>
      </c>
      <c r="B501" s="32">
        <v>84</v>
      </c>
      <c r="C501" s="33">
        <f t="shared" si="8"/>
        <v>64</v>
      </c>
    </row>
    <row r="502" spans="1:3">
      <c r="A502" s="31" t="s">
        <v>3156</v>
      </c>
      <c r="B502" s="32">
        <v>62</v>
      </c>
      <c r="C502" s="33">
        <f t="shared" si="8"/>
        <v>233</v>
      </c>
    </row>
    <row r="503" spans="1:3">
      <c r="A503" s="31" t="s">
        <v>3157</v>
      </c>
      <c r="B503" s="32">
        <v>92</v>
      </c>
      <c r="C503" s="33">
        <f t="shared" si="8"/>
        <v>1</v>
      </c>
    </row>
    <row r="504" spans="1:3">
      <c r="A504" s="31" t="s">
        <v>3158</v>
      </c>
      <c r="B504" s="32">
        <v>86</v>
      </c>
      <c r="C504" s="33">
        <f t="shared" si="8"/>
        <v>50</v>
      </c>
    </row>
    <row r="505" spans="1:3">
      <c r="A505" s="31" t="s">
        <v>3159</v>
      </c>
      <c r="B505" s="32">
        <v>44</v>
      </c>
      <c r="C505" s="33">
        <f t="shared" si="8"/>
        <v>367</v>
      </c>
    </row>
    <row r="506" spans="1:3">
      <c r="A506" s="31" t="s">
        <v>3160</v>
      </c>
      <c r="B506" s="32">
        <v>60</v>
      </c>
      <c r="C506" s="33">
        <f t="shared" si="8"/>
        <v>252</v>
      </c>
    </row>
    <row r="507" spans="1:3">
      <c r="A507" s="31" t="s">
        <v>3161</v>
      </c>
      <c r="B507" s="32">
        <v>84</v>
      </c>
      <c r="C507" s="33">
        <f t="shared" si="8"/>
        <v>64</v>
      </c>
    </row>
    <row r="508" spans="1:3">
      <c r="A508" s="31" t="s">
        <v>3162</v>
      </c>
      <c r="B508" s="32">
        <v>70</v>
      </c>
      <c r="C508" s="33">
        <f t="shared" si="8"/>
        <v>178</v>
      </c>
    </row>
    <row r="509" spans="1:3">
      <c r="A509" s="31" t="s">
        <v>3163</v>
      </c>
      <c r="B509" s="32">
        <v>87</v>
      </c>
      <c r="C509" s="33">
        <f t="shared" si="8"/>
        <v>45</v>
      </c>
    </row>
    <row r="510" spans="1:3">
      <c r="A510" s="31" t="s">
        <v>3164</v>
      </c>
      <c r="B510" s="32">
        <v>56</v>
      </c>
      <c r="C510" s="33">
        <f t="shared" si="8"/>
        <v>282</v>
      </c>
    </row>
    <row r="511" spans="1:3">
      <c r="A511" s="31" t="s">
        <v>3165</v>
      </c>
      <c r="B511" s="32">
        <v>34</v>
      </c>
      <c r="C511" s="33">
        <f t="shared" si="8"/>
        <v>437</v>
      </c>
    </row>
    <row r="512" spans="1:3">
      <c r="A512" s="31" t="s">
        <v>3166</v>
      </c>
      <c r="B512" s="32">
        <v>22</v>
      </c>
      <c r="C512" s="33">
        <f t="shared" si="8"/>
        <v>530</v>
      </c>
    </row>
    <row r="513" spans="1:3">
      <c r="A513" s="31" t="s">
        <v>3167</v>
      </c>
      <c r="B513" s="32">
        <v>88</v>
      </c>
      <c r="C513" s="33">
        <f t="shared" si="8"/>
        <v>38</v>
      </c>
    </row>
    <row r="514" spans="1:3">
      <c r="A514" s="31" t="s">
        <v>3168</v>
      </c>
      <c r="B514" s="32">
        <v>24</v>
      </c>
      <c r="C514" s="33">
        <f t="shared" si="8"/>
        <v>521</v>
      </c>
    </row>
    <row r="515" spans="1:3">
      <c r="A515" s="31" t="s">
        <v>3169</v>
      </c>
      <c r="B515" s="32">
        <v>56</v>
      </c>
      <c r="C515" s="33">
        <f t="shared" si="8"/>
        <v>282</v>
      </c>
    </row>
    <row r="516" spans="1:3">
      <c r="A516" s="31" t="s">
        <v>3170</v>
      </c>
      <c r="B516" s="32">
        <v>82</v>
      </c>
      <c r="C516" s="33">
        <f t="shared" si="8"/>
        <v>79</v>
      </c>
    </row>
    <row r="517" spans="1:3">
      <c r="A517" s="31" t="s">
        <v>3171</v>
      </c>
      <c r="B517" s="32">
        <v>64</v>
      </c>
      <c r="C517" s="33">
        <f t="shared" si="8"/>
        <v>216</v>
      </c>
    </row>
    <row r="518" spans="1:3">
      <c r="A518" s="31" t="s">
        <v>3172</v>
      </c>
      <c r="B518" s="32">
        <v>80</v>
      </c>
      <c r="C518" s="33">
        <f t="shared" si="8"/>
        <v>92</v>
      </c>
    </row>
    <row r="519" spans="1:3">
      <c r="A519" s="31" t="s">
        <v>3173</v>
      </c>
      <c r="B519" s="32">
        <v>78</v>
      </c>
      <c r="C519" s="33">
        <f t="shared" si="8"/>
        <v>113</v>
      </c>
    </row>
    <row r="520" spans="1:3">
      <c r="A520" s="31" t="s">
        <v>3174</v>
      </c>
      <c r="B520" s="32">
        <v>27</v>
      </c>
      <c r="C520" s="33">
        <f t="shared" si="8"/>
        <v>497</v>
      </c>
    </row>
    <row r="521" spans="1:3">
      <c r="A521" s="31" t="s">
        <v>3175</v>
      </c>
      <c r="B521" s="32">
        <v>77</v>
      </c>
      <c r="C521" s="33">
        <f t="shared" si="8"/>
        <v>120</v>
      </c>
    </row>
    <row r="522" spans="1:3">
      <c r="A522" s="31" t="s">
        <v>3176</v>
      </c>
      <c r="B522" s="32">
        <v>28</v>
      </c>
      <c r="C522" s="33">
        <f t="shared" si="8"/>
        <v>483</v>
      </c>
    </row>
    <row r="523" spans="1:3">
      <c r="A523" s="31" t="s">
        <v>3177</v>
      </c>
      <c r="B523" s="32">
        <v>28</v>
      </c>
      <c r="C523" s="33">
        <f t="shared" si="8"/>
        <v>483</v>
      </c>
    </row>
    <row r="524" spans="1:3">
      <c r="A524" s="31" t="s">
        <v>3178</v>
      </c>
      <c r="B524" s="32">
        <v>39</v>
      </c>
      <c r="C524" s="33">
        <f t="shared" si="8"/>
        <v>395</v>
      </c>
    </row>
    <row r="525" spans="1:3">
      <c r="A525" s="31" t="s">
        <v>3179</v>
      </c>
      <c r="B525" s="32">
        <v>59</v>
      </c>
      <c r="C525" s="33">
        <f t="shared" si="8"/>
        <v>259</v>
      </c>
    </row>
    <row r="526" spans="1:3">
      <c r="A526" s="31" t="s">
        <v>3180</v>
      </c>
      <c r="B526" s="32">
        <v>73</v>
      </c>
      <c r="C526" s="33">
        <f t="shared" si="8"/>
        <v>153</v>
      </c>
    </row>
    <row r="527" spans="1:3">
      <c r="A527" s="31" t="s">
        <v>3181</v>
      </c>
      <c r="B527" s="32">
        <v>32</v>
      </c>
      <c r="C527" s="33">
        <f t="shared" si="8"/>
        <v>457</v>
      </c>
    </row>
    <row r="528" spans="1:3">
      <c r="A528" s="31" t="s">
        <v>3182</v>
      </c>
      <c r="B528" s="32">
        <v>87</v>
      </c>
      <c r="C528" s="33">
        <f t="shared" si="8"/>
        <v>45</v>
      </c>
    </row>
    <row r="529" spans="1:3">
      <c r="A529" s="31" t="s">
        <v>3183</v>
      </c>
      <c r="B529" s="32">
        <v>84</v>
      </c>
      <c r="C529" s="33">
        <f t="shared" si="8"/>
        <v>64</v>
      </c>
    </row>
    <row r="530" spans="1:3">
      <c r="A530" s="31" t="s">
        <v>3184</v>
      </c>
      <c r="B530" s="32">
        <v>47</v>
      </c>
      <c r="C530" s="33">
        <f t="shared" si="8"/>
        <v>347</v>
      </c>
    </row>
    <row r="531" spans="1:3">
      <c r="A531" s="31" t="s">
        <v>3185</v>
      </c>
      <c r="B531" s="32">
        <v>73</v>
      </c>
      <c r="C531" s="33">
        <f t="shared" si="8"/>
        <v>153</v>
      </c>
    </row>
    <row r="532" spans="1:3">
      <c r="A532" s="31" t="s">
        <v>3186</v>
      </c>
      <c r="B532" s="32">
        <v>64</v>
      </c>
      <c r="C532" s="33">
        <f>RANK(B532,$B$3:$B$551,0)</f>
        <v>216</v>
      </c>
    </row>
    <row r="533" spans="1:3">
      <c r="A533" s="31" t="s">
        <v>3187</v>
      </c>
      <c r="B533" s="32">
        <v>25</v>
      </c>
      <c r="C533" s="33">
        <f>RANK(B533,$B$3:$B$551,0)</f>
        <v>514</v>
      </c>
    </row>
    <row r="534" spans="1:3">
      <c r="A534" s="31" t="s">
        <v>3188</v>
      </c>
      <c r="B534" s="32">
        <v>70</v>
      </c>
      <c r="C534" s="33">
        <f>RANK(B534,$B$3:$B$551,0)</f>
        <v>178</v>
      </c>
    </row>
    <row r="535" spans="1:3">
      <c r="A535" s="31" t="s">
        <v>3189</v>
      </c>
      <c r="B535" s="32">
        <v>79</v>
      </c>
      <c r="C535" s="33">
        <f>RANK(B535,$B$3:$B$551,0)</f>
        <v>105</v>
      </c>
    </row>
    <row r="536" spans="1:3">
      <c r="A536" s="31" t="s">
        <v>3190</v>
      </c>
      <c r="B536" s="32">
        <v>41</v>
      </c>
      <c r="C536" s="33">
        <f>RANK(B536,$B$3:$B$551,0)</f>
        <v>388</v>
      </c>
    </row>
    <row r="537" spans="1:3">
      <c r="A537" s="31" t="s">
        <v>3191</v>
      </c>
      <c r="B537" s="32">
        <v>65</v>
      </c>
      <c r="C537" s="33">
        <f>RANK(B537,$B$3:$B$551,0)</f>
        <v>209</v>
      </c>
    </row>
    <row r="538" spans="1:3">
      <c r="A538" s="31" t="s">
        <v>3192</v>
      </c>
      <c r="B538" s="32">
        <v>37</v>
      </c>
      <c r="C538" s="33">
        <f>RANK(B538,$B$3:$B$551,0)</f>
        <v>414</v>
      </c>
    </row>
    <row r="539" spans="1:3">
      <c r="A539" s="31" t="s">
        <v>3193</v>
      </c>
      <c r="B539" s="32">
        <v>37</v>
      </c>
      <c r="C539" s="33">
        <f>RANK(B539,$B$3:$B$551,0)</f>
        <v>414</v>
      </c>
    </row>
    <row r="540" spans="1:3">
      <c r="A540" s="31" t="s">
        <v>3194</v>
      </c>
      <c r="B540" s="32">
        <v>82</v>
      </c>
      <c r="C540" s="33">
        <f>RANK(B540,$B$3:$B$551,0)</f>
        <v>79</v>
      </c>
    </row>
    <row r="541" spans="1:3">
      <c r="A541" s="31" t="s">
        <v>3195</v>
      </c>
      <c r="B541" s="32">
        <v>74</v>
      </c>
      <c r="C541" s="33">
        <f>RANK(B541,$B$3:$B$551,0)</f>
        <v>145</v>
      </c>
    </row>
    <row r="542" spans="1:3">
      <c r="A542" s="31" t="s">
        <v>3196</v>
      </c>
      <c r="B542" s="32">
        <v>45</v>
      </c>
      <c r="C542" s="33">
        <f>RANK(B542,$B$3:$B$551,0)</f>
        <v>355</v>
      </c>
    </row>
    <row r="543" spans="1:3">
      <c r="A543" s="31" t="s">
        <v>3197</v>
      </c>
      <c r="B543" s="32">
        <v>61</v>
      </c>
      <c r="C543" s="33">
        <f>RANK(B543,$B$3:$B$551,0)</f>
        <v>245</v>
      </c>
    </row>
    <row r="544" spans="1:3">
      <c r="A544" s="31" t="s">
        <v>3198</v>
      </c>
      <c r="B544" s="32">
        <v>44</v>
      </c>
      <c r="C544" s="33">
        <f>RANK(B544,$B$3:$B$551,0)</f>
        <v>367</v>
      </c>
    </row>
    <row r="545" spans="1:3">
      <c r="A545" s="31" t="s">
        <v>3199</v>
      </c>
      <c r="B545" s="32">
        <v>80</v>
      </c>
      <c r="C545" s="33">
        <f>RANK(B545,$B$3:$B$551,0)</f>
        <v>92</v>
      </c>
    </row>
    <row r="546" spans="1:3">
      <c r="A546" s="31" t="s">
        <v>3200</v>
      </c>
      <c r="B546" s="32">
        <v>82</v>
      </c>
      <c r="C546" s="33">
        <f>RANK(B546,$B$3:$B$551,0)</f>
        <v>79</v>
      </c>
    </row>
    <row r="547" spans="1:3">
      <c r="A547" s="31" t="s">
        <v>3201</v>
      </c>
      <c r="B547" s="32">
        <v>24</v>
      </c>
      <c r="C547" s="33">
        <f>RANK(B547,$B$3:$B$551,0)</f>
        <v>521</v>
      </c>
    </row>
    <row r="548" spans="1:3">
      <c r="A548" s="31" t="s">
        <v>3202</v>
      </c>
      <c r="B548" s="32">
        <v>76</v>
      </c>
      <c r="C548" s="33">
        <f>RANK(B548,$B$3:$B$551,0)</f>
        <v>131</v>
      </c>
    </row>
    <row r="549" spans="1:3">
      <c r="A549" s="31" t="s">
        <v>3203</v>
      </c>
      <c r="B549" s="32">
        <v>48</v>
      </c>
      <c r="C549" s="33">
        <f>RANK(B549,$B$3:$B$551,0)</f>
        <v>336</v>
      </c>
    </row>
    <row r="550" spans="1:3">
      <c r="A550" s="31" t="s">
        <v>3204</v>
      </c>
      <c r="B550" s="32">
        <v>48</v>
      </c>
      <c r="C550" s="33">
        <f>RANK(B550,$B$3:$B$551,0)</f>
        <v>336</v>
      </c>
    </row>
    <row r="551" spans="1:3">
      <c r="A551" s="31" t="s">
        <v>3205</v>
      </c>
      <c r="B551" s="32">
        <v>81</v>
      </c>
      <c r="C551" s="33">
        <f>RANK(B551,$B$3:$B$551,0)</f>
        <v>82</v>
      </c>
    </row>
  </sheetData>
  <autoFilter ref="A2:C551">
    <extLst/>
  </autoFilter>
  <mergeCells count="1">
    <mergeCell ref="A1:C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98"/>
  <sheetViews>
    <sheetView showGridLines="0" topLeftCell="E1" workbookViewId="0">
      <selection activeCell="R1" sqref="R1"/>
    </sheetView>
  </sheetViews>
  <sheetFormatPr defaultColWidth="9" defaultRowHeight="15"/>
  <cols>
    <col min="1" max="4" width="24.6285714285714" style="15" customWidth="1"/>
    <col min="5" max="5" width="3.45714285714286" style="15" customWidth="1"/>
    <col min="6" max="6" width="3.45714285714286" style="16" customWidth="1"/>
    <col min="7" max="11" width="8.72380952380952" style="15"/>
    <col min="12" max="12" width="11.0857142857143" style="15" customWidth="1"/>
    <col min="13" max="14" width="8.72380952380952" style="15"/>
    <col min="15" max="15" width="12.1428571428571" style="15"/>
    <col min="16" max="17" width="11.7142857142857" style="15"/>
    <col min="18" max="18" width="18.1428571428571" style="15"/>
    <col min="19" max="19" width="11.7142857142857" style="15"/>
    <col min="20" max="16384" width="8.72380952380952" style="15"/>
  </cols>
  <sheetData>
    <row r="1" ht="15.75" spans="1:4">
      <c r="A1" s="17" t="s">
        <v>3206</v>
      </c>
      <c r="B1" s="17"/>
      <c r="C1" s="17"/>
      <c r="D1" s="17"/>
    </row>
    <row r="2" spans="1:17">
      <c r="A2" s="18" t="s">
        <v>3207</v>
      </c>
      <c r="B2" s="18" t="s">
        <v>16</v>
      </c>
      <c r="C2" s="18" t="s">
        <v>3208</v>
      </c>
      <c r="D2" s="18" t="s">
        <v>3209</v>
      </c>
      <c r="O2"/>
      <c r="P2"/>
      <c r="Q2"/>
    </row>
    <row r="3" spans="1:17">
      <c r="A3" s="19">
        <v>43820</v>
      </c>
      <c r="B3" s="20" t="s">
        <v>3210</v>
      </c>
      <c r="C3" s="20" t="s">
        <v>3211</v>
      </c>
      <c r="D3" s="21">
        <v>9</v>
      </c>
      <c r="O3"/>
      <c r="P3"/>
      <c r="Q3"/>
    </row>
    <row r="4" spans="1:17">
      <c r="A4" s="19">
        <v>43820</v>
      </c>
      <c r="B4" s="20" t="s">
        <v>3210</v>
      </c>
      <c r="C4" s="20" t="s">
        <v>3212</v>
      </c>
      <c r="D4" s="21">
        <v>42</v>
      </c>
      <c r="G4" s="6" t="s">
        <v>3213</v>
      </c>
      <c r="H4" s="22"/>
      <c r="I4" s="13" t="s">
        <v>3214</v>
      </c>
      <c r="O4"/>
      <c r="P4"/>
      <c r="Q4"/>
    </row>
    <row r="5" spans="1:17">
      <c r="A5" s="19">
        <v>43820</v>
      </c>
      <c r="B5" s="20" t="s">
        <v>3210</v>
      </c>
      <c r="C5" s="20" t="s">
        <v>3215</v>
      </c>
      <c r="D5" s="21">
        <v>12</v>
      </c>
      <c r="G5" s="5" t="s">
        <v>3216</v>
      </c>
      <c r="O5"/>
      <c r="P5"/>
      <c r="Q5"/>
    </row>
    <row r="6" spans="1:17">
      <c r="A6" s="19">
        <v>43820</v>
      </c>
      <c r="B6" s="20" t="s">
        <v>3210</v>
      </c>
      <c r="C6" s="20" t="s">
        <v>3217</v>
      </c>
      <c r="D6" s="21">
        <v>44</v>
      </c>
      <c r="F6" s="16">
        <v>1</v>
      </c>
      <c r="G6" t="s">
        <v>3218</v>
      </c>
      <c r="M6" s="13" t="s">
        <v>2635</v>
      </c>
      <c r="O6"/>
      <c r="P6"/>
      <c r="Q6"/>
    </row>
    <row r="7" spans="1:17">
      <c r="A7" s="19">
        <v>43820</v>
      </c>
      <c r="B7" s="20" t="s">
        <v>3210</v>
      </c>
      <c r="C7" s="20" t="s">
        <v>3219</v>
      </c>
      <c r="D7" s="21">
        <v>560</v>
      </c>
      <c r="F7" s="16">
        <v>2</v>
      </c>
      <c r="G7" t="s">
        <v>3220</v>
      </c>
      <c r="M7" s="13" t="s">
        <v>2635</v>
      </c>
      <c r="O7"/>
      <c r="P7"/>
      <c r="Q7"/>
    </row>
    <row r="8" spans="1:19">
      <c r="A8" s="19">
        <v>43820</v>
      </c>
      <c r="B8" s="20" t="s">
        <v>3210</v>
      </c>
      <c r="C8" s="20" t="s">
        <v>3221</v>
      </c>
      <c r="D8" s="21">
        <v>522</v>
      </c>
      <c r="G8" s="9"/>
      <c r="O8"/>
      <c r="P8"/>
      <c r="Q8"/>
      <c r="R8"/>
      <c r="S8"/>
    </row>
    <row r="9" spans="1:19">
      <c r="A9" s="19">
        <v>43820</v>
      </c>
      <c r="B9" s="20" t="s">
        <v>3210</v>
      </c>
      <c r="C9" s="20" t="s">
        <v>3222</v>
      </c>
      <c r="D9" s="21">
        <v>16</v>
      </c>
      <c r="G9" s="9" t="s">
        <v>3223</v>
      </c>
      <c r="O9"/>
      <c r="P9"/>
      <c r="Q9"/>
      <c r="R9" t="s">
        <v>3208</v>
      </c>
      <c r="S9" t="s">
        <v>3212</v>
      </c>
    </row>
    <row r="10" spans="1:17">
      <c r="A10" s="19">
        <v>43820</v>
      </c>
      <c r="B10" s="20" t="s">
        <v>3224</v>
      </c>
      <c r="C10" s="20" t="s">
        <v>3211</v>
      </c>
      <c r="D10" s="21">
        <v>24</v>
      </c>
      <c r="O10"/>
      <c r="P10"/>
      <c r="Q10"/>
    </row>
    <row r="11" spans="1:20">
      <c r="A11" s="19">
        <v>43820</v>
      </c>
      <c r="B11" s="20" t="s">
        <v>3224</v>
      </c>
      <c r="C11" s="20" t="s">
        <v>3212</v>
      </c>
      <c r="D11" s="21">
        <v>18</v>
      </c>
      <c r="G11" s="10" t="s">
        <v>3225</v>
      </c>
      <c r="O11"/>
      <c r="P11"/>
      <c r="Q11"/>
      <c r="R11" t="s">
        <v>3207</v>
      </c>
      <c r="S11" t="s">
        <v>3226</v>
      </c>
      <c r="T11"/>
    </row>
    <row r="12" spans="1:20">
      <c r="A12" s="19">
        <v>43820</v>
      </c>
      <c r="B12" s="20" t="s">
        <v>3224</v>
      </c>
      <c r="C12" s="20" t="s">
        <v>3215</v>
      </c>
      <c r="D12" s="21">
        <v>7</v>
      </c>
      <c r="O12"/>
      <c r="P12"/>
      <c r="Q12"/>
      <c r="R12" s="25">
        <v>43820</v>
      </c>
      <c r="S12">
        <v>7</v>
      </c>
      <c r="T12"/>
    </row>
    <row r="13" spans="1:20">
      <c r="A13" s="19">
        <v>43820</v>
      </c>
      <c r="B13" s="20" t="s">
        <v>3224</v>
      </c>
      <c r="C13" s="20" t="s">
        <v>3217</v>
      </c>
      <c r="D13" s="21">
        <v>47</v>
      </c>
      <c r="O13"/>
      <c r="P13"/>
      <c r="Q13"/>
      <c r="R13" s="25">
        <v>43821</v>
      </c>
      <c r="S13">
        <v>6</v>
      </c>
      <c r="T13"/>
    </row>
    <row r="14" spans="1:20">
      <c r="A14" s="19">
        <v>43820</v>
      </c>
      <c r="B14" s="20" t="s">
        <v>3224</v>
      </c>
      <c r="C14" s="20" t="s">
        <v>3219</v>
      </c>
      <c r="D14" s="21">
        <v>520</v>
      </c>
      <c r="O14"/>
      <c r="P14"/>
      <c r="Q14"/>
      <c r="R14" s="25">
        <v>43822</v>
      </c>
      <c r="S14">
        <v>5</v>
      </c>
      <c r="T14"/>
    </row>
    <row r="15" spans="1:20">
      <c r="A15" s="19">
        <v>43820</v>
      </c>
      <c r="B15" s="20" t="s">
        <v>3224</v>
      </c>
      <c r="C15" s="20" t="s">
        <v>3221</v>
      </c>
      <c r="D15" s="21">
        <v>38</v>
      </c>
      <c r="O15"/>
      <c r="P15"/>
      <c r="Q15"/>
      <c r="R15" s="25">
        <v>43823</v>
      </c>
      <c r="S15">
        <v>3</v>
      </c>
      <c r="T15"/>
    </row>
    <row r="16" spans="1:20">
      <c r="A16" s="19">
        <v>43820</v>
      </c>
      <c r="B16" s="20" t="s">
        <v>3224</v>
      </c>
      <c r="C16" s="20" t="s">
        <v>3222</v>
      </c>
      <c r="D16" s="21">
        <v>546</v>
      </c>
      <c r="O16" t="s">
        <v>16</v>
      </c>
      <c r="P16" t="s">
        <v>3227</v>
      </c>
      <c r="Q16"/>
      <c r="R16" s="25">
        <v>43824</v>
      </c>
      <c r="S16">
        <v>1</v>
      </c>
      <c r="T16"/>
    </row>
    <row r="17" spans="1:20">
      <c r="A17" s="19">
        <v>43820</v>
      </c>
      <c r="B17" s="20" t="s">
        <v>3228</v>
      </c>
      <c r="C17" s="20" t="s">
        <v>3211</v>
      </c>
      <c r="D17" s="21">
        <v>554</v>
      </c>
      <c r="O17" t="s">
        <v>3229</v>
      </c>
      <c r="P17" s="23">
        <v>12713</v>
      </c>
      <c r="Q17"/>
      <c r="R17" s="25">
        <v>43825</v>
      </c>
      <c r="S17">
        <v>11</v>
      </c>
      <c r="T17"/>
    </row>
    <row r="18" spans="1:20">
      <c r="A18" s="19">
        <v>43820</v>
      </c>
      <c r="B18" s="20" t="s">
        <v>3228</v>
      </c>
      <c r="C18" s="20" t="s">
        <v>3212</v>
      </c>
      <c r="D18" s="21">
        <v>29</v>
      </c>
      <c r="O18" t="s">
        <v>103</v>
      </c>
      <c r="P18" s="23">
        <v>11140</v>
      </c>
      <c r="Q18"/>
      <c r="R18" s="26">
        <v>43826</v>
      </c>
      <c r="S18" s="24">
        <v>12</v>
      </c>
      <c r="T18"/>
    </row>
    <row r="19" spans="1:20">
      <c r="A19" s="19">
        <v>43820</v>
      </c>
      <c r="B19" s="20" t="s">
        <v>3228</v>
      </c>
      <c r="C19" s="20" t="s">
        <v>3215</v>
      </c>
      <c r="D19" s="21">
        <v>534</v>
      </c>
      <c r="O19" t="s">
        <v>3230</v>
      </c>
      <c r="P19" s="23">
        <v>7844</v>
      </c>
      <c r="Q19"/>
      <c r="R19" s="25">
        <v>43827</v>
      </c>
      <c r="S19">
        <v>10</v>
      </c>
      <c r="T19"/>
    </row>
    <row r="20" spans="1:20">
      <c r="A20" s="19">
        <v>43820</v>
      </c>
      <c r="B20" s="20" t="s">
        <v>3228</v>
      </c>
      <c r="C20" s="20" t="s">
        <v>3217</v>
      </c>
      <c r="D20" s="21">
        <v>21</v>
      </c>
      <c r="O20" t="s">
        <v>3228</v>
      </c>
      <c r="P20" s="23">
        <v>16585</v>
      </c>
      <c r="Q20"/>
      <c r="R20" s="25">
        <v>43828</v>
      </c>
      <c r="S20">
        <v>4</v>
      </c>
      <c r="T20"/>
    </row>
    <row r="21" spans="1:20">
      <c r="A21" s="19">
        <v>43820</v>
      </c>
      <c r="B21" s="20" t="s">
        <v>3228</v>
      </c>
      <c r="C21" s="20" t="s">
        <v>3219</v>
      </c>
      <c r="D21" s="21">
        <v>41</v>
      </c>
      <c r="O21" t="s">
        <v>3231</v>
      </c>
      <c r="P21" s="23">
        <v>11981</v>
      </c>
      <c r="Q21"/>
      <c r="R21" s="25">
        <v>43829</v>
      </c>
      <c r="S21">
        <v>9</v>
      </c>
      <c r="T21"/>
    </row>
    <row r="22" spans="1:20">
      <c r="A22" s="19">
        <v>43820</v>
      </c>
      <c r="B22" s="20" t="s">
        <v>3228</v>
      </c>
      <c r="C22" s="20" t="s">
        <v>3221</v>
      </c>
      <c r="D22" s="21">
        <v>4</v>
      </c>
      <c r="O22" t="s">
        <v>3232</v>
      </c>
      <c r="P22" s="23">
        <v>10359</v>
      </c>
      <c r="Q22"/>
      <c r="R22" s="25">
        <v>43830</v>
      </c>
      <c r="S22">
        <v>2</v>
      </c>
      <c r="T22"/>
    </row>
    <row r="23" spans="1:20">
      <c r="A23" s="19">
        <v>43820</v>
      </c>
      <c r="B23" s="20" t="s">
        <v>3228</v>
      </c>
      <c r="C23" s="20" t="s">
        <v>3222</v>
      </c>
      <c r="D23" s="21">
        <v>531</v>
      </c>
      <c r="O23" t="s">
        <v>3233</v>
      </c>
      <c r="P23" s="23">
        <v>10576</v>
      </c>
      <c r="Q23"/>
      <c r="R23" s="25">
        <v>43831</v>
      </c>
      <c r="S23">
        <v>8</v>
      </c>
      <c r="T23"/>
    </row>
    <row r="24" spans="1:20">
      <c r="A24" s="19">
        <v>43820</v>
      </c>
      <c r="B24" s="20" t="s">
        <v>3231</v>
      </c>
      <c r="C24" s="20" t="s">
        <v>3211</v>
      </c>
      <c r="D24" s="21">
        <v>44</v>
      </c>
      <c r="O24" t="s">
        <v>3210</v>
      </c>
      <c r="P24" s="23">
        <v>9181</v>
      </c>
      <c r="Q24"/>
      <c r="R24" t="s">
        <v>3234</v>
      </c>
      <c r="S24"/>
      <c r="T24"/>
    </row>
    <row r="25" spans="1:20">
      <c r="A25" s="19">
        <v>43820</v>
      </c>
      <c r="B25" s="20" t="s">
        <v>3231</v>
      </c>
      <c r="C25" s="20" t="s">
        <v>3212</v>
      </c>
      <c r="D25" s="21">
        <v>600</v>
      </c>
      <c r="O25" t="s">
        <v>3224</v>
      </c>
      <c r="P25" s="23">
        <v>13992</v>
      </c>
      <c r="Q25"/>
      <c r="R25"/>
      <c r="S25"/>
      <c r="T25"/>
    </row>
    <row r="26" spans="1:20">
      <c r="A26" s="19">
        <v>43820</v>
      </c>
      <c r="B26" s="20" t="s">
        <v>3231</v>
      </c>
      <c r="C26" s="20" t="s">
        <v>3215</v>
      </c>
      <c r="D26" s="21">
        <v>29</v>
      </c>
      <c r="O26" t="s">
        <v>3235</v>
      </c>
      <c r="P26" s="23">
        <v>11149</v>
      </c>
      <c r="Q26"/>
      <c r="R26"/>
      <c r="S26"/>
      <c r="T26"/>
    </row>
    <row r="27" spans="1:20">
      <c r="A27" s="19">
        <v>43820</v>
      </c>
      <c r="B27" s="20" t="s">
        <v>3231</v>
      </c>
      <c r="C27" s="20" t="s">
        <v>3217</v>
      </c>
      <c r="D27" s="21">
        <v>20</v>
      </c>
      <c r="O27" t="s">
        <v>3236</v>
      </c>
      <c r="P27" s="23">
        <v>6249</v>
      </c>
      <c r="Q27"/>
      <c r="R27"/>
      <c r="S27"/>
      <c r="T27"/>
    </row>
    <row r="28" spans="1:20">
      <c r="A28" s="19">
        <v>43820</v>
      </c>
      <c r="B28" s="20" t="s">
        <v>3231</v>
      </c>
      <c r="C28" s="20" t="s">
        <v>3219</v>
      </c>
      <c r="D28" s="21">
        <v>46</v>
      </c>
      <c r="O28" t="s">
        <v>3237</v>
      </c>
      <c r="P28" s="23">
        <v>13481</v>
      </c>
      <c r="Q28"/>
      <c r="R28"/>
      <c r="S28"/>
      <c r="T28"/>
    </row>
    <row r="29" spans="1:18">
      <c r="A29" s="19">
        <v>43820</v>
      </c>
      <c r="B29" s="20" t="s">
        <v>3231</v>
      </c>
      <c r="C29" s="20" t="s">
        <v>3221</v>
      </c>
      <c r="D29" s="21">
        <v>41</v>
      </c>
      <c r="O29" t="s">
        <v>3234</v>
      </c>
      <c r="P29" s="24">
        <v>135250</v>
      </c>
      <c r="Q29"/>
      <c r="R29"/>
    </row>
    <row r="30" spans="1:18">
      <c r="A30" s="19">
        <v>43820</v>
      </c>
      <c r="B30" s="20" t="s">
        <v>3231</v>
      </c>
      <c r="C30" s="20" t="s">
        <v>3222</v>
      </c>
      <c r="D30" s="21">
        <v>504</v>
      </c>
      <c r="O30"/>
      <c r="P30"/>
      <c r="Q30"/>
      <c r="R30"/>
    </row>
    <row r="31" spans="1:18">
      <c r="A31" s="19">
        <v>43820</v>
      </c>
      <c r="B31" s="20" t="s">
        <v>3233</v>
      </c>
      <c r="C31" s="20" t="s">
        <v>3211</v>
      </c>
      <c r="D31" s="21">
        <v>558</v>
      </c>
      <c r="O31"/>
      <c r="P31"/>
      <c r="Q31"/>
      <c r="R31"/>
    </row>
    <row r="32" spans="1:18">
      <c r="A32" s="19">
        <v>43820</v>
      </c>
      <c r="B32" s="20" t="s">
        <v>3233</v>
      </c>
      <c r="C32" s="20" t="s">
        <v>3212</v>
      </c>
      <c r="D32" s="21">
        <v>33</v>
      </c>
      <c r="O32"/>
      <c r="P32"/>
      <c r="Q32"/>
      <c r="R32"/>
    </row>
    <row r="33" spans="1:18">
      <c r="A33" s="19">
        <v>43820</v>
      </c>
      <c r="B33" s="20" t="s">
        <v>3233</v>
      </c>
      <c r="C33" s="20" t="s">
        <v>3215</v>
      </c>
      <c r="D33" s="21">
        <v>27</v>
      </c>
      <c r="O33"/>
      <c r="P33"/>
      <c r="Q33"/>
      <c r="R33"/>
    </row>
    <row r="34" spans="1:18">
      <c r="A34" s="19">
        <v>43820</v>
      </c>
      <c r="B34" s="20" t="s">
        <v>3233</v>
      </c>
      <c r="C34" s="20" t="s">
        <v>3217</v>
      </c>
      <c r="D34" s="21">
        <v>29</v>
      </c>
      <c r="O34"/>
      <c r="P34"/>
      <c r="Q34"/>
      <c r="R34"/>
    </row>
    <row r="35" spans="1:18">
      <c r="A35" s="19">
        <v>43820</v>
      </c>
      <c r="B35" s="20" t="s">
        <v>3233</v>
      </c>
      <c r="C35" s="20" t="s">
        <v>3219</v>
      </c>
      <c r="D35" s="21">
        <v>45</v>
      </c>
      <c r="O35"/>
      <c r="P35"/>
      <c r="Q35"/>
      <c r="R35"/>
    </row>
    <row r="36" spans="1:18">
      <c r="A36" s="19">
        <v>43820</v>
      </c>
      <c r="B36" s="20" t="s">
        <v>3233</v>
      </c>
      <c r="C36" s="20" t="s">
        <v>3221</v>
      </c>
      <c r="D36" s="21">
        <v>6</v>
      </c>
      <c r="O36"/>
      <c r="P36"/>
      <c r="Q36"/>
      <c r="R36"/>
    </row>
    <row r="37" spans="1:18">
      <c r="A37" s="19">
        <v>43820</v>
      </c>
      <c r="B37" s="20" t="s">
        <v>3233</v>
      </c>
      <c r="C37" s="20" t="s">
        <v>3222</v>
      </c>
      <c r="D37" s="21">
        <v>531</v>
      </c>
      <c r="O37"/>
      <c r="P37"/>
      <c r="Q37"/>
      <c r="R37"/>
    </row>
    <row r="38" spans="1:18">
      <c r="A38" s="19">
        <v>43820</v>
      </c>
      <c r="B38" s="20" t="s">
        <v>3237</v>
      </c>
      <c r="C38" s="20" t="s">
        <v>3211</v>
      </c>
      <c r="D38" s="21">
        <v>2</v>
      </c>
      <c r="O38"/>
      <c r="P38"/>
      <c r="Q38"/>
      <c r="R38"/>
    </row>
    <row r="39" spans="1:18">
      <c r="A39" s="19">
        <v>43820</v>
      </c>
      <c r="B39" s="20" t="s">
        <v>3237</v>
      </c>
      <c r="C39" s="20" t="s">
        <v>3212</v>
      </c>
      <c r="D39" s="21">
        <v>48</v>
      </c>
      <c r="O39"/>
      <c r="P39"/>
      <c r="Q39"/>
      <c r="R39"/>
    </row>
    <row r="40" spans="1:18">
      <c r="A40" s="19">
        <v>43820</v>
      </c>
      <c r="B40" s="20" t="s">
        <v>3237</v>
      </c>
      <c r="C40" s="20" t="s">
        <v>3215</v>
      </c>
      <c r="D40" s="21">
        <v>44</v>
      </c>
      <c r="O40"/>
      <c r="P40"/>
      <c r="Q40"/>
      <c r="R40"/>
    </row>
    <row r="41" spans="1:18">
      <c r="A41" s="19">
        <v>43820</v>
      </c>
      <c r="B41" s="20" t="s">
        <v>3237</v>
      </c>
      <c r="C41" s="20" t="s">
        <v>3217</v>
      </c>
      <c r="D41" s="21">
        <v>545</v>
      </c>
      <c r="O41"/>
      <c r="P41"/>
      <c r="Q41"/>
      <c r="R41"/>
    </row>
    <row r="42" spans="1:18">
      <c r="A42" s="19">
        <v>43820</v>
      </c>
      <c r="B42" s="20" t="s">
        <v>3237</v>
      </c>
      <c r="C42" s="20" t="s">
        <v>3219</v>
      </c>
      <c r="D42" s="21">
        <v>14</v>
      </c>
      <c r="O42"/>
      <c r="P42"/>
      <c r="Q42"/>
      <c r="R42"/>
    </row>
    <row r="43" spans="1:18">
      <c r="A43" s="19">
        <v>43820</v>
      </c>
      <c r="B43" s="20" t="s">
        <v>3237</v>
      </c>
      <c r="C43" s="20" t="s">
        <v>3221</v>
      </c>
      <c r="D43" s="21">
        <v>35</v>
      </c>
      <c r="O43"/>
      <c r="P43"/>
      <c r="Q43"/>
      <c r="R43"/>
    </row>
    <row r="44" spans="1:18">
      <c r="A44" s="19">
        <v>43820</v>
      </c>
      <c r="B44" s="20" t="s">
        <v>3237</v>
      </c>
      <c r="C44" s="20" t="s">
        <v>3222</v>
      </c>
      <c r="D44" s="21">
        <v>49</v>
      </c>
      <c r="O44"/>
      <c r="P44"/>
      <c r="Q44"/>
      <c r="R44"/>
    </row>
    <row r="45" spans="1:18">
      <c r="A45" s="19">
        <v>43820</v>
      </c>
      <c r="B45" s="20" t="s">
        <v>3230</v>
      </c>
      <c r="C45" s="20" t="s">
        <v>3211</v>
      </c>
      <c r="D45" s="21">
        <v>4</v>
      </c>
      <c r="O45"/>
      <c r="P45"/>
      <c r="Q45"/>
      <c r="R45"/>
    </row>
    <row r="46" spans="1:18">
      <c r="A46" s="19">
        <v>43820</v>
      </c>
      <c r="B46" s="20" t="s">
        <v>3230</v>
      </c>
      <c r="C46" s="20" t="s">
        <v>3212</v>
      </c>
      <c r="D46" s="21">
        <v>15</v>
      </c>
      <c r="O46"/>
      <c r="P46"/>
      <c r="Q46"/>
      <c r="R46"/>
    </row>
    <row r="47" spans="1:18">
      <c r="A47" s="19">
        <v>43820</v>
      </c>
      <c r="B47" s="20" t="s">
        <v>3230</v>
      </c>
      <c r="C47" s="20" t="s">
        <v>3215</v>
      </c>
      <c r="D47" s="21">
        <v>17</v>
      </c>
      <c r="O47"/>
      <c r="P47"/>
      <c r="Q47"/>
      <c r="R47"/>
    </row>
    <row r="48" spans="1:18">
      <c r="A48" s="19">
        <v>43820</v>
      </c>
      <c r="B48" s="20" t="s">
        <v>3230</v>
      </c>
      <c r="C48" s="20" t="s">
        <v>3217</v>
      </c>
      <c r="D48" s="21">
        <v>46</v>
      </c>
      <c r="O48"/>
      <c r="P48"/>
      <c r="Q48"/>
      <c r="R48"/>
    </row>
    <row r="49" spans="1:18">
      <c r="A49" s="19">
        <v>43820</v>
      </c>
      <c r="B49" s="20" t="s">
        <v>3230</v>
      </c>
      <c r="C49" s="20" t="s">
        <v>3219</v>
      </c>
      <c r="D49" s="21">
        <v>42</v>
      </c>
      <c r="O49"/>
      <c r="P49"/>
      <c r="Q49"/>
      <c r="R49"/>
    </row>
    <row r="50" spans="1:18">
      <c r="A50" s="19">
        <v>43820</v>
      </c>
      <c r="B50" s="20" t="s">
        <v>3230</v>
      </c>
      <c r="C50" s="20" t="s">
        <v>3221</v>
      </c>
      <c r="D50" s="21">
        <v>10</v>
      </c>
      <c r="O50"/>
      <c r="P50"/>
      <c r="Q50"/>
      <c r="R50"/>
    </row>
    <row r="51" spans="1:18">
      <c r="A51" s="19">
        <v>43820</v>
      </c>
      <c r="B51" s="20" t="s">
        <v>3230</v>
      </c>
      <c r="C51" s="20" t="s">
        <v>3222</v>
      </c>
      <c r="D51" s="21">
        <v>30</v>
      </c>
      <c r="O51"/>
      <c r="P51"/>
      <c r="Q51"/>
      <c r="R51"/>
    </row>
    <row r="52" spans="1:18">
      <c r="A52" s="19">
        <v>43820</v>
      </c>
      <c r="B52" s="20" t="s">
        <v>103</v>
      </c>
      <c r="C52" s="20" t="s">
        <v>3211</v>
      </c>
      <c r="D52" s="21">
        <v>613</v>
      </c>
      <c r="O52"/>
      <c r="P52"/>
      <c r="Q52"/>
      <c r="R52"/>
    </row>
    <row r="53" spans="1:18">
      <c r="A53" s="19">
        <v>43820</v>
      </c>
      <c r="B53" s="20" t="s">
        <v>103</v>
      </c>
      <c r="C53" s="20" t="s">
        <v>3212</v>
      </c>
      <c r="D53" s="21">
        <v>46</v>
      </c>
      <c r="O53"/>
      <c r="P53"/>
      <c r="Q53"/>
      <c r="R53"/>
    </row>
    <row r="54" spans="1:18">
      <c r="A54" s="19">
        <v>43820</v>
      </c>
      <c r="B54" s="20" t="s">
        <v>103</v>
      </c>
      <c r="C54" s="20" t="s">
        <v>3215</v>
      </c>
      <c r="D54" s="21">
        <v>26</v>
      </c>
      <c r="O54"/>
      <c r="P54"/>
      <c r="Q54"/>
      <c r="R54"/>
    </row>
    <row r="55" spans="1:18">
      <c r="A55" s="19">
        <v>43820</v>
      </c>
      <c r="B55" s="20" t="s">
        <v>103</v>
      </c>
      <c r="C55" s="20" t="s">
        <v>3217</v>
      </c>
      <c r="D55" s="21">
        <v>27</v>
      </c>
      <c r="O55"/>
      <c r="P55"/>
      <c r="Q55"/>
      <c r="R55"/>
    </row>
    <row r="56" spans="1:18">
      <c r="A56" s="19">
        <v>43820</v>
      </c>
      <c r="B56" s="20" t="s">
        <v>103</v>
      </c>
      <c r="C56" s="20" t="s">
        <v>3219</v>
      </c>
      <c r="D56" s="21">
        <v>2</v>
      </c>
      <c r="O56"/>
      <c r="P56"/>
      <c r="Q56"/>
      <c r="R56"/>
    </row>
    <row r="57" spans="1:18">
      <c r="A57" s="19">
        <v>43820</v>
      </c>
      <c r="B57" s="20" t="s">
        <v>103</v>
      </c>
      <c r="C57" s="20" t="s">
        <v>3221</v>
      </c>
      <c r="D57" s="21">
        <v>30</v>
      </c>
      <c r="O57"/>
      <c r="P57"/>
      <c r="Q57"/>
      <c r="R57"/>
    </row>
    <row r="58" spans="1:18">
      <c r="A58" s="19">
        <v>43820</v>
      </c>
      <c r="B58" s="20" t="s">
        <v>103</v>
      </c>
      <c r="C58" s="20" t="s">
        <v>3222</v>
      </c>
      <c r="D58" s="21">
        <v>19</v>
      </c>
      <c r="O58"/>
      <c r="P58"/>
      <c r="Q58"/>
      <c r="R58"/>
    </row>
    <row r="59" spans="1:18">
      <c r="A59" s="19">
        <v>43820</v>
      </c>
      <c r="B59" s="20" t="s">
        <v>3229</v>
      </c>
      <c r="C59" s="20" t="s">
        <v>3211</v>
      </c>
      <c r="D59" s="21">
        <v>10</v>
      </c>
      <c r="O59"/>
      <c r="P59"/>
      <c r="Q59"/>
      <c r="R59"/>
    </row>
    <row r="60" spans="1:18">
      <c r="A60" s="19">
        <v>43820</v>
      </c>
      <c r="B60" s="20" t="s">
        <v>3229</v>
      </c>
      <c r="C60" s="20" t="s">
        <v>3212</v>
      </c>
      <c r="D60" s="21">
        <v>572</v>
      </c>
      <c r="O60"/>
      <c r="P60"/>
      <c r="Q60"/>
      <c r="R60"/>
    </row>
    <row r="61" spans="1:18">
      <c r="A61" s="19">
        <v>43820</v>
      </c>
      <c r="B61" s="20" t="s">
        <v>3229</v>
      </c>
      <c r="C61" s="20" t="s">
        <v>3215</v>
      </c>
      <c r="D61" s="21">
        <v>4</v>
      </c>
      <c r="O61"/>
      <c r="P61"/>
      <c r="Q61"/>
      <c r="R61"/>
    </row>
    <row r="62" spans="1:18">
      <c r="A62" s="19">
        <v>43820</v>
      </c>
      <c r="B62" s="20" t="s">
        <v>3229</v>
      </c>
      <c r="C62" s="20" t="s">
        <v>3217</v>
      </c>
      <c r="D62" s="21">
        <v>14</v>
      </c>
      <c r="O62"/>
      <c r="P62"/>
      <c r="Q62"/>
      <c r="R62"/>
    </row>
    <row r="63" spans="1:18">
      <c r="A63" s="19">
        <v>43820</v>
      </c>
      <c r="B63" s="20" t="s">
        <v>3229</v>
      </c>
      <c r="C63" s="20" t="s">
        <v>3219</v>
      </c>
      <c r="D63" s="21">
        <v>3</v>
      </c>
      <c r="O63"/>
      <c r="P63"/>
      <c r="Q63"/>
      <c r="R63"/>
    </row>
    <row r="64" spans="1:18">
      <c r="A64" s="19">
        <v>43820</v>
      </c>
      <c r="B64" s="20" t="s">
        <v>3229</v>
      </c>
      <c r="C64" s="20" t="s">
        <v>3221</v>
      </c>
      <c r="D64" s="21">
        <v>541</v>
      </c>
      <c r="O64"/>
      <c r="P64"/>
      <c r="Q64"/>
      <c r="R64"/>
    </row>
    <row r="65" spans="1:18">
      <c r="A65" s="19">
        <v>43820</v>
      </c>
      <c r="B65" s="20" t="s">
        <v>3229</v>
      </c>
      <c r="C65" s="20" t="s">
        <v>3222</v>
      </c>
      <c r="D65" s="21">
        <v>39</v>
      </c>
      <c r="O65"/>
      <c r="P65"/>
      <c r="Q65"/>
      <c r="R65"/>
    </row>
    <row r="66" spans="1:18">
      <c r="A66" s="19">
        <v>43820</v>
      </c>
      <c r="B66" s="20" t="s">
        <v>3232</v>
      </c>
      <c r="C66" s="20" t="s">
        <v>3211</v>
      </c>
      <c r="D66" s="21">
        <v>43</v>
      </c>
      <c r="O66"/>
      <c r="P66"/>
      <c r="Q66"/>
      <c r="R66"/>
    </row>
    <row r="67" spans="1:18">
      <c r="A67" s="19">
        <v>43820</v>
      </c>
      <c r="B67" s="20" t="s">
        <v>3232</v>
      </c>
      <c r="C67" s="20" t="s">
        <v>3212</v>
      </c>
      <c r="D67" s="21">
        <v>10</v>
      </c>
      <c r="O67"/>
      <c r="P67"/>
      <c r="Q67"/>
      <c r="R67"/>
    </row>
    <row r="68" spans="1:18">
      <c r="A68" s="19">
        <v>43820</v>
      </c>
      <c r="B68" s="20" t="s">
        <v>3232</v>
      </c>
      <c r="C68" s="20" t="s">
        <v>3215</v>
      </c>
      <c r="D68" s="21">
        <v>48</v>
      </c>
      <c r="O68"/>
      <c r="P68"/>
      <c r="Q68"/>
      <c r="R68"/>
    </row>
    <row r="69" spans="1:18">
      <c r="A69" s="19">
        <v>43820</v>
      </c>
      <c r="B69" s="20" t="s">
        <v>3232</v>
      </c>
      <c r="C69" s="20" t="s">
        <v>3217</v>
      </c>
      <c r="D69" s="21">
        <v>23</v>
      </c>
      <c r="O69"/>
      <c r="P69"/>
      <c r="Q69"/>
      <c r="R69"/>
    </row>
    <row r="70" spans="1:18">
      <c r="A70" s="19">
        <v>43820</v>
      </c>
      <c r="B70" s="20" t="s">
        <v>3232</v>
      </c>
      <c r="C70" s="20" t="s">
        <v>3219</v>
      </c>
      <c r="D70" s="21">
        <v>21</v>
      </c>
      <c r="O70"/>
      <c r="P70"/>
      <c r="Q70"/>
      <c r="R70"/>
    </row>
    <row r="71" spans="1:18">
      <c r="A71" s="19">
        <v>43820</v>
      </c>
      <c r="B71" s="20" t="s">
        <v>3232</v>
      </c>
      <c r="C71" s="20" t="s">
        <v>3221</v>
      </c>
      <c r="D71" s="21">
        <v>5</v>
      </c>
      <c r="O71"/>
      <c r="P71"/>
      <c r="Q71"/>
      <c r="R71"/>
    </row>
    <row r="72" spans="1:18">
      <c r="A72" s="19">
        <v>43820</v>
      </c>
      <c r="B72" s="20" t="s">
        <v>3232</v>
      </c>
      <c r="C72" s="20" t="s">
        <v>3222</v>
      </c>
      <c r="D72" s="21">
        <v>23</v>
      </c>
      <c r="O72"/>
      <c r="P72"/>
      <c r="Q72"/>
      <c r="R72"/>
    </row>
    <row r="73" spans="1:18">
      <c r="A73" s="19">
        <v>43820</v>
      </c>
      <c r="B73" s="20" t="s">
        <v>3235</v>
      </c>
      <c r="C73" s="20" t="s">
        <v>3211</v>
      </c>
      <c r="D73" s="21">
        <v>513</v>
      </c>
      <c r="O73"/>
      <c r="P73"/>
      <c r="Q73"/>
      <c r="R73"/>
    </row>
    <row r="74" spans="1:18">
      <c r="A74" s="19">
        <v>43820</v>
      </c>
      <c r="B74" s="20" t="s">
        <v>3235</v>
      </c>
      <c r="C74" s="20" t="s">
        <v>3212</v>
      </c>
      <c r="D74" s="21">
        <v>44</v>
      </c>
      <c r="O74"/>
      <c r="P74"/>
      <c r="Q74"/>
      <c r="R74"/>
    </row>
    <row r="75" spans="1:18">
      <c r="A75" s="19">
        <v>43820</v>
      </c>
      <c r="B75" s="20" t="s">
        <v>3235</v>
      </c>
      <c r="C75" s="20" t="s">
        <v>3215</v>
      </c>
      <c r="D75" s="21">
        <v>44</v>
      </c>
      <c r="O75"/>
      <c r="P75"/>
      <c r="Q75"/>
      <c r="R75"/>
    </row>
    <row r="76" spans="1:18">
      <c r="A76" s="19">
        <v>43820</v>
      </c>
      <c r="B76" s="20" t="s">
        <v>3235</v>
      </c>
      <c r="C76" s="20" t="s">
        <v>3217</v>
      </c>
      <c r="D76" s="21">
        <v>42</v>
      </c>
      <c r="O76"/>
      <c r="P76"/>
      <c r="Q76"/>
      <c r="R76"/>
    </row>
    <row r="77" spans="1:18">
      <c r="A77" s="19">
        <v>43820</v>
      </c>
      <c r="B77" s="20" t="s">
        <v>3235</v>
      </c>
      <c r="C77" s="20" t="s">
        <v>3219</v>
      </c>
      <c r="D77" s="21">
        <v>2</v>
      </c>
      <c r="O77"/>
      <c r="P77"/>
      <c r="Q77"/>
      <c r="R77"/>
    </row>
    <row r="78" spans="1:18">
      <c r="A78" s="19">
        <v>43820</v>
      </c>
      <c r="B78" s="20" t="s">
        <v>3235</v>
      </c>
      <c r="C78" s="20" t="s">
        <v>3221</v>
      </c>
      <c r="D78" s="21">
        <v>42</v>
      </c>
      <c r="O78"/>
      <c r="P78"/>
      <c r="Q78"/>
      <c r="R78"/>
    </row>
    <row r="79" spans="1:18">
      <c r="A79" s="19">
        <v>43820</v>
      </c>
      <c r="B79" s="20" t="s">
        <v>3235</v>
      </c>
      <c r="C79" s="20" t="s">
        <v>3222</v>
      </c>
      <c r="D79" s="21">
        <v>33</v>
      </c>
      <c r="O79"/>
      <c r="P79"/>
      <c r="Q79"/>
      <c r="R79"/>
    </row>
    <row r="80" spans="1:18">
      <c r="A80" s="19">
        <v>43820</v>
      </c>
      <c r="B80" s="20" t="s">
        <v>3236</v>
      </c>
      <c r="C80" s="20" t="s">
        <v>3211</v>
      </c>
      <c r="D80" s="21">
        <v>44</v>
      </c>
      <c r="O80"/>
      <c r="P80"/>
      <c r="Q80"/>
      <c r="R80"/>
    </row>
    <row r="81" spans="1:18">
      <c r="A81" s="19">
        <v>43820</v>
      </c>
      <c r="B81" s="20" t="s">
        <v>3236</v>
      </c>
      <c r="C81" s="20" t="s">
        <v>3212</v>
      </c>
      <c r="D81" s="21">
        <v>597</v>
      </c>
      <c r="O81"/>
      <c r="P81"/>
      <c r="Q81"/>
      <c r="R81"/>
    </row>
    <row r="82" spans="1:18">
      <c r="A82" s="19">
        <v>43820</v>
      </c>
      <c r="B82" s="20" t="s">
        <v>3236</v>
      </c>
      <c r="C82" s="20" t="s">
        <v>3215</v>
      </c>
      <c r="D82" s="21">
        <v>35</v>
      </c>
      <c r="O82"/>
      <c r="P82"/>
      <c r="Q82"/>
      <c r="R82"/>
    </row>
    <row r="83" spans="1:18">
      <c r="A83" s="19">
        <v>43820</v>
      </c>
      <c r="B83" s="20" t="s">
        <v>3236</v>
      </c>
      <c r="C83" s="20" t="s">
        <v>3217</v>
      </c>
      <c r="D83" s="21">
        <v>578</v>
      </c>
      <c r="O83"/>
      <c r="P83"/>
      <c r="Q83"/>
      <c r="R83"/>
    </row>
    <row r="84" spans="1:18">
      <c r="A84" s="19">
        <v>43820</v>
      </c>
      <c r="B84" s="20" t="s">
        <v>3236</v>
      </c>
      <c r="C84" s="20" t="s">
        <v>3219</v>
      </c>
      <c r="D84" s="21">
        <v>23</v>
      </c>
      <c r="O84"/>
      <c r="P84"/>
      <c r="Q84"/>
      <c r="R84"/>
    </row>
    <row r="85" spans="1:18">
      <c r="A85" s="19">
        <v>43820</v>
      </c>
      <c r="B85" s="20" t="s">
        <v>3236</v>
      </c>
      <c r="C85" s="20" t="s">
        <v>3221</v>
      </c>
      <c r="D85" s="21">
        <v>17</v>
      </c>
      <c r="O85"/>
      <c r="P85"/>
      <c r="Q85"/>
      <c r="R85"/>
    </row>
    <row r="86" spans="1:18">
      <c r="A86" s="19">
        <v>43821</v>
      </c>
      <c r="B86" s="20" t="s">
        <v>3210</v>
      </c>
      <c r="C86" s="20" t="s">
        <v>3211</v>
      </c>
      <c r="D86" s="21">
        <v>22</v>
      </c>
      <c r="O86"/>
      <c r="P86"/>
      <c r="Q86"/>
      <c r="R86"/>
    </row>
    <row r="87" spans="1:18">
      <c r="A87" s="19">
        <v>43821</v>
      </c>
      <c r="B87" s="20" t="s">
        <v>3210</v>
      </c>
      <c r="C87" s="20" t="s">
        <v>3212</v>
      </c>
      <c r="D87" s="21">
        <v>30</v>
      </c>
      <c r="O87"/>
      <c r="P87"/>
      <c r="Q87"/>
      <c r="R87"/>
    </row>
    <row r="88" spans="1:18">
      <c r="A88" s="19">
        <v>43821</v>
      </c>
      <c r="B88" s="20" t="s">
        <v>3210</v>
      </c>
      <c r="C88" s="20" t="s">
        <v>3215</v>
      </c>
      <c r="D88" s="21">
        <v>9</v>
      </c>
      <c r="O88"/>
      <c r="P88"/>
      <c r="Q88"/>
      <c r="R88"/>
    </row>
    <row r="89" spans="1:18">
      <c r="A89" s="19">
        <v>43821</v>
      </c>
      <c r="B89" s="20" t="s">
        <v>3210</v>
      </c>
      <c r="C89" s="20" t="s">
        <v>3217</v>
      </c>
      <c r="D89" s="21">
        <v>36</v>
      </c>
      <c r="O89"/>
      <c r="P89"/>
      <c r="Q89"/>
      <c r="R89"/>
    </row>
    <row r="90" spans="1:18">
      <c r="A90" s="19">
        <v>43821</v>
      </c>
      <c r="B90" s="20" t="s">
        <v>3210</v>
      </c>
      <c r="C90" s="20" t="s">
        <v>3219</v>
      </c>
      <c r="D90" s="21">
        <v>26</v>
      </c>
      <c r="O90"/>
      <c r="P90"/>
      <c r="Q90"/>
      <c r="R90"/>
    </row>
    <row r="91" spans="1:18">
      <c r="A91" s="19">
        <v>43821</v>
      </c>
      <c r="B91" s="20" t="s">
        <v>3210</v>
      </c>
      <c r="C91" s="20" t="s">
        <v>3221</v>
      </c>
      <c r="D91" s="21">
        <v>34</v>
      </c>
      <c r="O91"/>
      <c r="P91"/>
      <c r="Q91"/>
      <c r="R91"/>
    </row>
    <row r="92" spans="1:18">
      <c r="A92" s="19">
        <v>43821</v>
      </c>
      <c r="B92" s="20" t="s">
        <v>3210</v>
      </c>
      <c r="C92" s="20" t="s">
        <v>3222</v>
      </c>
      <c r="D92" s="21">
        <v>50</v>
      </c>
      <c r="O92"/>
      <c r="P92"/>
      <c r="Q92"/>
      <c r="R92"/>
    </row>
    <row r="93" spans="1:18">
      <c r="A93" s="19">
        <v>43821</v>
      </c>
      <c r="B93" s="20" t="s">
        <v>3224</v>
      </c>
      <c r="C93" s="20" t="s">
        <v>3211</v>
      </c>
      <c r="D93" s="21">
        <v>41</v>
      </c>
      <c r="O93"/>
      <c r="P93"/>
      <c r="Q93"/>
      <c r="R93"/>
    </row>
    <row r="94" spans="1:18">
      <c r="A94" s="19">
        <v>43821</v>
      </c>
      <c r="B94" s="20" t="s">
        <v>3224</v>
      </c>
      <c r="C94" s="20" t="s">
        <v>3212</v>
      </c>
      <c r="D94" s="21">
        <v>3</v>
      </c>
      <c r="O94"/>
      <c r="P94"/>
      <c r="Q94"/>
      <c r="R94"/>
    </row>
    <row r="95" spans="1:18">
      <c r="A95" s="19">
        <v>43821</v>
      </c>
      <c r="B95" s="20" t="s">
        <v>3224</v>
      </c>
      <c r="C95" s="20" t="s">
        <v>3215</v>
      </c>
      <c r="D95" s="21">
        <v>33</v>
      </c>
      <c r="O95"/>
      <c r="P95"/>
      <c r="Q95"/>
      <c r="R95"/>
    </row>
    <row r="96" spans="1:18">
      <c r="A96" s="19">
        <v>43821</v>
      </c>
      <c r="B96" s="20" t="s">
        <v>3224</v>
      </c>
      <c r="C96" s="20" t="s">
        <v>3217</v>
      </c>
      <c r="D96" s="21">
        <v>32</v>
      </c>
      <c r="O96"/>
      <c r="P96"/>
      <c r="Q96"/>
      <c r="R96"/>
    </row>
    <row r="97" spans="1:18">
      <c r="A97" s="19">
        <v>43821</v>
      </c>
      <c r="B97" s="20" t="s">
        <v>3224</v>
      </c>
      <c r="C97" s="20" t="s">
        <v>3219</v>
      </c>
      <c r="D97" s="21">
        <v>598</v>
      </c>
      <c r="O97"/>
      <c r="P97"/>
      <c r="Q97"/>
      <c r="R97"/>
    </row>
    <row r="98" spans="1:18">
      <c r="A98" s="19">
        <v>43821</v>
      </c>
      <c r="B98" s="20" t="s">
        <v>3224</v>
      </c>
      <c r="C98" s="20" t="s">
        <v>3221</v>
      </c>
      <c r="D98" s="21">
        <v>573</v>
      </c>
      <c r="O98"/>
      <c r="P98"/>
      <c r="Q98"/>
      <c r="R98"/>
    </row>
    <row r="99" spans="1:18">
      <c r="A99" s="19">
        <v>43821</v>
      </c>
      <c r="B99" s="20" t="s">
        <v>3224</v>
      </c>
      <c r="C99" s="20" t="s">
        <v>3222</v>
      </c>
      <c r="D99" s="21">
        <v>21</v>
      </c>
      <c r="O99"/>
      <c r="P99"/>
      <c r="Q99"/>
      <c r="R99"/>
    </row>
    <row r="100" spans="1:18">
      <c r="A100" s="19">
        <v>43821</v>
      </c>
      <c r="B100" s="20" t="s">
        <v>3228</v>
      </c>
      <c r="C100" s="20" t="s">
        <v>3211</v>
      </c>
      <c r="D100" s="21">
        <v>18</v>
      </c>
      <c r="O100"/>
      <c r="P100"/>
      <c r="Q100"/>
      <c r="R100"/>
    </row>
    <row r="101" spans="1:18">
      <c r="A101" s="19">
        <v>43821</v>
      </c>
      <c r="B101" s="20" t="s">
        <v>3228</v>
      </c>
      <c r="C101" s="20" t="s">
        <v>3212</v>
      </c>
      <c r="D101" s="21">
        <v>601</v>
      </c>
      <c r="O101"/>
      <c r="P101"/>
      <c r="Q101"/>
      <c r="R101"/>
    </row>
    <row r="102" spans="1:18">
      <c r="A102" s="19">
        <v>43821</v>
      </c>
      <c r="B102" s="20" t="s">
        <v>3228</v>
      </c>
      <c r="C102" s="20" t="s">
        <v>3215</v>
      </c>
      <c r="D102" s="21">
        <v>47</v>
      </c>
      <c r="O102"/>
      <c r="P102"/>
      <c r="Q102"/>
      <c r="R102"/>
    </row>
    <row r="103" spans="1:18">
      <c r="A103" s="19">
        <v>43821</v>
      </c>
      <c r="B103" s="20" t="s">
        <v>3228</v>
      </c>
      <c r="C103" s="20" t="s">
        <v>3217</v>
      </c>
      <c r="D103" s="21">
        <v>619</v>
      </c>
      <c r="O103"/>
      <c r="P103"/>
      <c r="Q103"/>
      <c r="R103"/>
    </row>
    <row r="104" spans="1:18">
      <c r="A104" s="19">
        <v>43821</v>
      </c>
      <c r="B104" s="20" t="s">
        <v>3228</v>
      </c>
      <c r="C104" s="20" t="s">
        <v>3219</v>
      </c>
      <c r="D104" s="21">
        <v>12</v>
      </c>
      <c r="O104"/>
      <c r="P104"/>
      <c r="Q104"/>
      <c r="R104"/>
    </row>
    <row r="105" spans="1:18">
      <c r="A105" s="19">
        <v>43821</v>
      </c>
      <c r="B105" s="20" t="s">
        <v>3228</v>
      </c>
      <c r="C105" s="20" t="s">
        <v>3221</v>
      </c>
      <c r="D105" s="21">
        <v>528</v>
      </c>
      <c r="O105"/>
      <c r="P105"/>
      <c r="Q105"/>
      <c r="R105"/>
    </row>
    <row r="106" spans="1:18">
      <c r="A106" s="19">
        <v>43821</v>
      </c>
      <c r="B106" s="20" t="s">
        <v>3228</v>
      </c>
      <c r="C106" s="20" t="s">
        <v>3222</v>
      </c>
      <c r="D106" s="21">
        <v>10</v>
      </c>
      <c r="O106"/>
      <c r="P106"/>
      <c r="Q106"/>
      <c r="R106"/>
    </row>
    <row r="107" spans="1:18">
      <c r="A107" s="19">
        <v>43821</v>
      </c>
      <c r="B107" s="20" t="s">
        <v>3231</v>
      </c>
      <c r="C107" s="20" t="s">
        <v>3211</v>
      </c>
      <c r="D107" s="21">
        <v>21</v>
      </c>
      <c r="O107"/>
      <c r="P107"/>
      <c r="Q107"/>
      <c r="R107"/>
    </row>
    <row r="108" spans="1:18">
      <c r="A108" s="19">
        <v>43821</v>
      </c>
      <c r="B108" s="20" t="s">
        <v>3231</v>
      </c>
      <c r="C108" s="20" t="s">
        <v>3212</v>
      </c>
      <c r="D108" s="21">
        <v>1</v>
      </c>
      <c r="O108"/>
      <c r="P108"/>
      <c r="Q108"/>
      <c r="R108"/>
    </row>
    <row r="109" spans="1:18">
      <c r="A109" s="19">
        <v>43821</v>
      </c>
      <c r="B109" s="20" t="s">
        <v>3231</v>
      </c>
      <c r="C109" s="20" t="s">
        <v>3215</v>
      </c>
      <c r="D109" s="21">
        <v>13</v>
      </c>
      <c r="O109"/>
      <c r="P109"/>
      <c r="Q109"/>
      <c r="R109"/>
    </row>
    <row r="110" spans="1:18">
      <c r="A110" s="19">
        <v>43821</v>
      </c>
      <c r="B110" s="20" t="s">
        <v>3231</v>
      </c>
      <c r="C110" s="20" t="s">
        <v>3217</v>
      </c>
      <c r="D110" s="21">
        <v>43</v>
      </c>
      <c r="O110"/>
      <c r="P110"/>
      <c r="Q110"/>
      <c r="R110"/>
    </row>
    <row r="111" spans="1:18">
      <c r="A111" s="19">
        <v>43821</v>
      </c>
      <c r="B111" s="20" t="s">
        <v>3231</v>
      </c>
      <c r="C111" s="20" t="s">
        <v>3219</v>
      </c>
      <c r="D111" s="21">
        <v>503</v>
      </c>
      <c r="O111"/>
      <c r="P111"/>
      <c r="Q111"/>
      <c r="R111"/>
    </row>
    <row r="112" spans="1:18">
      <c r="A112" s="19">
        <v>43821</v>
      </c>
      <c r="B112" s="20" t="s">
        <v>3231</v>
      </c>
      <c r="C112" s="20" t="s">
        <v>3221</v>
      </c>
      <c r="D112" s="21">
        <v>601</v>
      </c>
      <c r="O112"/>
      <c r="P112"/>
      <c r="Q112"/>
      <c r="R112"/>
    </row>
    <row r="113" spans="1:18">
      <c r="A113" s="19">
        <v>43821</v>
      </c>
      <c r="B113" s="20" t="s">
        <v>3231</v>
      </c>
      <c r="C113" s="20" t="s">
        <v>3222</v>
      </c>
      <c r="D113" s="21">
        <v>41</v>
      </c>
      <c r="O113"/>
      <c r="P113"/>
      <c r="Q113"/>
      <c r="R113"/>
    </row>
    <row r="114" spans="1:18">
      <c r="A114" s="19">
        <v>43821</v>
      </c>
      <c r="B114" s="20" t="s">
        <v>3233</v>
      </c>
      <c r="C114" s="20" t="s">
        <v>3211</v>
      </c>
      <c r="D114" s="21">
        <v>35</v>
      </c>
      <c r="O114"/>
      <c r="P114"/>
      <c r="Q114"/>
      <c r="R114"/>
    </row>
    <row r="115" spans="1:18">
      <c r="A115" s="19">
        <v>43821</v>
      </c>
      <c r="B115" s="20" t="s">
        <v>3233</v>
      </c>
      <c r="C115" s="20" t="s">
        <v>3212</v>
      </c>
      <c r="D115" s="21">
        <v>510</v>
      </c>
      <c r="O115"/>
      <c r="P115"/>
      <c r="Q115"/>
      <c r="R115"/>
    </row>
    <row r="116" spans="1:18">
      <c r="A116" s="19">
        <v>43821</v>
      </c>
      <c r="B116" s="20" t="s">
        <v>3233</v>
      </c>
      <c r="C116" s="20" t="s">
        <v>3215</v>
      </c>
      <c r="D116" s="21">
        <v>28</v>
      </c>
      <c r="O116"/>
      <c r="P116"/>
      <c r="Q116"/>
      <c r="R116"/>
    </row>
    <row r="117" spans="1:18">
      <c r="A117" s="19">
        <v>43821</v>
      </c>
      <c r="B117" s="20" t="s">
        <v>3233</v>
      </c>
      <c r="C117" s="20" t="s">
        <v>3217</v>
      </c>
      <c r="D117" s="21">
        <v>45</v>
      </c>
      <c r="O117"/>
      <c r="P117"/>
      <c r="Q117"/>
      <c r="R117"/>
    </row>
    <row r="118" spans="1:18">
      <c r="A118" s="19">
        <v>43821</v>
      </c>
      <c r="B118" s="20" t="s">
        <v>3233</v>
      </c>
      <c r="C118" s="20" t="s">
        <v>3219</v>
      </c>
      <c r="D118" s="21">
        <v>31</v>
      </c>
      <c r="O118"/>
      <c r="P118"/>
      <c r="Q118"/>
      <c r="R118"/>
    </row>
    <row r="119" spans="1:18">
      <c r="A119" s="19">
        <v>43821</v>
      </c>
      <c r="B119" s="20" t="s">
        <v>3233</v>
      </c>
      <c r="C119" s="20" t="s">
        <v>3221</v>
      </c>
      <c r="D119" s="21">
        <v>19</v>
      </c>
      <c r="O119"/>
      <c r="P119"/>
      <c r="Q119"/>
      <c r="R119"/>
    </row>
    <row r="120" spans="1:18">
      <c r="A120" s="19">
        <v>43821</v>
      </c>
      <c r="B120" s="20" t="s">
        <v>3233</v>
      </c>
      <c r="C120" s="20" t="s">
        <v>3222</v>
      </c>
      <c r="D120" s="21">
        <v>30</v>
      </c>
      <c r="O120"/>
      <c r="P120"/>
      <c r="Q120"/>
      <c r="R120"/>
    </row>
    <row r="121" spans="1:18">
      <c r="A121" s="19">
        <v>43821</v>
      </c>
      <c r="B121" s="20" t="s">
        <v>3237</v>
      </c>
      <c r="C121" s="20" t="s">
        <v>3211</v>
      </c>
      <c r="D121" s="21">
        <v>10</v>
      </c>
      <c r="O121"/>
      <c r="P121"/>
      <c r="Q121"/>
      <c r="R121"/>
    </row>
    <row r="122" spans="1:18">
      <c r="A122" s="19">
        <v>43821</v>
      </c>
      <c r="B122" s="20" t="s">
        <v>3237</v>
      </c>
      <c r="C122" s="20" t="s">
        <v>3212</v>
      </c>
      <c r="D122" s="21">
        <v>561</v>
      </c>
      <c r="O122"/>
      <c r="P122"/>
      <c r="Q122"/>
      <c r="R122"/>
    </row>
    <row r="123" spans="1:18">
      <c r="A123" s="19">
        <v>43821</v>
      </c>
      <c r="B123" s="20" t="s">
        <v>3237</v>
      </c>
      <c r="C123" s="20" t="s">
        <v>3215</v>
      </c>
      <c r="D123" s="21">
        <v>534</v>
      </c>
      <c r="O123"/>
      <c r="P123"/>
      <c r="Q123"/>
      <c r="R123"/>
    </row>
    <row r="124" spans="1:18">
      <c r="A124" s="19">
        <v>43821</v>
      </c>
      <c r="B124" s="20" t="s">
        <v>3237</v>
      </c>
      <c r="C124" s="20" t="s">
        <v>3217</v>
      </c>
      <c r="D124" s="21">
        <v>13</v>
      </c>
      <c r="O124"/>
      <c r="P124"/>
      <c r="Q124"/>
      <c r="R124"/>
    </row>
    <row r="125" spans="1:18">
      <c r="A125" s="19">
        <v>43821</v>
      </c>
      <c r="B125" s="20" t="s">
        <v>3237</v>
      </c>
      <c r="C125" s="20" t="s">
        <v>3219</v>
      </c>
      <c r="D125" s="21">
        <v>39</v>
      </c>
      <c r="O125"/>
      <c r="P125"/>
      <c r="Q125"/>
      <c r="R125"/>
    </row>
    <row r="126" spans="1:18">
      <c r="A126" s="19">
        <v>43821</v>
      </c>
      <c r="B126" s="20" t="s">
        <v>3237</v>
      </c>
      <c r="C126" s="20" t="s">
        <v>3221</v>
      </c>
      <c r="D126" s="21">
        <v>4</v>
      </c>
      <c r="O126"/>
      <c r="P126"/>
      <c r="Q126"/>
      <c r="R126"/>
    </row>
    <row r="127" spans="1:18">
      <c r="A127" s="19">
        <v>43821</v>
      </c>
      <c r="B127" s="20" t="s">
        <v>3237</v>
      </c>
      <c r="C127" s="20" t="s">
        <v>3222</v>
      </c>
      <c r="D127" s="21">
        <v>12</v>
      </c>
      <c r="O127"/>
      <c r="P127"/>
      <c r="Q127"/>
      <c r="R127"/>
    </row>
    <row r="128" spans="1:18">
      <c r="A128" s="19">
        <v>43821</v>
      </c>
      <c r="B128" s="20" t="s">
        <v>3230</v>
      </c>
      <c r="C128" s="20" t="s">
        <v>3211</v>
      </c>
      <c r="D128" s="21">
        <v>20</v>
      </c>
      <c r="O128"/>
      <c r="P128"/>
      <c r="Q128"/>
      <c r="R128"/>
    </row>
    <row r="129" spans="1:18">
      <c r="A129" s="19">
        <v>43821</v>
      </c>
      <c r="B129" s="20" t="s">
        <v>3230</v>
      </c>
      <c r="C129" s="20" t="s">
        <v>3212</v>
      </c>
      <c r="D129" s="21">
        <v>1</v>
      </c>
      <c r="O129"/>
      <c r="P129"/>
      <c r="Q129"/>
      <c r="R129"/>
    </row>
    <row r="130" spans="1:18">
      <c r="A130" s="19">
        <v>43821</v>
      </c>
      <c r="B130" s="20" t="s">
        <v>3230</v>
      </c>
      <c r="C130" s="20" t="s">
        <v>3215</v>
      </c>
      <c r="D130" s="21">
        <v>21</v>
      </c>
      <c r="O130"/>
      <c r="P130"/>
      <c r="Q130"/>
      <c r="R130"/>
    </row>
    <row r="131" spans="1:18">
      <c r="A131" s="19">
        <v>43821</v>
      </c>
      <c r="B131" s="20" t="s">
        <v>3230</v>
      </c>
      <c r="C131" s="20" t="s">
        <v>3217</v>
      </c>
      <c r="D131" s="21">
        <v>612</v>
      </c>
      <c r="O131"/>
      <c r="P131"/>
      <c r="Q131"/>
      <c r="R131"/>
    </row>
    <row r="132" spans="1:18">
      <c r="A132" s="19">
        <v>43821</v>
      </c>
      <c r="B132" s="20" t="s">
        <v>3230</v>
      </c>
      <c r="C132" s="20" t="s">
        <v>3219</v>
      </c>
      <c r="D132" s="21">
        <v>16</v>
      </c>
      <c r="O132"/>
      <c r="P132"/>
      <c r="Q132"/>
      <c r="R132"/>
    </row>
    <row r="133" spans="1:18">
      <c r="A133" s="19">
        <v>43821</v>
      </c>
      <c r="B133" s="20" t="s">
        <v>3230</v>
      </c>
      <c r="C133" s="20" t="s">
        <v>3221</v>
      </c>
      <c r="D133" s="21">
        <v>531</v>
      </c>
      <c r="O133"/>
      <c r="P133"/>
      <c r="Q133"/>
      <c r="R133"/>
    </row>
    <row r="134" spans="1:18">
      <c r="A134" s="19">
        <v>43821</v>
      </c>
      <c r="B134" s="20" t="s">
        <v>3230</v>
      </c>
      <c r="C134" s="20" t="s">
        <v>3222</v>
      </c>
      <c r="D134" s="21">
        <v>10</v>
      </c>
      <c r="O134"/>
      <c r="P134"/>
      <c r="Q134"/>
      <c r="R134"/>
    </row>
    <row r="135" spans="1:18">
      <c r="A135" s="19">
        <v>43821</v>
      </c>
      <c r="B135" s="20" t="s">
        <v>103</v>
      </c>
      <c r="C135" s="20" t="s">
        <v>3211</v>
      </c>
      <c r="D135" s="21">
        <v>45</v>
      </c>
      <c r="O135"/>
      <c r="P135"/>
      <c r="Q135"/>
      <c r="R135"/>
    </row>
    <row r="136" spans="1:18">
      <c r="A136" s="19">
        <v>43821</v>
      </c>
      <c r="B136" s="20" t="s">
        <v>103</v>
      </c>
      <c r="C136" s="20" t="s">
        <v>3212</v>
      </c>
      <c r="D136" s="21">
        <v>20</v>
      </c>
      <c r="O136"/>
      <c r="P136"/>
      <c r="Q136"/>
      <c r="R136"/>
    </row>
    <row r="137" spans="1:18">
      <c r="A137" s="19">
        <v>43821</v>
      </c>
      <c r="B137" s="20" t="s">
        <v>103</v>
      </c>
      <c r="C137" s="20" t="s">
        <v>3215</v>
      </c>
      <c r="D137" s="21">
        <v>5</v>
      </c>
      <c r="O137"/>
      <c r="P137"/>
      <c r="Q137"/>
      <c r="R137"/>
    </row>
    <row r="138" spans="1:18">
      <c r="A138" s="19">
        <v>43821</v>
      </c>
      <c r="B138" s="20" t="s">
        <v>103</v>
      </c>
      <c r="C138" s="20" t="s">
        <v>3217</v>
      </c>
      <c r="D138" s="21">
        <v>544</v>
      </c>
      <c r="O138"/>
      <c r="P138"/>
      <c r="Q138"/>
      <c r="R138"/>
    </row>
    <row r="139" spans="1:18">
      <c r="A139" s="19">
        <v>43821</v>
      </c>
      <c r="B139" s="20" t="s">
        <v>103</v>
      </c>
      <c r="C139" s="20" t="s">
        <v>3219</v>
      </c>
      <c r="D139" s="21">
        <v>23</v>
      </c>
      <c r="O139"/>
      <c r="P139"/>
      <c r="Q139"/>
      <c r="R139"/>
    </row>
    <row r="140" spans="1:18">
      <c r="A140" s="19">
        <v>43821</v>
      </c>
      <c r="B140" s="20" t="s">
        <v>103</v>
      </c>
      <c r="C140" s="20" t="s">
        <v>3221</v>
      </c>
      <c r="D140" s="21">
        <v>25</v>
      </c>
      <c r="O140"/>
      <c r="P140"/>
      <c r="Q140"/>
      <c r="R140"/>
    </row>
    <row r="141" spans="1:18">
      <c r="A141" s="19">
        <v>43821</v>
      </c>
      <c r="B141" s="20" t="s">
        <v>103</v>
      </c>
      <c r="C141" s="20" t="s">
        <v>3222</v>
      </c>
      <c r="D141" s="21">
        <v>33</v>
      </c>
      <c r="O141"/>
      <c r="P141"/>
      <c r="Q141"/>
      <c r="R141"/>
    </row>
    <row r="142" spans="1:18">
      <c r="A142" s="19">
        <v>43821</v>
      </c>
      <c r="B142" s="20" t="s">
        <v>3229</v>
      </c>
      <c r="C142" s="20" t="s">
        <v>3211</v>
      </c>
      <c r="D142" s="21">
        <v>22</v>
      </c>
      <c r="O142"/>
      <c r="P142"/>
      <c r="Q142"/>
      <c r="R142"/>
    </row>
    <row r="143" spans="1:18">
      <c r="A143" s="19">
        <v>43821</v>
      </c>
      <c r="B143" s="20" t="s">
        <v>3229</v>
      </c>
      <c r="C143" s="20" t="s">
        <v>3212</v>
      </c>
      <c r="D143" s="21">
        <v>44</v>
      </c>
      <c r="O143"/>
      <c r="P143"/>
      <c r="Q143"/>
      <c r="R143"/>
    </row>
    <row r="144" spans="1:18">
      <c r="A144" s="19">
        <v>43821</v>
      </c>
      <c r="B144" s="20" t="s">
        <v>3229</v>
      </c>
      <c r="C144" s="20" t="s">
        <v>3215</v>
      </c>
      <c r="D144" s="21">
        <v>600</v>
      </c>
      <c r="O144"/>
      <c r="P144"/>
      <c r="Q144"/>
      <c r="R144"/>
    </row>
    <row r="145" spans="1:18">
      <c r="A145" s="19">
        <v>43821</v>
      </c>
      <c r="B145" s="20" t="s">
        <v>3229</v>
      </c>
      <c r="C145" s="20" t="s">
        <v>3217</v>
      </c>
      <c r="D145" s="21">
        <v>18</v>
      </c>
      <c r="O145"/>
      <c r="P145"/>
      <c r="Q145"/>
      <c r="R145"/>
    </row>
    <row r="146" spans="1:18">
      <c r="A146" s="19">
        <v>43821</v>
      </c>
      <c r="B146" s="20" t="s">
        <v>3229</v>
      </c>
      <c r="C146" s="20" t="s">
        <v>3219</v>
      </c>
      <c r="D146" s="21">
        <v>8</v>
      </c>
      <c r="O146"/>
      <c r="P146"/>
      <c r="Q146"/>
      <c r="R146"/>
    </row>
    <row r="147" spans="1:18">
      <c r="A147" s="19">
        <v>43821</v>
      </c>
      <c r="B147" s="20" t="s">
        <v>3229</v>
      </c>
      <c r="C147" s="20" t="s">
        <v>3221</v>
      </c>
      <c r="D147" s="21">
        <v>20</v>
      </c>
      <c r="O147"/>
      <c r="P147"/>
      <c r="Q147"/>
      <c r="R147"/>
    </row>
    <row r="148" spans="1:18">
      <c r="A148" s="19">
        <v>43821</v>
      </c>
      <c r="B148" s="20" t="s">
        <v>3229</v>
      </c>
      <c r="C148" s="20" t="s">
        <v>3222</v>
      </c>
      <c r="D148" s="21">
        <v>18</v>
      </c>
      <c r="O148"/>
      <c r="P148"/>
      <c r="Q148"/>
      <c r="R148"/>
    </row>
    <row r="149" spans="1:18">
      <c r="A149" s="19">
        <v>43821</v>
      </c>
      <c r="B149" s="20" t="s">
        <v>3232</v>
      </c>
      <c r="C149" s="20" t="s">
        <v>3211</v>
      </c>
      <c r="D149" s="21">
        <v>44</v>
      </c>
      <c r="O149"/>
      <c r="P149"/>
      <c r="Q149"/>
      <c r="R149"/>
    </row>
    <row r="150" spans="1:18">
      <c r="A150" s="19">
        <v>43821</v>
      </c>
      <c r="B150" s="20" t="s">
        <v>3232</v>
      </c>
      <c r="C150" s="20" t="s">
        <v>3212</v>
      </c>
      <c r="D150" s="21">
        <v>47</v>
      </c>
      <c r="O150"/>
      <c r="P150"/>
      <c r="Q150"/>
      <c r="R150"/>
    </row>
    <row r="151" spans="1:18">
      <c r="A151" s="19">
        <v>43821</v>
      </c>
      <c r="B151" s="20" t="s">
        <v>3232</v>
      </c>
      <c r="C151" s="20" t="s">
        <v>3215</v>
      </c>
      <c r="D151" s="21">
        <v>9</v>
      </c>
      <c r="O151"/>
      <c r="P151"/>
      <c r="Q151"/>
      <c r="R151"/>
    </row>
    <row r="152" spans="1:18">
      <c r="A152" s="19">
        <v>43821</v>
      </c>
      <c r="B152" s="20" t="s">
        <v>3232</v>
      </c>
      <c r="C152" s="20" t="s">
        <v>3217</v>
      </c>
      <c r="D152" s="21">
        <v>44</v>
      </c>
      <c r="O152"/>
      <c r="P152"/>
      <c r="Q152"/>
      <c r="R152"/>
    </row>
    <row r="153" spans="1:18">
      <c r="A153" s="19">
        <v>43821</v>
      </c>
      <c r="B153" s="20" t="s">
        <v>3232</v>
      </c>
      <c r="C153" s="20" t="s">
        <v>3219</v>
      </c>
      <c r="D153" s="21">
        <v>12</v>
      </c>
      <c r="O153"/>
      <c r="P153"/>
      <c r="Q153"/>
      <c r="R153"/>
    </row>
    <row r="154" spans="1:18">
      <c r="A154" s="19">
        <v>43821</v>
      </c>
      <c r="B154" s="20" t="s">
        <v>3232</v>
      </c>
      <c r="C154" s="20" t="s">
        <v>3221</v>
      </c>
      <c r="D154" s="21">
        <v>43</v>
      </c>
      <c r="O154"/>
      <c r="P154"/>
      <c r="Q154"/>
      <c r="R154"/>
    </row>
    <row r="155" spans="1:18">
      <c r="A155" s="19">
        <v>43821</v>
      </c>
      <c r="B155" s="20" t="s">
        <v>3232</v>
      </c>
      <c r="C155" s="20" t="s">
        <v>3222</v>
      </c>
      <c r="D155" s="21">
        <v>19</v>
      </c>
      <c r="O155"/>
      <c r="P155"/>
      <c r="Q155"/>
      <c r="R155"/>
    </row>
    <row r="156" spans="1:18">
      <c r="A156" s="19">
        <v>43821</v>
      </c>
      <c r="B156" s="20" t="s">
        <v>3235</v>
      </c>
      <c r="C156" s="20" t="s">
        <v>3211</v>
      </c>
      <c r="D156" s="21">
        <v>4</v>
      </c>
      <c r="O156"/>
      <c r="P156"/>
      <c r="Q156"/>
      <c r="R156"/>
    </row>
    <row r="157" spans="1:18">
      <c r="A157" s="19">
        <v>43821</v>
      </c>
      <c r="B157" s="20" t="s">
        <v>3235</v>
      </c>
      <c r="C157" s="20" t="s">
        <v>3212</v>
      </c>
      <c r="D157" s="21">
        <v>6</v>
      </c>
      <c r="O157"/>
      <c r="P157"/>
      <c r="Q157"/>
      <c r="R157"/>
    </row>
    <row r="158" spans="1:18">
      <c r="A158" s="19">
        <v>43821</v>
      </c>
      <c r="B158" s="20" t="s">
        <v>3235</v>
      </c>
      <c r="C158" s="20" t="s">
        <v>3215</v>
      </c>
      <c r="D158" s="21">
        <v>29</v>
      </c>
      <c r="O158"/>
      <c r="P158"/>
      <c r="Q158"/>
      <c r="R158"/>
    </row>
    <row r="159" spans="1:18">
      <c r="A159" s="19">
        <v>43821</v>
      </c>
      <c r="B159" s="20" t="s">
        <v>3235</v>
      </c>
      <c r="C159" s="20" t="s">
        <v>3217</v>
      </c>
      <c r="D159" s="21">
        <v>10</v>
      </c>
      <c r="O159"/>
      <c r="P159"/>
      <c r="Q159"/>
      <c r="R159"/>
    </row>
    <row r="160" spans="1:18">
      <c r="A160" s="19">
        <v>43821</v>
      </c>
      <c r="B160" s="20" t="s">
        <v>3235</v>
      </c>
      <c r="C160" s="20" t="s">
        <v>3219</v>
      </c>
      <c r="D160" s="21">
        <v>26</v>
      </c>
      <c r="O160"/>
      <c r="P160"/>
      <c r="Q160"/>
      <c r="R160"/>
    </row>
    <row r="161" spans="1:18">
      <c r="A161" s="19">
        <v>43821</v>
      </c>
      <c r="B161" s="20" t="s">
        <v>3235</v>
      </c>
      <c r="C161" s="20" t="s">
        <v>3221</v>
      </c>
      <c r="D161" s="21">
        <v>28</v>
      </c>
      <c r="O161"/>
      <c r="P161"/>
      <c r="Q161"/>
      <c r="R161"/>
    </row>
    <row r="162" spans="1:18">
      <c r="A162" s="19">
        <v>43821</v>
      </c>
      <c r="B162" s="20" t="s">
        <v>3235</v>
      </c>
      <c r="C162" s="20" t="s">
        <v>3222</v>
      </c>
      <c r="D162" s="21">
        <v>559</v>
      </c>
      <c r="O162"/>
      <c r="P162"/>
      <c r="Q162"/>
      <c r="R162"/>
    </row>
    <row r="163" spans="1:18">
      <c r="A163" s="19">
        <v>43821</v>
      </c>
      <c r="B163" s="20" t="s">
        <v>3236</v>
      </c>
      <c r="C163" s="20" t="s">
        <v>3211</v>
      </c>
      <c r="D163" s="21">
        <v>19</v>
      </c>
      <c r="O163"/>
      <c r="P163"/>
      <c r="Q163"/>
      <c r="R163"/>
    </row>
    <row r="164" spans="1:18">
      <c r="A164" s="19">
        <v>43821</v>
      </c>
      <c r="B164" s="20" t="s">
        <v>3236</v>
      </c>
      <c r="C164" s="20" t="s">
        <v>3212</v>
      </c>
      <c r="D164" s="21">
        <v>9</v>
      </c>
      <c r="O164"/>
      <c r="P164"/>
      <c r="Q164"/>
      <c r="R164"/>
    </row>
    <row r="165" spans="1:18">
      <c r="A165" s="19">
        <v>43821</v>
      </c>
      <c r="B165" s="20" t="s">
        <v>3236</v>
      </c>
      <c r="C165" s="20" t="s">
        <v>3215</v>
      </c>
      <c r="D165" s="21">
        <v>46</v>
      </c>
      <c r="O165"/>
      <c r="P165"/>
      <c r="Q165"/>
      <c r="R165"/>
    </row>
    <row r="166" spans="1:18">
      <c r="A166" s="19">
        <v>43821</v>
      </c>
      <c r="B166" s="20" t="s">
        <v>3236</v>
      </c>
      <c r="C166" s="20" t="s">
        <v>3217</v>
      </c>
      <c r="D166" s="21">
        <v>611</v>
      </c>
      <c r="O166"/>
      <c r="P166"/>
      <c r="Q166"/>
      <c r="R166"/>
    </row>
    <row r="167" spans="1:18">
      <c r="A167" s="19">
        <v>43821</v>
      </c>
      <c r="B167" s="20" t="s">
        <v>3236</v>
      </c>
      <c r="C167" s="20" t="s">
        <v>3219</v>
      </c>
      <c r="D167" s="21">
        <v>45</v>
      </c>
      <c r="O167"/>
      <c r="P167"/>
      <c r="Q167"/>
      <c r="R167"/>
    </row>
    <row r="168" spans="1:18">
      <c r="A168" s="19">
        <v>43821</v>
      </c>
      <c r="B168" s="20" t="s">
        <v>3236</v>
      </c>
      <c r="C168" s="20" t="s">
        <v>3221</v>
      </c>
      <c r="D168" s="21">
        <v>611</v>
      </c>
      <c r="O168"/>
      <c r="P168"/>
      <c r="Q168"/>
      <c r="R168"/>
    </row>
    <row r="169" spans="1:18">
      <c r="A169" s="19">
        <v>43822</v>
      </c>
      <c r="B169" s="20" t="s">
        <v>3210</v>
      </c>
      <c r="C169" s="20" t="s">
        <v>3211</v>
      </c>
      <c r="D169" s="21">
        <v>3</v>
      </c>
      <c r="O169"/>
      <c r="P169"/>
      <c r="Q169"/>
      <c r="R169"/>
    </row>
    <row r="170" spans="1:18">
      <c r="A170" s="19">
        <v>43822</v>
      </c>
      <c r="B170" s="20" t="s">
        <v>3210</v>
      </c>
      <c r="C170" s="20" t="s">
        <v>3212</v>
      </c>
      <c r="D170" s="21">
        <v>2</v>
      </c>
      <c r="O170"/>
      <c r="P170"/>
      <c r="Q170"/>
      <c r="R170"/>
    </row>
    <row r="171" spans="1:18">
      <c r="A171" s="19">
        <v>43822</v>
      </c>
      <c r="B171" s="20" t="s">
        <v>3210</v>
      </c>
      <c r="C171" s="20" t="s">
        <v>3215</v>
      </c>
      <c r="D171" s="21">
        <v>47</v>
      </c>
      <c r="O171"/>
      <c r="P171"/>
      <c r="Q171"/>
      <c r="R171"/>
    </row>
    <row r="172" spans="1:18">
      <c r="A172" s="19">
        <v>43822</v>
      </c>
      <c r="B172" s="20" t="s">
        <v>3210</v>
      </c>
      <c r="C172" s="20" t="s">
        <v>3217</v>
      </c>
      <c r="D172" s="21">
        <v>40</v>
      </c>
      <c r="O172"/>
      <c r="P172"/>
      <c r="Q172"/>
      <c r="R172"/>
    </row>
    <row r="173" spans="1:18">
      <c r="A173" s="19">
        <v>43822</v>
      </c>
      <c r="B173" s="20" t="s">
        <v>3210</v>
      </c>
      <c r="C173" s="20" t="s">
        <v>3219</v>
      </c>
      <c r="D173" s="21">
        <v>28</v>
      </c>
      <c r="O173"/>
      <c r="P173"/>
      <c r="Q173"/>
      <c r="R173"/>
    </row>
    <row r="174" spans="1:4">
      <c r="A174" s="19">
        <v>43822</v>
      </c>
      <c r="B174" s="20" t="s">
        <v>3210</v>
      </c>
      <c r="C174" s="20" t="s">
        <v>3221</v>
      </c>
      <c r="D174" s="21">
        <v>575</v>
      </c>
    </row>
    <row r="175" spans="1:4">
      <c r="A175" s="19">
        <v>43822</v>
      </c>
      <c r="B175" s="20" t="s">
        <v>3210</v>
      </c>
      <c r="C175" s="20" t="s">
        <v>3222</v>
      </c>
      <c r="D175" s="21">
        <v>619</v>
      </c>
    </row>
    <row r="176" spans="1:4">
      <c r="A176" s="19">
        <v>43822</v>
      </c>
      <c r="B176" s="20" t="s">
        <v>3224</v>
      </c>
      <c r="C176" s="20" t="s">
        <v>3211</v>
      </c>
      <c r="D176" s="21">
        <v>503</v>
      </c>
    </row>
    <row r="177" spans="1:4">
      <c r="A177" s="19">
        <v>43822</v>
      </c>
      <c r="B177" s="20" t="s">
        <v>3224</v>
      </c>
      <c r="C177" s="20" t="s">
        <v>3212</v>
      </c>
      <c r="D177" s="21">
        <v>605</v>
      </c>
    </row>
    <row r="178" spans="1:4">
      <c r="A178" s="19">
        <v>43822</v>
      </c>
      <c r="B178" s="20" t="s">
        <v>3224</v>
      </c>
      <c r="C178" s="20" t="s">
        <v>3215</v>
      </c>
      <c r="D178" s="21">
        <v>562</v>
      </c>
    </row>
    <row r="179" spans="1:4">
      <c r="A179" s="19">
        <v>43822</v>
      </c>
      <c r="B179" s="20" t="s">
        <v>3224</v>
      </c>
      <c r="C179" s="20" t="s">
        <v>3217</v>
      </c>
      <c r="D179" s="21">
        <v>48</v>
      </c>
    </row>
    <row r="180" spans="1:4">
      <c r="A180" s="19">
        <v>43822</v>
      </c>
      <c r="B180" s="20" t="s">
        <v>3224</v>
      </c>
      <c r="C180" s="20" t="s">
        <v>3219</v>
      </c>
      <c r="D180" s="21">
        <v>570</v>
      </c>
    </row>
    <row r="181" spans="1:4">
      <c r="A181" s="19">
        <v>43822</v>
      </c>
      <c r="B181" s="20" t="s">
        <v>3224</v>
      </c>
      <c r="C181" s="20" t="s">
        <v>3221</v>
      </c>
      <c r="D181" s="21">
        <v>594</v>
      </c>
    </row>
    <row r="182" spans="1:4">
      <c r="A182" s="19">
        <v>43822</v>
      </c>
      <c r="B182" s="20" t="s">
        <v>3224</v>
      </c>
      <c r="C182" s="20" t="s">
        <v>3222</v>
      </c>
      <c r="D182" s="21">
        <v>5</v>
      </c>
    </row>
    <row r="183" spans="1:4">
      <c r="A183" s="19">
        <v>43822</v>
      </c>
      <c r="B183" s="20" t="s">
        <v>3228</v>
      </c>
      <c r="C183" s="20" t="s">
        <v>3211</v>
      </c>
      <c r="D183" s="21">
        <v>32</v>
      </c>
    </row>
    <row r="184" spans="1:4">
      <c r="A184" s="19">
        <v>43822</v>
      </c>
      <c r="B184" s="20" t="s">
        <v>3228</v>
      </c>
      <c r="C184" s="20" t="s">
        <v>3212</v>
      </c>
      <c r="D184" s="21">
        <v>25</v>
      </c>
    </row>
    <row r="185" spans="1:4">
      <c r="A185" s="19">
        <v>43822</v>
      </c>
      <c r="B185" s="20" t="s">
        <v>3228</v>
      </c>
      <c r="C185" s="20" t="s">
        <v>3215</v>
      </c>
      <c r="D185" s="21">
        <v>9</v>
      </c>
    </row>
    <row r="186" spans="1:4">
      <c r="A186" s="19">
        <v>43822</v>
      </c>
      <c r="B186" s="20" t="s">
        <v>3228</v>
      </c>
      <c r="C186" s="20" t="s">
        <v>3217</v>
      </c>
      <c r="D186" s="21">
        <v>20</v>
      </c>
    </row>
    <row r="187" spans="1:4">
      <c r="A187" s="19">
        <v>43822</v>
      </c>
      <c r="B187" s="20" t="s">
        <v>3228</v>
      </c>
      <c r="C187" s="20" t="s">
        <v>3219</v>
      </c>
      <c r="D187" s="21">
        <v>16</v>
      </c>
    </row>
    <row r="188" spans="1:4">
      <c r="A188" s="19">
        <v>43822</v>
      </c>
      <c r="B188" s="20" t="s">
        <v>3228</v>
      </c>
      <c r="C188" s="20" t="s">
        <v>3221</v>
      </c>
      <c r="D188" s="21">
        <v>17</v>
      </c>
    </row>
    <row r="189" spans="1:4">
      <c r="A189" s="19">
        <v>43822</v>
      </c>
      <c r="B189" s="20" t="s">
        <v>3228</v>
      </c>
      <c r="C189" s="20" t="s">
        <v>3222</v>
      </c>
      <c r="D189" s="21">
        <v>22</v>
      </c>
    </row>
    <row r="190" spans="1:4">
      <c r="A190" s="19">
        <v>43822</v>
      </c>
      <c r="B190" s="20" t="s">
        <v>3231</v>
      </c>
      <c r="C190" s="20" t="s">
        <v>3211</v>
      </c>
      <c r="D190" s="21">
        <v>27</v>
      </c>
    </row>
    <row r="191" spans="1:4">
      <c r="A191" s="19">
        <v>43822</v>
      </c>
      <c r="B191" s="20" t="s">
        <v>3231</v>
      </c>
      <c r="C191" s="20" t="s">
        <v>3212</v>
      </c>
      <c r="D191" s="21">
        <v>45</v>
      </c>
    </row>
    <row r="192" spans="1:4">
      <c r="A192" s="19">
        <v>43822</v>
      </c>
      <c r="B192" s="20" t="s">
        <v>3231</v>
      </c>
      <c r="C192" s="20" t="s">
        <v>3215</v>
      </c>
      <c r="D192" s="21">
        <v>30</v>
      </c>
    </row>
    <row r="193" spans="1:4">
      <c r="A193" s="19">
        <v>43822</v>
      </c>
      <c r="B193" s="20" t="s">
        <v>3231</v>
      </c>
      <c r="C193" s="20" t="s">
        <v>3217</v>
      </c>
      <c r="D193" s="21">
        <v>45</v>
      </c>
    </row>
    <row r="194" spans="1:4">
      <c r="A194" s="19">
        <v>43822</v>
      </c>
      <c r="B194" s="20" t="s">
        <v>3231</v>
      </c>
      <c r="C194" s="20" t="s">
        <v>3219</v>
      </c>
      <c r="D194" s="21">
        <v>567</v>
      </c>
    </row>
    <row r="195" spans="1:4">
      <c r="A195" s="19">
        <v>43822</v>
      </c>
      <c r="B195" s="20" t="s">
        <v>3231</v>
      </c>
      <c r="C195" s="20" t="s">
        <v>3221</v>
      </c>
      <c r="D195" s="21">
        <v>44</v>
      </c>
    </row>
    <row r="196" spans="1:4">
      <c r="A196" s="19">
        <v>43822</v>
      </c>
      <c r="B196" s="20" t="s">
        <v>3231</v>
      </c>
      <c r="C196" s="20" t="s">
        <v>3222</v>
      </c>
      <c r="D196" s="21">
        <v>46</v>
      </c>
    </row>
    <row r="197" spans="1:4">
      <c r="A197" s="19">
        <v>43822</v>
      </c>
      <c r="B197" s="20" t="s">
        <v>3233</v>
      </c>
      <c r="C197" s="20" t="s">
        <v>3211</v>
      </c>
      <c r="D197" s="21">
        <v>32</v>
      </c>
    </row>
    <row r="198" spans="1:4">
      <c r="A198" s="19">
        <v>43822</v>
      </c>
      <c r="B198" s="20" t="s">
        <v>3233</v>
      </c>
      <c r="C198" s="20" t="s">
        <v>3212</v>
      </c>
      <c r="D198" s="21">
        <v>16</v>
      </c>
    </row>
    <row r="199" spans="1:4">
      <c r="A199" s="19">
        <v>43822</v>
      </c>
      <c r="B199" s="20" t="s">
        <v>3233</v>
      </c>
      <c r="C199" s="20" t="s">
        <v>3215</v>
      </c>
      <c r="D199" s="21">
        <v>543</v>
      </c>
    </row>
    <row r="200" spans="1:4">
      <c r="A200" s="19">
        <v>43822</v>
      </c>
      <c r="B200" s="20" t="s">
        <v>3233</v>
      </c>
      <c r="C200" s="20" t="s">
        <v>3217</v>
      </c>
      <c r="D200" s="21">
        <v>11</v>
      </c>
    </row>
    <row r="201" spans="1:4">
      <c r="A201" s="19">
        <v>43822</v>
      </c>
      <c r="B201" s="20" t="s">
        <v>3233</v>
      </c>
      <c r="C201" s="20" t="s">
        <v>3219</v>
      </c>
      <c r="D201" s="21">
        <v>42</v>
      </c>
    </row>
    <row r="202" spans="1:4">
      <c r="A202" s="19">
        <v>43822</v>
      </c>
      <c r="B202" s="20" t="s">
        <v>3233</v>
      </c>
      <c r="C202" s="20" t="s">
        <v>3221</v>
      </c>
      <c r="D202" s="21">
        <v>25</v>
      </c>
    </row>
    <row r="203" spans="1:4">
      <c r="A203" s="19">
        <v>43822</v>
      </c>
      <c r="B203" s="20" t="s">
        <v>3233</v>
      </c>
      <c r="C203" s="20" t="s">
        <v>3222</v>
      </c>
      <c r="D203" s="21">
        <v>19</v>
      </c>
    </row>
    <row r="204" spans="1:4">
      <c r="A204" s="19">
        <v>43822</v>
      </c>
      <c r="B204" s="20" t="s">
        <v>3237</v>
      </c>
      <c r="C204" s="20" t="s">
        <v>3211</v>
      </c>
      <c r="D204" s="21">
        <v>47</v>
      </c>
    </row>
    <row r="205" spans="1:4">
      <c r="A205" s="19">
        <v>43822</v>
      </c>
      <c r="B205" s="20" t="s">
        <v>3237</v>
      </c>
      <c r="C205" s="20" t="s">
        <v>3212</v>
      </c>
      <c r="D205" s="21">
        <v>552</v>
      </c>
    </row>
    <row r="206" spans="1:4">
      <c r="A206" s="19">
        <v>43822</v>
      </c>
      <c r="B206" s="20" t="s">
        <v>3237</v>
      </c>
      <c r="C206" s="20" t="s">
        <v>3215</v>
      </c>
      <c r="D206" s="21">
        <v>510</v>
      </c>
    </row>
    <row r="207" spans="1:4">
      <c r="A207" s="19">
        <v>43822</v>
      </c>
      <c r="B207" s="20" t="s">
        <v>3237</v>
      </c>
      <c r="C207" s="20" t="s">
        <v>3217</v>
      </c>
      <c r="D207" s="21">
        <v>34</v>
      </c>
    </row>
    <row r="208" spans="1:4">
      <c r="A208" s="19">
        <v>43822</v>
      </c>
      <c r="B208" s="20" t="s">
        <v>3237</v>
      </c>
      <c r="C208" s="20" t="s">
        <v>3219</v>
      </c>
      <c r="D208" s="21">
        <v>29</v>
      </c>
    </row>
    <row r="209" spans="1:4">
      <c r="A209" s="19">
        <v>43822</v>
      </c>
      <c r="B209" s="20" t="s">
        <v>3237</v>
      </c>
      <c r="C209" s="20" t="s">
        <v>3221</v>
      </c>
      <c r="D209" s="21">
        <v>42</v>
      </c>
    </row>
    <row r="210" spans="1:4">
      <c r="A210" s="19">
        <v>43822</v>
      </c>
      <c r="B210" s="20" t="s">
        <v>3237</v>
      </c>
      <c r="C210" s="20" t="s">
        <v>3222</v>
      </c>
      <c r="D210" s="21">
        <v>25</v>
      </c>
    </row>
    <row r="211" spans="1:4">
      <c r="A211" s="19">
        <v>43822</v>
      </c>
      <c r="B211" s="20" t="s">
        <v>3230</v>
      </c>
      <c r="C211" s="20" t="s">
        <v>3211</v>
      </c>
      <c r="D211" s="21">
        <v>25</v>
      </c>
    </row>
    <row r="212" spans="1:4">
      <c r="A212" s="19">
        <v>43822</v>
      </c>
      <c r="B212" s="20" t="s">
        <v>3230</v>
      </c>
      <c r="C212" s="20" t="s">
        <v>3212</v>
      </c>
      <c r="D212" s="21">
        <v>1</v>
      </c>
    </row>
    <row r="213" spans="1:4">
      <c r="A213" s="19">
        <v>43822</v>
      </c>
      <c r="B213" s="20" t="s">
        <v>3230</v>
      </c>
      <c r="C213" s="20" t="s">
        <v>3215</v>
      </c>
      <c r="D213" s="21">
        <v>10</v>
      </c>
    </row>
    <row r="214" spans="1:4">
      <c r="A214" s="19">
        <v>43822</v>
      </c>
      <c r="B214" s="20" t="s">
        <v>3230</v>
      </c>
      <c r="C214" s="20" t="s">
        <v>3217</v>
      </c>
      <c r="D214" s="21">
        <v>31</v>
      </c>
    </row>
    <row r="215" spans="1:4">
      <c r="A215" s="19">
        <v>43822</v>
      </c>
      <c r="B215" s="20" t="s">
        <v>3230</v>
      </c>
      <c r="C215" s="20" t="s">
        <v>3219</v>
      </c>
      <c r="D215" s="21">
        <v>27</v>
      </c>
    </row>
    <row r="216" spans="1:4">
      <c r="A216" s="19">
        <v>43822</v>
      </c>
      <c r="B216" s="20" t="s">
        <v>3230</v>
      </c>
      <c r="C216" s="20" t="s">
        <v>3221</v>
      </c>
      <c r="D216" s="21">
        <v>25</v>
      </c>
    </row>
    <row r="217" spans="1:4">
      <c r="A217" s="19">
        <v>43822</v>
      </c>
      <c r="B217" s="20" t="s">
        <v>3230</v>
      </c>
      <c r="C217" s="20" t="s">
        <v>3222</v>
      </c>
      <c r="D217" s="21">
        <v>43</v>
      </c>
    </row>
    <row r="218" spans="1:4">
      <c r="A218" s="19">
        <v>43822</v>
      </c>
      <c r="B218" s="20" t="s">
        <v>103</v>
      </c>
      <c r="C218" s="20" t="s">
        <v>3211</v>
      </c>
      <c r="D218" s="21">
        <v>545</v>
      </c>
    </row>
    <row r="219" spans="1:4">
      <c r="A219" s="19">
        <v>43822</v>
      </c>
      <c r="B219" s="20" t="s">
        <v>103</v>
      </c>
      <c r="C219" s="20" t="s">
        <v>3212</v>
      </c>
      <c r="D219" s="21">
        <v>8</v>
      </c>
    </row>
    <row r="220" spans="1:4">
      <c r="A220" s="19">
        <v>43822</v>
      </c>
      <c r="B220" s="20" t="s">
        <v>103</v>
      </c>
      <c r="C220" s="20" t="s">
        <v>3215</v>
      </c>
      <c r="D220" s="21">
        <v>31</v>
      </c>
    </row>
    <row r="221" spans="1:4">
      <c r="A221" s="19">
        <v>43822</v>
      </c>
      <c r="B221" s="20" t="s">
        <v>103</v>
      </c>
      <c r="C221" s="20" t="s">
        <v>3217</v>
      </c>
      <c r="D221" s="21">
        <v>25</v>
      </c>
    </row>
    <row r="222" spans="1:4">
      <c r="A222" s="19">
        <v>43822</v>
      </c>
      <c r="B222" s="20" t="s">
        <v>103</v>
      </c>
      <c r="C222" s="20" t="s">
        <v>3219</v>
      </c>
      <c r="D222" s="21">
        <v>2</v>
      </c>
    </row>
    <row r="223" spans="1:4">
      <c r="A223" s="19">
        <v>43822</v>
      </c>
      <c r="B223" s="20" t="s">
        <v>103</v>
      </c>
      <c r="C223" s="20" t="s">
        <v>3221</v>
      </c>
      <c r="D223" s="21">
        <v>45</v>
      </c>
    </row>
    <row r="224" spans="1:4">
      <c r="A224" s="19">
        <v>43822</v>
      </c>
      <c r="B224" s="20" t="s">
        <v>103</v>
      </c>
      <c r="C224" s="20" t="s">
        <v>3222</v>
      </c>
      <c r="D224" s="21">
        <v>36</v>
      </c>
    </row>
    <row r="225" spans="1:4">
      <c r="A225" s="19">
        <v>43822</v>
      </c>
      <c r="B225" s="20" t="s">
        <v>3229</v>
      </c>
      <c r="C225" s="20" t="s">
        <v>3211</v>
      </c>
      <c r="D225" s="21">
        <v>578</v>
      </c>
    </row>
    <row r="226" spans="1:4">
      <c r="A226" s="19">
        <v>43822</v>
      </c>
      <c r="B226" s="20" t="s">
        <v>3229</v>
      </c>
      <c r="C226" s="20" t="s">
        <v>3212</v>
      </c>
      <c r="D226" s="21">
        <v>49</v>
      </c>
    </row>
    <row r="227" spans="1:4">
      <c r="A227" s="19">
        <v>43822</v>
      </c>
      <c r="B227" s="20" t="s">
        <v>3229</v>
      </c>
      <c r="C227" s="20" t="s">
        <v>3215</v>
      </c>
      <c r="D227" s="21">
        <v>35</v>
      </c>
    </row>
    <row r="228" spans="1:4">
      <c r="A228" s="19">
        <v>43822</v>
      </c>
      <c r="B228" s="20" t="s">
        <v>3229</v>
      </c>
      <c r="C228" s="20" t="s">
        <v>3217</v>
      </c>
      <c r="D228" s="21">
        <v>546</v>
      </c>
    </row>
    <row r="229" spans="1:4">
      <c r="A229" s="19">
        <v>43822</v>
      </c>
      <c r="B229" s="20" t="s">
        <v>3229</v>
      </c>
      <c r="C229" s="20" t="s">
        <v>3219</v>
      </c>
      <c r="D229" s="21">
        <v>29</v>
      </c>
    </row>
    <row r="230" spans="1:4">
      <c r="A230" s="19">
        <v>43822</v>
      </c>
      <c r="B230" s="20" t="s">
        <v>3229</v>
      </c>
      <c r="C230" s="20" t="s">
        <v>3221</v>
      </c>
      <c r="D230" s="21">
        <v>30</v>
      </c>
    </row>
    <row r="231" spans="1:4">
      <c r="A231" s="19">
        <v>43822</v>
      </c>
      <c r="B231" s="20" t="s">
        <v>3229</v>
      </c>
      <c r="C231" s="20" t="s">
        <v>3222</v>
      </c>
      <c r="D231" s="21">
        <v>33</v>
      </c>
    </row>
    <row r="232" spans="1:4">
      <c r="A232" s="19">
        <v>43822</v>
      </c>
      <c r="B232" s="20" t="s">
        <v>3232</v>
      </c>
      <c r="C232" s="20" t="s">
        <v>3211</v>
      </c>
      <c r="D232" s="21">
        <v>35</v>
      </c>
    </row>
    <row r="233" spans="1:4">
      <c r="A233" s="19">
        <v>43822</v>
      </c>
      <c r="B233" s="20" t="s">
        <v>3232</v>
      </c>
      <c r="C233" s="20" t="s">
        <v>3212</v>
      </c>
      <c r="D233" s="21">
        <v>3</v>
      </c>
    </row>
    <row r="234" spans="1:4">
      <c r="A234" s="19">
        <v>43822</v>
      </c>
      <c r="B234" s="20" t="s">
        <v>3232</v>
      </c>
      <c r="C234" s="20" t="s">
        <v>3215</v>
      </c>
      <c r="D234" s="21">
        <v>35</v>
      </c>
    </row>
    <row r="235" spans="1:4">
      <c r="A235" s="19">
        <v>43822</v>
      </c>
      <c r="B235" s="20" t="s">
        <v>3232</v>
      </c>
      <c r="C235" s="20" t="s">
        <v>3217</v>
      </c>
      <c r="D235" s="21">
        <v>600</v>
      </c>
    </row>
    <row r="236" spans="1:4">
      <c r="A236" s="19">
        <v>43822</v>
      </c>
      <c r="B236" s="20" t="s">
        <v>3232</v>
      </c>
      <c r="C236" s="20" t="s">
        <v>3219</v>
      </c>
      <c r="D236" s="21">
        <v>36</v>
      </c>
    </row>
    <row r="237" spans="1:4">
      <c r="A237" s="19">
        <v>43822</v>
      </c>
      <c r="B237" s="20" t="s">
        <v>3232</v>
      </c>
      <c r="C237" s="20" t="s">
        <v>3221</v>
      </c>
      <c r="D237" s="21">
        <v>4</v>
      </c>
    </row>
    <row r="238" spans="1:4">
      <c r="A238" s="19">
        <v>43822</v>
      </c>
      <c r="B238" s="20" t="s">
        <v>3232</v>
      </c>
      <c r="C238" s="20" t="s">
        <v>3222</v>
      </c>
      <c r="D238" s="21">
        <v>32</v>
      </c>
    </row>
    <row r="239" spans="1:4">
      <c r="A239" s="19">
        <v>43822</v>
      </c>
      <c r="B239" s="20" t="s">
        <v>3235</v>
      </c>
      <c r="C239" s="20" t="s">
        <v>3211</v>
      </c>
      <c r="D239" s="21">
        <v>38</v>
      </c>
    </row>
    <row r="240" spans="1:4">
      <c r="A240" s="19">
        <v>43822</v>
      </c>
      <c r="B240" s="20" t="s">
        <v>3235</v>
      </c>
      <c r="C240" s="20" t="s">
        <v>3212</v>
      </c>
      <c r="D240" s="21">
        <v>7</v>
      </c>
    </row>
    <row r="241" spans="1:4">
      <c r="A241" s="19">
        <v>43822</v>
      </c>
      <c r="B241" s="20" t="s">
        <v>3235</v>
      </c>
      <c r="C241" s="20" t="s">
        <v>3215</v>
      </c>
      <c r="D241" s="21">
        <v>2</v>
      </c>
    </row>
    <row r="242" spans="1:4">
      <c r="A242" s="19">
        <v>43822</v>
      </c>
      <c r="B242" s="20" t="s">
        <v>3235</v>
      </c>
      <c r="C242" s="20" t="s">
        <v>3217</v>
      </c>
      <c r="D242" s="21">
        <v>21</v>
      </c>
    </row>
    <row r="243" spans="1:4">
      <c r="A243" s="19">
        <v>43822</v>
      </c>
      <c r="B243" s="20" t="s">
        <v>3235</v>
      </c>
      <c r="C243" s="20" t="s">
        <v>3219</v>
      </c>
      <c r="D243" s="21">
        <v>599</v>
      </c>
    </row>
    <row r="244" spans="1:4">
      <c r="A244" s="19">
        <v>43822</v>
      </c>
      <c r="B244" s="20" t="s">
        <v>3235</v>
      </c>
      <c r="C244" s="20" t="s">
        <v>3221</v>
      </c>
      <c r="D244" s="21">
        <v>22</v>
      </c>
    </row>
    <row r="245" spans="1:4">
      <c r="A245" s="19">
        <v>43822</v>
      </c>
      <c r="B245" s="20" t="s">
        <v>3235</v>
      </c>
      <c r="C245" s="20" t="s">
        <v>3222</v>
      </c>
      <c r="D245" s="21">
        <v>44</v>
      </c>
    </row>
    <row r="246" spans="1:4">
      <c r="A246" s="19">
        <v>43822</v>
      </c>
      <c r="B246" s="20" t="s">
        <v>3236</v>
      </c>
      <c r="C246" s="20" t="s">
        <v>3211</v>
      </c>
      <c r="D246" s="21">
        <v>1</v>
      </c>
    </row>
    <row r="247" spans="1:4">
      <c r="A247" s="19">
        <v>43822</v>
      </c>
      <c r="B247" s="20" t="s">
        <v>3236</v>
      </c>
      <c r="C247" s="20" t="s">
        <v>3212</v>
      </c>
      <c r="D247" s="21">
        <v>14</v>
      </c>
    </row>
    <row r="248" spans="1:4">
      <c r="A248" s="19">
        <v>43822</v>
      </c>
      <c r="B248" s="20" t="s">
        <v>3236</v>
      </c>
      <c r="C248" s="20" t="s">
        <v>3215</v>
      </c>
      <c r="D248" s="21">
        <v>9</v>
      </c>
    </row>
    <row r="249" spans="1:4">
      <c r="A249" s="19">
        <v>43822</v>
      </c>
      <c r="B249" s="20" t="s">
        <v>3236</v>
      </c>
      <c r="C249" s="20" t="s">
        <v>3217</v>
      </c>
      <c r="D249" s="21">
        <v>43</v>
      </c>
    </row>
    <row r="250" spans="1:4">
      <c r="A250" s="19">
        <v>43822</v>
      </c>
      <c r="B250" s="20" t="s">
        <v>3236</v>
      </c>
      <c r="C250" s="20" t="s">
        <v>3219</v>
      </c>
      <c r="D250" s="21">
        <v>28</v>
      </c>
    </row>
    <row r="251" spans="1:4">
      <c r="A251" s="19">
        <v>43822</v>
      </c>
      <c r="B251" s="20" t="s">
        <v>3236</v>
      </c>
      <c r="C251" s="20" t="s">
        <v>3221</v>
      </c>
      <c r="D251" s="21">
        <v>536</v>
      </c>
    </row>
    <row r="252" spans="1:4">
      <c r="A252" s="19">
        <v>43823</v>
      </c>
      <c r="B252" s="20" t="s">
        <v>3210</v>
      </c>
      <c r="C252" s="20" t="s">
        <v>3211</v>
      </c>
      <c r="D252" s="21">
        <v>1</v>
      </c>
    </row>
    <row r="253" spans="1:4">
      <c r="A253" s="19">
        <v>43823</v>
      </c>
      <c r="B253" s="20" t="s">
        <v>3210</v>
      </c>
      <c r="C253" s="20" t="s">
        <v>3212</v>
      </c>
      <c r="D253" s="21">
        <v>44</v>
      </c>
    </row>
    <row r="254" spans="1:4">
      <c r="A254" s="19">
        <v>43823</v>
      </c>
      <c r="B254" s="20" t="s">
        <v>3210</v>
      </c>
      <c r="C254" s="20" t="s">
        <v>3215</v>
      </c>
      <c r="D254" s="21">
        <v>29</v>
      </c>
    </row>
    <row r="255" spans="1:4">
      <c r="A255" s="19">
        <v>43823</v>
      </c>
      <c r="B255" s="20" t="s">
        <v>3210</v>
      </c>
      <c r="C255" s="20" t="s">
        <v>3217</v>
      </c>
      <c r="D255" s="21">
        <v>12</v>
      </c>
    </row>
    <row r="256" spans="1:4">
      <c r="A256" s="19">
        <v>43823</v>
      </c>
      <c r="B256" s="20" t="s">
        <v>3210</v>
      </c>
      <c r="C256" s="20" t="s">
        <v>3219</v>
      </c>
      <c r="D256" s="21">
        <v>26</v>
      </c>
    </row>
    <row r="257" spans="1:4">
      <c r="A257" s="19">
        <v>43823</v>
      </c>
      <c r="B257" s="20" t="s">
        <v>3210</v>
      </c>
      <c r="C257" s="20" t="s">
        <v>3221</v>
      </c>
      <c r="D257" s="21">
        <v>47</v>
      </c>
    </row>
    <row r="258" spans="1:4">
      <c r="A258" s="19">
        <v>43823</v>
      </c>
      <c r="B258" s="20" t="s">
        <v>3210</v>
      </c>
      <c r="C258" s="20" t="s">
        <v>3222</v>
      </c>
      <c r="D258" s="21">
        <v>11</v>
      </c>
    </row>
    <row r="259" spans="1:4">
      <c r="A259" s="19">
        <v>43823</v>
      </c>
      <c r="B259" s="20" t="s">
        <v>3224</v>
      </c>
      <c r="C259" s="20" t="s">
        <v>3211</v>
      </c>
      <c r="D259" s="21">
        <v>33</v>
      </c>
    </row>
    <row r="260" spans="1:4">
      <c r="A260" s="19">
        <v>43823</v>
      </c>
      <c r="B260" s="20" t="s">
        <v>3224</v>
      </c>
      <c r="C260" s="20" t="s">
        <v>3212</v>
      </c>
      <c r="D260" s="21">
        <v>1</v>
      </c>
    </row>
    <row r="261" spans="1:4">
      <c r="A261" s="19">
        <v>43823</v>
      </c>
      <c r="B261" s="20" t="s">
        <v>3224</v>
      </c>
      <c r="C261" s="20" t="s">
        <v>3215</v>
      </c>
      <c r="D261" s="21">
        <v>35</v>
      </c>
    </row>
    <row r="262" spans="1:4">
      <c r="A262" s="19">
        <v>43823</v>
      </c>
      <c r="B262" s="20" t="s">
        <v>3224</v>
      </c>
      <c r="C262" s="20" t="s">
        <v>3217</v>
      </c>
      <c r="D262" s="21">
        <v>7</v>
      </c>
    </row>
    <row r="263" spans="1:4">
      <c r="A263" s="19">
        <v>43823</v>
      </c>
      <c r="B263" s="20" t="s">
        <v>3224</v>
      </c>
      <c r="C263" s="20" t="s">
        <v>3219</v>
      </c>
      <c r="D263" s="21">
        <v>15</v>
      </c>
    </row>
    <row r="264" spans="1:4">
      <c r="A264" s="19">
        <v>43823</v>
      </c>
      <c r="B264" s="20" t="s">
        <v>3224</v>
      </c>
      <c r="C264" s="20" t="s">
        <v>3221</v>
      </c>
      <c r="D264" s="21">
        <v>3</v>
      </c>
    </row>
    <row r="265" spans="1:4">
      <c r="A265" s="19">
        <v>43823</v>
      </c>
      <c r="B265" s="20" t="s">
        <v>3224</v>
      </c>
      <c r="C265" s="20" t="s">
        <v>3222</v>
      </c>
      <c r="D265" s="21">
        <v>515</v>
      </c>
    </row>
    <row r="266" spans="1:4">
      <c r="A266" s="19">
        <v>43823</v>
      </c>
      <c r="B266" s="20" t="s">
        <v>3228</v>
      </c>
      <c r="C266" s="20" t="s">
        <v>3211</v>
      </c>
      <c r="D266" s="21">
        <v>49</v>
      </c>
    </row>
    <row r="267" spans="1:4">
      <c r="A267" s="19">
        <v>43823</v>
      </c>
      <c r="B267" s="20" t="s">
        <v>3228</v>
      </c>
      <c r="C267" s="20" t="s">
        <v>3212</v>
      </c>
      <c r="D267" s="21">
        <v>50</v>
      </c>
    </row>
    <row r="268" spans="1:4">
      <c r="A268" s="19">
        <v>43823</v>
      </c>
      <c r="B268" s="20" t="s">
        <v>3228</v>
      </c>
      <c r="C268" s="20" t="s">
        <v>3215</v>
      </c>
      <c r="D268" s="21">
        <v>18</v>
      </c>
    </row>
    <row r="269" spans="1:4">
      <c r="A269" s="19">
        <v>43823</v>
      </c>
      <c r="B269" s="20" t="s">
        <v>3228</v>
      </c>
      <c r="C269" s="20" t="s">
        <v>3217</v>
      </c>
      <c r="D269" s="21">
        <v>503</v>
      </c>
    </row>
    <row r="270" spans="1:4">
      <c r="A270" s="19">
        <v>43823</v>
      </c>
      <c r="B270" s="20" t="s">
        <v>3228</v>
      </c>
      <c r="C270" s="20" t="s">
        <v>3219</v>
      </c>
      <c r="D270" s="21">
        <v>609</v>
      </c>
    </row>
    <row r="271" spans="1:4">
      <c r="A271" s="19">
        <v>43823</v>
      </c>
      <c r="B271" s="20" t="s">
        <v>3228</v>
      </c>
      <c r="C271" s="20" t="s">
        <v>3221</v>
      </c>
      <c r="D271" s="21">
        <v>548</v>
      </c>
    </row>
    <row r="272" spans="1:4">
      <c r="A272" s="19">
        <v>43823</v>
      </c>
      <c r="B272" s="20" t="s">
        <v>3228</v>
      </c>
      <c r="C272" s="20" t="s">
        <v>3222</v>
      </c>
      <c r="D272" s="21">
        <v>555</v>
      </c>
    </row>
    <row r="273" spans="1:4">
      <c r="A273" s="19">
        <v>43823</v>
      </c>
      <c r="B273" s="20" t="s">
        <v>3231</v>
      </c>
      <c r="C273" s="20" t="s">
        <v>3211</v>
      </c>
      <c r="D273" s="21">
        <v>24</v>
      </c>
    </row>
    <row r="274" spans="1:4">
      <c r="A274" s="19">
        <v>43823</v>
      </c>
      <c r="B274" s="20" t="s">
        <v>3231</v>
      </c>
      <c r="C274" s="20" t="s">
        <v>3212</v>
      </c>
      <c r="D274" s="21">
        <v>14</v>
      </c>
    </row>
    <row r="275" spans="1:4">
      <c r="A275" s="19">
        <v>43823</v>
      </c>
      <c r="B275" s="20" t="s">
        <v>3231</v>
      </c>
      <c r="C275" s="20" t="s">
        <v>3215</v>
      </c>
      <c r="D275" s="21">
        <v>16</v>
      </c>
    </row>
    <row r="276" spans="1:4">
      <c r="A276" s="19">
        <v>43823</v>
      </c>
      <c r="B276" s="20" t="s">
        <v>3231</v>
      </c>
      <c r="C276" s="20" t="s">
        <v>3217</v>
      </c>
      <c r="D276" s="21">
        <v>23</v>
      </c>
    </row>
    <row r="277" spans="1:4">
      <c r="A277" s="19">
        <v>43823</v>
      </c>
      <c r="B277" s="20" t="s">
        <v>3231</v>
      </c>
      <c r="C277" s="20" t="s">
        <v>3219</v>
      </c>
      <c r="D277" s="21">
        <v>594</v>
      </c>
    </row>
    <row r="278" spans="1:4">
      <c r="A278" s="19">
        <v>43823</v>
      </c>
      <c r="B278" s="20" t="s">
        <v>3231</v>
      </c>
      <c r="C278" s="20" t="s">
        <v>3221</v>
      </c>
      <c r="D278" s="21">
        <v>49</v>
      </c>
    </row>
    <row r="279" spans="1:4">
      <c r="A279" s="19">
        <v>43823</v>
      </c>
      <c r="B279" s="20" t="s">
        <v>3231</v>
      </c>
      <c r="C279" s="20" t="s">
        <v>3222</v>
      </c>
      <c r="D279" s="21">
        <v>5</v>
      </c>
    </row>
    <row r="280" spans="1:4">
      <c r="A280" s="19">
        <v>43823</v>
      </c>
      <c r="B280" s="20" t="s">
        <v>3233</v>
      </c>
      <c r="C280" s="20" t="s">
        <v>3211</v>
      </c>
      <c r="D280" s="21">
        <v>42</v>
      </c>
    </row>
    <row r="281" spans="1:4">
      <c r="A281" s="19">
        <v>43823</v>
      </c>
      <c r="B281" s="20" t="s">
        <v>3233</v>
      </c>
      <c r="C281" s="20" t="s">
        <v>3212</v>
      </c>
      <c r="D281" s="21">
        <v>40</v>
      </c>
    </row>
    <row r="282" spans="1:4">
      <c r="A282" s="19">
        <v>43823</v>
      </c>
      <c r="B282" s="20" t="s">
        <v>3233</v>
      </c>
      <c r="C282" s="20" t="s">
        <v>3215</v>
      </c>
      <c r="D282" s="21">
        <v>24</v>
      </c>
    </row>
    <row r="283" spans="1:4">
      <c r="A283" s="19">
        <v>43823</v>
      </c>
      <c r="B283" s="20" t="s">
        <v>3233</v>
      </c>
      <c r="C283" s="20" t="s">
        <v>3217</v>
      </c>
      <c r="D283" s="21">
        <v>18</v>
      </c>
    </row>
    <row r="284" spans="1:4">
      <c r="A284" s="19">
        <v>43823</v>
      </c>
      <c r="B284" s="20" t="s">
        <v>3233</v>
      </c>
      <c r="C284" s="20" t="s">
        <v>3219</v>
      </c>
      <c r="D284" s="21">
        <v>515</v>
      </c>
    </row>
    <row r="285" spans="1:4">
      <c r="A285" s="19">
        <v>43823</v>
      </c>
      <c r="B285" s="20" t="s">
        <v>3233</v>
      </c>
      <c r="C285" s="20" t="s">
        <v>3221</v>
      </c>
      <c r="D285" s="21">
        <v>13</v>
      </c>
    </row>
    <row r="286" spans="1:4">
      <c r="A286" s="19">
        <v>43823</v>
      </c>
      <c r="B286" s="20" t="s">
        <v>3233</v>
      </c>
      <c r="C286" s="20" t="s">
        <v>3222</v>
      </c>
      <c r="D286" s="21">
        <v>24</v>
      </c>
    </row>
    <row r="287" spans="1:4">
      <c r="A287" s="19">
        <v>43823</v>
      </c>
      <c r="B287" s="20" t="s">
        <v>3237</v>
      </c>
      <c r="C287" s="20" t="s">
        <v>3211</v>
      </c>
      <c r="D287" s="21">
        <v>607</v>
      </c>
    </row>
    <row r="288" spans="1:4">
      <c r="A288" s="19">
        <v>43823</v>
      </c>
      <c r="B288" s="20" t="s">
        <v>3237</v>
      </c>
      <c r="C288" s="20" t="s">
        <v>3212</v>
      </c>
      <c r="D288" s="21">
        <v>9</v>
      </c>
    </row>
    <row r="289" spans="1:4">
      <c r="A289" s="19">
        <v>43823</v>
      </c>
      <c r="B289" s="20" t="s">
        <v>3237</v>
      </c>
      <c r="C289" s="20" t="s">
        <v>3215</v>
      </c>
      <c r="D289" s="21">
        <v>22</v>
      </c>
    </row>
    <row r="290" spans="1:4">
      <c r="A290" s="19">
        <v>43823</v>
      </c>
      <c r="B290" s="20" t="s">
        <v>3237</v>
      </c>
      <c r="C290" s="20" t="s">
        <v>3217</v>
      </c>
      <c r="D290" s="21">
        <v>611</v>
      </c>
    </row>
    <row r="291" spans="1:4">
      <c r="A291" s="19">
        <v>43823</v>
      </c>
      <c r="B291" s="20" t="s">
        <v>3237</v>
      </c>
      <c r="C291" s="20" t="s">
        <v>3219</v>
      </c>
      <c r="D291" s="21">
        <v>4</v>
      </c>
    </row>
    <row r="292" spans="1:4">
      <c r="A292" s="19">
        <v>43823</v>
      </c>
      <c r="B292" s="20" t="s">
        <v>3237</v>
      </c>
      <c r="C292" s="20" t="s">
        <v>3221</v>
      </c>
      <c r="D292" s="21">
        <v>37</v>
      </c>
    </row>
    <row r="293" spans="1:4">
      <c r="A293" s="19">
        <v>43823</v>
      </c>
      <c r="B293" s="20" t="s">
        <v>3237</v>
      </c>
      <c r="C293" s="20" t="s">
        <v>3222</v>
      </c>
      <c r="D293" s="21">
        <v>24</v>
      </c>
    </row>
    <row r="294" spans="1:4">
      <c r="A294" s="19">
        <v>43823</v>
      </c>
      <c r="B294" s="20" t="s">
        <v>3230</v>
      </c>
      <c r="C294" s="20" t="s">
        <v>3211</v>
      </c>
      <c r="D294" s="21">
        <v>563</v>
      </c>
    </row>
    <row r="295" spans="1:4">
      <c r="A295" s="19">
        <v>43823</v>
      </c>
      <c r="B295" s="20" t="s">
        <v>3230</v>
      </c>
      <c r="C295" s="20" t="s">
        <v>3212</v>
      </c>
      <c r="D295" s="21">
        <v>26</v>
      </c>
    </row>
    <row r="296" spans="1:4">
      <c r="A296" s="19">
        <v>43823</v>
      </c>
      <c r="B296" s="20" t="s">
        <v>3230</v>
      </c>
      <c r="C296" s="20" t="s">
        <v>3215</v>
      </c>
      <c r="D296" s="21">
        <v>41</v>
      </c>
    </row>
    <row r="297" spans="1:4">
      <c r="A297" s="19">
        <v>43823</v>
      </c>
      <c r="B297" s="20" t="s">
        <v>3230</v>
      </c>
      <c r="C297" s="20" t="s">
        <v>3217</v>
      </c>
      <c r="D297" s="21">
        <v>27</v>
      </c>
    </row>
    <row r="298" spans="1:4">
      <c r="A298" s="19">
        <v>43823</v>
      </c>
      <c r="B298" s="20" t="s">
        <v>3230</v>
      </c>
      <c r="C298" s="20" t="s">
        <v>3219</v>
      </c>
      <c r="D298" s="21">
        <v>518</v>
      </c>
    </row>
    <row r="299" spans="1:4">
      <c r="A299" s="19">
        <v>43823</v>
      </c>
      <c r="B299" s="20" t="s">
        <v>3230</v>
      </c>
      <c r="C299" s="20" t="s">
        <v>3221</v>
      </c>
      <c r="D299" s="21">
        <v>41</v>
      </c>
    </row>
    <row r="300" spans="1:4">
      <c r="A300" s="19">
        <v>43823</v>
      </c>
      <c r="B300" s="20" t="s">
        <v>3230</v>
      </c>
      <c r="C300" s="20" t="s">
        <v>3222</v>
      </c>
      <c r="D300" s="21">
        <v>22</v>
      </c>
    </row>
    <row r="301" spans="1:4">
      <c r="A301" s="19">
        <v>43823</v>
      </c>
      <c r="B301" s="20" t="s">
        <v>103</v>
      </c>
      <c r="C301" s="20" t="s">
        <v>3211</v>
      </c>
      <c r="D301" s="21">
        <v>30</v>
      </c>
    </row>
    <row r="302" spans="1:4">
      <c r="A302" s="19">
        <v>43823</v>
      </c>
      <c r="B302" s="20" t="s">
        <v>103</v>
      </c>
      <c r="C302" s="20" t="s">
        <v>3212</v>
      </c>
      <c r="D302" s="21">
        <v>607</v>
      </c>
    </row>
    <row r="303" spans="1:4">
      <c r="A303" s="19">
        <v>43823</v>
      </c>
      <c r="B303" s="20" t="s">
        <v>103</v>
      </c>
      <c r="C303" s="20" t="s">
        <v>3215</v>
      </c>
      <c r="D303" s="21">
        <v>565</v>
      </c>
    </row>
    <row r="304" spans="1:4">
      <c r="A304" s="19">
        <v>43823</v>
      </c>
      <c r="B304" s="20" t="s">
        <v>103</v>
      </c>
      <c r="C304" s="20" t="s">
        <v>3217</v>
      </c>
      <c r="D304" s="21">
        <v>585</v>
      </c>
    </row>
    <row r="305" spans="1:4">
      <c r="A305" s="19">
        <v>43823</v>
      </c>
      <c r="B305" s="20" t="s">
        <v>103</v>
      </c>
      <c r="C305" s="20" t="s">
        <v>3219</v>
      </c>
      <c r="D305" s="21">
        <v>15</v>
      </c>
    </row>
    <row r="306" spans="1:4">
      <c r="A306" s="19">
        <v>43823</v>
      </c>
      <c r="B306" s="20" t="s">
        <v>103</v>
      </c>
      <c r="C306" s="20" t="s">
        <v>3221</v>
      </c>
      <c r="D306" s="21">
        <v>44</v>
      </c>
    </row>
    <row r="307" spans="1:4">
      <c r="A307" s="19">
        <v>43823</v>
      </c>
      <c r="B307" s="20" t="s">
        <v>103</v>
      </c>
      <c r="C307" s="20" t="s">
        <v>3222</v>
      </c>
      <c r="D307" s="21">
        <v>22</v>
      </c>
    </row>
    <row r="308" spans="1:4">
      <c r="A308" s="19">
        <v>43823</v>
      </c>
      <c r="B308" s="20" t="s">
        <v>3229</v>
      </c>
      <c r="C308" s="20" t="s">
        <v>3211</v>
      </c>
      <c r="D308" s="21">
        <v>517</v>
      </c>
    </row>
    <row r="309" spans="1:4">
      <c r="A309" s="19">
        <v>43823</v>
      </c>
      <c r="B309" s="20" t="s">
        <v>3229</v>
      </c>
      <c r="C309" s="20" t="s">
        <v>3212</v>
      </c>
      <c r="D309" s="21">
        <v>47</v>
      </c>
    </row>
    <row r="310" spans="1:4">
      <c r="A310" s="19">
        <v>43823</v>
      </c>
      <c r="B310" s="20" t="s">
        <v>3229</v>
      </c>
      <c r="C310" s="20" t="s">
        <v>3215</v>
      </c>
      <c r="D310" s="21">
        <v>7</v>
      </c>
    </row>
    <row r="311" spans="1:4">
      <c r="A311" s="19">
        <v>43823</v>
      </c>
      <c r="B311" s="20" t="s">
        <v>3229</v>
      </c>
      <c r="C311" s="20" t="s">
        <v>3217</v>
      </c>
      <c r="D311" s="21">
        <v>49</v>
      </c>
    </row>
    <row r="312" spans="1:4">
      <c r="A312" s="19">
        <v>43823</v>
      </c>
      <c r="B312" s="20" t="s">
        <v>3229</v>
      </c>
      <c r="C312" s="20" t="s">
        <v>3219</v>
      </c>
      <c r="D312" s="21">
        <v>37</v>
      </c>
    </row>
    <row r="313" spans="1:4">
      <c r="A313" s="19">
        <v>43823</v>
      </c>
      <c r="B313" s="20" t="s">
        <v>3229</v>
      </c>
      <c r="C313" s="20" t="s">
        <v>3221</v>
      </c>
      <c r="D313" s="21">
        <v>29</v>
      </c>
    </row>
    <row r="314" spans="1:4">
      <c r="A314" s="19">
        <v>43823</v>
      </c>
      <c r="B314" s="20" t="s">
        <v>3229</v>
      </c>
      <c r="C314" s="20" t="s">
        <v>3222</v>
      </c>
      <c r="D314" s="21">
        <v>525</v>
      </c>
    </row>
    <row r="315" spans="1:4">
      <c r="A315" s="19">
        <v>43823</v>
      </c>
      <c r="B315" s="20" t="s">
        <v>3232</v>
      </c>
      <c r="C315" s="20" t="s">
        <v>3211</v>
      </c>
      <c r="D315" s="21">
        <v>604</v>
      </c>
    </row>
    <row r="316" spans="1:4">
      <c r="A316" s="19">
        <v>43823</v>
      </c>
      <c r="B316" s="20" t="s">
        <v>3232</v>
      </c>
      <c r="C316" s="20" t="s">
        <v>3212</v>
      </c>
      <c r="D316" s="21">
        <v>21</v>
      </c>
    </row>
    <row r="317" spans="1:4">
      <c r="A317" s="19">
        <v>43823</v>
      </c>
      <c r="B317" s="20" t="s">
        <v>3232</v>
      </c>
      <c r="C317" s="20" t="s">
        <v>3215</v>
      </c>
      <c r="D317" s="21">
        <v>20</v>
      </c>
    </row>
    <row r="318" spans="1:4">
      <c r="A318" s="19">
        <v>43823</v>
      </c>
      <c r="B318" s="20" t="s">
        <v>3232</v>
      </c>
      <c r="C318" s="20" t="s">
        <v>3217</v>
      </c>
      <c r="D318" s="21">
        <v>566</v>
      </c>
    </row>
    <row r="319" spans="1:4">
      <c r="A319" s="19">
        <v>43823</v>
      </c>
      <c r="B319" s="20" t="s">
        <v>3232</v>
      </c>
      <c r="C319" s="20" t="s">
        <v>3219</v>
      </c>
      <c r="D319" s="21">
        <v>49</v>
      </c>
    </row>
    <row r="320" spans="1:4">
      <c r="A320" s="19">
        <v>43823</v>
      </c>
      <c r="B320" s="20" t="s">
        <v>3232</v>
      </c>
      <c r="C320" s="20" t="s">
        <v>3221</v>
      </c>
      <c r="D320" s="21">
        <v>575</v>
      </c>
    </row>
    <row r="321" spans="1:4">
      <c r="A321" s="19">
        <v>43823</v>
      </c>
      <c r="B321" s="20" t="s">
        <v>3232</v>
      </c>
      <c r="C321" s="20" t="s">
        <v>3222</v>
      </c>
      <c r="D321" s="21">
        <v>545</v>
      </c>
    </row>
    <row r="322" spans="1:4">
      <c r="A322" s="19">
        <v>43823</v>
      </c>
      <c r="B322" s="20" t="s">
        <v>3235</v>
      </c>
      <c r="C322" s="20" t="s">
        <v>3211</v>
      </c>
      <c r="D322" s="21">
        <v>519</v>
      </c>
    </row>
    <row r="323" spans="1:4">
      <c r="A323" s="19">
        <v>43823</v>
      </c>
      <c r="B323" s="20" t="s">
        <v>3235</v>
      </c>
      <c r="C323" s="20" t="s">
        <v>3212</v>
      </c>
      <c r="D323" s="21">
        <v>523</v>
      </c>
    </row>
    <row r="324" spans="1:4">
      <c r="A324" s="19">
        <v>43823</v>
      </c>
      <c r="B324" s="20" t="s">
        <v>3235</v>
      </c>
      <c r="C324" s="20" t="s">
        <v>3215</v>
      </c>
      <c r="D324" s="21">
        <v>25</v>
      </c>
    </row>
    <row r="325" spans="1:4">
      <c r="A325" s="19">
        <v>43823</v>
      </c>
      <c r="B325" s="20" t="s">
        <v>3235</v>
      </c>
      <c r="C325" s="20" t="s">
        <v>3217</v>
      </c>
      <c r="D325" s="21">
        <v>42</v>
      </c>
    </row>
    <row r="326" spans="1:4">
      <c r="A326" s="19">
        <v>43823</v>
      </c>
      <c r="B326" s="20" t="s">
        <v>3235</v>
      </c>
      <c r="C326" s="20" t="s">
        <v>3219</v>
      </c>
      <c r="D326" s="21">
        <v>522</v>
      </c>
    </row>
    <row r="327" spans="1:4">
      <c r="A327" s="19">
        <v>43823</v>
      </c>
      <c r="B327" s="20" t="s">
        <v>3235</v>
      </c>
      <c r="C327" s="20" t="s">
        <v>3221</v>
      </c>
      <c r="D327" s="21">
        <v>45</v>
      </c>
    </row>
    <row r="328" spans="1:4">
      <c r="A328" s="19">
        <v>43823</v>
      </c>
      <c r="B328" s="20" t="s">
        <v>3235</v>
      </c>
      <c r="C328" s="20" t="s">
        <v>3222</v>
      </c>
      <c r="D328" s="21">
        <v>19</v>
      </c>
    </row>
    <row r="329" spans="1:4">
      <c r="A329" s="19">
        <v>43823</v>
      </c>
      <c r="B329" s="20" t="s">
        <v>3236</v>
      </c>
      <c r="C329" s="20" t="s">
        <v>3211</v>
      </c>
      <c r="D329" s="21">
        <v>24</v>
      </c>
    </row>
    <row r="330" spans="1:4">
      <c r="A330" s="19">
        <v>43823</v>
      </c>
      <c r="B330" s="20" t="s">
        <v>3236</v>
      </c>
      <c r="C330" s="20" t="s">
        <v>3212</v>
      </c>
      <c r="D330" s="21">
        <v>611</v>
      </c>
    </row>
    <row r="331" spans="1:4">
      <c r="A331" s="19">
        <v>43823</v>
      </c>
      <c r="B331" s="20" t="s">
        <v>3236</v>
      </c>
      <c r="C331" s="20" t="s">
        <v>3215</v>
      </c>
      <c r="D331" s="21">
        <v>49</v>
      </c>
    </row>
    <row r="332" spans="1:4">
      <c r="A332" s="19">
        <v>43823</v>
      </c>
      <c r="B332" s="20" t="s">
        <v>3236</v>
      </c>
      <c r="C332" s="20" t="s">
        <v>3217</v>
      </c>
      <c r="D332" s="21">
        <v>26</v>
      </c>
    </row>
    <row r="333" spans="1:4">
      <c r="A333" s="19">
        <v>43823</v>
      </c>
      <c r="B333" s="20" t="s">
        <v>3236</v>
      </c>
      <c r="C333" s="20" t="s">
        <v>3219</v>
      </c>
      <c r="D333" s="21">
        <v>34</v>
      </c>
    </row>
    <row r="334" spans="1:4">
      <c r="A334" s="19">
        <v>43823</v>
      </c>
      <c r="B334" s="20" t="s">
        <v>3236</v>
      </c>
      <c r="C334" s="20" t="s">
        <v>3221</v>
      </c>
      <c r="D334" s="21">
        <v>50</v>
      </c>
    </row>
    <row r="335" spans="1:4">
      <c r="A335" s="19">
        <v>43824</v>
      </c>
      <c r="B335" s="20" t="s">
        <v>3210</v>
      </c>
      <c r="C335" s="20" t="s">
        <v>3211</v>
      </c>
      <c r="D335" s="21">
        <v>13</v>
      </c>
    </row>
    <row r="336" spans="1:4">
      <c r="A336" s="19">
        <v>43824</v>
      </c>
      <c r="B336" s="20" t="s">
        <v>3210</v>
      </c>
      <c r="C336" s="20" t="s">
        <v>3212</v>
      </c>
      <c r="D336" s="21">
        <v>23</v>
      </c>
    </row>
    <row r="337" spans="1:4">
      <c r="A337" s="19">
        <v>43824</v>
      </c>
      <c r="B337" s="20" t="s">
        <v>3210</v>
      </c>
      <c r="C337" s="20" t="s">
        <v>3215</v>
      </c>
      <c r="D337" s="21">
        <v>49</v>
      </c>
    </row>
    <row r="338" spans="1:4">
      <c r="A338" s="19">
        <v>43824</v>
      </c>
      <c r="B338" s="20" t="s">
        <v>3210</v>
      </c>
      <c r="C338" s="20" t="s">
        <v>3217</v>
      </c>
      <c r="D338" s="21">
        <v>35</v>
      </c>
    </row>
    <row r="339" spans="1:4">
      <c r="A339" s="19">
        <v>43824</v>
      </c>
      <c r="B339" s="20" t="s">
        <v>3210</v>
      </c>
      <c r="C339" s="20" t="s">
        <v>3219</v>
      </c>
      <c r="D339" s="21">
        <v>506</v>
      </c>
    </row>
    <row r="340" spans="1:4">
      <c r="A340" s="19">
        <v>43824</v>
      </c>
      <c r="B340" s="20" t="s">
        <v>3210</v>
      </c>
      <c r="C340" s="20" t="s">
        <v>3221</v>
      </c>
      <c r="D340" s="21">
        <v>5</v>
      </c>
    </row>
    <row r="341" spans="1:4">
      <c r="A341" s="19">
        <v>43824</v>
      </c>
      <c r="B341" s="20" t="s">
        <v>3210</v>
      </c>
      <c r="C341" s="20" t="s">
        <v>3222</v>
      </c>
      <c r="D341" s="21">
        <v>9</v>
      </c>
    </row>
    <row r="342" spans="1:4">
      <c r="A342" s="19">
        <v>43824</v>
      </c>
      <c r="B342" s="20" t="s">
        <v>3224</v>
      </c>
      <c r="C342" s="20" t="s">
        <v>3211</v>
      </c>
      <c r="D342" s="21">
        <v>31</v>
      </c>
    </row>
    <row r="343" spans="1:4">
      <c r="A343" s="19">
        <v>43824</v>
      </c>
      <c r="B343" s="20" t="s">
        <v>3224</v>
      </c>
      <c r="C343" s="20" t="s">
        <v>3212</v>
      </c>
      <c r="D343" s="21">
        <v>568</v>
      </c>
    </row>
    <row r="344" spans="1:4">
      <c r="A344" s="19">
        <v>43824</v>
      </c>
      <c r="B344" s="20" t="s">
        <v>3224</v>
      </c>
      <c r="C344" s="20" t="s">
        <v>3215</v>
      </c>
      <c r="D344" s="21">
        <v>528</v>
      </c>
    </row>
    <row r="345" spans="1:4">
      <c r="A345" s="19">
        <v>43824</v>
      </c>
      <c r="B345" s="20" t="s">
        <v>3224</v>
      </c>
      <c r="C345" s="20" t="s">
        <v>3217</v>
      </c>
      <c r="D345" s="21">
        <v>50</v>
      </c>
    </row>
    <row r="346" spans="1:4">
      <c r="A346" s="19">
        <v>43824</v>
      </c>
      <c r="B346" s="20" t="s">
        <v>3224</v>
      </c>
      <c r="C346" s="20" t="s">
        <v>3219</v>
      </c>
      <c r="D346" s="21">
        <v>19</v>
      </c>
    </row>
    <row r="347" spans="1:4">
      <c r="A347" s="19">
        <v>43824</v>
      </c>
      <c r="B347" s="20" t="s">
        <v>3224</v>
      </c>
      <c r="C347" s="20" t="s">
        <v>3221</v>
      </c>
      <c r="D347" s="21">
        <v>27</v>
      </c>
    </row>
    <row r="348" spans="1:4">
      <c r="A348" s="19">
        <v>43824</v>
      </c>
      <c r="B348" s="20" t="s">
        <v>3224</v>
      </c>
      <c r="C348" s="20" t="s">
        <v>3222</v>
      </c>
      <c r="D348" s="21">
        <v>9</v>
      </c>
    </row>
    <row r="349" spans="1:4">
      <c r="A349" s="19">
        <v>43824</v>
      </c>
      <c r="B349" s="20" t="s">
        <v>3228</v>
      </c>
      <c r="C349" s="20" t="s">
        <v>3211</v>
      </c>
      <c r="D349" s="21">
        <v>12</v>
      </c>
    </row>
    <row r="350" spans="1:4">
      <c r="A350" s="19">
        <v>43824</v>
      </c>
      <c r="B350" s="20" t="s">
        <v>3228</v>
      </c>
      <c r="C350" s="20" t="s">
        <v>3212</v>
      </c>
      <c r="D350" s="21">
        <v>43</v>
      </c>
    </row>
    <row r="351" spans="1:4">
      <c r="A351" s="19">
        <v>43824</v>
      </c>
      <c r="B351" s="20" t="s">
        <v>3228</v>
      </c>
      <c r="C351" s="20" t="s">
        <v>3215</v>
      </c>
      <c r="D351" s="21">
        <v>5</v>
      </c>
    </row>
    <row r="352" spans="1:4">
      <c r="A352" s="19">
        <v>43824</v>
      </c>
      <c r="B352" s="20" t="s">
        <v>3228</v>
      </c>
      <c r="C352" s="20" t="s">
        <v>3217</v>
      </c>
      <c r="D352" s="21">
        <v>31</v>
      </c>
    </row>
    <row r="353" spans="1:4">
      <c r="A353" s="19">
        <v>43824</v>
      </c>
      <c r="B353" s="20" t="s">
        <v>3228</v>
      </c>
      <c r="C353" s="20" t="s">
        <v>3219</v>
      </c>
      <c r="D353" s="21">
        <v>2</v>
      </c>
    </row>
    <row r="354" spans="1:4">
      <c r="A354" s="19">
        <v>43824</v>
      </c>
      <c r="B354" s="20" t="s">
        <v>3228</v>
      </c>
      <c r="C354" s="20" t="s">
        <v>3221</v>
      </c>
      <c r="D354" s="21">
        <v>3</v>
      </c>
    </row>
    <row r="355" spans="1:4">
      <c r="A355" s="19">
        <v>43824</v>
      </c>
      <c r="B355" s="20" t="s">
        <v>3228</v>
      </c>
      <c r="C355" s="20" t="s">
        <v>3222</v>
      </c>
      <c r="D355" s="21">
        <v>35</v>
      </c>
    </row>
    <row r="356" spans="1:4">
      <c r="A356" s="19">
        <v>43824</v>
      </c>
      <c r="B356" s="20" t="s">
        <v>3231</v>
      </c>
      <c r="C356" s="20" t="s">
        <v>3211</v>
      </c>
      <c r="D356" s="21">
        <v>518</v>
      </c>
    </row>
    <row r="357" spans="1:4">
      <c r="A357" s="19">
        <v>43824</v>
      </c>
      <c r="B357" s="20" t="s">
        <v>3231</v>
      </c>
      <c r="C357" s="20" t="s">
        <v>3212</v>
      </c>
      <c r="D357" s="21">
        <v>45</v>
      </c>
    </row>
    <row r="358" spans="1:4">
      <c r="A358" s="19">
        <v>43824</v>
      </c>
      <c r="B358" s="20" t="s">
        <v>3231</v>
      </c>
      <c r="C358" s="20" t="s">
        <v>3215</v>
      </c>
      <c r="D358" s="21">
        <v>40</v>
      </c>
    </row>
    <row r="359" spans="1:4">
      <c r="A359" s="19">
        <v>43824</v>
      </c>
      <c r="B359" s="20" t="s">
        <v>3231</v>
      </c>
      <c r="C359" s="20" t="s">
        <v>3217</v>
      </c>
      <c r="D359" s="21">
        <v>21</v>
      </c>
    </row>
    <row r="360" spans="1:4">
      <c r="A360" s="19">
        <v>43824</v>
      </c>
      <c r="B360" s="20" t="s">
        <v>3231</v>
      </c>
      <c r="C360" s="20" t="s">
        <v>3219</v>
      </c>
      <c r="D360" s="21">
        <v>3</v>
      </c>
    </row>
    <row r="361" spans="1:4">
      <c r="A361" s="19">
        <v>43824</v>
      </c>
      <c r="B361" s="20" t="s">
        <v>3231</v>
      </c>
      <c r="C361" s="20" t="s">
        <v>3221</v>
      </c>
      <c r="D361" s="21">
        <v>23</v>
      </c>
    </row>
    <row r="362" spans="1:4">
      <c r="A362" s="19">
        <v>43824</v>
      </c>
      <c r="B362" s="20" t="s">
        <v>3231</v>
      </c>
      <c r="C362" s="20" t="s">
        <v>3222</v>
      </c>
      <c r="D362" s="21">
        <v>534</v>
      </c>
    </row>
    <row r="363" spans="1:4">
      <c r="A363" s="19">
        <v>43824</v>
      </c>
      <c r="B363" s="20" t="s">
        <v>3233</v>
      </c>
      <c r="C363" s="20" t="s">
        <v>3211</v>
      </c>
      <c r="D363" s="21">
        <v>13</v>
      </c>
    </row>
    <row r="364" spans="1:4">
      <c r="A364" s="19">
        <v>43824</v>
      </c>
      <c r="B364" s="20" t="s">
        <v>3233</v>
      </c>
      <c r="C364" s="20" t="s">
        <v>3212</v>
      </c>
      <c r="D364" s="21">
        <v>11</v>
      </c>
    </row>
    <row r="365" spans="1:4">
      <c r="A365" s="19">
        <v>43824</v>
      </c>
      <c r="B365" s="20" t="s">
        <v>3233</v>
      </c>
      <c r="C365" s="20" t="s">
        <v>3215</v>
      </c>
      <c r="D365" s="21">
        <v>513</v>
      </c>
    </row>
    <row r="366" spans="1:4">
      <c r="A366" s="19">
        <v>43824</v>
      </c>
      <c r="B366" s="20" t="s">
        <v>3233</v>
      </c>
      <c r="C366" s="20" t="s">
        <v>3217</v>
      </c>
      <c r="D366" s="21">
        <v>505</v>
      </c>
    </row>
    <row r="367" spans="1:4">
      <c r="A367" s="19">
        <v>43824</v>
      </c>
      <c r="B367" s="20" t="s">
        <v>3233</v>
      </c>
      <c r="C367" s="20" t="s">
        <v>3219</v>
      </c>
      <c r="D367" s="21">
        <v>25</v>
      </c>
    </row>
    <row r="368" spans="1:4">
      <c r="A368" s="19">
        <v>43824</v>
      </c>
      <c r="B368" s="20" t="s">
        <v>3233</v>
      </c>
      <c r="C368" s="20" t="s">
        <v>3221</v>
      </c>
      <c r="D368" s="21">
        <v>584</v>
      </c>
    </row>
    <row r="369" spans="1:4">
      <c r="A369" s="19">
        <v>43824</v>
      </c>
      <c r="B369" s="20" t="s">
        <v>3233</v>
      </c>
      <c r="C369" s="20" t="s">
        <v>3222</v>
      </c>
      <c r="D369" s="21">
        <v>22</v>
      </c>
    </row>
    <row r="370" spans="1:4">
      <c r="A370" s="19">
        <v>43824</v>
      </c>
      <c r="B370" s="20" t="s">
        <v>3237</v>
      </c>
      <c r="C370" s="20" t="s">
        <v>3211</v>
      </c>
      <c r="D370" s="21">
        <v>543</v>
      </c>
    </row>
    <row r="371" spans="1:4">
      <c r="A371" s="19">
        <v>43824</v>
      </c>
      <c r="B371" s="20" t="s">
        <v>3237</v>
      </c>
      <c r="C371" s="20" t="s">
        <v>3212</v>
      </c>
      <c r="D371" s="21">
        <v>28</v>
      </c>
    </row>
    <row r="372" spans="1:4">
      <c r="A372" s="19">
        <v>43824</v>
      </c>
      <c r="B372" s="20" t="s">
        <v>3237</v>
      </c>
      <c r="C372" s="20" t="s">
        <v>3215</v>
      </c>
      <c r="D372" s="21">
        <v>2</v>
      </c>
    </row>
    <row r="373" spans="1:4">
      <c r="A373" s="19">
        <v>43824</v>
      </c>
      <c r="B373" s="20" t="s">
        <v>3237</v>
      </c>
      <c r="C373" s="20" t="s">
        <v>3217</v>
      </c>
      <c r="D373" s="21">
        <v>21</v>
      </c>
    </row>
    <row r="374" spans="1:4">
      <c r="A374" s="19">
        <v>43824</v>
      </c>
      <c r="B374" s="20" t="s">
        <v>3237</v>
      </c>
      <c r="C374" s="20" t="s">
        <v>3219</v>
      </c>
      <c r="D374" s="21">
        <v>43</v>
      </c>
    </row>
    <row r="375" spans="1:4">
      <c r="A375" s="19">
        <v>43824</v>
      </c>
      <c r="B375" s="20" t="s">
        <v>3237</v>
      </c>
      <c r="C375" s="20" t="s">
        <v>3221</v>
      </c>
      <c r="D375" s="21">
        <v>17</v>
      </c>
    </row>
    <row r="376" spans="1:4">
      <c r="A376" s="19">
        <v>43824</v>
      </c>
      <c r="B376" s="20" t="s">
        <v>3237</v>
      </c>
      <c r="C376" s="20" t="s">
        <v>3222</v>
      </c>
      <c r="D376" s="21">
        <v>23</v>
      </c>
    </row>
    <row r="377" spans="1:4">
      <c r="A377" s="19">
        <v>43824</v>
      </c>
      <c r="B377" s="20" t="s">
        <v>3230</v>
      </c>
      <c r="C377" s="20" t="s">
        <v>3211</v>
      </c>
      <c r="D377" s="21">
        <v>21</v>
      </c>
    </row>
    <row r="378" spans="1:4">
      <c r="A378" s="19">
        <v>43824</v>
      </c>
      <c r="B378" s="20" t="s">
        <v>3230</v>
      </c>
      <c r="C378" s="20" t="s">
        <v>3212</v>
      </c>
      <c r="D378" s="21">
        <v>16</v>
      </c>
    </row>
    <row r="379" spans="1:4">
      <c r="A379" s="19">
        <v>43824</v>
      </c>
      <c r="B379" s="20" t="s">
        <v>3230</v>
      </c>
      <c r="C379" s="20" t="s">
        <v>3215</v>
      </c>
      <c r="D379" s="21">
        <v>40</v>
      </c>
    </row>
    <row r="380" spans="1:4">
      <c r="A380" s="19">
        <v>43824</v>
      </c>
      <c r="B380" s="20" t="s">
        <v>3230</v>
      </c>
      <c r="C380" s="20" t="s">
        <v>3217</v>
      </c>
      <c r="D380" s="21">
        <v>39</v>
      </c>
    </row>
    <row r="381" spans="1:4">
      <c r="A381" s="19">
        <v>43824</v>
      </c>
      <c r="B381" s="20" t="s">
        <v>3230</v>
      </c>
      <c r="C381" s="20" t="s">
        <v>3219</v>
      </c>
      <c r="D381" s="21">
        <v>42</v>
      </c>
    </row>
    <row r="382" spans="1:4">
      <c r="A382" s="19">
        <v>43824</v>
      </c>
      <c r="B382" s="20" t="s">
        <v>3230</v>
      </c>
      <c r="C382" s="20" t="s">
        <v>3221</v>
      </c>
      <c r="D382" s="21">
        <v>27</v>
      </c>
    </row>
    <row r="383" spans="1:4">
      <c r="A383" s="19">
        <v>43824</v>
      </c>
      <c r="B383" s="20" t="s">
        <v>3230</v>
      </c>
      <c r="C383" s="20" t="s">
        <v>3222</v>
      </c>
      <c r="D383" s="21">
        <v>4</v>
      </c>
    </row>
    <row r="384" spans="1:4">
      <c r="A384" s="19">
        <v>43824</v>
      </c>
      <c r="B384" s="20" t="s">
        <v>103</v>
      </c>
      <c r="C384" s="20" t="s">
        <v>3211</v>
      </c>
      <c r="D384" s="21">
        <v>43</v>
      </c>
    </row>
    <row r="385" spans="1:4">
      <c r="A385" s="19">
        <v>43824</v>
      </c>
      <c r="B385" s="20" t="s">
        <v>103</v>
      </c>
      <c r="C385" s="20" t="s">
        <v>3212</v>
      </c>
      <c r="D385" s="21">
        <v>617</v>
      </c>
    </row>
    <row r="386" spans="1:4">
      <c r="A386" s="19">
        <v>43824</v>
      </c>
      <c r="B386" s="20" t="s">
        <v>103</v>
      </c>
      <c r="C386" s="20" t="s">
        <v>3215</v>
      </c>
      <c r="D386" s="21">
        <v>519</v>
      </c>
    </row>
    <row r="387" spans="1:4">
      <c r="A387" s="19">
        <v>43824</v>
      </c>
      <c r="B387" s="20" t="s">
        <v>103</v>
      </c>
      <c r="C387" s="20" t="s">
        <v>3217</v>
      </c>
      <c r="D387" s="21">
        <v>36</v>
      </c>
    </row>
    <row r="388" spans="1:4">
      <c r="A388" s="19">
        <v>43824</v>
      </c>
      <c r="B388" s="20" t="s">
        <v>103</v>
      </c>
      <c r="C388" s="20" t="s">
        <v>3219</v>
      </c>
      <c r="D388" s="21">
        <v>22</v>
      </c>
    </row>
    <row r="389" spans="1:4">
      <c r="A389" s="19">
        <v>43824</v>
      </c>
      <c r="B389" s="20" t="s">
        <v>103</v>
      </c>
      <c r="C389" s="20" t="s">
        <v>3221</v>
      </c>
      <c r="D389" s="21">
        <v>49</v>
      </c>
    </row>
    <row r="390" spans="1:4">
      <c r="A390" s="19">
        <v>43824</v>
      </c>
      <c r="B390" s="20" t="s">
        <v>103</v>
      </c>
      <c r="C390" s="20" t="s">
        <v>3222</v>
      </c>
      <c r="D390" s="21">
        <v>30</v>
      </c>
    </row>
    <row r="391" spans="1:4">
      <c r="A391" s="19">
        <v>43824</v>
      </c>
      <c r="B391" s="20" t="s">
        <v>3229</v>
      </c>
      <c r="C391" s="20" t="s">
        <v>3211</v>
      </c>
      <c r="D391" s="21">
        <v>527</v>
      </c>
    </row>
    <row r="392" spans="1:4">
      <c r="A392" s="19">
        <v>43824</v>
      </c>
      <c r="B392" s="20" t="s">
        <v>3229</v>
      </c>
      <c r="C392" s="20" t="s">
        <v>3212</v>
      </c>
      <c r="D392" s="21">
        <v>27</v>
      </c>
    </row>
    <row r="393" spans="1:4">
      <c r="A393" s="19">
        <v>43824</v>
      </c>
      <c r="B393" s="20" t="s">
        <v>3229</v>
      </c>
      <c r="C393" s="20" t="s">
        <v>3215</v>
      </c>
      <c r="D393" s="21">
        <v>14</v>
      </c>
    </row>
    <row r="394" spans="1:4">
      <c r="A394" s="19">
        <v>43824</v>
      </c>
      <c r="B394" s="20" t="s">
        <v>3229</v>
      </c>
      <c r="C394" s="20" t="s">
        <v>3217</v>
      </c>
      <c r="D394" s="21">
        <v>15</v>
      </c>
    </row>
    <row r="395" spans="1:4">
      <c r="A395" s="19">
        <v>43824</v>
      </c>
      <c r="B395" s="20" t="s">
        <v>3229</v>
      </c>
      <c r="C395" s="20" t="s">
        <v>3219</v>
      </c>
      <c r="D395" s="21">
        <v>45</v>
      </c>
    </row>
    <row r="396" spans="1:4">
      <c r="A396" s="19">
        <v>43824</v>
      </c>
      <c r="B396" s="20" t="s">
        <v>3229</v>
      </c>
      <c r="C396" s="20" t="s">
        <v>3221</v>
      </c>
      <c r="D396" s="21">
        <v>573</v>
      </c>
    </row>
    <row r="397" spans="1:4">
      <c r="A397" s="19">
        <v>43824</v>
      </c>
      <c r="B397" s="20" t="s">
        <v>3229</v>
      </c>
      <c r="C397" s="20" t="s">
        <v>3222</v>
      </c>
      <c r="D397" s="21">
        <v>50</v>
      </c>
    </row>
    <row r="398" spans="1:4">
      <c r="A398" s="19">
        <v>43824</v>
      </c>
      <c r="B398" s="20" t="s">
        <v>3232</v>
      </c>
      <c r="C398" s="20" t="s">
        <v>3211</v>
      </c>
      <c r="D398" s="21">
        <v>31</v>
      </c>
    </row>
    <row r="399" spans="1:4">
      <c r="A399" s="19">
        <v>43824</v>
      </c>
      <c r="B399" s="20" t="s">
        <v>3232</v>
      </c>
      <c r="C399" s="20" t="s">
        <v>3212</v>
      </c>
      <c r="D399" s="21">
        <v>505</v>
      </c>
    </row>
    <row r="400" spans="1:4">
      <c r="A400" s="19">
        <v>43824</v>
      </c>
      <c r="B400" s="20" t="s">
        <v>3232</v>
      </c>
      <c r="C400" s="20" t="s">
        <v>3215</v>
      </c>
      <c r="D400" s="21">
        <v>33</v>
      </c>
    </row>
    <row r="401" spans="1:4">
      <c r="A401" s="19">
        <v>43824</v>
      </c>
      <c r="B401" s="20" t="s">
        <v>3232</v>
      </c>
      <c r="C401" s="20" t="s">
        <v>3217</v>
      </c>
      <c r="D401" s="21">
        <v>543</v>
      </c>
    </row>
    <row r="402" spans="1:4">
      <c r="A402" s="19">
        <v>43824</v>
      </c>
      <c r="B402" s="20" t="s">
        <v>3232</v>
      </c>
      <c r="C402" s="20" t="s">
        <v>3219</v>
      </c>
      <c r="D402" s="21">
        <v>46</v>
      </c>
    </row>
    <row r="403" spans="1:4">
      <c r="A403" s="19">
        <v>43824</v>
      </c>
      <c r="B403" s="20" t="s">
        <v>3232</v>
      </c>
      <c r="C403" s="20" t="s">
        <v>3221</v>
      </c>
      <c r="D403" s="21">
        <v>40</v>
      </c>
    </row>
    <row r="404" spans="1:4">
      <c r="A404" s="19">
        <v>43824</v>
      </c>
      <c r="B404" s="20" t="s">
        <v>3232</v>
      </c>
      <c r="C404" s="20" t="s">
        <v>3222</v>
      </c>
      <c r="D404" s="21">
        <v>23</v>
      </c>
    </row>
    <row r="405" spans="1:4">
      <c r="A405" s="19">
        <v>43824</v>
      </c>
      <c r="B405" s="20" t="s">
        <v>3235</v>
      </c>
      <c r="C405" s="20" t="s">
        <v>3211</v>
      </c>
      <c r="D405" s="21">
        <v>6</v>
      </c>
    </row>
    <row r="406" spans="1:4">
      <c r="A406" s="19">
        <v>43824</v>
      </c>
      <c r="B406" s="20" t="s">
        <v>3235</v>
      </c>
      <c r="C406" s="20" t="s">
        <v>3212</v>
      </c>
      <c r="D406" s="21">
        <v>599</v>
      </c>
    </row>
    <row r="407" spans="1:4">
      <c r="A407" s="19">
        <v>43824</v>
      </c>
      <c r="B407" s="20" t="s">
        <v>3235</v>
      </c>
      <c r="C407" s="20" t="s">
        <v>3215</v>
      </c>
      <c r="D407" s="21">
        <v>22</v>
      </c>
    </row>
    <row r="408" spans="1:4">
      <c r="A408" s="19">
        <v>43824</v>
      </c>
      <c r="B408" s="20" t="s">
        <v>3235</v>
      </c>
      <c r="C408" s="20" t="s">
        <v>3217</v>
      </c>
      <c r="D408" s="21">
        <v>535</v>
      </c>
    </row>
    <row r="409" spans="1:4">
      <c r="A409" s="19">
        <v>43824</v>
      </c>
      <c r="B409" s="20" t="s">
        <v>3235</v>
      </c>
      <c r="C409" s="20" t="s">
        <v>3219</v>
      </c>
      <c r="D409" s="21">
        <v>504</v>
      </c>
    </row>
    <row r="410" spans="1:4">
      <c r="A410" s="19">
        <v>43824</v>
      </c>
      <c r="B410" s="20" t="s">
        <v>3235</v>
      </c>
      <c r="C410" s="20" t="s">
        <v>3221</v>
      </c>
      <c r="D410" s="21">
        <v>47</v>
      </c>
    </row>
    <row r="411" spans="1:4">
      <c r="A411" s="19">
        <v>43824</v>
      </c>
      <c r="B411" s="20" t="s">
        <v>3235</v>
      </c>
      <c r="C411" s="20" t="s">
        <v>3222</v>
      </c>
      <c r="D411" s="21">
        <v>561</v>
      </c>
    </row>
    <row r="412" spans="1:4">
      <c r="A412" s="19">
        <v>43824</v>
      </c>
      <c r="B412" s="20" t="s">
        <v>3236</v>
      </c>
      <c r="C412" s="20" t="s">
        <v>3211</v>
      </c>
      <c r="D412" s="21">
        <v>8</v>
      </c>
    </row>
    <row r="413" spans="1:4">
      <c r="A413" s="19">
        <v>43824</v>
      </c>
      <c r="B413" s="20" t="s">
        <v>3236</v>
      </c>
      <c r="C413" s="20" t="s">
        <v>3212</v>
      </c>
      <c r="D413" s="21">
        <v>24</v>
      </c>
    </row>
    <row r="414" spans="1:4">
      <c r="A414" s="19">
        <v>43824</v>
      </c>
      <c r="B414" s="20" t="s">
        <v>3236</v>
      </c>
      <c r="C414" s="20" t="s">
        <v>3215</v>
      </c>
      <c r="D414" s="21">
        <v>49</v>
      </c>
    </row>
    <row r="415" spans="1:4">
      <c r="A415" s="19">
        <v>43824</v>
      </c>
      <c r="B415" s="20" t="s">
        <v>3236</v>
      </c>
      <c r="C415" s="20" t="s">
        <v>3217</v>
      </c>
      <c r="D415" s="21">
        <v>25</v>
      </c>
    </row>
    <row r="416" spans="1:4">
      <c r="A416" s="19">
        <v>43824</v>
      </c>
      <c r="B416" s="20" t="s">
        <v>3236</v>
      </c>
      <c r="C416" s="20" t="s">
        <v>3219</v>
      </c>
      <c r="D416" s="21">
        <v>38</v>
      </c>
    </row>
    <row r="417" spans="1:4">
      <c r="A417" s="19">
        <v>43824</v>
      </c>
      <c r="B417" s="20" t="s">
        <v>3236</v>
      </c>
      <c r="C417" s="20" t="s">
        <v>3221</v>
      </c>
      <c r="D417" s="21">
        <v>40</v>
      </c>
    </row>
    <row r="418" spans="1:4">
      <c r="A418" s="19">
        <v>43825</v>
      </c>
      <c r="B418" s="20" t="s">
        <v>3210</v>
      </c>
      <c r="C418" s="20" t="s">
        <v>3211</v>
      </c>
      <c r="D418" s="21">
        <v>49</v>
      </c>
    </row>
    <row r="419" spans="1:4">
      <c r="A419" s="19">
        <v>43825</v>
      </c>
      <c r="B419" s="20" t="s">
        <v>3210</v>
      </c>
      <c r="C419" s="20" t="s">
        <v>3212</v>
      </c>
      <c r="D419" s="21">
        <v>39</v>
      </c>
    </row>
    <row r="420" spans="1:4">
      <c r="A420" s="19">
        <v>43825</v>
      </c>
      <c r="B420" s="20" t="s">
        <v>3210</v>
      </c>
      <c r="C420" s="20" t="s">
        <v>3215</v>
      </c>
      <c r="D420" s="21">
        <v>36</v>
      </c>
    </row>
    <row r="421" spans="1:4">
      <c r="A421" s="19">
        <v>43825</v>
      </c>
      <c r="B421" s="20" t="s">
        <v>3210</v>
      </c>
      <c r="C421" s="20" t="s">
        <v>3217</v>
      </c>
      <c r="D421" s="21">
        <v>14</v>
      </c>
    </row>
    <row r="422" spans="1:4">
      <c r="A422" s="19">
        <v>43825</v>
      </c>
      <c r="B422" s="20" t="s">
        <v>3210</v>
      </c>
      <c r="C422" s="20" t="s">
        <v>3219</v>
      </c>
      <c r="D422" s="21">
        <v>47</v>
      </c>
    </row>
    <row r="423" spans="1:4">
      <c r="A423" s="19">
        <v>43825</v>
      </c>
      <c r="B423" s="20" t="s">
        <v>3210</v>
      </c>
      <c r="C423" s="20" t="s">
        <v>3221</v>
      </c>
      <c r="D423" s="21">
        <v>597</v>
      </c>
    </row>
    <row r="424" spans="1:4">
      <c r="A424" s="19">
        <v>43825</v>
      </c>
      <c r="B424" s="20" t="s">
        <v>3210</v>
      </c>
      <c r="C424" s="20" t="s">
        <v>3222</v>
      </c>
      <c r="D424" s="21">
        <v>605</v>
      </c>
    </row>
    <row r="425" spans="1:4">
      <c r="A425" s="19">
        <v>43825</v>
      </c>
      <c r="B425" s="20" t="s">
        <v>3224</v>
      </c>
      <c r="C425" s="20" t="s">
        <v>3211</v>
      </c>
      <c r="D425" s="21">
        <v>13</v>
      </c>
    </row>
    <row r="426" spans="1:4">
      <c r="A426" s="19">
        <v>43825</v>
      </c>
      <c r="B426" s="20" t="s">
        <v>3224</v>
      </c>
      <c r="C426" s="20" t="s">
        <v>3212</v>
      </c>
      <c r="D426" s="21">
        <v>33</v>
      </c>
    </row>
    <row r="427" spans="1:4">
      <c r="A427" s="19">
        <v>43825</v>
      </c>
      <c r="B427" s="20" t="s">
        <v>3224</v>
      </c>
      <c r="C427" s="20" t="s">
        <v>3215</v>
      </c>
      <c r="D427" s="21">
        <v>595</v>
      </c>
    </row>
    <row r="428" spans="1:4">
      <c r="A428" s="19">
        <v>43825</v>
      </c>
      <c r="B428" s="20" t="s">
        <v>3224</v>
      </c>
      <c r="C428" s="20" t="s">
        <v>3217</v>
      </c>
      <c r="D428" s="21">
        <v>562</v>
      </c>
    </row>
    <row r="429" spans="1:4">
      <c r="A429" s="19">
        <v>43825</v>
      </c>
      <c r="B429" s="20" t="s">
        <v>3224</v>
      </c>
      <c r="C429" s="20" t="s">
        <v>3219</v>
      </c>
      <c r="D429" s="21">
        <v>50</v>
      </c>
    </row>
    <row r="430" spans="1:4">
      <c r="A430" s="19">
        <v>43825</v>
      </c>
      <c r="B430" s="20" t="s">
        <v>3224</v>
      </c>
      <c r="C430" s="20" t="s">
        <v>3221</v>
      </c>
      <c r="D430" s="21">
        <v>19</v>
      </c>
    </row>
    <row r="431" spans="1:4">
      <c r="A431" s="19">
        <v>43825</v>
      </c>
      <c r="B431" s="20" t="s">
        <v>3224</v>
      </c>
      <c r="C431" s="20" t="s">
        <v>3222</v>
      </c>
      <c r="D431" s="21">
        <v>49</v>
      </c>
    </row>
    <row r="432" spans="1:4">
      <c r="A432" s="19">
        <v>43825</v>
      </c>
      <c r="B432" s="20" t="s">
        <v>3228</v>
      </c>
      <c r="C432" s="20" t="s">
        <v>3211</v>
      </c>
      <c r="D432" s="21">
        <v>6</v>
      </c>
    </row>
    <row r="433" spans="1:4">
      <c r="A433" s="19">
        <v>43825</v>
      </c>
      <c r="B433" s="20" t="s">
        <v>3228</v>
      </c>
      <c r="C433" s="20" t="s">
        <v>3212</v>
      </c>
      <c r="D433" s="21">
        <v>541</v>
      </c>
    </row>
    <row r="434" spans="1:4">
      <c r="A434" s="19">
        <v>43825</v>
      </c>
      <c r="B434" s="20" t="s">
        <v>3228</v>
      </c>
      <c r="C434" s="20" t="s">
        <v>3215</v>
      </c>
      <c r="D434" s="21">
        <v>618</v>
      </c>
    </row>
    <row r="435" spans="1:4">
      <c r="A435" s="19">
        <v>43825</v>
      </c>
      <c r="B435" s="20" t="s">
        <v>3228</v>
      </c>
      <c r="C435" s="20" t="s">
        <v>3217</v>
      </c>
      <c r="D435" s="21">
        <v>12</v>
      </c>
    </row>
    <row r="436" spans="1:4">
      <c r="A436" s="19">
        <v>43825</v>
      </c>
      <c r="B436" s="20" t="s">
        <v>3228</v>
      </c>
      <c r="C436" s="20" t="s">
        <v>3219</v>
      </c>
      <c r="D436" s="21">
        <v>9</v>
      </c>
    </row>
    <row r="437" spans="1:4">
      <c r="A437" s="19">
        <v>43825</v>
      </c>
      <c r="B437" s="20" t="s">
        <v>3228</v>
      </c>
      <c r="C437" s="20" t="s">
        <v>3221</v>
      </c>
      <c r="D437" s="21">
        <v>26</v>
      </c>
    </row>
    <row r="438" spans="1:4">
      <c r="A438" s="19">
        <v>43825</v>
      </c>
      <c r="B438" s="20" t="s">
        <v>3228</v>
      </c>
      <c r="C438" s="20" t="s">
        <v>3222</v>
      </c>
      <c r="D438" s="21">
        <v>19</v>
      </c>
    </row>
    <row r="439" spans="1:4">
      <c r="A439" s="19">
        <v>43825</v>
      </c>
      <c r="B439" s="20" t="s">
        <v>3231</v>
      </c>
      <c r="C439" s="20" t="s">
        <v>3211</v>
      </c>
      <c r="D439" s="21">
        <v>38</v>
      </c>
    </row>
    <row r="440" spans="1:4">
      <c r="A440" s="19">
        <v>43825</v>
      </c>
      <c r="B440" s="20" t="s">
        <v>3231</v>
      </c>
      <c r="C440" s="20" t="s">
        <v>3212</v>
      </c>
      <c r="D440" s="21">
        <v>46</v>
      </c>
    </row>
    <row r="441" spans="1:4">
      <c r="A441" s="19">
        <v>43825</v>
      </c>
      <c r="B441" s="20" t="s">
        <v>3231</v>
      </c>
      <c r="C441" s="20" t="s">
        <v>3215</v>
      </c>
      <c r="D441" s="21">
        <v>18</v>
      </c>
    </row>
    <row r="442" spans="1:4">
      <c r="A442" s="19">
        <v>43825</v>
      </c>
      <c r="B442" s="20" t="s">
        <v>3231</v>
      </c>
      <c r="C442" s="20" t="s">
        <v>3217</v>
      </c>
      <c r="D442" s="21">
        <v>595</v>
      </c>
    </row>
    <row r="443" spans="1:4">
      <c r="A443" s="19">
        <v>43825</v>
      </c>
      <c r="B443" s="20" t="s">
        <v>3231</v>
      </c>
      <c r="C443" s="20" t="s">
        <v>3219</v>
      </c>
      <c r="D443" s="21">
        <v>11</v>
      </c>
    </row>
    <row r="444" spans="1:4">
      <c r="A444" s="19">
        <v>43825</v>
      </c>
      <c r="B444" s="20" t="s">
        <v>3231</v>
      </c>
      <c r="C444" s="20" t="s">
        <v>3221</v>
      </c>
      <c r="D444" s="21">
        <v>7</v>
      </c>
    </row>
    <row r="445" spans="1:4">
      <c r="A445" s="19">
        <v>43825</v>
      </c>
      <c r="B445" s="20" t="s">
        <v>3231</v>
      </c>
      <c r="C445" s="20" t="s">
        <v>3222</v>
      </c>
      <c r="D445" s="21">
        <v>549</v>
      </c>
    </row>
    <row r="446" spans="1:4">
      <c r="A446" s="19">
        <v>43825</v>
      </c>
      <c r="B446" s="20" t="s">
        <v>3233</v>
      </c>
      <c r="C446" s="20" t="s">
        <v>3211</v>
      </c>
      <c r="D446" s="21">
        <v>24</v>
      </c>
    </row>
    <row r="447" spans="1:4">
      <c r="A447" s="19">
        <v>43825</v>
      </c>
      <c r="B447" s="20" t="s">
        <v>3233</v>
      </c>
      <c r="C447" s="20" t="s">
        <v>3212</v>
      </c>
      <c r="D447" s="21">
        <v>31</v>
      </c>
    </row>
    <row r="448" spans="1:4">
      <c r="A448" s="19">
        <v>43825</v>
      </c>
      <c r="B448" s="20" t="s">
        <v>3233</v>
      </c>
      <c r="C448" s="20" t="s">
        <v>3215</v>
      </c>
      <c r="D448" s="21">
        <v>28</v>
      </c>
    </row>
    <row r="449" spans="1:4">
      <c r="A449" s="19">
        <v>43825</v>
      </c>
      <c r="B449" s="20" t="s">
        <v>3233</v>
      </c>
      <c r="C449" s="20" t="s">
        <v>3217</v>
      </c>
      <c r="D449" s="21">
        <v>20</v>
      </c>
    </row>
    <row r="450" spans="1:4">
      <c r="A450" s="19">
        <v>43825</v>
      </c>
      <c r="B450" s="20" t="s">
        <v>3233</v>
      </c>
      <c r="C450" s="20" t="s">
        <v>3219</v>
      </c>
      <c r="D450" s="21">
        <v>548</v>
      </c>
    </row>
    <row r="451" spans="1:4">
      <c r="A451" s="19">
        <v>43825</v>
      </c>
      <c r="B451" s="20" t="s">
        <v>3233</v>
      </c>
      <c r="C451" s="20" t="s">
        <v>3221</v>
      </c>
      <c r="D451" s="21">
        <v>6</v>
      </c>
    </row>
    <row r="452" spans="1:4">
      <c r="A452" s="19">
        <v>43825</v>
      </c>
      <c r="B452" s="20" t="s">
        <v>3233</v>
      </c>
      <c r="C452" s="20" t="s">
        <v>3222</v>
      </c>
      <c r="D452" s="21">
        <v>23</v>
      </c>
    </row>
    <row r="453" spans="1:4">
      <c r="A453" s="19">
        <v>43825</v>
      </c>
      <c r="B453" s="20" t="s">
        <v>3237</v>
      </c>
      <c r="C453" s="20" t="s">
        <v>3211</v>
      </c>
      <c r="D453" s="21">
        <v>550</v>
      </c>
    </row>
    <row r="454" spans="1:4">
      <c r="A454" s="19">
        <v>43825</v>
      </c>
      <c r="B454" s="20" t="s">
        <v>3237</v>
      </c>
      <c r="C454" s="20" t="s">
        <v>3212</v>
      </c>
      <c r="D454" s="21">
        <v>42</v>
      </c>
    </row>
    <row r="455" spans="1:4">
      <c r="A455" s="19">
        <v>43825</v>
      </c>
      <c r="B455" s="20" t="s">
        <v>3237</v>
      </c>
      <c r="C455" s="20" t="s">
        <v>3215</v>
      </c>
      <c r="D455" s="21">
        <v>49</v>
      </c>
    </row>
    <row r="456" spans="1:4">
      <c r="A456" s="19">
        <v>43825</v>
      </c>
      <c r="B456" s="20" t="s">
        <v>3237</v>
      </c>
      <c r="C456" s="20" t="s">
        <v>3217</v>
      </c>
      <c r="D456" s="21">
        <v>28</v>
      </c>
    </row>
    <row r="457" spans="1:4">
      <c r="A457" s="19">
        <v>43825</v>
      </c>
      <c r="B457" s="20" t="s">
        <v>3237</v>
      </c>
      <c r="C457" s="20" t="s">
        <v>3219</v>
      </c>
      <c r="D457" s="21">
        <v>17</v>
      </c>
    </row>
    <row r="458" spans="1:4">
      <c r="A458" s="19">
        <v>43825</v>
      </c>
      <c r="B458" s="20" t="s">
        <v>3237</v>
      </c>
      <c r="C458" s="20" t="s">
        <v>3221</v>
      </c>
      <c r="D458" s="21">
        <v>34</v>
      </c>
    </row>
    <row r="459" spans="1:4">
      <c r="A459" s="19">
        <v>43825</v>
      </c>
      <c r="B459" s="20" t="s">
        <v>3237</v>
      </c>
      <c r="C459" s="20" t="s">
        <v>3222</v>
      </c>
      <c r="D459" s="21">
        <v>47</v>
      </c>
    </row>
    <row r="460" spans="1:4">
      <c r="A460" s="19">
        <v>43825</v>
      </c>
      <c r="B460" s="20" t="s">
        <v>3230</v>
      </c>
      <c r="C460" s="20" t="s">
        <v>3211</v>
      </c>
      <c r="D460" s="21">
        <v>26</v>
      </c>
    </row>
    <row r="461" spans="1:4">
      <c r="A461" s="19">
        <v>43825</v>
      </c>
      <c r="B461" s="20" t="s">
        <v>3230</v>
      </c>
      <c r="C461" s="20" t="s">
        <v>3212</v>
      </c>
      <c r="D461" s="21">
        <v>14</v>
      </c>
    </row>
    <row r="462" spans="1:4">
      <c r="A462" s="19">
        <v>43825</v>
      </c>
      <c r="B462" s="20" t="s">
        <v>3230</v>
      </c>
      <c r="C462" s="20" t="s">
        <v>3215</v>
      </c>
      <c r="D462" s="21">
        <v>561</v>
      </c>
    </row>
    <row r="463" spans="1:4">
      <c r="A463" s="19">
        <v>43825</v>
      </c>
      <c r="B463" s="20" t="s">
        <v>3230</v>
      </c>
      <c r="C463" s="20" t="s">
        <v>3217</v>
      </c>
      <c r="D463" s="21">
        <v>39</v>
      </c>
    </row>
    <row r="464" spans="1:4">
      <c r="A464" s="19">
        <v>43825</v>
      </c>
      <c r="B464" s="20" t="s">
        <v>3230</v>
      </c>
      <c r="C464" s="20" t="s">
        <v>3219</v>
      </c>
      <c r="D464" s="21">
        <v>10</v>
      </c>
    </row>
    <row r="465" spans="1:4">
      <c r="A465" s="19">
        <v>43825</v>
      </c>
      <c r="B465" s="20" t="s">
        <v>3230</v>
      </c>
      <c r="C465" s="20" t="s">
        <v>3221</v>
      </c>
      <c r="D465" s="21">
        <v>10</v>
      </c>
    </row>
    <row r="466" spans="1:4">
      <c r="A466" s="19">
        <v>43825</v>
      </c>
      <c r="B466" s="20" t="s">
        <v>3230</v>
      </c>
      <c r="C466" s="20" t="s">
        <v>3222</v>
      </c>
      <c r="D466" s="21">
        <v>29</v>
      </c>
    </row>
    <row r="467" spans="1:4">
      <c r="A467" s="19">
        <v>43825</v>
      </c>
      <c r="B467" s="20" t="s">
        <v>103</v>
      </c>
      <c r="C467" s="20" t="s">
        <v>3211</v>
      </c>
      <c r="D467" s="21">
        <v>44</v>
      </c>
    </row>
    <row r="468" spans="1:4">
      <c r="A468" s="19">
        <v>43825</v>
      </c>
      <c r="B468" s="20" t="s">
        <v>103</v>
      </c>
      <c r="C468" s="20" t="s">
        <v>3212</v>
      </c>
      <c r="D468" s="21">
        <v>15</v>
      </c>
    </row>
    <row r="469" spans="1:4">
      <c r="A469" s="19">
        <v>43825</v>
      </c>
      <c r="B469" s="20" t="s">
        <v>103</v>
      </c>
      <c r="C469" s="20" t="s">
        <v>3215</v>
      </c>
      <c r="D469" s="21">
        <v>608</v>
      </c>
    </row>
    <row r="470" spans="1:4">
      <c r="A470" s="19">
        <v>43825</v>
      </c>
      <c r="B470" s="20" t="s">
        <v>103</v>
      </c>
      <c r="C470" s="20" t="s">
        <v>3217</v>
      </c>
      <c r="D470" s="21">
        <v>513</v>
      </c>
    </row>
    <row r="471" spans="1:4">
      <c r="A471" s="19">
        <v>43825</v>
      </c>
      <c r="B471" s="20" t="s">
        <v>103</v>
      </c>
      <c r="C471" s="20" t="s">
        <v>3219</v>
      </c>
      <c r="D471" s="21">
        <v>26</v>
      </c>
    </row>
    <row r="472" spans="1:4">
      <c r="A472" s="19">
        <v>43825</v>
      </c>
      <c r="B472" s="20" t="s">
        <v>103</v>
      </c>
      <c r="C472" s="20" t="s">
        <v>3221</v>
      </c>
      <c r="D472" s="21">
        <v>28</v>
      </c>
    </row>
    <row r="473" spans="1:4">
      <c r="A473" s="19">
        <v>43825</v>
      </c>
      <c r="B473" s="20" t="s">
        <v>103</v>
      </c>
      <c r="C473" s="20" t="s">
        <v>3222</v>
      </c>
      <c r="D473" s="21">
        <v>28</v>
      </c>
    </row>
    <row r="474" spans="1:4">
      <c r="A474" s="19">
        <v>43825</v>
      </c>
      <c r="B474" s="20" t="s">
        <v>3229</v>
      </c>
      <c r="C474" s="20" t="s">
        <v>3211</v>
      </c>
      <c r="D474" s="21">
        <v>2</v>
      </c>
    </row>
    <row r="475" spans="1:4">
      <c r="A475" s="19">
        <v>43825</v>
      </c>
      <c r="B475" s="20" t="s">
        <v>3229</v>
      </c>
      <c r="C475" s="20" t="s">
        <v>3212</v>
      </c>
      <c r="D475" s="21">
        <v>44</v>
      </c>
    </row>
    <row r="476" spans="1:4">
      <c r="A476" s="19">
        <v>43825</v>
      </c>
      <c r="B476" s="20" t="s">
        <v>3229</v>
      </c>
      <c r="C476" s="20" t="s">
        <v>3215</v>
      </c>
      <c r="D476" s="21">
        <v>24</v>
      </c>
    </row>
    <row r="477" spans="1:4">
      <c r="A477" s="19">
        <v>43825</v>
      </c>
      <c r="B477" s="20" t="s">
        <v>3229</v>
      </c>
      <c r="C477" s="20" t="s">
        <v>3217</v>
      </c>
      <c r="D477" s="21">
        <v>531</v>
      </c>
    </row>
    <row r="478" spans="1:4">
      <c r="A478" s="19">
        <v>43825</v>
      </c>
      <c r="B478" s="20" t="s">
        <v>3229</v>
      </c>
      <c r="C478" s="20" t="s">
        <v>3219</v>
      </c>
      <c r="D478" s="21">
        <v>617</v>
      </c>
    </row>
    <row r="479" spans="1:4">
      <c r="A479" s="19">
        <v>43825</v>
      </c>
      <c r="B479" s="20" t="s">
        <v>3229</v>
      </c>
      <c r="C479" s="20" t="s">
        <v>3221</v>
      </c>
      <c r="D479" s="21">
        <v>34</v>
      </c>
    </row>
    <row r="480" spans="1:4">
      <c r="A480" s="19">
        <v>43825</v>
      </c>
      <c r="B480" s="20" t="s">
        <v>3229</v>
      </c>
      <c r="C480" s="20" t="s">
        <v>3222</v>
      </c>
      <c r="D480" s="21">
        <v>541</v>
      </c>
    </row>
    <row r="481" spans="1:4">
      <c r="A481" s="19">
        <v>43825</v>
      </c>
      <c r="B481" s="20" t="s">
        <v>3232</v>
      </c>
      <c r="C481" s="20" t="s">
        <v>3211</v>
      </c>
      <c r="D481" s="21">
        <v>570</v>
      </c>
    </row>
    <row r="482" spans="1:4">
      <c r="A482" s="19">
        <v>43825</v>
      </c>
      <c r="B482" s="20" t="s">
        <v>3232</v>
      </c>
      <c r="C482" s="20" t="s">
        <v>3212</v>
      </c>
      <c r="D482" s="21">
        <v>32</v>
      </c>
    </row>
    <row r="483" spans="1:4">
      <c r="A483" s="19">
        <v>43825</v>
      </c>
      <c r="B483" s="20" t="s">
        <v>3232</v>
      </c>
      <c r="C483" s="20" t="s">
        <v>3215</v>
      </c>
      <c r="D483" s="21">
        <v>38</v>
      </c>
    </row>
    <row r="484" spans="1:4">
      <c r="A484" s="19">
        <v>43825</v>
      </c>
      <c r="B484" s="20" t="s">
        <v>3232</v>
      </c>
      <c r="C484" s="20" t="s">
        <v>3217</v>
      </c>
      <c r="D484" s="21">
        <v>16</v>
      </c>
    </row>
    <row r="485" spans="1:4">
      <c r="A485" s="19">
        <v>43825</v>
      </c>
      <c r="B485" s="20" t="s">
        <v>3232</v>
      </c>
      <c r="C485" s="20" t="s">
        <v>3219</v>
      </c>
      <c r="D485" s="21">
        <v>5</v>
      </c>
    </row>
    <row r="486" spans="1:4">
      <c r="A486" s="19">
        <v>43825</v>
      </c>
      <c r="B486" s="20" t="s">
        <v>3232</v>
      </c>
      <c r="C486" s="20" t="s">
        <v>3221</v>
      </c>
      <c r="D486" s="21">
        <v>8</v>
      </c>
    </row>
    <row r="487" spans="1:4">
      <c r="A487" s="19">
        <v>43825</v>
      </c>
      <c r="B487" s="20" t="s">
        <v>3232</v>
      </c>
      <c r="C487" s="20" t="s">
        <v>3222</v>
      </c>
      <c r="D487" s="21">
        <v>11</v>
      </c>
    </row>
    <row r="488" spans="1:4">
      <c r="A488" s="19">
        <v>43825</v>
      </c>
      <c r="B488" s="20" t="s">
        <v>3235</v>
      </c>
      <c r="C488" s="20" t="s">
        <v>3211</v>
      </c>
      <c r="D488" s="21">
        <v>553</v>
      </c>
    </row>
    <row r="489" spans="1:4">
      <c r="A489" s="19">
        <v>43825</v>
      </c>
      <c r="B489" s="20" t="s">
        <v>3235</v>
      </c>
      <c r="C489" s="20" t="s">
        <v>3212</v>
      </c>
      <c r="D489" s="21">
        <v>23</v>
      </c>
    </row>
    <row r="490" spans="1:4">
      <c r="A490" s="19">
        <v>43825</v>
      </c>
      <c r="B490" s="20" t="s">
        <v>3235</v>
      </c>
      <c r="C490" s="20" t="s">
        <v>3215</v>
      </c>
      <c r="D490" s="21">
        <v>12</v>
      </c>
    </row>
    <row r="491" spans="1:4">
      <c r="A491" s="19">
        <v>43825</v>
      </c>
      <c r="B491" s="20" t="s">
        <v>3235</v>
      </c>
      <c r="C491" s="20" t="s">
        <v>3217</v>
      </c>
      <c r="D491" s="21">
        <v>47</v>
      </c>
    </row>
    <row r="492" spans="1:4">
      <c r="A492" s="19">
        <v>43825</v>
      </c>
      <c r="B492" s="20" t="s">
        <v>3235</v>
      </c>
      <c r="C492" s="20" t="s">
        <v>3219</v>
      </c>
      <c r="D492" s="21">
        <v>2</v>
      </c>
    </row>
    <row r="493" spans="1:4">
      <c r="A493" s="19">
        <v>43825</v>
      </c>
      <c r="B493" s="20" t="s">
        <v>3235</v>
      </c>
      <c r="C493" s="20" t="s">
        <v>3221</v>
      </c>
      <c r="D493" s="21">
        <v>15</v>
      </c>
    </row>
    <row r="494" spans="1:4">
      <c r="A494" s="19">
        <v>43825</v>
      </c>
      <c r="B494" s="20" t="s">
        <v>3235</v>
      </c>
      <c r="C494" s="20" t="s">
        <v>3222</v>
      </c>
      <c r="D494" s="21">
        <v>3</v>
      </c>
    </row>
    <row r="495" spans="1:4">
      <c r="A495" s="19">
        <v>43825</v>
      </c>
      <c r="B495" s="20" t="s">
        <v>3236</v>
      </c>
      <c r="C495" s="20" t="s">
        <v>3211</v>
      </c>
      <c r="D495" s="21">
        <v>24</v>
      </c>
    </row>
    <row r="496" spans="1:4">
      <c r="A496" s="19">
        <v>43825</v>
      </c>
      <c r="B496" s="20" t="s">
        <v>3236</v>
      </c>
      <c r="C496" s="20" t="s">
        <v>3212</v>
      </c>
      <c r="D496" s="21">
        <v>18</v>
      </c>
    </row>
    <row r="497" spans="1:4">
      <c r="A497" s="19">
        <v>43825</v>
      </c>
      <c r="B497" s="20" t="s">
        <v>3236</v>
      </c>
      <c r="C497" s="20" t="s">
        <v>3215</v>
      </c>
      <c r="D497" s="21">
        <v>34</v>
      </c>
    </row>
    <row r="498" spans="1:4">
      <c r="A498" s="19">
        <v>43825</v>
      </c>
      <c r="B498" s="20" t="s">
        <v>3236</v>
      </c>
      <c r="C498" s="20" t="s">
        <v>3217</v>
      </c>
      <c r="D498" s="21">
        <v>43</v>
      </c>
    </row>
    <row r="499" spans="1:4">
      <c r="A499" s="19">
        <v>43825</v>
      </c>
      <c r="B499" s="20" t="s">
        <v>3236</v>
      </c>
      <c r="C499" s="20" t="s">
        <v>3219</v>
      </c>
      <c r="D499" s="21">
        <v>29</v>
      </c>
    </row>
    <row r="500" spans="1:4">
      <c r="A500" s="19">
        <v>43825</v>
      </c>
      <c r="B500" s="20" t="s">
        <v>3236</v>
      </c>
      <c r="C500" s="20" t="s">
        <v>3221</v>
      </c>
      <c r="D500" s="21">
        <v>1</v>
      </c>
    </row>
    <row r="501" spans="1:4">
      <c r="A501" s="19">
        <v>43826</v>
      </c>
      <c r="B501" s="20" t="s">
        <v>3210</v>
      </c>
      <c r="C501" s="20" t="s">
        <v>3211</v>
      </c>
      <c r="D501" s="21">
        <v>50</v>
      </c>
    </row>
    <row r="502" spans="1:4">
      <c r="A502" s="19">
        <v>43826</v>
      </c>
      <c r="B502" s="20" t="s">
        <v>3210</v>
      </c>
      <c r="C502" s="20" t="s">
        <v>3212</v>
      </c>
      <c r="D502" s="21">
        <v>40</v>
      </c>
    </row>
    <row r="503" spans="1:4">
      <c r="A503" s="19">
        <v>43826</v>
      </c>
      <c r="B503" s="20" t="s">
        <v>3210</v>
      </c>
      <c r="C503" s="20" t="s">
        <v>3215</v>
      </c>
      <c r="D503" s="21">
        <v>23</v>
      </c>
    </row>
    <row r="504" spans="1:4">
      <c r="A504" s="19">
        <v>43826</v>
      </c>
      <c r="B504" s="20" t="s">
        <v>3210</v>
      </c>
      <c r="C504" s="20" t="s">
        <v>3217</v>
      </c>
      <c r="D504" s="21">
        <v>4</v>
      </c>
    </row>
    <row r="505" spans="1:4">
      <c r="A505" s="19">
        <v>43826</v>
      </c>
      <c r="B505" s="20" t="s">
        <v>3210</v>
      </c>
      <c r="C505" s="20" t="s">
        <v>3219</v>
      </c>
      <c r="D505" s="21">
        <v>20</v>
      </c>
    </row>
    <row r="506" spans="1:4">
      <c r="A506" s="19">
        <v>43826</v>
      </c>
      <c r="B506" s="20" t="s">
        <v>3210</v>
      </c>
      <c r="C506" s="20" t="s">
        <v>3221</v>
      </c>
      <c r="D506" s="21">
        <v>38</v>
      </c>
    </row>
    <row r="507" spans="1:4">
      <c r="A507" s="19">
        <v>43826</v>
      </c>
      <c r="B507" s="20" t="s">
        <v>3210</v>
      </c>
      <c r="C507" s="20" t="s">
        <v>3222</v>
      </c>
      <c r="D507" s="21">
        <v>7</v>
      </c>
    </row>
    <row r="508" spans="1:4">
      <c r="A508" s="19">
        <v>43826</v>
      </c>
      <c r="B508" s="20" t="s">
        <v>3224</v>
      </c>
      <c r="C508" s="20" t="s">
        <v>3211</v>
      </c>
      <c r="D508" s="21">
        <v>513</v>
      </c>
    </row>
    <row r="509" spans="1:4">
      <c r="A509" s="19">
        <v>43826</v>
      </c>
      <c r="B509" s="20" t="s">
        <v>3224</v>
      </c>
      <c r="C509" s="20" t="s">
        <v>3212</v>
      </c>
      <c r="D509" s="21">
        <v>36</v>
      </c>
    </row>
    <row r="510" spans="1:4">
      <c r="A510" s="19">
        <v>43826</v>
      </c>
      <c r="B510" s="20" t="s">
        <v>3224</v>
      </c>
      <c r="C510" s="20" t="s">
        <v>3215</v>
      </c>
      <c r="D510" s="21">
        <v>25</v>
      </c>
    </row>
    <row r="511" spans="1:4">
      <c r="A511" s="19">
        <v>43826</v>
      </c>
      <c r="B511" s="20" t="s">
        <v>3224</v>
      </c>
      <c r="C511" s="20" t="s">
        <v>3217</v>
      </c>
      <c r="D511" s="21">
        <v>36</v>
      </c>
    </row>
    <row r="512" spans="1:4">
      <c r="A512" s="19">
        <v>43826</v>
      </c>
      <c r="B512" s="20" t="s">
        <v>3224</v>
      </c>
      <c r="C512" s="20" t="s">
        <v>3219</v>
      </c>
      <c r="D512" s="21">
        <v>3</v>
      </c>
    </row>
    <row r="513" spans="1:4">
      <c r="A513" s="19">
        <v>43826</v>
      </c>
      <c r="B513" s="20" t="s">
        <v>3224</v>
      </c>
      <c r="C513" s="20" t="s">
        <v>3221</v>
      </c>
      <c r="D513" s="21">
        <v>38</v>
      </c>
    </row>
    <row r="514" spans="1:4">
      <c r="A514" s="19">
        <v>43826</v>
      </c>
      <c r="B514" s="20" t="s">
        <v>3224</v>
      </c>
      <c r="C514" s="20" t="s">
        <v>3222</v>
      </c>
      <c r="D514" s="21">
        <v>2</v>
      </c>
    </row>
    <row r="515" spans="1:4">
      <c r="A515" s="19">
        <v>43826</v>
      </c>
      <c r="B515" s="20" t="s">
        <v>3228</v>
      </c>
      <c r="C515" s="20" t="s">
        <v>3211</v>
      </c>
      <c r="D515" s="21">
        <v>35</v>
      </c>
    </row>
    <row r="516" spans="1:4">
      <c r="A516" s="19">
        <v>43826</v>
      </c>
      <c r="B516" s="20" t="s">
        <v>3228</v>
      </c>
      <c r="C516" s="20" t="s">
        <v>3212</v>
      </c>
      <c r="D516" s="21">
        <v>34</v>
      </c>
    </row>
    <row r="517" spans="1:4">
      <c r="A517" s="19">
        <v>43826</v>
      </c>
      <c r="B517" s="20" t="s">
        <v>3228</v>
      </c>
      <c r="C517" s="20" t="s">
        <v>3215</v>
      </c>
      <c r="D517" s="21">
        <v>14</v>
      </c>
    </row>
    <row r="518" spans="1:4">
      <c r="A518" s="19">
        <v>43826</v>
      </c>
      <c r="B518" s="20" t="s">
        <v>3228</v>
      </c>
      <c r="C518" s="20" t="s">
        <v>3217</v>
      </c>
      <c r="D518" s="21">
        <v>571</v>
      </c>
    </row>
    <row r="519" spans="1:4">
      <c r="A519" s="19">
        <v>43826</v>
      </c>
      <c r="B519" s="20" t="s">
        <v>3228</v>
      </c>
      <c r="C519" s="20" t="s">
        <v>3219</v>
      </c>
      <c r="D519" s="21">
        <v>3</v>
      </c>
    </row>
    <row r="520" spans="1:4">
      <c r="A520" s="19">
        <v>43826</v>
      </c>
      <c r="B520" s="20" t="s">
        <v>3228</v>
      </c>
      <c r="C520" s="20" t="s">
        <v>3221</v>
      </c>
      <c r="D520" s="21">
        <v>504</v>
      </c>
    </row>
    <row r="521" spans="1:4">
      <c r="A521" s="19">
        <v>43826</v>
      </c>
      <c r="B521" s="20" t="s">
        <v>3228</v>
      </c>
      <c r="C521" s="20" t="s">
        <v>3222</v>
      </c>
      <c r="D521" s="21">
        <v>34</v>
      </c>
    </row>
    <row r="522" spans="1:4">
      <c r="A522" s="19">
        <v>43826</v>
      </c>
      <c r="B522" s="20" t="s">
        <v>3231</v>
      </c>
      <c r="C522" s="20" t="s">
        <v>3211</v>
      </c>
      <c r="D522" s="21">
        <v>25</v>
      </c>
    </row>
    <row r="523" spans="1:4">
      <c r="A523" s="19">
        <v>43826</v>
      </c>
      <c r="B523" s="20" t="s">
        <v>3231</v>
      </c>
      <c r="C523" s="20" t="s">
        <v>3212</v>
      </c>
      <c r="D523" s="21">
        <v>25</v>
      </c>
    </row>
    <row r="524" spans="1:4">
      <c r="A524" s="19">
        <v>43826</v>
      </c>
      <c r="B524" s="20" t="s">
        <v>3231</v>
      </c>
      <c r="C524" s="20" t="s">
        <v>3215</v>
      </c>
      <c r="D524" s="21">
        <v>37</v>
      </c>
    </row>
    <row r="525" spans="1:4">
      <c r="A525" s="19">
        <v>43826</v>
      </c>
      <c r="B525" s="20" t="s">
        <v>3231</v>
      </c>
      <c r="C525" s="20" t="s">
        <v>3217</v>
      </c>
      <c r="D525" s="21">
        <v>546</v>
      </c>
    </row>
    <row r="526" spans="1:4">
      <c r="A526" s="19">
        <v>43826</v>
      </c>
      <c r="B526" s="20" t="s">
        <v>3231</v>
      </c>
      <c r="C526" s="20" t="s">
        <v>3219</v>
      </c>
      <c r="D526" s="21">
        <v>37</v>
      </c>
    </row>
    <row r="527" spans="1:4">
      <c r="A527" s="19">
        <v>43826</v>
      </c>
      <c r="B527" s="20" t="s">
        <v>3231</v>
      </c>
      <c r="C527" s="20" t="s">
        <v>3221</v>
      </c>
      <c r="D527" s="21">
        <v>602</v>
      </c>
    </row>
    <row r="528" spans="1:4">
      <c r="A528" s="19">
        <v>43826</v>
      </c>
      <c r="B528" s="20" t="s">
        <v>3231</v>
      </c>
      <c r="C528" s="20" t="s">
        <v>3222</v>
      </c>
      <c r="D528" s="21">
        <v>566</v>
      </c>
    </row>
    <row r="529" spans="1:4">
      <c r="A529" s="19">
        <v>43826</v>
      </c>
      <c r="B529" s="20" t="s">
        <v>3233</v>
      </c>
      <c r="C529" s="20" t="s">
        <v>3211</v>
      </c>
      <c r="D529" s="21">
        <v>33</v>
      </c>
    </row>
    <row r="530" spans="1:4">
      <c r="A530" s="19">
        <v>43826</v>
      </c>
      <c r="B530" s="20" t="s">
        <v>3233</v>
      </c>
      <c r="C530" s="20" t="s">
        <v>3212</v>
      </c>
      <c r="D530" s="21">
        <v>4</v>
      </c>
    </row>
    <row r="531" spans="1:4">
      <c r="A531" s="19">
        <v>43826</v>
      </c>
      <c r="B531" s="20" t="s">
        <v>3233</v>
      </c>
      <c r="C531" s="20" t="s">
        <v>3215</v>
      </c>
      <c r="D531" s="21">
        <v>48</v>
      </c>
    </row>
    <row r="532" spans="1:4">
      <c r="A532" s="19">
        <v>43826</v>
      </c>
      <c r="B532" s="20" t="s">
        <v>3233</v>
      </c>
      <c r="C532" s="20" t="s">
        <v>3217</v>
      </c>
      <c r="D532" s="21">
        <v>3</v>
      </c>
    </row>
    <row r="533" spans="1:4">
      <c r="A533" s="19">
        <v>43826</v>
      </c>
      <c r="B533" s="20" t="s">
        <v>3233</v>
      </c>
      <c r="C533" s="20" t="s">
        <v>3219</v>
      </c>
      <c r="D533" s="21">
        <v>35</v>
      </c>
    </row>
    <row r="534" spans="1:4">
      <c r="A534" s="19">
        <v>43826</v>
      </c>
      <c r="B534" s="20" t="s">
        <v>3233</v>
      </c>
      <c r="C534" s="20" t="s">
        <v>3221</v>
      </c>
      <c r="D534" s="21">
        <v>21</v>
      </c>
    </row>
    <row r="535" spans="1:4">
      <c r="A535" s="19">
        <v>43826</v>
      </c>
      <c r="B535" s="20" t="s">
        <v>3233</v>
      </c>
      <c r="C535" s="20" t="s">
        <v>3222</v>
      </c>
      <c r="D535" s="21">
        <v>26</v>
      </c>
    </row>
    <row r="536" spans="1:4">
      <c r="A536" s="19">
        <v>43826</v>
      </c>
      <c r="B536" s="20" t="s">
        <v>3237</v>
      </c>
      <c r="C536" s="20" t="s">
        <v>3211</v>
      </c>
      <c r="D536" s="21">
        <v>585</v>
      </c>
    </row>
    <row r="537" spans="1:4">
      <c r="A537" s="19">
        <v>43826</v>
      </c>
      <c r="B537" s="20" t="s">
        <v>3237</v>
      </c>
      <c r="C537" s="20" t="s">
        <v>3212</v>
      </c>
      <c r="D537" s="21">
        <v>518</v>
      </c>
    </row>
    <row r="538" spans="1:4">
      <c r="A538" s="19">
        <v>43826</v>
      </c>
      <c r="B538" s="20" t="s">
        <v>3237</v>
      </c>
      <c r="C538" s="20" t="s">
        <v>3215</v>
      </c>
      <c r="D538" s="21">
        <v>16</v>
      </c>
    </row>
    <row r="539" spans="1:4">
      <c r="A539" s="19">
        <v>43826</v>
      </c>
      <c r="B539" s="20" t="s">
        <v>3237</v>
      </c>
      <c r="C539" s="20" t="s">
        <v>3217</v>
      </c>
      <c r="D539" s="21">
        <v>37</v>
      </c>
    </row>
    <row r="540" spans="1:4">
      <c r="A540" s="19">
        <v>43826</v>
      </c>
      <c r="B540" s="20" t="s">
        <v>3237</v>
      </c>
      <c r="C540" s="20" t="s">
        <v>3219</v>
      </c>
      <c r="D540" s="21">
        <v>598</v>
      </c>
    </row>
    <row r="541" spans="1:4">
      <c r="A541" s="19">
        <v>43826</v>
      </c>
      <c r="B541" s="20" t="s">
        <v>3237</v>
      </c>
      <c r="C541" s="20" t="s">
        <v>3221</v>
      </c>
      <c r="D541" s="21">
        <v>5</v>
      </c>
    </row>
    <row r="542" spans="1:4">
      <c r="A542" s="19">
        <v>43826</v>
      </c>
      <c r="B542" s="20" t="s">
        <v>3237</v>
      </c>
      <c r="C542" s="20" t="s">
        <v>3222</v>
      </c>
      <c r="D542" s="21">
        <v>48</v>
      </c>
    </row>
    <row r="543" spans="1:4">
      <c r="A543" s="19">
        <v>43826</v>
      </c>
      <c r="B543" s="20" t="s">
        <v>3230</v>
      </c>
      <c r="C543" s="20" t="s">
        <v>3211</v>
      </c>
      <c r="D543" s="21">
        <v>36</v>
      </c>
    </row>
    <row r="544" spans="1:4">
      <c r="A544" s="19">
        <v>43826</v>
      </c>
      <c r="B544" s="20" t="s">
        <v>3230</v>
      </c>
      <c r="C544" s="20" t="s">
        <v>3212</v>
      </c>
      <c r="D544" s="21">
        <v>6</v>
      </c>
    </row>
    <row r="545" spans="1:4">
      <c r="A545" s="19">
        <v>43826</v>
      </c>
      <c r="B545" s="20" t="s">
        <v>3230</v>
      </c>
      <c r="C545" s="20" t="s">
        <v>3215</v>
      </c>
      <c r="D545" s="21">
        <v>5</v>
      </c>
    </row>
    <row r="546" spans="1:4">
      <c r="A546" s="19">
        <v>43826</v>
      </c>
      <c r="B546" s="20" t="s">
        <v>3230</v>
      </c>
      <c r="C546" s="20" t="s">
        <v>3217</v>
      </c>
      <c r="D546" s="21">
        <v>6</v>
      </c>
    </row>
    <row r="547" spans="1:4">
      <c r="A547" s="19">
        <v>43826</v>
      </c>
      <c r="B547" s="20" t="s">
        <v>3230</v>
      </c>
      <c r="C547" s="20" t="s">
        <v>3219</v>
      </c>
      <c r="D547" s="21">
        <v>17</v>
      </c>
    </row>
    <row r="548" spans="1:4">
      <c r="A548" s="19">
        <v>43826</v>
      </c>
      <c r="B548" s="20" t="s">
        <v>3230</v>
      </c>
      <c r="C548" s="20" t="s">
        <v>3221</v>
      </c>
      <c r="D548" s="21">
        <v>32</v>
      </c>
    </row>
    <row r="549" spans="1:4">
      <c r="A549" s="19">
        <v>43826</v>
      </c>
      <c r="B549" s="20" t="s">
        <v>3230</v>
      </c>
      <c r="C549" s="20" t="s">
        <v>3222</v>
      </c>
      <c r="D549" s="21">
        <v>28</v>
      </c>
    </row>
    <row r="550" spans="1:4">
      <c r="A550" s="19">
        <v>43826</v>
      </c>
      <c r="B550" s="20" t="s">
        <v>103</v>
      </c>
      <c r="C550" s="20" t="s">
        <v>3211</v>
      </c>
      <c r="D550" s="21">
        <v>48</v>
      </c>
    </row>
    <row r="551" spans="1:4">
      <c r="A551" s="19">
        <v>43826</v>
      </c>
      <c r="B551" s="20" t="s">
        <v>103</v>
      </c>
      <c r="C551" s="20" t="s">
        <v>3212</v>
      </c>
      <c r="D551" s="21">
        <v>39</v>
      </c>
    </row>
    <row r="552" spans="1:4">
      <c r="A552" s="19">
        <v>43826</v>
      </c>
      <c r="B552" s="20" t="s">
        <v>103</v>
      </c>
      <c r="C552" s="20" t="s">
        <v>3215</v>
      </c>
      <c r="D552" s="21">
        <v>616</v>
      </c>
    </row>
    <row r="553" spans="1:4">
      <c r="A553" s="19">
        <v>43826</v>
      </c>
      <c r="B553" s="20" t="s">
        <v>103</v>
      </c>
      <c r="C553" s="20" t="s">
        <v>3217</v>
      </c>
      <c r="D553" s="21">
        <v>17</v>
      </c>
    </row>
    <row r="554" spans="1:4">
      <c r="A554" s="19">
        <v>43826</v>
      </c>
      <c r="B554" s="20" t="s">
        <v>103</v>
      </c>
      <c r="C554" s="20" t="s">
        <v>3219</v>
      </c>
      <c r="D554" s="21">
        <v>31</v>
      </c>
    </row>
    <row r="555" spans="1:4">
      <c r="A555" s="19">
        <v>43826</v>
      </c>
      <c r="B555" s="20" t="s">
        <v>103</v>
      </c>
      <c r="C555" s="20" t="s">
        <v>3221</v>
      </c>
      <c r="D555" s="21">
        <v>5</v>
      </c>
    </row>
    <row r="556" spans="1:4">
      <c r="A556" s="19">
        <v>43826</v>
      </c>
      <c r="B556" s="20" t="s">
        <v>103</v>
      </c>
      <c r="C556" s="20" t="s">
        <v>3222</v>
      </c>
      <c r="D556" s="21">
        <v>615</v>
      </c>
    </row>
    <row r="557" spans="1:4">
      <c r="A557" s="19">
        <v>43826</v>
      </c>
      <c r="B557" s="20" t="s">
        <v>3229</v>
      </c>
      <c r="C557" s="20" t="s">
        <v>3211</v>
      </c>
      <c r="D557" s="21">
        <v>27</v>
      </c>
    </row>
    <row r="558" spans="1:4">
      <c r="A558" s="19">
        <v>43826</v>
      </c>
      <c r="B558" s="20" t="s">
        <v>3229</v>
      </c>
      <c r="C558" s="20" t="s">
        <v>3212</v>
      </c>
      <c r="D558" s="21">
        <v>40</v>
      </c>
    </row>
    <row r="559" spans="1:4">
      <c r="A559" s="19">
        <v>43826</v>
      </c>
      <c r="B559" s="20" t="s">
        <v>3229</v>
      </c>
      <c r="C559" s="20" t="s">
        <v>3215</v>
      </c>
      <c r="D559" s="21">
        <v>3</v>
      </c>
    </row>
    <row r="560" spans="1:4">
      <c r="A560" s="19">
        <v>43826</v>
      </c>
      <c r="B560" s="20" t="s">
        <v>3229</v>
      </c>
      <c r="C560" s="20" t="s">
        <v>3217</v>
      </c>
      <c r="D560" s="21">
        <v>612</v>
      </c>
    </row>
    <row r="561" spans="1:4">
      <c r="A561" s="19">
        <v>43826</v>
      </c>
      <c r="B561" s="20" t="s">
        <v>3229</v>
      </c>
      <c r="C561" s="20" t="s">
        <v>3219</v>
      </c>
      <c r="D561" s="21">
        <v>38</v>
      </c>
    </row>
    <row r="562" spans="1:4">
      <c r="A562" s="19">
        <v>43826</v>
      </c>
      <c r="B562" s="20" t="s">
        <v>3229</v>
      </c>
      <c r="C562" s="20" t="s">
        <v>3221</v>
      </c>
      <c r="D562" s="21">
        <v>45</v>
      </c>
    </row>
    <row r="563" spans="1:4">
      <c r="A563" s="19">
        <v>43826</v>
      </c>
      <c r="B563" s="20" t="s">
        <v>3229</v>
      </c>
      <c r="C563" s="20" t="s">
        <v>3222</v>
      </c>
      <c r="D563" s="21">
        <v>21</v>
      </c>
    </row>
    <row r="564" spans="1:4">
      <c r="A564" s="19">
        <v>43826</v>
      </c>
      <c r="B564" s="20" t="s">
        <v>3232</v>
      </c>
      <c r="C564" s="20" t="s">
        <v>3211</v>
      </c>
      <c r="D564" s="21">
        <v>36</v>
      </c>
    </row>
    <row r="565" spans="1:4">
      <c r="A565" s="19">
        <v>43826</v>
      </c>
      <c r="B565" s="20" t="s">
        <v>3232</v>
      </c>
      <c r="C565" s="20" t="s">
        <v>3212</v>
      </c>
      <c r="D565" s="21">
        <v>40</v>
      </c>
    </row>
    <row r="566" spans="1:4">
      <c r="A566" s="19">
        <v>43826</v>
      </c>
      <c r="B566" s="20" t="s">
        <v>3232</v>
      </c>
      <c r="C566" s="20" t="s">
        <v>3215</v>
      </c>
      <c r="D566" s="21">
        <v>42</v>
      </c>
    </row>
    <row r="567" spans="1:4">
      <c r="A567" s="19">
        <v>43826</v>
      </c>
      <c r="B567" s="20" t="s">
        <v>3232</v>
      </c>
      <c r="C567" s="20" t="s">
        <v>3217</v>
      </c>
      <c r="D567" s="21">
        <v>21</v>
      </c>
    </row>
    <row r="568" spans="1:4">
      <c r="A568" s="19">
        <v>43826</v>
      </c>
      <c r="B568" s="20" t="s">
        <v>3232</v>
      </c>
      <c r="C568" s="20" t="s">
        <v>3219</v>
      </c>
      <c r="D568" s="21">
        <v>30</v>
      </c>
    </row>
    <row r="569" spans="1:4">
      <c r="A569" s="19">
        <v>43826</v>
      </c>
      <c r="B569" s="20" t="s">
        <v>3232</v>
      </c>
      <c r="C569" s="20" t="s">
        <v>3221</v>
      </c>
      <c r="D569" s="21">
        <v>28</v>
      </c>
    </row>
    <row r="570" spans="1:4">
      <c r="A570" s="19">
        <v>43826</v>
      </c>
      <c r="B570" s="20" t="s">
        <v>3232</v>
      </c>
      <c r="C570" s="20" t="s">
        <v>3222</v>
      </c>
      <c r="D570" s="21">
        <v>38</v>
      </c>
    </row>
    <row r="571" spans="1:4">
      <c r="A571" s="19">
        <v>43826</v>
      </c>
      <c r="B571" s="20" t="s">
        <v>3235</v>
      </c>
      <c r="C571" s="20" t="s">
        <v>3211</v>
      </c>
      <c r="D571" s="21">
        <v>592</v>
      </c>
    </row>
    <row r="572" spans="1:4">
      <c r="A572" s="19">
        <v>43826</v>
      </c>
      <c r="B572" s="20" t="s">
        <v>3235</v>
      </c>
      <c r="C572" s="20" t="s">
        <v>3212</v>
      </c>
      <c r="D572" s="21">
        <v>24</v>
      </c>
    </row>
    <row r="573" spans="1:4">
      <c r="A573" s="19">
        <v>43826</v>
      </c>
      <c r="B573" s="20" t="s">
        <v>3235</v>
      </c>
      <c r="C573" s="20" t="s">
        <v>3215</v>
      </c>
      <c r="D573" s="21">
        <v>18</v>
      </c>
    </row>
    <row r="574" spans="1:4">
      <c r="A574" s="19">
        <v>43826</v>
      </c>
      <c r="B574" s="20" t="s">
        <v>3235</v>
      </c>
      <c r="C574" s="20" t="s">
        <v>3217</v>
      </c>
      <c r="D574" s="21">
        <v>44</v>
      </c>
    </row>
    <row r="575" spans="1:4">
      <c r="A575" s="19">
        <v>43826</v>
      </c>
      <c r="B575" s="20" t="s">
        <v>3235</v>
      </c>
      <c r="C575" s="20" t="s">
        <v>3219</v>
      </c>
      <c r="D575" s="21">
        <v>23</v>
      </c>
    </row>
    <row r="576" spans="1:4">
      <c r="A576" s="19">
        <v>43826</v>
      </c>
      <c r="B576" s="20" t="s">
        <v>3235</v>
      </c>
      <c r="C576" s="20" t="s">
        <v>3221</v>
      </c>
      <c r="D576" s="21">
        <v>28</v>
      </c>
    </row>
    <row r="577" spans="1:4">
      <c r="A577" s="19">
        <v>43826</v>
      </c>
      <c r="B577" s="20" t="s">
        <v>3235</v>
      </c>
      <c r="C577" s="20" t="s">
        <v>3222</v>
      </c>
      <c r="D577" s="21">
        <v>3</v>
      </c>
    </row>
    <row r="578" spans="1:4">
      <c r="A578" s="19">
        <v>43826</v>
      </c>
      <c r="B578" s="20" t="s">
        <v>3236</v>
      </c>
      <c r="C578" s="20" t="s">
        <v>3211</v>
      </c>
      <c r="D578" s="21">
        <v>27</v>
      </c>
    </row>
    <row r="579" spans="1:4">
      <c r="A579" s="19">
        <v>43826</v>
      </c>
      <c r="B579" s="20" t="s">
        <v>3236</v>
      </c>
      <c r="C579" s="20" t="s">
        <v>3212</v>
      </c>
      <c r="D579" s="21">
        <v>17</v>
      </c>
    </row>
    <row r="580" spans="1:4">
      <c r="A580" s="19">
        <v>43826</v>
      </c>
      <c r="B580" s="20" t="s">
        <v>3236</v>
      </c>
      <c r="C580" s="20" t="s">
        <v>3215</v>
      </c>
      <c r="D580" s="21">
        <v>24</v>
      </c>
    </row>
    <row r="581" spans="1:4">
      <c r="A581" s="19">
        <v>43826</v>
      </c>
      <c r="B581" s="20" t="s">
        <v>3236</v>
      </c>
      <c r="C581" s="20" t="s">
        <v>3217</v>
      </c>
      <c r="D581" s="21">
        <v>43</v>
      </c>
    </row>
    <row r="582" spans="1:4">
      <c r="A582" s="19">
        <v>43826</v>
      </c>
      <c r="B582" s="20" t="s">
        <v>3236</v>
      </c>
      <c r="C582" s="20" t="s">
        <v>3219</v>
      </c>
      <c r="D582" s="21">
        <v>47</v>
      </c>
    </row>
    <row r="583" spans="1:4">
      <c r="A583" s="19">
        <v>43826</v>
      </c>
      <c r="B583" s="20" t="s">
        <v>3236</v>
      </c>
      <c r="C583" s="20" t="s">
        <v>3221</v>
      </c>
      <c r="D583" s="21">
        <v>6</v>
      </c>
    </row>
    <row r="584" spans="1:4">
      <c r="A584" s="19">
        <v>43827</v>
      </c>
      <c r="B584" s="20" t="s">
        <v>3210</v>
      </c>
      <c r="C584" s="20" t="s">
        <v>3211</v>
      </c>
      <c r="D584" s="21">
        <v>587</v>
      </c>
    </row>
    <row r="585" spans="1:4">
      <c r="A585" s="19">
        <v>43827</v>
      </c>
      <c r="B585" s="20" t="s">
        <v>3210</v>
      </c>
      <c r="C585" s="20" t="s">
        <v>3212</v>
      </c>
      <c r="D585" s="21">
        <v>9</v>
      </c>
    </row>
    <row r="586" spans="1:4">
      <c r="A586" s="19">
        <v>43827</v>
      </c>
      <c r="B586" s="20" t="s">
        <v>3210</v>
      </c>
      <c r="C586" s="20" t="s">
        <v>3215</v>
      </c>
      <c r="D586" s="21">
        <v>4</v>
      </c>
    </row>
    <row r="587" spans="1:4">
      <c r="A587" s="19">
        <v>43827</v>
      </c>
      <c r="B587" s="20" t="s">
        <v>3210</v>
      </c>
      <c r="C587" s="20" t="s">
        <v>3217</v>
      </c>
      <c r="D587" s="21">
        <v>9</v>
      </c>
    </row>
    <row r="588" spans="1:4">
      <c r="A588" s="19">
        <v>43827</v>
      </c>
      <c r="B588" s="20" t="s">
        <v>3210</v>
      </c>
      <c r="C588" s="20" t="s">
        <v>3219</v>
      </c>
      <c r="D588" s="21">
        <v>9</v>
      </c>
    </row>
    <row r="589" spans="1:4">
      <c r="A589" s="19">
        <v>43827</v>
      </c>
      <c r="B589" s="20" t="s">
        <v>3210</v>
      </c>
      <c r="C589" s="20" t="s">
        <v>3221</v>
      </c>
      <c r="D589" s="21">
        <v>3</v>
      </c>
    </row>
    <row r="590" spans="1:4">
      <c r="A590" s="19">
        <v>43827</v>
      </c>
      <c r="B590" s="20" t="s">
        <v>3210</v>
      </c>
      <c r="C590" s="20" t="s">
        <v>3222</v>
      </c>
      <c r="D590" s="21">
        <v>528</v>
      </c>
    </row>
    <row r="591" spans="1:4">
      <c r="A591" s="19">
        <v>43827</v>
      </c>
      <c r="B591" s="20" t="s">
        <v>3224</v>
      </c>
      <c r="C591" s="20" t="s">
        <v>3211</v>
      </c>
      <c r="D591" s="21">
        <v>25</v>
      </c>
    </row>
    <row r="592" spans="1:4">
      <c r="A592" s="19">
        <v>43827</v>
      </c>
      <c r="B592" s="20" t="s">
        <v>3224</v>
      </c>
      <c r="C592" s="20" t="s">
        <v>3212</v>
      </c>
      <c r="D592" s="21">
        <v>50</v>
      </c>
    </row>
    <row r="593" spans="1:4">
      <c r="A593" s="19">
        <v>43827</v>
      </c>
      <c r="B593" s="20" t="s">
        <v>3224</v>
      </c>
      <c r="C593" s="20" t="s">
        <v>3215</v>
      </c>
      <c r="D593" s="21">
        <v>591</v>
      </c>
    </row>
    <row r="594" spans="1:4">
      <c r="A594" s="19">
        <v>43827</v>
      </c>
      <c r="B594" s="20" t="s">
        <v>3224</v>
      </c>
      <c r="C594" s="20" t="s">
        <v>3217</v>
      </c>
      <c r="D594" s="21">
        <v>10</v>
      </c>
    </row>
    <row r="595" spans="1:4">
      <c r="A595" s="19">
        <v>43827</v>
      </c>
      <c r="B595" s="20" t="s">
        <v>3224</v>
      </c>
      <c r="C595" s="20" t="s">
        <v>3219</v>
      </c>
      <c r="D595" s="21">
        <v>587</v>
      </c>
    </row>
    <row r="596" spans="1:4">
      <c r="A596" s="19">
        <v>43827</v>
      </c>
      <c r="B596" s="20" t="s">
        <v>3224</v>
      </c>
      <c r="C596" s="20" t="s">
        <v>3221</v>
      </c>
      <c r="D596" s="21">
        <v>25</v>
      </c>
    </row>
    <row r="597" spans="1:4">
      <c r="A597" s="19">
        <v>43827</v>
      </c>
      <c r="B597" s="20" t="s">
        <v>3224</v>
      </c>
      <c r="C597" s="20" t="s">
        <v>3222</v>
      </c>
      <c r="D597" s="21">
        <v>25</v>
      </c>
    </row>
    <row r="598" spans="1:4">
      <c r="A598" s="19">
        <v>43827</v>
      </c>
      <c r="B598" s="20" t="s">
        <v>3228</v>
      </c>
      <c r="C598" s="20" t="s">
        <v>3211</v>
      </c>
      <c r="D598" s="21">
        <v>23</v>
      </c>
    </row>
    <row r="599" spans="1:4">
      <c r="A599" s="19">
        <v>43827</v>
      </c>
      <c r="B599" s="20" t="s">
        <v>3228</v>
      </c>
      <c r="C599" s="20" t="s">
        <v>3212</v>
      </c>
      <c r="D599" s="21">
        <v>575</v>
      </c>
    </row>
    <row r="600" spans="1:4">
      <c r="A600" s="19">
        <v>43827</v>
      </c>
      <c r="B600" s="20" t="s">
        <v>3228</v>
      </c>
      <c r="C600" s="20" t="s">
        <v>3215</v>
      </c>
      <c r="D600" s="21">
        <v>32</v>
      </c>
    </row>
    <row r="601" spans="1:4">
      <c r="A601" s="19">
        <v>43827</v>
      </c>
      <c r="B601" s="20" t="s">
        <v>3228</v>
      </c>
      <c r="C601" s="20" t="s">
        <v>3217</v>
      </c>
      <c r="D601" s="21">
        <v>50</v>
      </c>
    </row>
    <row r="602" spans="1:4">
      <c r="A602" s="19">
        <v>43827</v>
      </c>
      <c r="B602" s="20" t="s">
        <v>3228</v>
      </c>
      <c r="C602" s="20" t="s">
        <v>3219</v>
      </c>
      <c r="D602" s="21">
        <v>569</v>
      </c>
    </row>
    <row r="603" spans="1:4">
      <c r="A603" s="19">
        <v>43827</v>
      </c>
      <c r="B603" s="20" t="s">
        <v>3228</v>
      </c>
      <c r="C603" s="20" t="s">
        <v>3221</v>
      </c>
      <c r="D603" s="21">
        <v>574</v>
      </c>
    </row>
    <row r="604" spans="1:4">
      <c r="A604" s="19">
        <v>43827</v>
      </c>
      <c r="B604" s="20" t="s">
        <v>3228</v>
      </c>
      <c r="C604" s="20" t="s">
        <v>3222</v>
      </c>
      <c r="D604" s="21">
        <v>30</v>
      </c>
    </row>
    <row r="605" spans="1:4">
      <c r="A605" s="19">
        <v>43827</v>
      </c>
      <c r="B605" s="20" t="s">
        <v>3231</v>
      </c>
      <c r="C605" s="20" t="s">
        <v>3211</v>
      </c>
      <c r="D605" s="21">
        <v>45</v>
      </c>
    </row>
    <row r="606" spans="1:4">
      <c r="A606" s="19">
        <v>43827</v>
      </c>
      <c r="B606" s="20" t="s">
        <v>3231</v>
      </c>
      <c r="C606" s="20" t="s">
        <v>3212</v>
      </c>
      <c r="D606" s="21">
        <v>49</v>
      </c>
    </row>
    <row r="607" spans="1:4">
      <c r="A607" s="19">
        <v>43827</v>
      </c>
      <c r="B607" s="20" t="s">
        <v>3231</v>
      </c>
      <c r="C607" s="20" t="s">
        <v>3215</v>
      </c>
      <c r="D607" s="21">
        <v>20</v>
      </c>
    </row>
    <row r="608" spans="1:4">
      <c r="A608" s="19">
        <v>43827</v>
      </c>
      <c r="B608" s="20" t="s">
        <v>3231</v>
      </c>
      <c r="C608" s="20" t="s">
        <v>3217</v>
      </c>
      <c r="D608" s="21">
        <v>39</v>
      </c>
    </row>
    <row r="609" spans="1:4">
      <c r="A609" s="19">
        <v>43827</v>
      </c>
      <c r="B609" s="20" t="s">
        <v>3231</v>
      </c>
      <c r="C609" s="20" t="s">
        <v>3219</v>
      </c>
      <c r="D609" s="21">
        <v>16</v>
      </c>
    </row>
    <row r="610" spans="1:4">
      <c r="A610" s="19">
        <v>43827</v>
      </c>
      <c r="B610" s="20" t="s">
        <v>3231</v>
      </c>
      <c r="C610" s="20" t="s">
        <v>3221</v>
      </c>
      <c r="D610" s="21">
        <v>47</v>
      </c>
    </row>
    <row r="611" spans="1:4">
      <c r="A611" s="19">
        <v>43827</v>
      </c>
      <c r="B611" s="20" t="s">
        <v>3231</v>
      </c>
      <c r="C611" s="20" t="s">
        <v>3222</v>
      </c>
      <c r="D611" s="21">
        <v>576</v>
      </c>
    </row>
    <row r="612" spans="1:4">
      <c r="A612" s="19">
        <v>43827</v>
      </c>
      <c r="B612" s="20" t="s">
        <v>3233</v>
      </c>
      <c r="C612" s="20" t="s">
        <v>3211</v>
      </c>
      <c r="D612" s="21">
        <v>16</v>
      </c>
    </row>
    <row r="613" spans="1:4">
      <c r="A613" s="19">
        <v>43827</v>
      </c>
      <c r="B613" s="20" t="s">
        <v>3233</v>
      </c>
      <c r="C613" s="20" t="s">
        <v>3212</v>
      </c>
      <c r="D613" s="21">
        <v>3</v>
      </c>
    </row>
    <row r="614" spans="1:4">
      <c r="A614" s="19">
        <v>43827</v>
      </c>
      <c r="B614" s="20" t="s">
        <v>3233</v>
      </c>
      <c r="C614" s="20" t="s">
        <v>3215</v>
      </c>
      <c r="D614" s="21">
        <v>49</v>
      </c>
    </row>
    <row r="615" spans="1:4">
      <c r="A615" s="19">
        <v>43827</v>
      </c>
      <c r="B615" s="20" t="s">
        <v>3233</v>
      </c>
      <c r="C615" s="20" t="s">
        <v>3217</v>
      </c>
      <c r="D615" s="21">
        <v>45</v>
      </c>
    </row>
    <row r="616" spans="1:4">
      <c r="A616" s="19">
        <v>43827</v>
      </c>
      <c r="B616" s="20" t="s">
        <v>3233</v>
      </c>
      <c r="C616" s="20" t="s">
        <v>3219</v>
      </c>
      <c r="D616" s="21">
        <v>8</v>
      </c>
    </row>
    <row r="617" spans="1:4">
      <c r="A617" s="19">
        <v>43827</v>
      </c>
      <c r="B617" s="20" t="s">
        <v>3233</v>
      </c>
      <c r="C617" s="20" t="s">
        <v>3221</v>
      </c>
      <c r="D617" s="21">
        <v>46</v>
      </c>
    </row>
    <row r="618" spans="1:4">
      <c r="A618" s="19">
        <v>43827</v>
      </c>
      <c r="B618" s="20" t="s">
        <v>3233</v>
      </c>
      <c r="C618" s="20" t="s">
        <v>3222</v>
      </c>
      <c r="D618" s="21">
        <v>41</v>
      </c>
    </row>
    <row r="619" spans="1:4">
      <c r="A619" s="19">
        <v>43827</v>
      </c>
      <c r="B619" s="20" t="s">
        <v>3237</v>
      </c>
      <c r="C619" s="20" t="s">
        <v>3211</v>
      </c>
      <c r="D619" s="21">
        <v>30</v>
      </c>
    </row>
    <row r="620" spans="1:4">
      <c r="A620" s="19">
        <v>43827</v>
      </c>
      <c r="B620" s="20" t="s">
        <v>3237</v>
      </c>
      <c r="C620" s="20" t="s">
        <v>3212</v>
      </c>
      <c r="D620" s="21">
        <v>36</v>
      </c>
    </row>
    <row r="621" spans="1:4">
      <c r="A621" s="19">
        <v>43827</v>
      </c>
      <c r="B621" s="20" t="s">
        <v>3237</v>
      </c>
      <c r="C621" s="20" t="s">
        <v>3215</v>
      </c>
      <c r="D621" s="21">
        <v>554</v>
      </c>
    </row>
    <row r="622" spans="1:4">
      <c r="A622" s="19">
        <v>43827</v>
      </c>
      <c r="B622" s="20" t="s">
        <v>3237</v>
      </c>
      <c r="C622" s="20" t="s">
        <v>3217</v>
      </c>
      <c r="D622" s="21">
        <v>25</v>
      </c>
    </row>
    <row r="623" spans="1:4">
      <c r="A623" s="19">
        <v>43827</v>
      </c>
      <c r="B623" s="20" t="s">
        <v>3237</v>
      </c>
      <c r="C623" s="20" t="s">
        <v>3219</v>
      </c>
      <c r="D623" s="21">
        <v>5</v>
      </c>
    </row>
    <row r="624" spans="1:4">
      <c r="A624" s="19">
        <v>43827</v>
      </c>
      <c r="B624" s="20" t="s">
        <v>3237</v>
      </c>
      <c r="C624" s="20" t="s">
        <v>3221</v>
      </c>
      <c r="D624" s="21">
        <v>537</v>
      </c>
    </row>
    <row r="625" spans="1:4">
      <c r="A625" s="19">
        <v>43827</v>
      </c>
      <c r="B625" s="20" t="s">
        <v>3237</v>
      </c>
      <c r="C625" s="20" t="s">
        <v>3222</v>
      </c>
      <c r="D625" s="21">
        <v>43</v>
      </c>
    </row>
    <row r="626" spans="1:4">
      <c r="A626" s="19">
        <v>43827</v>
      </c>
      <c r="B626" s="20" t="s">
        <v>3230</v>
      </c>
      <c r="C626" s="20" t="s">
        <v>3211</v>
      </c>
      <c r="D626" s="21">
        <v>23</v>
      </c>
    </row>
    <row r="627" spans="1:4">
      <c r="A627" s="19">
        <v>43827</v>
      </c>
      <c r="B627" s="20" t="s">
        <v>3230</v>
      </c>
      <c r="C627" s="20" t="s">
        <v>3212</v>
      </c>
      <c r="D627" s="21">
        <v>33</v>
      </c>
    </row>
    <row r="628" spans="1:4">
      <c r="A628" s="19">
        <v>43827</v>
      </c>
      <c r="B628" s="20" t="s">
        <v>3230</v>
      </c>
      <c r="C628" s="20" t="s">
        <v>3215</v>
      </c>
      <c r="D628" s="21">
        <v>29</v>
      </c>
    </row>
    <row r="629" spans="1:4">
      <c r="A629" s="19">
        <v>43827</v>
      </c>
      <c r="B629" s="20" t="s">
        <v>3230</v>
      </c>
      <c r="C629" s="20" t="s">
        <v>3217</v>
      </c>
      <c r="D629" s="21">
        <v>3</v>
      </c>
    </row>
    <row r="630" spans="1:4">
      <c r="A630" s="19">
        <v>43827</v>
      </c>
      <c r="B630" s="20" t="s">
        <v>3230</v>
      </c>
      <c r="C630" s="20" t="s">
        <v>3219</v>
      </c>
      <c r="D630" s="21">
        <v>38</v>
      </c>
    </row>
    <row r="631" spans="1:4">
      <c r="A631" s="19">
        <v>43827</v>
      </c>
      <c r="B631" s="20" t="s">
        <v>3230</v>
      </c>
      <c r="C631" s="20" t="s">
        <v>3221</v>
      </c>
      <c r="D631" s="21">
        <v>522</v>
      </c>
    </row>
    <row r="632" spans="1:4">
      <c r="A632" s="19">
        <v>43827</v>
      </c>
      <c r="B632" s="20" t="s">
        <v>3230</v>
      </c>
      <c r="C632" s="20" t="s">
        <v>3222</v>
      </c>
      <c r="D632" s="21">
        <v>7</v>
      </c>
    </row>
    <row r="633" spans="1:4">
      <c r="A633" s="19">
        <v>43827</v>
      </c>
      <c r="B633" s="20" t="s">
        <v>103</v>
      </c>
      <c r="C633" s="20" t="s">
        <v>3211</v>
      </c>
      <c r="D633" s="21">
        <v>42</v>
      </c>
    </row>
    <row r="634" spans="1:4">
      <c r="A634" s="19">
        <v>43827</v>
      </c>
      <c r="B634" s="20" t="s">
        <v>103</v>
      </c>
      <c r="C634" s="20" t="s">
        <v>3212</v>
      </c>
      <c r="D634" s="21">
        <v>564</v>
      </c>
    </row>
    <row r="635" spans="1:4">
      <c r="A635" s="19">
        <v>43827</v>
      </c>
      <c r="B635" s="20" t="s">
        <v>103</v>
      </c>
      <c r="C635" s="20" t="s">
        <v>3215</v>
      </c>
      <c r="D635" s="21">
        <v>619</v>
      </c>
    </row>
    <row r="636" spans="1:4">
      <c r="A636" s="19">
        <v>43827</v>
      </c>
      <c r="B636" s="20" t="s">
        <v>103</v>
      </c>
      <c r="C636" s="20" t="s">
        <v>3217</v>
      </c>
      <c r="D636" s="21">
        <v>41</v>
      </c>
    </row>
    <row r="637" spans="1:4">
      <c r="A637" s="19">
        <v>43827</v>
      </c>
      <c r="B637" s="20" t="s">
        <v>103</v>
      </c>
      <c r="C637" s="20" t="s">
        <v>3219</v>
      </c>
      <c r="D637" s="21">
        <v>49</v>
      </c>
    </row>
    <row r="638" spans="1:4">
      <c r="A638" s="19">
        <v>43827</v>
      </c>
      <c r="B638" s="20" t="s">
        <v>103</v>
      </c>
      <c r="C638" s="20" t="s">
        <v>3221</v>
      </c>
      <c r="D638" s="21">
        <v>38</v>
      </c>
    </row>
    <row r="639" spans="1:4">
      <c r="A639" s="19">
        <v>43827</v>
      </c>
      <c r="B639" s="20" t="s">
        <v>103</v>
      </c>
      <c r="C639" s="20" t="s">
        <v>3222</v>
      </c>
      <c r="D639" s="21">
        <v>8</v>
      </c>
    </row>
    <row r="640" spans="1:4">
      <c r="A640" s="19">
        <v>43827</v>
      </c>
      <c r="B640" s="20" t="s">
        <v>3229</v>
      </c>
      <c r="C640" s="20" t="s">
        <v>3211</v>
      </c>
      <c r="D640" s="21">
        <v>2</v>
      </c>
    </row>
    <row r="641" spans="1:4">
      <c r="A641" s="19">
        <v>43827</v>
      </c>
      <c r="B641" s="20" t="s">
        <v>3229</v>
      </c>
      <c r="C641" s="20" t="s">
        <v>3212</v>
      </c>
      <c r="D641" s="21">
        <v>43</v>
      </c>
    </row>
    <row r="642" spans="1:4">
      <c r="A642" s="19">
        <v>43827</v>
      </c>
      <c r="B642" s="20" t="s">
        <v>3229</v>
      </c>
      <c r="C642" s="20" t="s">
        <v>3215</v>
      </c>
      <c r="D642" s="21">
        <v>559</v>
      </c>
    </row>
    <row r="643" spans="1:4">
      <c r="A643" s="19">
        <v>43827</v>
      </c>
      <c r="B643" s="20" t="s">
        <v>3229</v>
      </c>
      <c r="C643" s="20" t="s">
        <v>3217</v>
      </c>
      <c r="D643" s="21">
        <v>16</v>
      </c>
    </row>
    <row r="644" spans="1:4">
      <c r="A644" s="19">
        <v>43827</v>
      </c>
      <c r="B644" s="20" t="s">
        <v>3229</v>
      </c>
      <c r="C644" s="20" t="s">
        <v>3219</v>
      </c>
      <c r="D644" s="21">
        <v>19</v>
      </c>
    </row>
    <row r="645" spans="1:4">
      <c r="A645" s="19">
        <v>43827</v>
      </c>
      <c r="B645" s="20" t="s">
        <v>3229</v>
      </c>
      <c r="C645" s="20" t="s">
        <v>3221</v>
      </c>
      <c r="D645" s="21">
        <v>531</v>
      </c>
    </row>
    <row r="646" spans="1:4">
      <c r="A646" s="19">
        <v>43827</v>
      </c>
      <c r="B646" s="20" t="s">
        <v>3229</v>
      </c>
      <c r="C646" s="20" t="s">
        <v>3222</v>
      </c>
      <c r="D646" s="21">
        <v>17</v>
      </c>
    </row>
    <row r="647" spans="1:4">
      <c r="A647" s="19">
        <v>43827</v>
      </c>
      <c r="B647" s="20" t="s">
        <v>3232</v>
      </c>
      <c r="C647" s="20" t="s">
        <v>3211</v>
      </c>
      <c r="D647" s="21">
        <v>50</v>
      </c>
    </row>
    <row r="648" spans="1:4">
      <c r="A648" s="19">
        <v>43827</v>
      </c>
      <c r="B648" s="20" t="s">
        <v>3232</v>
      </c>
      <c r="C648" s="20" t="s">
        <v>3212</v>
      </c>
      <c r="D648" s="21">
        <v>569</v>
      </c>
    </row>
    <row r="649" spans="1:4">
      <c r="A649" s="19">
        <v>43827</v>
      </c>
      <c r="B649" s="20" t="s">
        <v>3232</v>
      </c>
      <c r="C649" s="20" t="s">
        <v>3215</v>
      </c>
      <c r="D649" s="21">
        <v>48</v>
      </c>
    </row>
    <row r="650" spans="1:4">
      <c r="A650" s="19">
        <v>43827</v>
      </c>
      <c r="B650" s="20" t="s">
        <v>3232</v>
      </c>
      <c r="C650" s="20" t="s">
        <v>3217</v>
      </c>
      <c r="D650" s="21">
        <v>606</v>
      </c>
    </row>
    <row r="651" spans="1:4">
      <c r="A651" s="19">
        <v>43827</v>
      </c>
      <c r="B651" s="20" t="s">
        <v>3232</v>
      </c>
      <c r="C651" s="20" t="s">
        <v>3219</v>
      </c>
      <c r="D651" s="21">
        <v>42</v>
      </c>
    </row>
    <row r="652" spans="1:4">
      <c r="A652" s="19">
        <v>43827</v>
      </c>
      <c r="B652" s="20" t="s">
        <v>3232</v>
      </c>
      <c r="C652" s="20" t="s">
        <v>3221</v>
      </c>
      <c r="D652" s="21">
        <v>1</v>
      </c>
    </row>
    <row r="653" spans="1:4">
      <c r="A653" s="19">
        <v>43827</v>
      </c>
      <c r="B653" s="20" t="s">
        <v>3232</v>
      </c>
      <c r="C653" s="20" t="s">
        <v>3222</v>
      </c>
      <c r="D653" s="21">
        <v>11</v>
      </c>
    </row>
    <row r="654" spans="1:4">
      <c r="A654" s="19">
        <v>43827</v>
      </c>
      <c r="B654" s="20" t="s">
        <v>3235</v>
      </c>
      <c r="C654" s="20" t="s">
        <v>3211</v>
      </c>
      <c r="D654" s="21">
        <v>36</v>
      </c>
    </row>
    <row r="655" spans="1:4">
      <c r="A655" s="19">
        <v>43827</v>
      </c>
      <c r="B655" s="20" t="s">
        <v>3235</v>
      </c>
      <c r="C655" s="20" t="s">
        <v>3212</v>
      </c>
      <c r="D655" s="21">
        <v>29</v>
      </c>
    </row>
    <row r="656" spans="1:4">
      <c r="A656" s="19">
        <v>43827</v>
      </c>
      <c r="B656" s="20" t="s">
        <v>3235</v>
      </c>
      <c r="C656" s="20" t="s">
        <v>3215</v>
      </c>
      <c r="D656" s="21">
        <v>579</v>
      </c>
    </row>
    <row r="657" spans="1:4">
      <c r="A657" s="19">
        <v>43827</v>
      </c>
      <c r="B657" s="20" t="s">
        <v>3235</v>
      </c>
      <c r="C657" s="20" t="s">
        <v>3217</v>
      </c>
      <c r="D657" s="21">
        <v>22</v>
      </c>
    </row>
    <row r="658" spans="1:4">
      <c r="A658" s="19">
        <v>43827</v>
      </c>
      <c r="B658" s="20" t="s">
        <v>3235</v>
      </c>
      <c r="C658" s="20" t="s">
        <v>3219</v>
      </c>
      <c r="D658" s="21">
        <v>43</v>
      </c>
    </row>
    <row r="659" spans="1:4">
      <c r="A659" s="19">
        <v>43827</v>
      </c>
      <c r="B659" s="20" t="s">
        <v>3235</v>
      </c>
      <c r="C659" s="20" t="s">
        <v>3221</v>
      </c>
      <c r="D659" s="21">
        <v>50</v>
      </c>
    </row>
    <row r="660" spans="1:4">
      <c r="A660" s="19">
        <v>43827</v>
      </c>
      <c r="B660" s="20" t="s">
        <v>3235</v>
      </c>
      <c r="C660" s="20" t="s">
        <v>3222</v>
      </c>
      <c r="D660" s="21">
        <v>48</v>
      </c>
    </row>
    <row r="661" spans="1:4">
      <c r="A661" s="19">
        <v>43827</v>
      </c>
      <c r="B661" s="20" t="s">
        <v>3236</v>
      </c>
      <c r="C661" s="20" t="s">
        <v>3211</v>
      </c>
      <c r="D661" s="21">
        <v>48</v>
      </c>
    </row>
    <row r="662" spans="1:4">
      <c r="A662" s="19">
        <v>43827</v>
      </c>
      <c r="B662" s="20" t="s">
        <v>3236</v>
      </c>
      <c r="C662" s="20" t="s">
        <v>3212</v>
      </c>
      <c r="D662" s="21">
        <v>5</v>
      </c>
    </row>
    <row r="663" spans="1:4">
      <c r="A663" s="19">
        <v>43827</v>
      </c>
      <c r="B663" s="20" t="s">
        <v>3236</v>
      </c>
      <c r="C663" s="20" t="s">
        <v>3215</v>
      </c>
      <c r="D663" s="21">
        <v>44</v>
      </c>
    </row>
    <row r="664" spans="1:4">
      <c r="A664" s="19">
        <v>43827</v>
      </c>
      <c r="B664" s="20" t="s">
        <v>3236</v>
      </c>
      <c r="C664" s="20" t="s">
        <v>3217</v>
      </c>
      <c r="D664" s="21">
        <v>48</v>
      </c>
    </row>
    <row r="665" spans="1:4">
      <c r="A665" s="19">
        <v>43827</v>
      </c>
      <c r="B665" s="20" t="s">
        <v>3236</v>
      </c>
      <c r="C665" s="20" t="s">
        <v>3219</v>
      </c>
      <c r="D665" s="21">
        <v>19</v>
      </c>
    </row>
    <row r="666" spans="1:4">
      <c r="A666" s="19">
        <v>43827</v>
      </c>
      <c r="B666" s="20" t="s">
        <v>3236</v>
      </c>
      <c r="C666" s="20" t="s">
        <v>3221</v>
      </c>
      <c r="D666" s="21">
        <v>28</v>
      </c>
    </row>
    <row r="667" spans="1:4">
      <c r="A667" s="19">
        <v>43828</v>
      </c>
      <c r="B667" s="20" t="s">
        <v>3210</v>
      </c>
      <c r="C667" s="20" t="s">
        <v>3211</v>
      </c>
      <c r="D667" s="21">
        <v>47</v>
      </c>
    </row>
    <row r="668" spans="1:4">
      <c r="A668" s="19">
        <v>43828</v>
      </c>
      <c r="B668" s="20" t="s">
        <v>3210</v>
      </c>
      <c r="C668" s="20" t="s">
        <v>3212</v>
      </c>
      <c r="D668" s="21">
        <v>607</v>
      </c>
    </row>
    <row r="669" spans="1:4">
      <c r="A669" s="19">
        <v>43828</v>
      </c>
      <c r="B669" s="20" t="s">
        <v>3210</v>
      </c>
      <c r="C669" s="20" t="s">
        <v>3215</v>
      </c>
      <c r="D669" s="21">
        <v>28</v>
      </c>
    </row>
    <row r="670" spans="1:4">
      <c r="A670" s="19">
        <v>43828</v>
      </c>
      <c r="B670" s="20" t="s">
        <v>3210</v>
      </c>
      <c r="C670" s="20" t="s">
        <v>3217</v>
      </c>
      <c r="D670" s="21">
        <v>47</v>
      </c>
    </row>
    <row r="671" spans="1:4">
      <c r="A671" s="19">
        <v>43828</v>
      </c>
      <c r="B671" s="20" t="s">
        <v>3210</v>
      </c>
      <c r="C671" s="20" t="s">
        <v>3219</v>
      </c>
      <c r="D671" s="21">
        <v>555</v>
      </c>
    </row>
    <row r="672" spans="1:4">
      <c r="A672" s="19">
        <v>43828</v>
      </c>
      <c r="B672" s="20" t="s">
        <v>3210</v>
      </c>
      <c r="C672" s="20" t="s">
        <v>3221</v>
      </c>
      <c r="D672" s="21">
        <v>31</v>
      </c>
    </row>
    <row r="673" spans="1:4">
      <c r="A673" s="19">
        <v>43828</v>
      </c>
      <c r="B673" s="20" t="s">
        <v>3210</v>
      </c>
      <c r="C673" s="20" t="s">
        <v>3222</v>
      </c>
      <c r="D673" s="21">
        <v>42</v>
      </c>
    </row>
    <row r="674" spans="1:4">
      <c r="A674" s="19">
        <v>43828</v>
      </c>
      <c r="B674" s="20" t="s">
        <v>3224</v>
      </c>
      <c r="C674" s="20" t="s">
        <v>3211</v>
      </c>
      <c r="D674" s="21">
        <v>45</v>
      </c>
    </row>
    <row r="675" spans="1:4">
      <c r="A675" s="19">
        <v>43828</v>
      </c>
      <c r="B675" s="20" t="s">
        <v>3224</v>
      </c>
      <c r="C675" s="20" t="s">
        <v>3212</v>
      </c>
      <c r="D675" s="21">
        <v>46</v>
      </c>
    </row>
    <row r="676" spans="1:4">
      <c r="A676" s="19">
        <v>43828</v>
      </c>
      <c r="B676" s="20" t="s">
        <v>3224</v>
      </c>
      <c r="C676" s="20" t="s">
        <v>3215</v>
      </c>
      <c r="D676" s="21">
        <v>47</v>
      </c>
    </row>
    <row r="677" spans="1:4">
      <c r="A677" s="19">
        <v>43828</v>
      </c>
      <c r="B677" s="20" t="s">
        <v>3224</v>
      </c>
      <c r="C677" s="20" t="s">
        <v>3217</v>
      </c>
      <c r="D677" s="21">
        <v>43</v>
      </c>
    </row>
    <row r="678" spans="1:4">
      <c r="A678" s="19">
        <v>43828</v>
      </c>
      <c r="B678" s="20" t="s">
        <v>3224</v>
      </c>
      <c r="C678" s="20" t="s">
        <v>3219</v>
      </c>
      <c r="D678" s="21">
        <v>47</v>
      </c>
    </row>
    <row r="679" spans="1:4">
      <c r="A679" s="19">
        <v>43828</v>
      </c>
      <c r="B679" s="20" t="s">
        <v>3224</v>
      </c>
      <c r="C679" s="20" t="s">
        <v>3221</v>
      </c>
      <c r="D679" s="21">
        <v>534</v>
      </c>
    </row>
    <row r="680" spans="1:4">
      <c r="A680" s="19">
        <v>43828</v>
      </c>
      <c r="B680" s="20" t="s">
        <v>3224</v>
      </c>
      <c r="C680" s="20" t="s">
        <v>3222</v>
      </c>
      <c r="D680" s="21">
        <v>49</v>
      </c>
    </row>
    <row r="681" spans="1:4">
      <c r="A681" s="19">
        <v>43828</v>
      </c>
      <c r="B681" s="20" t="s">
        <v>3228</v>
      </c>
      <c r="C681" s="20" t="s">
        <v>3211</v>
      </c>
      <c r="D681" s="21">
        <v>572</v>
      </c>
    </row>
    <row r="682" spans="1:4">
      <c r="A682" s="19">
        <v>43828</v>
      </c>
      <c r="B682" s="20" t="s">
        <v>3228</v>
      </c>
      <c r="C682" s="20" t="s">
        <v>3212</v>
      </c>
      <c r="D682" s="21">
        <v>534</v>
      </c>
    </row>
    <row r="683" spans="1:4">
      <c r="A683" s="19">
        <v>43828</v>
      </c>
      <c r="B683" s="20" t="s">
        <v>3228</v>
      </c>
      <c r="C683" s="20" t="s">
        <v>3215</v>
      </c>
      <c r="D683" s="21">
        <v>25</v>
      </c>
    </row>
    <row r="684" spans="1:4">
      <c r="A684" s="19">
        <v>43828</v>
      </c>
      <c r="B684" s="20" t="s">
        <v>3228</v>
      </c>
      <c r="C684" s="20" t="s">
        <v>3217</v>
      </c>
      <c r="D684" s="21">
        <v>27</v>
      </c>
    </row>
    <row r="685" spans="1:4">
      <c r="A685" s="19">
        <v>43828</v>
      </c>
      <c r="B685" s="20" t="s">
        <v>3228</v>
      </c>
      <c r="C685" s="20" t="s">
        <v>3219</v>
      </c>
      <c r="D685" s="21">
        <v>38</v>
      </c>
    </row>
    <row r="686" spans="1:4">
      <c r="A686" s="19">
        <v>43828</v>
      </c>
      <c r="B686" s="20" t="s">
        <v>3228</v>
      </c>
      <c r="C686" s="20" t="s">
        <v>3221</v>
      </c>
      <c r="D686" s="21">
        <v>31</v>
      </c>
    </row>
    <row r="687" spans="1:4">
      <c r="A687" s="19">
        <v>43828</v>
      </c>
      <c r="B687" s="20" t="s">
        <v>3228</v>
      </c>
      <c r="C687" s="20" t="s">
        <v>3222</v>
      </c>
      <c r="D687" s="21">
        <v>510</v>
      </c>
    </row>
    <row r="688" spans="1:4">
      <c r="A688" s="19">
        <v>43828</v>
      </c>
      <c r="B688" s="20" t="s">
        <v>3231</v>
      </c>
      <c r="C688" s="20" t="s">
        <v>3211</v>
      </c>
      <c r="D688" s="21">
        <v>14</v>
      </c>
    </row>
    <row r="689" spans="1:4">
      <c r="A689" s="19">
        <v>43828</v>
      </c>
      <c r="B689" s="20" t="s">
        <v>3231</v>
      </c>
      <c r="C689" s="20" t="s">
        <v>3212</v>
      </c>
      <c r="D689" s="21">
        <v>42</v>
      </c>
    </row>
    <row r="690" spans="1:4">
      <c r="A690" s="19">
        <v>43828</v>
      </c>
      <c r="B690" s="20" t="s">
        <v>3231</v>
      </c>
      <c r="C690" s="20" t="s">
        <v>3215</v>
      </c>
      <c r="D690" s="21">
        <v>42</v>
      </c>
    </row>
    <row r="691" spans="1:4">
      <c r="A691" s="19">
        <v>43828</v>
      </c>
      <c r="B691" s="20" t="s">
        <v>3231</v>
      </c>
      <c r="C691" s="20" t="s">
        <v>3217</v>
      </c>
      <c r="D691" s="21">
        <v>603</v>
      </c>
    </row>
    <row r="692" spans="1:4">
      <c r="A692" s="19">
        <v>43828</v>
      </c>
      <c r="B692" s="20" t="s">
        <v>3231</v>
      </c>
      <c r="C692" s="20" t="s">
        <v>3219</v>
      </c>
      <c r="D692" s="21">
        <v>29</v>
      </c>
    </row>
    <row r="693" spans="1:4">
      <c r="A693" s="19">
        <v>43828</v>
      </c>
      <c r="B693" s="20" t="s">
        <v>3231</v>
      </c>
      <c r="C693" s="20" t="s">
        <v>3221</v>
      </c>
      <c r="D693" s="21">
        <v>3</v>
      </c>
    </row>
    <row r="694" spans="1:4">
      <c r="A694" s="19">
        <v>43828</v>
      </c>
      <c r="B694" s="20" t="s">
        <v>3231</v>
      </c>
      <c r="C694" s="20" t="s">
        <v>3222</v>
      </c>
      <c r="D694" s="21">
        <v>504</v>
      </c>
    </row>
    <row r="695" spans="1:4">
      <c r="A695" s="19">
        <v>43828</v>
      </c>
      <c r="B695" s="20" t="s">
        <v>3233</v>
      </c>
      <c r="C695" s="20" t="s">
        <v>3211</v>
      </c>
      <c r="D695" s="21">
        <v>48</v>
      </c>
    </row>
    <row r="696" spans="1:4">
      <c r="A696" s="19">
        <v>43828</v>
      </c>
      <c r="B696" s="20" t="s">
        <v>3233</v>
      </c>
      <c r="C696" s="20" t="s">
        <v>3212</v>
      </c>
      <c r="D696" s="21">
        <v>6</v>
      </c>
    </row>
    <row r="697" spans="1:4">
      <c r="A697" s="19">
        <v>43828</v>
      </c>
      <c r="B697" s="20" t="s">
        <v>3233</v>
      </c>
      <c r="C697" s="20" t="s">
        <v>3215</v>
      </c>
      <c r="D697" s="21">
        <v>620</v>
      </c>
    </row>
    <row r="698" spans="1:4">
      <c r="A698" s="19">
        <v>43828</v>
      </c>
      <c r="B698" s="20" t="s">
        <v>3233</v>
      </c>
      <c r="C698" s="20" t="s">
        <v>3217</v>
      </c>
      <c r="D698" s="21">
        <v>27</v>
      </c>
    </row>
    <row r="699" spans="1:4">
      <c r="A699" s="19">
        <v>43828</v>
      </c>
      <c r="B699" s="20" t="s">
        <v>3233</v>
      </c>
      <c r="C699" s="20" t="s">
        <v>3219</v>
      </c>
      <c r="D699" s="21">
        <v>45</v>
      </c>
    </row>
    <row r="700" spans="1:4">
      <c r="A700" s="19">
        <v>43828</v>
      </c>
      <c r="B700" s="20" t="s">
        <v>3233</v>
      </c>
      <c r="C700" s="20" t="s">
        <v>3221</v>
      </c>
      <c r="D700" s="21">
        <v>3</v>
      </c>
    </row>
    <row r="701" spans="1:4">
      <c r="A701" s="19">
        <v>43828</v>
      </c>
      <c r="B701" s="20" t="s">
        <v>3233</v>
      </c>
      <c r="C701" s="20" t="s">
        <v>3222</v>
      </c>
      <c r="D701" s="21">
        <v>34</v>
      </c>
    </row>
    <row r="702" spans="1:4">
      <c r="A702" s="19">
        <v>43828</v>
      </c>
      <c r="B702" s="20" t="s">
        <v>3237</v>
      </c>
      <c r="C702" s="20" t="s">
        <v>3211</v>
      </c>
      <c r="D702" s="21">
        <v>523</v>
      </c>
    </row>
    <row r="703" spans="1:4">
      <c r="A703" s="19">
        <v>43828</v>
      </c>
      <c r="B703" s="20" t="s">
        <v>3237</v>
      </c>
      <c r="C703" s="20" t="s">
        <v>3212</v>
      </c>
      <c r="D703" s="21">
        <v>3</v>
      </c>
    </row>
    <row r="704" spans="1:4">
      <c r="A704" s="19">
        <v>43828</v>
      </c>
      <c r="B704" s="20" t="s">
        <v>3237</v>
      </c>
      <c r="C704" s="20" t="s">
        <v>3215</v>
      </c>
      <c r="D704" s="21">
        <v>39</v>
      </c>
    </row>
    <row r="705" spans="1:4">
      <c r="A705" s="19">
        <v>43828</v>
      </c>
      <c r="B705" s="20" t="s">
        <v>3237</v>
      </c>
      <c r="C705" s="20" t="s">
        <v>3217</v>
      </c>
      <c r="D705" s="21">
        <v>1</v>
      </c>
    </row>
    <row r="706" spans="1:4">
      <c r="A706" s="19">
        <v>43828</v>
      </c>
      <c r="B706" s="20" t="s">
        <v>3237</v>
      </c>
      <c r="C706" s="20" t="s">
        <v>3219</v>
      </c>
      <c r="D706" s="21">
        <v>613</v>
      </c>
    </row>
    <row r="707" spans="1:4">
      <c r="A707" s="19">
        <v>43828</v>
      </c>
      <c r="B707" s="20" t="s">
        <v>3237</v>
      </c>
      <c r="C707" s="20" t="s">
        <v>3221</v>
      </c>
      <c r="D707" s="21">
        <v>4</v>
      </c>
    </row>
    <row r="708" spans="1:4">
      <c r="A708" s="19">
        <v>43828</v>
      </c>
      <c r="B708" s="20" t="s">
        <v>3237</v>
      </c>
      <c r="C708" s="20" t="s">
        <v>3222</v>
      </c>
      <c r="D708" s="21">
        <v>36</v>
      </c>
    </row>
    <row r="709" spans="1:4">
      <c r="A709" s="19">
        <v>43828</v>
      </c>
      <c r="B709" s="20" t="s">
        <v>3230</v>
      </c>
      <c r="C709" s="20" t="s">
        <v>3211</v>
      </c>
      <c r="D709" s="21">
        <v>25</v>
      </c>
    </row>
    <row r="710" spans="1:4">
      <c r="A710" s="19">
        <v>43828</v>
      </c>
      <c r="B710" s="20" t="s">
        <v>3230</v>
      </c>
      <c r="C710" s="20" t="s">
        <v>3212</v>
      </c>
      <c r="D710" s="21">
        <v>6</v>
      </c>
    </row>
    <row r="711" spans="1:4">
      <c r="A711" s="19">
        <v>43828</v>
      </c>
      <c r="B711" s="20" t="s">
        <v>3230</v>
      </c>
      <c r="C711" s="20" t="s">
        <v>3215</v>
      </c>
      <c r="D711" s="21">
        <v>608</v>
      </c>
    </row>
    <row r="712" spans="1:4">
      <c r="A712" s="19">
        <v>43828</v>
      </c>
      <c r="B712" s="20" t="s">
        <v>3230</v>
      </c>
      <c r="C712" s="20" t="s">
        <v>3217</v>
      </c>
      <c r="D712" s="21">
        <v>48</v>
      </c>
    </row>
    <row r="713" spans="1:4">
      <c r="A713" s="19">
        <v>43828</v>
      </c>
      <c r="B713" s="20" t="s">
        <v>3230</v>
      </c>
      <c r="C713" s="20" t="s">
        <v>3219</v>
      </c>
      <c r="D713" s="21">
        <v>23</v>
      </c>
    </row>
    <row r="714" spans="1:4">
      <c r="A714" s="19">
        <v>43828</v>
      </c>
      <c r="B714" s="20" t="s">
        <v>3230</v>
      </c>
      <c r="C714" s="20" t="s">
        <v>3221</v>
      </c>
      <c r="D714" s="21">
        <v>27</v>
      </c>
    </row>
    <row r="715" spans="1:4">
      <c r="A715" s="19">
        <v>43828</v>
      </c>
      <c r="B715" s="20" t="s">
        <v>3230</v>
      </c>
      <c r="C715" s="20" t="s">
        <v>3222</v>
      </c>
      <c r="D715" s="21">
        <v>589</v>
      </c>
    </row>
    <row r="716" spans="1:4">
      <c r="A716" s="19">
        <v>43828</v>
      </c>
      <c r="B716" s="20" t="s">
        <v>103</v>
      </c>
      <c r="C716" s="20" t="s">
        <v>3211</v>
      </c>
      <c r="D716" s="21">
        <v>10</v>
      </c>
    </row>
    <row r="717" spans="1:4">
      <c r="A717" s="19">
        <v>43828</v>
      </c>
      <c r="B717" s="20" t="s">
        <v>103</v>
      </c>
      <c r="C717" s="20" t="s">
        <v>3212</v>
      </c>
      <c r="D717" s="21">
        <v>30</v>
      </c>
    </row>
    <row r="718" spans="1:4">
      <c r="A718" s="19">
        <v>43828</v>
      </c>
      <c r="B718" s="20" t="s">
        <v>103</v>
      </c>
      <c r="C718" s="20" t="s">
        <v>3215</v>
      </c>
      <c r="D718" s="21">
        <v>49</v>
      </c>
    </row>
    <row r="719" spans="1:4">
      <c r="A719" s="19">
        <v>43828</v>
      </c>
      <c r="B719" s="20" t="s">
        <v>103</v>
      </c>
      <c r="C719" s="20" t="s">
        <v>3217</v>
      </c>
      <c r="D719" s="21">
        <v>12</v>
      </c>
    </row>
    <row r="720" spans="1:4">
      <c r="A720" s="19">
        <v>43828</v>
      </c>
      <c r="B720" s="20" t="s">
        <v>103</v>
      </c>
      <c r="C720" s="20" t="s">
        <v>3219</v>
      </c>
      <c r="D720" s="21">
        <v>562</v>
      </c>
    </row>
    <row r="721" spans="1:4">
      <c r="A721" s="19">
        <v>43828</v>
      </c>
      <c r="B721" s="20" t="s">
        <v>103</v>
      </c>
      <c r="C721" s="20" t="s">
        <v>3221</v>
      </c>
      <c r="D721" s="21">
        <v>8</v>
      </c>
    </row>
    <row r="722" spans="1:4">
      <c r="A722" s="19">
        <v>43828</v>
      </c>
      <c r="B722" s="20" t="s">
        <v>103</v>
      </c>
      <c r="C722" s="20" t="s">
        <v>3222</v>
      </c>
      <c r="D722" s="21">
        <v>22</v>
      </c>
    </row>
    <row r="723" spans="1:4">
      <c r="A723" s="19">
        <v>43828</v>
      </c>
      <c r="B723" s="20" t="s">
        <v>3229</v>
      </c>
      <c r="C723" s="20" t="s">
        <v>3211</v>
      </c>
      <c r="D723" s="21">
        <v>24</v>
      </c>
    </row>
    <row r="724" spans="1:4">
      <c r="A724" s="19">
        <v>43828</v>
      </c>
      <c r="B724" s="20" t="s">
        <v>3229</v>
      </c>
      <c r="C724" s="20" t="s">
        <v>3212</v>
      </c>
      <c r="D724" s="21">
        <v>591</v>
      </c>
    </row>
    <row r="725" spans="1:4">
      <c r="A725" s="19">
        <v>43828</v>
      </c>
      <c r="B725" s="20" t="s">
        <v>3229</v>
      </c>
      <c r="C725" s="20" t="s">
        <v>3215</v>
      </c>
      <c r="D725" s="21">
        <v>42</v>
      </c>
    </row>
    <row r="726" spans="1:4">
      <c r="A726" s="19">
        <v>43828</v>
      </c>
      <c r="B726" s="20" t="s">
        <v>3229</v>
      </c>
      <c r="C726" s="20" t="s">
        <v>3217</v>
      </c>
      <c r="D726" s="21">
        <v>36</v>
      </c>
    </row>
    <row r="727" spans="1:4">
      <c r="A727" s="19">
        <v>43828</v>
      </c>
      <c r="B727" s="20" t="s">
        <v>3229</v>
      </c>
      <c r="C727" s="20" t="s">
        <v>3219</v>
      </c>
      <c r="D727" s="21">
        <v>21</v>
      </c>
    </row>
    <row r="728" spans="1:4">
      <c r="A728" s="19">
        <v>43828</v>
      </c>
      <c r="B728" s="20" t="s">
        <v>3229</v>
      </c>
      <c r="C728" s="20" t="s">
        <v>3221</v>
      </c>
      <c r="D728" s="21">
        <v>542</v>
      </c>
    </row>
    <row r="729" spans="1:4">
      <c r="A729" s="19">
        <v>43828</v>
      </c>
      <c r="B729" s="20" t="s">
        <v>3229</v>
      </c>
      <c r="C729" s="20" t="s">
        <v>3222</v>
      </c>
      <c r="D729" s="21">
        <v>3</v>
      </c>
    </row>
    <row r="730" spans="1:4">
      <c r="A730" s="19">
        <v>43828</v>
      </c>
      <c r="B730" s="20" t="s">
        <v>3232</v>
      </c>
      <c r="C730" s="20" t="s">
        <v>3211</v>
      </c>
      <c r="D730" s="21">
        <v>34</v>
      </c>
    </row>
    <row r="731" spans="1:4">
      <c r="A731" s="19">
        <v>43828</v>
      </c>
      <c r="B731" s="20" t="s">
        <v>3232</v>
      </c>
      <c r="C731" s="20" t="s">
        <v>3212</v>
      </c>
      <c r="D731" s="21">
        <v>23</v>
      </c>
    </row>
    <row r="732" spans="1:4">
      <c r="A732" s="19">
        <v>43828</v>
      </c>
      <c r="B732" s="20" t="s">
        <v>3232</v>
      </c>
      <c r="C732" s="20" t="s">
        <v>3215</v>
      </c>
      <c r="D732" s="21">
        <v>593</v>
      </c>
    </row>
    <row r="733" spans="1:4">
      <c r="A733" s="19">
        <v>43828</v>
      </c>
      <c r="B733" s="20" t="s">
        <v>3232</v>
      </c>
      <c r="C733" s="20" t="s">
        <v>3217</v>
      </c>
      <c r="D733" s="21">
        <v>559</v>
      </c>
    </row>
    <row r="734" spans="1:4">
      <c r="A734" s="19">
        <v>43828</v>
      </c>
      <c r="B734" s="20" t="s">
        <v>3232</v>
      </c>
      <c r="C734" s="20" t="s">
        <v>3219</v>
      </c>
      <c r="D734" s="21">
        <v>26</v>
      </c>
    </row>
    <row r="735" spans="1:4">
      <c r="A735" s="19">
        <v>43828</v>
      </c>
      <c r="B735" s="20" t="s">
        <v>3232</v>
      </c>
      <c r="C735" s="20" t="s">
        <v>3221</v>
      </c>
      <c r="D735" s="21">
        <v>617</v>
      </c>
    </row>
    <row r="736" spans="1:4">
      <c r="A736" s="19">
        <v>43828</v>
      </c>
      <c r="B736" s="20" t="s">
        <v>3232</v>
      </c>
      <c r="C736" s="20" t="s">
        <v>3222</v>
      </c>
      <c r="D736" s="21">
        <v>6</v>
      </c>
    </row>
    <row r="737" spans="1:4">
      <c r="A737" s="19">
        <v>43828</v>
      </c>
      <c r="B737" s="20" t="s">
        <v>3235</v>
      </c>
      <c r="C737" s="20" t="s">
        <v>3211</v>
      </c>
      <c r="D737" s="21">
        <v>20</v>
      </c>
    </row>
    <row r="738" spans="1:4">
      <c r="A738" s="19">
        <v>43828</v>
      </c>
      <c r="B738" s="20" t="s">
        <v>3235</v>
      </c>
      <c r="C738" s="20" t="s">
        <v>3212</v>
      </c>
      <c r="D738" s="21">
        <v>17</v>
      </c>
    </row>
    <row r="739" spans="1:4">
      <c r="A739" s="19">
        <v>43828</v>
      </c>
      <c r="B739" s="20" t="s">
        <v>3235</v>
      </c>
      <c r="C739" s="20" t="s">
        <v>3215</v>
      </c>
      <c r="D739" s="21">
        <v>589</v>
      </c>
    </row>
    <row r="740" spans="1:4">
      <c r="A740" s="19">
        <v>43828</v>
      </c>
      <c r="B740" s="20" t="s">
        <v>3235</v>
      </c>
      <c r="C740" s="20" t="s">
        <v>3217</v>
      </c>
      <c r="D740" s="21">
        <v>42</v>
      </c>
    </row>
    <row r="741" spans="1:4">
      <c r="A741" s="19">
        <v>43828</v>
      </c>
      <c r="B741" s="20" t="s">
        <v>3235</v>
      </c>
      <c r="C741" s="20" t="s">
        <v>3219</v>
      </c>
      <c r="D741" s="21">
        <v>31</v>
      </c>
    </row>
    <row r="742" spans="1:4">
      <c r="A742" s="19">
        <v>43828</v>
      </c>
      <c r="B742" s="20" t="s">
        <v>3235</v>
      </c>
      <c r="C742" s="20" t="s">
        <v>3221</v>
      </c>
      <c r="D742" s="21">
        <v>39</v>
      </c>
    </row>
    <row r="743" spans="1:4">
      <c r="A743" s="19">
        <v>43828</v>
      </c>
      <c r="B743" s="20" t="s">
        <v>3235</v>
      </c>
      <c r="C743" s="20" t="s">
        <v>3222</v>
      </c>
      <c r="D743" s="21">
        <v>32</v>
      </c>
    </row>
    <row r="744" spans="1:4">
      <c r="A744" s="19">
        <v>43828</v>
      </c>
      <c r="B744" s="20" t="s">
        <v>3236</v>
      </c>
      <c r="C744" s="20" t="s">
        <v>3211</v>
      </c>
      <c r="D744" s="21">
        <v>2</v>
      </c>
    </row>
    <row r="745" spans="1:4">
      <c r="A745" s="19">
        <v>43828</v>
      </c>
      <c r="B745" s="20" t="s">
        <v>3236</v>
      </c>
      <c r="C745" s="20" t="s">
        <v>3212</v>
      </c>
      <c r="D745" s="21">
        <v>23</v>
      </c>
    </row>
    <row r="746" spans="1:4">
      <c r="A746" s="19">
        <v>43828</v>
      </c>
      <c r="B746" s="20" t="s">
        <v>3236</v>
      </c>
      <c r="C746" s="20" t="s">
        <v>3215</v>
      </c>
      <c r="D746" s="21">
        <v>11</v>
      </c>
    </row>
    <row r="747" spans="1:4">
      <c r="A747" s="19">
        <v>43828</v>
      </c>
      <c r="B747" s="20" t="s">
        <v>3236</v>
      </c>
      <c r="C747" s="20" t="s">
        <v>3217</v>
      </c>
      <c r="D747" s="21">
        <v>7</v>
      </c>
    </row>
    <row r="748" spans="1:4">
      <c r="A748" s="19">
        <v>43828</v>
      </c>
      <c r="B748" s="20" t="s">
        <v>3236</v>
      </c>
      <c r="C748" s="20" t="s">
        <v>3219</v>
      </c>
      <c r="D748" s="21">
        <v>38</v>
      </c>
    </row>
    <row r="749" spans="1:4">
      <c r="A749" s="19">
        <v>43828</v>
      </c>
      <c r="B749" s="20" t="s">
        <v>3236</v>
      </c>
      <c r="C749" s="20" t="s">
        <v>3221</v>
      </c>
      <c r="D749" s="21">
        <v>530</v>
      </c>
    </row>
    <row r="750" spans="1:4">
      <c r="A750" s="19">
        <v>43829</v>
      </c>
      <c r="B750" s="20" t="s">
        <v>3210</v>
      </c>
      <c r="C750" s="20" t="s">
        <v>3211</v>
      </c>
      <c r="D750" s="21">
        <v>14</v>
      </c>
    </row>
    <row r="751" spans="1:4">
      <c r="A751" s="19">
        <v>43829</v>
      </c>
      <c r="B751" s="20" t="s">
        <v>3210</v>
      </c>
      <c r="C751" s="20" t="s">
        <v>3212</v>
      </c>
      <c r="D751" s="21">
        <v>44</v>
      </c>
    </row>
    <row r="752" spans="1:4">
      <c r="A752" s="19">
        <v>43829</v>
      </c>
      <c r="B752" s="20" t="s">
        <v>3210</v>
      </c>
      <c r="C752" s="20" t="s">
        <v>3215</v>
      </c>
      <c r="D752" s="21">
        <v>32</v>
      </c>
    </row>
    <row r="753" spans="1:4">
      <c r="A753" s="19">
        <v>43829</v>
      </c>
      <c r="B753" s="20" t="s">
        <v>3210</v>
      </c>
      <c r="C753" s="20" t="s">
        <v>3217</v>
      </c>
      <c r="D753" s="21">
        <v>16</v>
      </c>
    </row>
    <row r="754" spans="1:4">
      <c r="A754" s="19">
        <v>43829</v>
      </c>
      <c r="B754" s="20" t="s">
        <v>3210</v>
      </c>
      <c r="C754" s="20" t="s">
        <v>3219</v>
      </c>
      <c r="D754" s="21">
        <v>2</v>
      </c>
    </row>
    <row r="755" spans="1:4">
      <c r="A755" s="19">
        <v>43829</v>
      </c>
      <c r="B755" s="20" t="s">
        <v>3210</v>
      </c>
      <c r="C755" s="20" t="s">
        <v>3221</v>
      </c>
      <c r="D755" s="21">
        <v>43</v>
      </c>
    </row>
    <row r="756" spans="1:4">
      <c r="A756" s="19">
        <v>43829</v>
      </c>
      <c r="B756" s="20" t="s">
        <v>3210</v>
      </c>
      <c r="C756" s="20" t="s">
        <v>3222</v>
      </c>
      <c r="D756" s="21">
        <v>40</v>
      </c>
    </row>
    <row r="757" spans="1:4">
      <c r="A757" s="19">
        <v>43829</v>
      </c>
      <c r="B757" s="20" t="s">
        <v>3224</v>
      </c>
      <c r="C757" s="20" t="s">
        <v>3211</v>
      </c>
      <c r="D757" s="21">
        <v>583</v>
      </c>
    </row>
    <row r="758" spans="1:4">
      <c r="A758" s="19">
        <v>43829</v>
      </c>
      <c r="B758" s="20" t="s">
        <v>3224</v>
      </c>
      <c r="C758" s="20" t="s">
        <v>3212</v>
      </c>
      <c r="D758" s="21">
        <v>15</v>
      </c>
    </row>
    <row r="759" spans="1:4">
      <c r="A759" s="19">
        <v>43829</v>
      </c>
      <c r="B759" s="20" t="s">
        <v>3224</v>
      </c>
      <c r="C759" s="20" t="s">
        <v>3215</v>
      </c>
      <c r="D759" s="21">
        <v>10</v>
      </c>
    </row>
    <row r="760" spans="1:4">
      <c r="A760" s="19">
        <v>43829</v>
      </c>
      <c r="B760" s="20" t="s">
        <v>3224</v>
      </c>
      <c r="C760" s="20" t="s">
        <v>3217</v>
      </c>
      <c r="D760" s="21">
        <v>22</v>
      </c>
    </row>
    <row r="761" spans="1:4">
      <c r="A761" s="19">
        <v>43829</v>
      </c>
      <c r="B761" s="20" t="s">
        <v>3224</v>
      </c>
      <c r="C761" s="20" t="s">
        <v>3219</v>
      </c>
      <c r="D761" s="21">
        <v>24</v>
      </c>
    </row>
    <row r="762" spans="1:4">
      <c r="A762" s="19">
        <v>43829</v>
      </c>
      <c r="B762" s="20" t="s">
        <v>3224</v>
      </c>
      <c r="C762" s="20" t="s">
        <v>3221</v>
      </c>
      <c r="D762" s="21">
        <v>36</v>
      </c>
    </row>
    <row r="763" spans="1:4">
      <c r="A763" s="19">
        <v>43829</v>
      </c>
      <c r="B763" s="20" t="s">
        <v>3224</v>
      </c>
      <c r="C763" s="20" t="s">
        <v>3222</v>
      </c>
      <c r="D763" s="21">
        <v>4</v>
      </c>
    </row>
    <row r="764" spans="1:4">
      <c r="A764" s="19">
        <v>43829</v>
      </c>
      <c r="B764" s="20" t="s">
        <v>3228</v>
      </c>
      <c r="C764" s="20" t="s">
        <v>3211</v>
      </c>
      <c r="D764" s="21">
        <v>10</v>
      </c>
    </row>
    <row r="765" spans="1:4">
      <c r="A765" s="19">
        <v>43829</v>
      </c>
      <c r="B765" s="20" t="s">
        <v>3228</v>
      </c>
      <c r="C765" s="20" t="s">
        <v>3212</v>
      </c>
      <c r="D765" s="21">
        <v>581</v>
      </c>
    </row>
    <row r="766" spans="1:4">
      <c r="A766" s="19">
        <v>43829</v>
      </c>
      <c r="B766" s="20" t="s">
        <v>3228</v>
      </c>
      <c r="C766" s="20" t="s">
        <v>3215</v>
      </c>
      <c r="D766" s="21">
        <v>28</v>
      </c>
    </row>
    <row r="767" spans="1:4">
      <c r="A767" s="19">
        <v>43829</v>
      </c>
      <c r="B767" s="20" t="s">
        <v>3228</v>
      </c>
      <c r="C767" s="20" t="s">
        <v>3217</v>
      </c>
      <c r="D767" s="21">
        <v>11</v>
      </c>
    </row>
    <row r="768" spans="1:4">
      <c r="A768" s="19">
        <v>43829</v>
      </c>
      <c r="B768" s="20" t="s">
        <v>3228</v>
      </c>
      <c r="C768" s="20" t="s">
        <v>3219</v>
      </c>
      <c r="D768" s="21">
        <v>580</v>
      </c>
    </row>
    <row r="769" spans="1:4">
      <c r="A769" s="19">
        <v>43829</v>
      </c>
      <c r="B769" s="20" t="s">
        <v>3228</v>
      </c>
      <c r="C769" s="20" t="s">
        <v>3221</v>
      </c>
      <c r="D769" s="21">
        <v>1</v>
      </c>
    </row>
    <row r="770" spans="1:4">
      <c r="A770" s="19">
        <v>43829</v>
      </c>
      <c r="B770" s="20" t="s">
        <v>3228</v>
      </c>
      <c r="C770" s="20" t="s">
        <v>3222</v>
      </c>
      <c r="D770" s="21">
        <v>18</v>
      </c>
    </row>
    <row r="771" spans="1:4">
      <c r="A771" s="19">
        <v>43829</v>
      </c>
      <c r="B771" s="20" t="s">
        <v>3231</v>
      </c>
      <c r="C771" s="20" t="s">
        <v>3211</v>
      </c>
      <c r="D771" s="21">
        <v>28</v>
      </c>
    </row>
    <row r="772" spans="1:4">
      <c r="A772" s="19">
        <v>43829</v>
      </c>
      <c r="B772" s="20" t="s">
        <v>3231</v>
      </c>
      <c r="C772" s="20" t="s">
        <v>3212</v>
      </c>
      <c r="D772" s="21">
        <v>23</v>
      </c>
    </row>
    <row r="773" spans="1:4">
      <c r="A773" s="19">
        <v>43829</v>
      </c>
      <c r="B773" s="20" t="s">
        <v>3231</v>
      </c>
      <c r="C773" s="20" t="s">
        <v>3215</v>
      </c>
      <c r="D773" s="21">
        <v>37</v>
      </c>
    </row>
    <row r="774" spans="1:4">
      <c r="A774" s="19">
        <v>43829</v>
      </c>
      <c r="B774" s="20" t="s">
        <v>3231</v>
      </c>
      <c r="C774" s="20" t="s">
        <v>3217</v>
      </c>
      <c r="D774" s="21">
        <v>36</v>
      </c>
    </row>
    <row r="775" spans="1:4">
      <c r="A775" s="19">
        <v>43829</v>
      </c>
      <c r="B775" s="20" t="s">
        <v>3231</v>
      </c>
      <c r="C775" s="20" t="s">
        <v>3219</v>
      </c>
      <c r="D775" s="21">
        <v>49</v>
      </c>
    </row>
    <row r="776" spans="1:4">
      <c r="A776" s="19">
        <v>43829</v>
      </c>
      <c r="B776" s="20" t="s">
        <v>3231</v>
      </c>
      <c r="C776" s="20" t="s">
        <v>3221</v>
      </c>
      <c r="D776" s="21">
        <v>44</v>
      </c>
    </row>
    <row r="777" spans="1:4">
      <c r="A777" s="19">
        <v>43829</v>
      </c>
      <c r="B777" s="20" t="s">
        <v>3231</v>
      </c>
      <c r="C777" s="20" t="s">
        <v>3222</v>
      </c>
      <c r="D777" s="21">
        <v>15</v>
      </c>
    </row>
    <row r="778" spans="1:4">
      <c r="A778" s="19">
        <v>43829</v>
      </c>
      <c r="B778" s="20" t="s">
        <v>3233</v>
      </c>
      <c r="C778" s="20" t="s">
        <v>3211</v>
      </c>
      <c r="D778" s="21">
        <v>29</v>
      </c>
    </row>
    <row r="779" spans="1:4">
      <c r="A779" s="19">
        <v>43829</v>
      </c>
      <c r="B779" s="20" t="s">
        <v>3233</v>
      </c>
      <c r="C779" s="20" t="s">
        <v>3212</v>
      </c>
      <c r="D779" s="21">
        <v>1</v>
      </c>
    </row>
    <row r="780" spans="1:4">
      <c r="A780" s="19">
        <v>43829</v>
      </c>
      <c r="B780" s="20" t="s">
        <v>3233</v>
      </c>
      <c r="C780" s="20" t="s">
        <v>3215</v>
      </c>
      <c r="D780" s="21">
        <v>28</v>
      </c>
    </row>
    <row r="781" spans="1:4">
      <c r="A781" s="19">
        <v>43829</v>
      </c>
      <c r="B781" s="20" t="s">
        <v>3233</v>
      </c>
      <c r="C781" s="20" t="s">
        <v>3217</v>
      </c>
      <c r="D781" s="21">
        <v>15</v>
      </c>
    </row>
    <row r="782" spans="1:4">
      <c r="A782" s="19">
        <v>43829</v>
      </c>
      <c r="B782" s="20" t="s">
        <v>3233</v>
      </c>
      <c r="C782" s="20" t="s">
        <v>3219</v>
      </c>
      <c r="D782" s="21">
        <v>3</v>
      </c>
    </row>
    <row r="783" spans="1:4">
      <c r="A783" s="19">
        <v>43829</v>
      </c>
      <c r="B783" s="20" t="s">
        <v>3233</v>
      </c>
      <c r="C783" s="20" t="s">
        <v>3221</v>
      </c>
      <c r="D783" s="21">
        <v>563</v>
      </c>
    </row>
    <row r="784" spans="1:4">
      <c r="A784" s="19">
        <v>43829</v>
      </c>
      <c r="B784" s="20" t="s">
        <v>3233</v>
      </c>
      <c r="C784" s="20" t="s">
        <v>3222</v>
      </c>
      <c r="D784" s="21">
        <v>35</v>
      </c>
    </row>
    <row r="785" spans="1:4">
      <c r="A785" s="19">
        <v>43829</v>
      </c>
      <c r="B785" s="20" t="s">
        <v>3237</v>
      </c>
      <c r="C785" s="20" t="s">
        <v>3211</v>
      </c>
      <c r="D785" s="21">
        <v>20</v>
      </c>
    </row>
    <row r="786" spans="1:4">
      <c r="A786" s="19">
        <v>43829</v>
      </c>
      <c r="B786" s="20" t="s">
        <v>3237</v>
      </c>
      <c r="C786" s="20" t="s">
        <v>3212</v>
      </c>
      <c r="D786" s="21">
        <v>30</v>
      </c>
    </row>
    <row r="787" spans="1:4">
      <c r="A787" s="19">
        <v>43829</v>
      </c>
      <c r="B787" s="20" t="s">
        <v>3237</v>
      </c>
      <c r="C787" s="20" t="s">
        <v>3215</v>
      </c>
      <c r="D787" s="21">
        <v>38</v>
      </c>
    </row>
    <row r="788" spans="1:4">
      <c r="A788" s="19">
        <v>43829</v>
      </c>
      <c r="B788" s="20" t="s">
        <v>3237</v>
      </c>
      <c r="C788" s="20" t="s">
        <v>3217</v>
      </c>
      <c r="D788" s="21">
        <v>48</v>
      </c>
    </row>
    <row r="789" spans="1:4">
      <c r="A789" s="19">
        <v>43829</v>
      </c>
      <c r="B789" s="20" t="s">
        <v>3237</v>
      </c>
      <c r="C789" s="20" t="s">
        <v>3219</v>
      </c>
      <c r="D789" s="21">
        <v>24</v>
      </c>
    </row>
    <row r="790" spans="1:4">
      <c r="A790" s="19">
        <v>43829</v>
      </c>
      <c r="B790" s="20" t="s">
        <v>3237</v>
      </c>
      <c r="C790" s="20" t="s">
        <v>3221</v>
      </c>
      <c r="D790" s="21">
        <v>530</v>
      </c>
    </row>
    <row r="791" spans="1:4">
      <c r="A791" s="19">
        <v>43829</v>
      </c>
      <c r="B791" s="20" t="s">
        <v>3237</v>
      </c>
      <c r="C791" s="20" t="s">
        <v>3222</v>
      </c>
      <c r="D791" s="21">
        <v>36</v>
      </c>
    </row>
    <row r="792" spans="1:4">
      <c r="A792" s="19">
        <v>43829</v>
      </c>
      <c r="B792" s="20" t="s">
        <v>3230</v>
      </c>
      <c r="C792" s="20" t="s">
        <v>3211</v>
      </c>
      <c r="D792" s="21">
        <v>15</v>
      </c>
    </row>
    <row r="793" spans="1:4">
      <c r="A793" s="19">
        <v>43829</v>
      </c>
      <c r="B793" s="20" t="s">
        <v>3230</v>
      </c>
      <c r="C793" s="20" t="s">
        <v>3212</v>
      </c>
      <c r="D793" s="21">
        <v>17</v>
      </c>
    </row>
    <row r="794" spans="1:4">
      <c r="A794" s="19">
        <v>43829</v>
      </c>
      <c r="B794" s="20" t="s">
        <v>3230</v>
      </c>
      <c r="C794" s="20" t="s">
        <v>3215</v>
      </c>
      <c r="D794" s="21">
        <v>17</v>
      </c>
    </row>
    <row r="795" spans="1:4">
      <c r="A795" s="19">
        <v>43829</v>
      </c>
      <c r="B795" s="20" t="s">
        <v>3230</v>
      </c>
      <c r="C795" s="20" t="s">
        <v>3217</v>
      </c>
      <c r="D795" s="21">
        <v>26</v>
      </c>
    </row>
    <row r="796" spans="1:4">
      <c r="A796" s="19">
        <v>43829</v>
      </c>
      <c r="B796" s="20" t="s">
        <v>3230</v>
      </c>
      <c r="C796" s="20" t="s">
        <v>3219</v>
      </c>
      <c r="D796" s="21">
        <v>560</v>
      </c>
    </row>
    <row r="797" spans="1:4">
      <c r="A797" s="19">
        <v>43829</v>
      </c>
      <c r="B797" s="20" t="s">
        <v>3230</v>
      </c>
      <c r="C797" s="20" t="s">
        <v>3221</v>
      </c>
      <c r="D797" s="21">
        <v>4</v>
      </c>
    </row>
    <row r="798" spans="1:4">
      <c r="A798" s="19">
        <v>43829</v>
      </c>
      <c r="B798" s="20" t="s">
        <v>3230</v>
      </c>
      <c r="C798" s="20" t="s">
        <v>3222</v>
      </c>
      <c r="D798" s="21">
        <v>26</v>
      </c>
    </row>
    <row r="799" spans="1:4">
      <c r="A799" s="19">
        <v>43829</v>
      </c>
      <c r="B799" s="20" t="s">
        <v>103</v>
      </c>
      <c r="C799" s="20" t="s">
        <v>3211</v>
      </c>
      <c r="D799" s="21">
        <v>8</v>
      </c>
    </row>
    <row r="800" spans="1:4">
      <c r="A800" s="19">
        <v>43829</v>
      </c>
      <c r="B800" s="20" t="s">
        <v>103</v>
      </c>
      <c r="C800" s="20" t="s">
        <v>3212</v>
      </c>
      <c r="D800" s="21">
        <v>8</v>
      </c>
    </row>
    <row r="801" spans="1:4">
      <c r="A801" s="19">
        <v>43829</v>
      </c>
      <c r="B801" s="20" t="s">
        <v>103</v>
      </c>
      <c r="C801" s="20" t="s">
        <v>3215</v>
      </c>
      <c r="D801" s="21">
        <v>18</v>
      </c>
    </row>
    <row r="802" spans="1:4">
      <c r="A802" s="19">
        <v>43829</v>
      </c>
      <c r="B802" s="20" t="s">
        <v>103</v>
      </c>
      <c r="C802" s="20" t="s">
        <v>3217</v>
      </c>
      <c r="D802" s="21">
        <v>33</v>
      </c>
    </row>
    <row r="803" spans="1:4">
      <c r="A803" s="19">
        <v>43829</v>
      </c>
      <c r="B803" s="20" t="s">
        <v>103</v>
      </c>
      <c r="C803" s="20" t="s">
        <v>3219</v>
      </c>
      <c r="D803" s="21">
        <v>4</v>
      </c>
    </row>
    <row r="804" spans="1:4">
      <c r="A804" s="19">
        <v>43829</v>
      </c>
      <c r="B804" s="20" t="s">
        <v>103</v>
      </c>
      <c r="C804" s="20" t="s">
        <v>3221</v>
      </c>
      <c r="D804" s="21">
        <v>42</v>
      </c>
    </row>
    <row r="805" spans="1:4">
      <c r="A805" s="19">
        <v>43829</v>
      </c>
      <c r="B805" s="20" t="s">
        <v>103</v>
      </c>
      <c r="C805" s="20" t="s">
        <v>3222</v>
      </c>
      <c r="D805" s="21">
        <v>48</v>
      </c>
    </row>
    <row r="806" spans="1:4">
      <c r="A806" s="19">
        <v>43829</v>
      </c>
      <c r="B806" s="20" t="s">
        <v>3229</v>
      </c>
      <c r="C806" s="20" t="s">
        <v>3211</v>
      </c>
      <c r="D806" s="21">
        <v>37</v>
      </c>
    </row>
    <row r="807" spans="1:4">
      <c r="A807" s="19">
        <v>43829</v>
      </c>
      <c r="B807" s="20" t="s">
        <v>3229</v>
      </c>
      <c r="C807" s="20" t="s">
        <v>3212</v>
      </c>
      <c r="D807" s="21">
        <v>562</v>
      </c>
    </row>
    <row r="808" spans="1:4">
      <c r="A808" s="19">
        <v>43829</v>
      </c>
      <c r="B808" s="20" t="s">
        <v>3229</v>
      </c>
      <c r="C808" s="20" t="s">
        <v>3215</v>
      </c>
      <c r="D808" s="21">
        <v>3</v>
      </c>
    </row>
    <row r="809" spans="1:4">
      <c r="A809" s="19">
        <v>43829</v>
      </c>
      <c r="B809" s="20" t="s">
        <v>3229</v>
      </c>
      <c r="C809" s="20" t="s">
        <v>3217</v>
      </c>
      <c r="D809" s="21">
        <v>5</v>
      </c>
    </row>
    <row r="810" spans="1:4">
      <c r="A810" s="19">
        <v>43829</v>
      </c>
      <c r="B810" s="20" t="s">
        <v>3229</v>
      </c>
      <c r="C810" s="20" t="s">
        <v>3219</v>
      </c>
      <c r="D810" s="21">
        <v>9</v>
      </c>
    </row>
    <row r="811" spans="1:4">
      <c r="A811" s="19">
        <v>43829</v>
      </c>
      <c r="B811" s="20" t="s">
        <v>3229</v>
      </c>
      <c r="C811" s="20" t="s">
        <v>3221</v>
      </c>
      <c r="D811" s="21">
        <v>7</v>
      </c>
    </row>
    <row r="812" spans="1:4">
      <c r="A812" s="19">
        <v>43829</v>
      </c>
      <c r="B812" s="20" t="s">
        <v>3229</v>
      </c>
      <c r="C812" s="20" t="s">
        <v>3222</v>
      </c>
      <c r="D812" s="21">
        <v>49</v>
      </c>
    </row>
    <row r="813" spans="1:4">
      <c r="A813" s="19">
        <v>43829</v>
      </c>
      <c r="B813" s="20" t="s">
        <v>3232</v>
      </c>
      <c r="C813" s="20" t="s">
        <v>3211</v>
      </c>
      <c r="D813" s="21">
        <v>50</v>
      </c>
    </row>
    <row r="814" spans="1:4">
      <c r="A814" s="19">
        <v>43829</v>
      </c>
      <c r="B814" s="20" t="s">
        <v>3232</v>
      </c>
      <c r="C814" s="20" t="s">
        <v>3212</v>
      </c>
      <c r="D814" s="21">
        <v>2</v>
      </c>
    </row>
    <row r="815" spans="1:4">
      <c r="A815" s="19">
        <v>43829</v>
      </c>
      <c r="B815" s="20" t="s">
        <v>3232</v>
      </c>
      <c r="C815" s="20" t="s">
        <v>3215</v>
      </c>
      <c r="D815" s="21">
        <v>6</v>
      </c>
    </row>
    <row r="816" spans="1:4">
      <c r="A816" s="19">
        <v>43829</v>
      </c>
      <c r="B816" s="20" t="s">
        <v>3232</v>
      </c>
      <c r="C816" s="20" t="s">
        <v>3217</v>
      </c>
      <c r="D816" s="21">
        <v>28</v>
      </c>
    </row>
    <row r="817" spans="1:4">
      <c r="A817" s="19">
        <v>43829</v>
      </c>
      <c r="B817" s="20" t="s">
        <v>3232</v>
      </c>
      <c r="C817" s="20" t="s">
        <v>3219</v>
      </c>
      <c r="D817" s="21">
        <v>16</v>
      </c>
    </row>
    <row r="818" spans="1:4">
      <c r="A818" s="19">
        <v>43829</v>
      </c>
      <c r="B818" s="20" t="s">
        <v>3232</v>
      </c>
      <c r="C818" s="20" t="s">
        <v>3221</v>
      </c>
      <c r="D818" s="21">
        <v>25</v>
      </c>
    </row>
    <row r="819" spans="1:4">
      <c r="A819" s="19">
        <v>43829</v>
      </c>
      <c r="B819" s="20" t="s">
        <v>3232</v>
      </c>
      <c r="C819" s="20" t="s">
        <v>3222</v>
      </c>
      <c r="D819" s="21">
        <v>48</v>
      </c>
    </row>
    <row r="820" spans="1:4">
      <c r="A820" s="19">
        <v>43829</v>
      </c>
      <c r="B820" s="20" t="s">
        <v>3235</v>
      </c>
      <c r="C820" s="20" t="s">
        <v>3211</v>
      </c>
      <c r="D820" s="21">
        <v>40</v>
      </c>
    </row>
    <row r="821" spans="1:4">
      <c r="A821" s="19">
        <v>43829</v>
      </c>
      <c r="B821" s="20" t="s">
        <v>3235</v>
      </c>
      <c r="C821" s="20" t="s">
        <v>3212</v>
      </c>
      <c r="D821" s="21">
        <v>26</v>
      </c>
    </row>
    <row r="822" spans="1:4">
      <c r="A822" s="19">
        <v>43829</v>
      </c>
      <c r="B822" s="20" t="s">
        <v>3235</v>
      </c>
      <c r="C822" s="20" t="s">
        <v>3215</v>
      </c>
      <c r="D822" s="21">
        <v>40</v>
      </c>
    </row>
    <row r="823" spans="1:4">
      <c r="A823" s="19">
        <v>43829</v>
      </c>
      <c r="B823" s="20" t="s">
        <v>3235</v>
      </c>
      <c r="C823" s="20" t="s">
        <v>3217</v>
      </c>
      <c r="D823" s="21">
        <v>4</v>
      </c>
    </row>
    <row r="824" spans="1:4">
      <c r="A824" s="19">
        <v>43829</v>
      </c>
      <c r="B824" s="20" t="s">
        <v>3235</v>
      </c>
      <c r="C824" s="20" t="s">
        <v>3219</v>
      </c>
      <c r="D824" s="21">
        <v>516</v>
      </c>
    </row>
    <row r="825" spans="1:4">
      <c r="A825" s="19">
        <v>43829</v>
      </c>
      <c r="B825" s="20" t="s">
        <v>3235</v>
      </c>
      <c r="C825" s="20" t="s">
        <v>3221</v>
      </c>
      <c r="D825" s="21">
        <v>2</v>
      </c>
    </row>
    <row r="826" spans="1:4">
      <c r="A826" s="19">
        <v>43829</v>
      </c>
      <c r="B826" s="20" t="s">
        <v>3235</v>
      </c>
      <c r="C826" s="20" t="s">
        <v>3222</v>
      </c>
      <c r="D826" s="21">
        <v>583</v>
      </c>
    </row>
    <row r="827" spans="1:4">
      <c r="A827" s="19">
        <v>43829</v>
      </c>
      <c r="B827" s="20" t="s">
        <v>3236</v>
      </c>
      <c r="C827" s="20" t="s">
        <v>3211</v>
      </c>
      <c r="D827" s="21">
        <v>3</v>
      </c>
    </row>
    <row r="828" spans="1:4">
      <c r="A828" s="19">
        <v>43829</v>
      </c>
      <c r="B828" s="20" t="s">
        <v>3236</v>
      </c>
      <c r="C828" s="20" t="s">
        <v>3212</v>
      </c>
      <c r="D828" s="21">
        <v>47</v>
      </c>
    </row>
    <row r="829" spans="1:4">
      <c r="A829" s="19">
        <v>43829</v>
      </c>
      <c r="B829" s="20" t="s">
        <v>3236</v>
      </c>
      <c r="C829" s="20" t="s">
        <v>3215</v>
      </c>
      <c r="D829" s="21">
        <v>32</v>
      </c>
    </row>
    <row r="830" spans="1:4">
      <c r="A830" s="19">
        <v>43829</v>
      </c>
      <c r="B830" s="20" t="s">
        <v>3236</v>
      </c>
      <c r="C830" s="20" t="s">
        <v>3217</v>
      </c>
      <c r="D830" s="21">
        <v>23</v>
      </c>
    </row>
    <row r="831" spans="1:4">
      <c r="A831" s="19">
        <v>43829</v>
      </c>
      <c r="B831" s="20" t="s">
        <v>3236</v>
      </c>
      <c r="C831" s="20" t="s">
        <v>3219</v>
      </c>
      <c r="D831" s="21">
        <v>22</v>
      </c>
    </row>
    <row r="832" spans="1:4">
      <c r="A832" s="19">
        <v>43829</v>
      </c>
      <c r="B832" s="20" t="s">
        <v>3236</v>
      </c>
      <c r="C832" s="20" t="s">
        <v>3221</v>
      </c>
      <c r="D832" s="21">
        <v>30</v>
      </c>
    </row>
    <row r="833" spans="1:4">
      <c r="A833" s="19">
        <v>43830</v>
      </c>
      <c r="B833" s="20" t="s">
        <v>3210</v>
      </c>
      <c r="C833" s="20" t="s">
        <v>3211</v>
      </c>
      <c r="D833" s="21">
        <v>35</v>
      </c>
    </row>
    <row r="834" spans="1:4">
      <c r="A834" s="19">
        <v>43830</v>
      </c>
      <c r="B834" s="20" t="s">
        <v>3210</v>
      </c>
      <c r="C834" s="20" t="s">
        <v>3212</v>
      </c>
      <c r="D834" s="21">
        <v>41</v>
      </c>
    </row>
    <row r="835" spans="1:4">
      <c r="A835" s="19">
        <v>43830</v>
      </c>
      <c r="B835" s="20" t="s">
        <v>3210</v>
      </c>
      <c r="C835" s="20" t="s">
        <v>3215</v>
      </c>
      <c r="D835" s="21">
        <v>8</v>
      </c>
    </row>
    <row r="836" spans="1:4">
      <c r="A836" s="19">
        <v>43830</v>
      </c>
      <c r="B836" s="20" t="s">
        <v>3210</v>
      </c>
      <c r="C836" s="20" t="s">
        <v>3217</v>
      </c>
      <c r="D836" s="21">
        <v>16</v>
      </c>
    </row>
    <row r="837" spans="1:4">
      <c r="A837" s="19">
        <v>43830</v>
      </c>
      <c r="B837" s="20" t="s">
        <v>3210</v>
      </c>
      <c r="C837" s="20" t="s">
        <v>3219</v>
      </c>
      <c r="D837" s="21">
        <v>30</v>
      </c>
    </row>
    <row r="838" spans="1:4">
      <c r="A838" s="19">
        <v>43830</v>
      </c>
      <c r="B838" s="20" t="s">
        <v>3210</v>
      </c>
      <c r="C838" s="20" t="s">
        <v>3221</v>
      </c>
      <c r="D838" s="21">
        <v>9</v>
      </c>
    </row>
    <row r="839" spans="1:4">
      <c r="A839" s="19">
        <v>43830</v>
      </c>
      <c r="B839" s="20" t="s">
        <v>3210</v>
      </c>
      <c r="C839" s="20" t="s">
        <v>3222</v>
      </c>
      <c r="D839" s="21">
        <v>6</v>
      </c>
    </row>
    <row r="840" spans="1:4">
      <c r="A840" s="19">
        <v>43830</v>
      </c>
      <c r="B840" s="20" t="s">
        <v>3224</v>
      </c>
      <c r="C840" s="20" t="s">
        <v>3211</v>
      </c>
      <c r="D840" s="21">
        <v>42</v>
      </c>
    </row>
    <row r="841" spans="1:4">
      <c r="A841" s="19">
        <v>43830</v>
      </c>
      <c r="B841" s="20" t="s">
        <v>3224</v>
      </c>
      <c r="C841" s="20" t="s">
        <v>3212</v>
      </c>
      <c r="D841" s="21">
        <v>12</v>
      </c>
    </row>
    <row r="842" spans="1:4">
      <c r="A842" s="19">
        <v>43830</v>
      </c>
      <c r="B842" s="20" t="s">
        <v>3224</v>
      </c>
      <c r="C842" s="20" t="s">
        <v>3215</v>
      </c>
      <c r="D842" s="21">
        <v>528</v>
      </c>
    </row>
    <row r="843" spans="1:4">
      <c r="A843" s="19">
        <v>43830</v>
      </c>
      <c r="B843" s="20" t="s">
        <v>3224</v>
      </c>
      <c r="C843" s="20" t="s">
        <v>3217</v>
      </c>
      <c r="D843" s="21">
        <v>22</v>
      </c>
    </row>
    <row r="844" spans="1:4">
      <c r="A844" s="19">
        <v>43830</v>
      </c>
      <c r="B844" s="20" t="s">
        <v>3224</v>
      </c>
      <c r="C844" s="20" t="s">
        <v>3219</v>
      </c>
      <c r="D844" s="21">
        <v>22</v>
      </c>
    </row>
    <row r="845" spans="1:4">
      <c r="A845" s="19">
        <v>43830</v>
      </c>
      <c r="B845" s="20" t="s">
        <v>3224</v>
      </c>
      <c r="C845" s="20" t="s">
        <v>3221</v>
      </c>
      <c r="D845" s="21">
        <v>19</v>
      </c>
    </row>
    <row r="846" spans="1:4">
      <c r="A846" s="19">
        <v>43830</v>
      </c>
      <c r="B846" s="20" t="s">
        <v>3224</v>
      </c>
      <c r="C846" s="20" t="s">
        <v>3222</v>
      </c>
      <c r="D846" s="21">
        <v>39</v>
      </c>
    </row>
    <row r="847" spans="1:4">
      <c r="A847" s="19">
        <v>43830</v>
      </c>
      <c r="B847" s="20" t="s">
        <v>3228</v>
      </c>
      <c r="C847" s="20" t="s">
        <v>3211</v>
      </c>
      <c r="D847" s="21">
        <v>582</v>
      </c>
    </row>
    <row r="848" spans="1:4">
      <c r="A848" s="19">
        <v>43830</v>
      </c>
      <c r="B848" s="20" t="s">
        <v>3228</v>
      </c>
      <c r="C848" s="20" t="s">
        <v>3212</v>
      </c>
      <c r="D848" s="21">
        <v>613</v>
      </c>
    </row>
    <row r="849" spans="1:4">
      <c r="A849" s="19">
        <v>43830</v>
      </c>
      <c r="B849" s="20" t="s">
        <v>3228</v>
      </c>
      <c r="C849" s="20" t="s">
        <v>3215</v>
      </c>
      <c r="D849" s="21">
        <v>24</v>
      </c>
    </row>
    <row r="850" spans="1:4">
      <c r="A850" s="19">
        <v>43830</v>
      </c>
      <c r="B850" s="20" t="s">
        <v>3228</v>
      </c>
      <c r="C850" s="20" t="s">
        <v>3217</v>
      </c>
      <c r="D850" s="21">
        <v>21</v>
      </c>
    </row>
    <row r="851" spans="1:4">
      <c r="A851" s="19">
        <v>43830</v>
      </c>
      <c r="B851" s="20" t="s">
        <v>3228</v>
      </c>
      <c r="C851" s="20" t="s">
        <v>3219</v>
      </c>
      <c r="D851" s="21">
        <v>21</v>
      </c>
    </row>
    <row r="852" spans="1:4">
      <c r="A852" s="19">
        <v>43830</v>
      </c>
      <c r="B852" s="20" t="s">
        <v>3228</v>
      </c>
      <c r="C852" s="20" t="s">
        <v>3221</v>
      </c>
      <c r="D852" s="21">
        <v>41</v>
      </c>
    </row>
    <row r="853" spans="1:4">
      <c r="A853" s="19">
        <v>43830</v>
      </c>
      <c r="B853" s="20" t="s">
        <v>3228</v>
      </c>
      <c r="C853" s="20" t="s">
        <v>3222</v>
      </c>
      <c r="D853" s="21">
        <v>25</v>
      </c>
    </row>
    <row r="854" spans="1:4">
      <c r="A854" s="19">
        <v>43830</v>
      </c>
      <c r="B854" s="20" t="s">
        <v>3231</v>
      </c>
      <c r="C854" s="20" t="s">
        <v>3211</v>
      </c>
      <c r="D854" s="21">
        <v>526</v>
      </c>
    </row>
    <row r="855" spans="1:4">
      <c r="A855" s="19">
        <v>43830</v>
      </c>
      <c r="B855" s="20" t="s">
        <v>3231</v>
      </c>
      <c r="C855" s="20" t="s">
        <v>3212</v>
      </c>
      <c r="D855" s="21">
        <v>24</v>
      </c>
    </row>
    <row r="856" spans="1:4">
      <c r="A856" s="19">
        <v>43830</v>
      </c>
      <c r="B856" s="20" t="s">
        <v>3231</v>
      </c>
      <c r="C856" s="20" t="s">
        <v>3215</v>
      </c>
      <c r="D856" s="21">
        <v>4</v>
      </c>
    </row>
    <row r="857" spans="1:4">
      <c r="A857" s="19">
        <v>43830</v>
      </c>
      <c r="B857" s="20" t="s">
        <v>3231</v>
      </c>
      <c r="C857" s="20" t="s">
        <v>3217</v>
      </c>
      <c r="D857" s="21">
        <v>591</v>
      </c>
    </row>
    <row r="858" spans="1:4">
      <c r="A858" s="19">
        <v>43830</v>
      </c>
      <c r="B858" s="20" t="s">
        <v>3231</v>
      </c>
      <c r="C858" s="20" t="s">
        <v>3219</v>
      </c>
      <c r="D858" s="21">
        <v>24</v>
      </c>
    </row>
    <row r="859" spans="1:4">
      <c r="A859" s="19">
        <v>43830</v>
      </c>
      <c r="B859" s="20" t="s">
        <v>3231</v>
      </c>
      <c r="C859" s="20" t="s">
        <v>3221</v>
      </c>
      <c r="D859" s="21">
        <v>9</v>
      </c>
    </row>
    <row r="860" spans="1:4">
      <c r="A860" s="19">
        <v>43830</v>
      </c>
      <c r="B860" s="20" t="s">
        <v>3231</v>
      </c>
      <c r="C860" s="20" t="s">
        <v>3222</v>
      </c>
      <c r="D860" s="21">
        <v>27</v>
      </c>
    </row>
    <row r="861" spans="1:4">
      <c r="A861" s="19">
        <v>43830</v>
      </c>
      <c r="B861" s="20" t="s">
        <v>3233</v>
      </c>
      <c r="C861" s="20" t="s">
        <v>3211</v>
      </c>
      <c r="D861" s="21">
        <v>504</v>
      </c>
    </row>
    <row r="862" spans="1:4">
      <c r="A862" s="19">
        <v>43830</v>
      </c>
      <c r="B862" s="20" t="s">
        <v>3233</v>
      </c>
      <c r="C862" s="20" t="s">
        <v>3212</v>
      </c>
      <c r="D862" s="21">
        <v>20</v>
      </c>
    </row>
    <row r="863" spans="1:4">
      <c r="A863" s="19">
        <v>43830</v>
      </c>
      <c r="B863" s="20" t="s">
        <v>3233</v>
      </c>
      <c r="C863" s="20" t="s">
        <v>3215</v>
      </c>
      <c r="D863" s="21">
        <v>2</v>
      </c>
    </row>
    <row r="864" spans="1:4">
      <c r="A864" s="19">
        <v>43830</v>
      </c>
      <c r="B864" s="20" t="s">
        <v>3233</v>
      </c>
      <c r="C864" s="20" t="s">
        <v>3217</v>
      </c>
      <c r="D864" s="21">
        <v>611</v>
      </c>
    </row>
    <row r="865" spans="1:4">
      <c r="A865" s="19">
        <v>43830</v>
      </c>
      <c r="B865" s="20" t="s">
        <v>3233</v>
      </c>
      <c r="C865" s="20" t="s">
        <v>3219</v>
      </c>
      <c r="D865" s="21">
        <v>558</v>
      </c>
    </row>
    <row r="866" spans="1:4">
      <c r="A866" s="19">
        <v>43830</v>
      </c>
      <c r="B866" s="20" t="s">
        <v>3233</v>
      </c>
      <c r="C866" s="20" t="s">
        <v>3221</v>
      </c>
      <c r="D866" s="21">
        <v>46</v>
      </c>
    </row>
    <row r="867" spans="1:4">
      <c r="A867" s="19">
        <v>43830</v>
      </c>
      <c r="B867" s="20" t="s">
        <v>3233</v>
      </c>
      <c r="C867" s="20" t="s">
        <v>3222</v>
      </c>
      <c r="D867" s="21">
        <v>46</v>
      </c>
    </row>
    <row r="868" spans="1:4">
      <c r="A868" s="19">
        <v>43830</v>
      </c>
      <c r="B868" s="20" t="s">
        <v>3237</v>
      </c>
      <c r="C868" s="20" t="s">
        <v>3211</v>
      </c>
      <c r="D868" s="21">
        <v>50</v>
      </c>
    </row>
    <row r="869" spans="1:4">
      <c r="A869" s="19">
        <v>43830</v>
      </c>
      <c r="B869" s="20" t="s">
        <v>3237</v>
      </c>
      <c r="C869" s="20" t="s">
        <v>3212</v>
      </c>
      <c r="D869" s="21">
        <v>43</v>
      </c>
    </row>
    <row r="870" spans="1:4">
      <c r="A870" s="19">
        <v>43830</v>
      </c>
      <c r="B870" s="20" t="s">
        <v>3237</v>
      </c>
      <c r="C870" s="20" t="s">
        <v>3215</v>
      </c>
      <c r="D870" s="21">
        <v>48</v>
      </c>
    </row>
    <row r="871" spans="1:4">
      <c r="A871" s="19">
        <v>43830</v>
      </c>
      <c r="B871" s="20" t="s">
        <v>3237</v>
      </c>
      <c r="C871" s="20" t="s">
        <v>3217</v>
      </c>
      <c r="D871" s="21">
        <v>31</v>
      </c>
    </row>
    <row r="872" spans="1:4">
      <c r="A872" s="19">
        <v>43830</v>
      </c>
      <c r="B872" s="20" t="s">
        <v>3237</v>
      </c>
      <c r="C872" s="20" t="s">
        <v>3219</v>
      </c>
      <c r="D872" s="21">
        <v>574</v>
      </c>
    </row>
    <row r="873" spans="1:4">
      <c r="A873" s="19">
        <v>43830</v>
      </c>
      <c r="B873" s="20" t="s">
        <v>3237</v>
      </c>
      <c r="C873" s="20" t="s">
        <v>3221</v>
      </c>
      <c r="D873" s="21">
        <v>12</v>
      </c>
    </row>
    <row r="874" spans="1:4">
      <c r="A874" s="19">
        <v>43830</v>
      </c>
      <c r="B874" s="20" t="s">
        <v>3237</v>
      </c>
      <c r="C874" s="20" t="s">
        <v>3222</v>
      </c>
      <c r="D874" s="21">
        <v>20</v>
      </c>
    </row>
    <row r="875" spans="1:4">
      <c r="A875" s="19">
        <v>43830</v>
      </c>
      <c r="B875" s="20" t="s">
        <v>3230</v>
      </c>
      <c r="C875" s="20" t="s">
        <v>3211</v>
      </c>
      <c r="D875" s="21">
        <v>538</v>
      </c>
    </row>
    <row r="876" spans="1:4">
      <c r="A876" s="19">
        <v>43830</v>
      </c>
      <c r="B876" s="20" t="s">
        <v>3230</v>
      </c>
      <c r="C876" s="20" t="s">
        <v>3212</v>
      </c>
      <c r="D876" s="21">
        <v>26</v>
      </c>
    </row>
    <row r="877" spans="1:4">
      <c r="A877" s="19">
        <v>43830</v>
      </c>
      <c r="B877" s="20" t="s">
        <v>3230</v>
      </c>
      <c r="C877" s="20" t="s">
        <v>3215</v>
      </c>
      <c r="D877" s="21">
        <v>26</v>
      </c>
    </row>
    <row r="878" spans="1:4">
      <c r="A878" s="19">
        <v>43830</v>
      </c>
      <c r="B878" s="20" t="s">
        <v>3230</v>
      </c>
      <c r="C878" s="20" t="s">
        <v>3217</v>
      </c>
      <c r="D878" s="21">
        <v>30</v>
      </c>
    </row>
    <row r="879" spans="1:4">
      <c r="A879" s="19">
        <v>43830</v>
      </c>
      <c r="B879" s="20" t="s">
        <v>3230</v>
      </c>
      <c r="C879" s="20" t="s">
        <v>3219</v>
      </c>
      <c r="D879" s="21">
        <v>49</v>
      </c>
    </row>
    <row r="880" spans="1:4">
      <c r="A880" s="19">
        <v>43830</v>
      </c>
      <c r="B880" s="20" t="s">
        <v>3230</v>
      </c>
      <c r="C880" s="20" t="s">
        <v>3221</v>
      </c>
      <c r="D880" s="21">
        <v>47</v>
      </c>
    </row>
    <row r="881" spans="1:4">
      <c r="A881" s="19">
        <v>43830</v>
      </c>
      <c r="B881" s="20" t="s">
        <v>3230</v>
      </c>
      <c r="C881" s="20" t="s">
        <v>3222</v>
      </c>
      <c r="D881" s="21">
        <v>33</v>
      </c>
    </row>
    <row r="882" spans="1:4">
      <c r="A882" s="19">
        <v>43830</v>
      </c>
      <c r="B882" s="20" t="s">
        <v>103</v>
      </c>
      <c r="C882" s="20" t="s">
        <v>3211</v>
      </c>
      <c r="D882" s="21">
        <v>45</v>
      </c>
    </row>
    <row r="883" spans="1:4">
      <c r="A883" s="19">
        <v>43830</v>
      </c>
      <c r="B883" s="20" t="s">
        <v>103</v>
      </c>
      <c r="C883" s="20" t="s">
        <v>3212</v>
      </c>
      <c r="D883" s="21">
        <v>41</v>
      </c>
    </row>
    <row r="884" spans="1:4">
      <c r="A884" s="19">
        <v>43830</v>
      </c>
      <c r="B884" s="20" t="s">
        <v>103</v>
      </c>
      <c r="C884" s="20" t="s">
        <v>3215</v>
      </c>
      <c r="D884" s="21">
        <v>35</v>
      </c>
    </row>
    <row r="885" spans="1:4">
      <c r="A885" s="19">
        <v>43830</v>
      </c>
      <c r="B885" s="20" t="s">
        <v>103</v>
      </c>
      <c r="C885" s="20" t="s">
        <v>3217</v>
      </c>
      <c r="D885" s="21">
        <v>11</v>
      </c>
    </row>
    <row r="886" spans="1:4">
      <c r="A886" s="19">
        <v>43830</v>
      </c>
      <c r="B886" s="20" t="s">
        <v>103</v>
      </c>
      <c r="C886" s="20" t="s">
        <v>3219</v>
      </c>
      <c r="D886" s="21">
        <v>44</v>
      </c>
    </row>
    <row r="887" spans="1:4">
      <c r="A887" s="19">
        <v>43830</v>
      </c>
      <c r="B887" s="20" t="s">
        <v>103</v>
      </c>
      <c r="C887" s="20" t="s">
        <v>3221</v>
      </c>
      <c r="D887" s="21">
        <v>19</v>
      </c>
    </row>
    <row r="888" spans="1:4">
      <c r="A888" s="19">
        <v>43830</v>
      </c>
      <c r="B888" s="20" t="s">
        <v>103</v>
      </c>
      <c r="C888" s="20" t="s">
        <v>3222</v>
      </c>
      <c r="D888" s="21">
        <v>38</v>
      </c>
    </row>
    <row r="889" spans="1:4">
      <c r="A889" s="19">
        <v>43830</v>
      </c>
      <c r="B889" s="20" t="s">
        <v>3229</v>
      </c>
      <c r="C889" s="20" t="s">
        <v>3211</v>
      </c>
      <c r="D889" s="21">
        <v>31</v>
      </c>
    </row>
    <row r="890" spans="1:4">
      <c r="A890" s="19">
        <v>43830</v>
      </c>
      <c r="B890" s="20" t="s">
        <v>3229</v>
      </c>
      <c r="C890" s="20" t="s">
        <v>3212</v>
      </c>
      <c r="D890" s="21">
        <v>14</v>
      </c>
    </row>
    <row r="891" spans="1:4">
      <c r="A891" s="19">
        <v>43830</v>
      </c>
      <c r="B891" s="20" t="s">
        <v>3229</v>
      </c>
      <c r="C891" s="20" t="s">
        <v>3215</v>
      </c>
      <c r="D891" s="21">
        <v>12</v>
      </c>
    </row>
    <row r="892" spans="1:4">
      <c r="A892" s="19">
        <v>43830</v>
      </c>
      <c r="B892" s="20" t="s">
        <v>3229</v>
      </c>
      <c r="C892" s="20" t="s">
        <v>3217</v>
      </c>
      <c r="D892" s="21">
        <v>36</v>
      </c>
    </row>
    <row r="893" spans="1:4">
      <c r="A893" s="19">
        <v>43830</v>
      </c>
      <c r="B893" s="20" t="s">
        <v>3229</v>
      </c>
      <c r="C893" s="20" t="s">
        <v>3219</v>
      </c>
      <c r="D893" s="21">
        <v>29</v>
      </c>
    </row>
    <row r="894" spans="1:4">
      <c r="A894" s="19">
        <v>43830</v>
      </c>
      <c r="B894" s="20" t="s">
        <v>3229</v>
      </c>
      <c r="C894" s="20" t="s">
        <v>3221</v>
      </c>
      <c r="D894" s="21">
        <v>13</v>
      </c>
    </row>
    <row r="895" spans="1:4">
      <c r="A895" s="19">
        <v>43830</v>
      </c>
      <c r="B895" s="20" t="s">
        <v>3229</v>
      </c>
      <c r="C895" s="20" t="s">
        <v>3222</v>
      </c>
      <c r="D895" s="21">
        <v>18</v>
      </c>
    </row>
    <row r="896" spans="1:4">
      <c r="A896" s="19">
        <v>43830</v>
      </c>
      <c r="B896" s="20" t="s">
        <v>3232</v>
      </c>
      <c r="C896" s="20" t="s">
        <v>3211</v>
      </c>
      <c r="D896" s="21">
        <v>7</v>
      </c>
    </row>
    <row r="897" spans="1:4">
      <c r="A897" s="19">
        <v>43830</v>
      </c>
      <c r="B897" s="20" t="s">
        <v>3232</v>
      </c>
      <c r="C897" s="20" t="s">
        <v>3212</v>
      </c>
      <c r="D897" s="21">
        <v>10</v>
      </c>
    </row>
    <row r="898" spans="1:4">
      <c r="A898" s="19">
        <v>43830</v>
      </c>
      <c r="B898" s="20" t="s">
        <v>3232</v>
      </c>
      <c r="C898" s="20" t="s">
        <v>3215</v>
      </c>
      <c r="D898" s="21">
        <v>23</v>
      </c>
    </row>
    <row r="899" spans="1:4">
      <c r="A899" s="19">
        <v>43830</v>
      </c>
      <c r="B899" s="20" t="s">
        <v>3232</v>
      </c>
      <c r="C899" s="20" t="s">
        <v>3217</v>
      </c>
      <c r="D899" s="21">
        <v>559</v>
      </c>
    </row>
    <row r="900" spans="1:4">
      <c r="A900" s="19">
        <v>43830</v>
      </c>
      <c r="B900" s="20" t="s">
        <v>3232</v>
      </c>
      <c r="C900" s="20" t="s">
        <v>3219</v>
      </c>
      <c r="D900" s="21">
        <v>556</v>
      </c>
    </row>
    <row r="901" spans="1:4">
      <c r="A901" s="19">
        <v>43830</v>
      </c>
      <c r="B901" s="20" t="s">
        <v>3232</v>
      </c>
      <c r="C901" s="20" t="s">
        <v>3221</v>
      </c>
      <c r="D901" s="21">
        <v>29</v>
      </c>
    </row>
    <row r="902" spans="1:4">
      <c r="A902" s="19">
        <v>43830</v>
      </c>
      <c r="B902" s="20" t="s">
        <v>3232</v>
      </c>
      <c r="C902" s="20" t="s">
        <v>3222</v>
      </c>
      <c r="D902" s="21">
        <v>16</v>
      </c>
    </row>
    <row r="903" spans="1:4">
      <c r="A903" s="19">
        <v>43830</v>
      </c>
      <c r="B903" s="20" t="s">
        <v>3235</v>
      </c>
      <c r="C903" s="20" t="s">
        <v>3211</v>
      </c>
      <c r="D903" s="21">
        <v>33</v>
      </c>
    </row>
    <row r="904" spans="1:4">
      <c r="A904" s="19">
        <v>43830</v>
      </c>
      <c r="B904" s="20" t="s">
        <v>3235</v>
      </c>
      <c r="C904" s="20" t="s">
        <v>3212</v>
      </c>
      <c r="D904" s="21">
        <v>13</v>
      </c>
    </row>
    <row r="905" spans="1:4">
      <c r="A905" s="19">
        <v>43830</v>
      </c>
      <c r="B905" s="20" t="s">
        <v>3235</v>
      </c>
      <c r="C905" s="20" t="s">
        <v>3215</v>
      </c>
      <c r="D905" s="21">
        <v>29</v>
      </c>
    </row>
    <row r="906" spans="1:4">
      <c r="A906" s="19">
        <v>43830</v>
      </c>
      <c r="B906" s="20" t="s">
        <v>3235</v>
      </c>
      <c r="C906" s="20" t="s">
        <v>3217</v>
      </c>
      <c r="D906" s="21">
        <v>27</v>
      </c>
    </row>
    <row r="907" spans="1:4">
      <c r="A907" s="19">
        <v>43830</v>
      </c>
      <c r="B907" s="20" t="s">
        <v>3235</v>
      </c>
      <c r="C907" s="20" t="s">
        <v>3219</v>
      </c>
      <c r="D907" s="21">
        <v>31</v>
      </c>
    </row>
    <row r="908" spans="1:4">
      <c r="A908" s="19">
        <v>43830</v>
      </c>
      <c r="B908" s="20" t="s">
        <v>3235</v>
      </c>
      <c r="C908" s="20" t="s">
        <v>3221</v>
      </c>
      <c r="D908" s="21">
        <v>14</v>
      </c>
    </row>
    <row r="909" spans="1:4">
      <c r="A909" s="19">
        <v>43830</v>
      </c>
      <c r="B909" s="20" t="s">
        <v>3235</v>
      </c>
      <c r="C909" s="20" t="s">
        <v>3222</v>
      </c>
      <c r="D909" s="21">
        <v>33</v>
      </c>
    </row>
    <row r="910" spans="1:4">
      <c r="A910" s="19">
        <v>43830</v>
      </c>
      <c r="B910" s="20" t="s">
        <v>3236</v>
      </c>
      <c r="C910" s="20" t="s">
        <v>3211</v>
      </c>
      <c r="D910" s="21">
        <v>2</v>
      </c>
    </row>
    <row r="911" spans="1:4">
      <c r="A911" s="19">
        <v>43830</v>
      </c>
      <c r="B911" s="20" t="s">
        <v>3236</v>
      </c>
      <c r="C911" s="20" t="s">
        <v>3212</v>
      </c>
      <c r="D911" s="21">
        <v>5</v>
      </c>
    </row>
    <row r="912" spans="1:4">
      <c r="A912" s="19">
        <v>43830</v>
      </c>
      <c r="B912" s="20" t="s">
        <v>3236</v>
      </c>
      <c r="C912" s="20" t="s">
        <v>3215</v>
      </c>
      <c r="D912" s="21">
        <v>19</v>
      </c>
    </row>
    <row r="913" spans="1:4">
      <c r="A913" s="19">
        <v>43830</v>
      </c>
      <c r="B913" s="20" t="s">
        <v>3236</v>
      </c>
      <c r="C913" s="20" t="s">
        <v>3217</v>
      </c>
      <c r="D913" s="21">
        <v>26</v>
      </c>
    </row>
    <row r="914" spans="1:4">
      <c r="A914" s="19">
        <v>43830</v>
      </c>
      <c r="B914" s="20" t="s">
        <v>3236</v>
      </c>
      <c r="C914" s="20" t="s">
        <v>3219</v>
      </c>
      <c r="D914" s="21">
        <v>516</v>
      </c>
    </row>
    <row r="915" spans="1:4">
      <c r="A915" s="19">
        <v>43830</v>
      </c>
      <c r="B915" s="20" t="s">
        <v>3236</v>
      </c>
      <c r="C915" s="20" t="s">
        <v>3221</v>
      </c>
      <c r="D915" s="21">
        <v>20</v>
      </c>
    </row>
    <row r="916" spans="1:4">
      <c r="A916" s="19">
        <v>43831</v>
      </c>
      <c r="B916" s="20" t="s">
        <v>3210</v>
      </c>
      <c r="C916" s="20" t="s">
        <v>3211</v>
      </c>
      <c r="D916" s="21">
        <v>3</v>
      </c>
    </row>
    <row r="917" spans="1:4">
      <c r="A917" s="19">
        <v>43831</v>
      </c>
      <c r="B917" s="20" t="s">
        <v>3210</v>
      </c>
      <c r="C917" s="20" t="s">
        <v>3212</v>
      </c>
      <c r="D917" s="21">
        <v>519</v>
      </c>
    </row>
    <row r="918" spans="1:4">
      <c r="A918" s="19">
        <v>43831</v>
      </c>
      <c r="B918" s="20" t="s">
        <v>3210</v>
      </c>
      <c r="C918" s="20" t="s">
        <v>3215</v>
      </c>
      <c r="D918" s="21">
        <v>42</v>
      </c>
    </row>
    <row r="919" spans="1:4">
      <c r="A919" s="19">
        <v>43831</v>
      </c>
      <c r="B919" s="20" t="s">
        <v>3210</v>
      </c>
      <c r="C919" s="20" t="s">
        <v>3217</v>
      </c>
      <c r="D919" s="21">
        <v>32</v>
      </c>
    </row>
    <row r="920" spans="1:4">
      <c r="A920" s="19">
        <v>43831</v>
      </c>
      <c r="B920" s="20" t="s">
        <v>3210</v>
      </c>
      <c r="C920" s="20" t="s">
        <v>3219</v>
      </c>
      <c r="D920" s="21">
        <v>583</v>
      </c>
    </row>
    <row r="921" spans="1:4">
      <c r="A921" s="19">
        <v>43831</v>
      </c>
      <c r="B921" s="20" t="s">
        <v>3210</v>
      </c>
      <c r="C921" s="20" t="s">
        <v>3221</v>
      </c>
      <c r="D921" s="21">
        <v>32</v>
      </c>
    </row>
    <row r="922" spans="1:4">
      <c r="A922" s="19">
        <v>43831</v>
      </c>
      <c r="B922" s="20" t="s">
        <v>3210</v>
      </c>
      <c r="C922" s="20" t="s">
        <v>3222</v>
      </c>
      <c r="D922" s="21">
        <v>23</v>
      </c>
    </row>
    <row r="923" spans="1:4">
      <c r="A923" s="19">
        <v>43831</v>
      </c>
      <c r="B923" s="20" t="s">
        <v>3224</v>
      </c>
      <c r="C923" s="20" t="s">
        <v>3211</v>
      </c>
      <c r="D923" s="21">
        <v>3</v>
      </c>
    </row>
    <row r="924" spans="1:4">
      <c r="A924" s="19">
        <v>43831</v>
      </c>
      <c r="B924" s="20" t="s">
        <v>3224</v>
      </c>
      <c r="C924" s="20" t="s">
        <v>3212</v>
      </c>
      <c r="D924" s="21">
        <v>583</v>
      </c>
    </row>
    <row r="925" spans="1:4">
      <c r="A925" s="19">
        <v>43831</v>
      </c>
      <c r="B925" s="20" t="s">
        <v>3224</v>
      </c>
      <c r="C925" s="20" t="s">
        <v>3215</v>
      </c>
      <c r="D925" s="21">
        <v>12</v>
      </c>
    </row>
    <row r="926" spans="1:4">
      <c r="A926" s="19">
        <v>43831</v>
      </c>
      <c r="B926" s="20" t="s">
        <v>3224</v>
      </c>
      <c r="C926" s="20" t="s">
        <v>3217</v>
      </c>
      <c r="D926" s="21">
        <v>43</v>
      </c>
    </row>
    <row r="927" spans="1:4">
      <c r="A927" s="19">
        <v>43831</v>
      </c>
      <c r="B927" s="20" t="s">
        <v>3224</v>
      </c>
      <c r="C927" s="20" t="s">
        <v>3219</v>
      </c>
      <c r="D927" s="21">
        <v>583</v>
      </c>
    </row>
    <row r="928" spans="1:4">
      <c r="A928" s="19">
        <v>43831</v>
      </c>
      <c r="B928" s="20" t="s">
        <v>3224</v>
      </c>
      <c r="C928" s="20" t="s">
        <v>3221</v>
      </c>
      <c r="D928" s="21">
        <v>44</v>
      </c>
    </row>
    <row r="929" spans="1:4">
      <c r="A929" s="19">
        <v>43831</v>
      </c>
      <c r="B929" s="20" t="s">
        <v>3224</v>
      </c>
      <c r="C929" s="20" t="s">
        <v>3222</v>
      </c>
      <c r="D929" s="21">
        <v>19</v>
      </c>
    </row>
    <row r="930" spans="1:4">
      <c r="A930" s="19">
        <v>43831</v>
      </c>
      <c r="B930" s="20" t="s">
        <v>3228</v>
      </c>
      <c r="C930" s="20" t="s">
        <v>3211</v>
      </c>
      <c r="D930" s="21">
        <v>31</v>
      </c>
    </row>
    <row r="931" spans="1:4">
      <c r="A931" s="19">
        <v>43831</v>
      </c>
      <c r="B931" s="20" t="s">
        <v>3228</v>
      </c>
      <c r="C931" s="20" t="s">
        <v>3212</v>
      </c>
      <c r="D931" s="21">
        <v>42</v>
      </c>
    </row>
    <row r="932" spans="1:4">
      <c r="A932" s="19">
        <v>43831</v>
      </c>
      <c r="B932" s="20" t="s">
        <v>3228</v>
      </c>
      <c r="C932" s="20" t="s">
        <v>3215</v>
      </c>
      <c r="D932" s="21">
        <v>5</v>
      </c>
    </row>
    <row r="933" spans="1:4">
      <c r="A933" s="19">
        <v>43831</v>
      </c>
      <c r="B933" s="20" t="s">
        <v>3228</v>
      </c>
      <c r="C933" s="20" t="s">
        <v>3217</v>
      </c>
      <c r="D933" s="21">
        <v>605</v>
      </c>
    </row>
    <row r="934" spans="1:4">
      <c r="A934" s="19">
        <v>43831</v>
      </c>
      <c r="B934" s="20" t="s">
        <v>3228</v>
      </c>
      <c r="C934" s="20" t="s">
        <v>3219</v>
      </c>
      <c r="D934" s="21">
        <v>619</v>
      </c>
    </row>
    <row r="935" spans="1:4">
      <c r="A935" s="19">
        <v>43831</v>
      </c>
      <c r="B935" s="20" t="s">
        <v>3228</v>
      </c>
      <c r="C935" s="20" t="s">
        <v>3221</v>
      </c>
      <c r="D935" s="21">
        <v>532</v>
      </c>
    </row>
    <row r="936" spans="1:4">
      <c r="A936" s="19">
        <v>43831</v>
      </c>
      <c r="B936" s="20" t="s">
        <v>3228</v>
      </c>
      <c r="C936" s="20" t="s">
        <v>3222</v>
      </c>
      <c r="D936" s="21">
        <v>26</v>
      </c>
    </row>
    <row r="937" spans="1:4">
      <c r="A937" s="19">
        <v>43831</v>
      </c>
      <c r="B937" s="20" t="s">
        <v>3231</v>
      </c>
      <c r="C937" s="20" t="s">
        <v>3211</v>
      </c>
      <c r="D937" s="21">
        <v>6</v>
      </c>
    </row>
    <row r="938" spans="1:4">
      <c r="A938" s="19">
        <v>43831</v>
      </c>
      <c r="B938" s="20" t="s">
        <v>3231</v>
      </c>
      <c r="C938" s="20" t="s">
        <v>3212</v>
      </c>
      <c r="D938" s="21">
        <v>5</v>
      </c>
    </row>
    <row r="939" spans="1:4">
      <c r="A939" s="19">
        <v>43831</v>
      </c>
      <c r="B939" s="20" t="s">
        <v>3231</v>
      </c>
      <c r="C939" s="20" t="s">
        <v>3215</v>
      </c>
      <c r="D939" s="21">
        <v>30</v>
      </c>
    </row>
    <row r="940" spans="1:4">
      <c r="A940" s="19">
        <v>43831</v>
      </c>
      <c r="B940" s="20" t="s">
        <v>3231</v>
      </c>
      <c r="C940" s="20" t="s">
        <v>3217</v>
      </c>
      <c r="D940" s="21">
        <v>42</v>
      </c>
    </row>
    <row r="941" spans="1:4">
      <c r="A941" s="19">
        <v>43831</v>
      </c>
      <c r="B941" s="20" t="s">
        <v>3231</v>
      </c>
      <c r="C941" s="20" t="s">
        <v>3219</v>
      </c>
      <c r="D941" s="21">
        <v>47</v>
      </c>
    </row>
    <row r="942" spans="1:4">
      <c r="A942" s="19">
        <v>43831</v>
      </c>
      <c r="B942" s="20" t="s">
        <v>3231</v>
      </c>
      <c r="C942" s="20" t="s">
        <v>3221</v>
      </c>
      <c r="D942" s="21">
        <v>14</v>
      </c>
    </row>
    <row r="943" spans="1:4">
      <c r="A943" s="19">
        <v>43831</v>
      </c>
      <c r="B943" s="20" t="s">
        <v>3231</v>
      </c>
      <c r="C943" s="20" t="s">
        <v>3222</v>
      </c>
      <c r="D943" s="21">
        <v>49</v>
      </c>
    </row>
    <row r="944" spans="1:4">
      <c r="A944" s="19">
        <v>43831</v>
      </c>
      <c r="B944" s="20" t="s">
        <v>3233</v>
      </c>
      <c r="C944" s="20" t="s">
        <v>3211</v>
      </c>
      <c r="D944" s="21">
        <v>37</v>
      </c>
    </row>
    <row r="945" spans="1:4">
      <c r="A945" s="19">
        <v>43831</v>
      </c>
      <c r="B945" s="20" t="s">
        <v>3233</v>
      </c>
      <c r="C945" s="20" t="s">
        <v>3212</v>
      </c>
      <c r="D945" s="21">
        <v>6</v>
      </c>
    </row>
    <row r="946" spans="1:4">
      <c r="A946" s="19">
        <v>43831</v>
      </c>
      <c r="B946" s="20" t="s">
        <v>3233</v>
      </c>
      <c r="C946" s="20" t="s">
        <v>3215</v>
      </c>
      <c r="D946" s="21">
        <v>14</v>
      </c>
    </row>
    <row r="947" spans="1:4">
      <c r="A947" s="19">
        <v>43831</v>
      </c>
      <c r="B947" s="20" t="s">
        <v>3233</v>
      </c>
      <c r="C947" s="20" t="s">
        <v>3217</v>
      </c>
      <c r="D947" s="21">
        <v>602</v>
      </c>
    </row>
    <row r="948" spans="1:4">
      <c r="A948" s="19">
        <v>43831</v>
      </c>
      <c r="B948" s="20" t="s">
        <v>3233</v>
      </c>
      <c r="C948" s="20" t="s">
        <v>3219</v>
      </c>
      <c r="D948" s="21">
        <v>21</v>
      </c>
    </row>
    <row r="949" spans="1:4">
      <c r="A949" s="19">
        <v>43831</v>
      </c>
      <c r="B949" s="20" t="s">
        <v>3233</v>
      </c>
      <c r="C949" s="20" t="s">
        <v>3221</v>
      </c>
      <c r="D949" s="21">
        <v>614</v>
      </c>
    </row>
    <row r="950" spans="1:4">
      <c r="A950" s="19">
        <v>43831</v>
      </c>
      <c r="B950" s="20" t="s">
        <v>3233</v>
      </c>
      <c r="C950" s="20" t="s">
        <v>3222</v>
      </c>
      <c r="D950" s="21">
        <v>16</v>
      </c>
    </row>
    <row r="951" spans="1:4">
      <c r="A951" s="19">
        <v>43831</v>
      </c>
      <c r="B951" s="20" t="s">
        <v>3237</v>
      </c>
      <c r="C951" s="20" t="s">
        <v>3211</v>
      </c>
      <c r="D951" s="21">
        <v>32</v>
      </c>
    </row>
    <row r="952" spans="1:4">
      <c r="A952" s="19">
        <v>43831</v>
      </c>
      <c r="B952" s="20" t="s">
        <v>3237</v>
      </c>
      <c r="C952" s="20" t="s">
        <v>3212</v>
      </c>
      <c r="D952" s="21">
        <v>503</v>
      </c>
    </row>
    <row r="953" spans="1:4">
      <c r="A953" s="19">
        <v>43831</v>
      </c>
      <c r="B953" s="20" t="s">
        <v>3237</v>
      </c>
      <c r="C953" s="20" t="s">
        <v>3215</v>
      </c>
      <c r="D953" s="21">
        <v>24</v>
      </c>
    </row>
    <row r="954" spans="1:4">
      <c r="A954" s="19">
        <v>43831</v>
      </c>
      <c r="B954" s="20" t="s">
        <v>3237</v>
      </c>
      <c r="C954" s="20" t="s">
        <v>3217</v>
      </c>
      <c r="D954" s="21">
        <v>9</v>
      </c>
    </row>
    <row r="955" spans="1:4">
      <c r="A955" s="19">
        <v>43831</v>
      </c>
      <c r="B955" s="20" t="s">
        <v>3237</v>
      </c>
      <c r="C955" s="20" t="s">
        <v>3219</v>
      </c>
      <c r="D955" s="21">
        <v>618</v>
      </c>
    </row>
    <row r="956" spans="1:4">
      <c r="A956" s="19">
        <v>43831</v>
      </c>
      <c r="B956" s="20" t="s">
        <v>3237</v>
      </c>
      <c r="C956" s="20" t="s">
        <v>3221</v>
      </c>
      <c r="D956" s="21">
        <v>13</v>
      </c>
    </row>
    <row r="957" spans="1:4">
      <c r="A957" s="19">
        <v>43831</v>
      </c>
      <c r="B957" s="20" t="s">
        <v>3237</v>
      </c>
      <c r="C957" s="20" t="s">
        <v>3222</v>
      </c>
      <c r="D957" s="21">
        <v>615</v>
      </c>
    </row>
    <row r="958" spans="1:4">
      <c r="A958" s="19">
        <v>43831</v>
      </c>
      <c r="B958" s="20" t="s">
        <v>3230</v>
      </c>
      <c r="C958" s="20" t="s">
        <v>3211</v>
      </c>
      <c r="D958" s="21">
        <v>26</v>
      </c>
    </row>
    <row r="959" spans="1:4">
      <c r="A959" s="19">
        <v>43831</v>
      </c>
      <c r="B959" s="20" t="s">
        <v>3230</v>
      </c>
      <c r="C959" s="20" t="s">
        <v>3212</v>
      </c>
      <c r="D959" s="21">
        <v>2</v>
      </c>
    </row>
    <row r="960" spans="1:4">
      <c r="A960" s="19">
        <v>43831</v>
      </c>
      <c r="B960" s="20" t="s">
        <v>3230</v>
      </c>
      <c r="C960" s="20" t="s">
        <v>3215</v>
      </c>
      <c r="D960" s="21">
        <v>12</v>
      </c>
    </row>
    <row r="961" spans="1:4">
      <c r="A961" s="19">
        <v>43831</v>
      </c>
      <c r="B961" s="20" t="s">
        <v>3230</v>
      </c>
      <c r="C961" s="20" t="s">
        <v>3217</v>
      </c>
      <c r="D961" s="21">
        <v>31</v>
      </c>
    </row>
    <row r="962" spans="1:4">
      <c r="A962" s="19">
        <v>43831</v>
      </c>
      <c r="B962" s="20" t="s">
        <v>3230</v>
      </c>
      <c r="C962" s="20" t="s">
        <v>3219</v>
      </c>
      <c r="D962" s="21">
        <v>32</v>
      </c>
    </row>
    <row r="963" spans="1:4">
      <c r="A963" s="19">
        <v>43831</v>
      </c>
      <c r="B963" s="20" t="s">
        <v>3230</v>
      </c>
      <c r="C963" s="20" t="s">
        <v>3221</v>
      </c>
      <c r="D963" s="21">
        <v>557</v>
      </c>
    </row>
    <row r="964" spans="1:4">
      <c r="A964" s="19">
        <v>43831</v>
      </c>
      <c r="B964" s="20" t="s">
        <v>3230</v>
      </c>
      <c r="C964" s="20" t="s">
        <v>3222</v>
      </c>
      <c r="D964" s="21">
        <v>6</v>
      </c>
    </row>
    <row r="965" spans="1:4">
      <c r="A965" s="19">
        <v>43831</v>
      </c>
      <c r="B965" s="20" t="s">
        <v>103</v>
      </c>
      <c r="C965" s="20" t="s">
        <v>3211</v>
      </c>
      <c r="D965" s="21">
        <v>49</v>
      </c>
    </row>
    <row r="966" spans="1:4">
      <c r="A966" s="19">
        <v>43831</v>
      </c>
      <c r="B966" s="20" t="s">
        <v>103</v>
      </c>
      <c r="C966" s="20" t="s">
        <v>3212</v>
      </c>
      <c r="D966" s="21">
        <v>27</v>
      </c>
    </row>
    <row r="967" spans="1:4">
      <c r="A967" s="19">
        <v>43831</v>
      </c>
      <c r="B967" s="20" t="s">
        <v>103</v>
      </c>
      <c r="C967" s="20" t="s">
        <v>3215</v>
      </c>
      <c r="D967" s="21">
        <v>517</v>
      </c>
    </row>
    <row r="968" spans="1:4">
      <c r="A968" s="19">
        <v>43831</v>
      </c>
      <c r="B968" s="20" t="s">
        <v>103</v>
      </c>
      <c r="C968" s="20" t="s">
        <v>3217</v>
      </c>
      <c r="D968" s="21">
        <v>47</v>
      </c>
    </row>
    <row r="969" spans="1:4">
      <c r="A969" s="19">
        <v>43831</v>
      </c>
      <c r="B969" s="20" t="s">
        <v>103</v>
      </c>
      <c r="C969" s="20" t="s">
        <v>3219</v>
      </c>
      <c r="D969" s="21">
        <v>27</v>
      </c>
    </row>
    <row r="970" spans="1:4">
      <c r="A970" s="19">
        <v>43831</v>
      </c>
      <c r="B970" s="20" t="s">
        <v>103</v>
      </c>
      <c r="C970" s="20" t="s">
        <v>3221</v>
      </c>
      <c r="D970" s="21">
        <v>38</v>
      </c>
    </row>
    <row r="971" spans="1:4">
      <c r="A971" s="19">
        <v>43831</v>
      </c>
      <c r="B971" s="20" t="s">
        <v>103</v>
      </c>
      <c r="C971" s="20" t="s">
        <v>3222</v>
      </c>
      <c r="D971" s="21">
        <v>20</v>
      </c>
    </row>
    <row r="972" spans="1:4">
      <c r="A972" s="19">
        <v>43831</v>
      </c>
      <c r="B972" s="20" t="s">
        <v>3229</v>
      </c>
      <c r="C972" s="20" t="s">
        <v>3211</v>
      </c>
      <c r="D972" s="21">
        <v>3</v>
      </c>
    </row>
    <row r="973" spans="1:4">
      <c r="A973" s="19">
        <v>43831</v>
      </c>
      <c r="B973" s="20" t="s">
        <v>3229</v>
      </c>
      <c r="C973" s="20" t="s">
        <v>3212</v>
      </c>
      <c r="D973" s="21">
        <v>49</v>
      </c>
    </row>
    <row r="974" spans="1:4">
      <c r="A974" s="19">
        <v>43831</v>
      </c>
      <c r="B974" s="20" t="s">
        <v>3229</v>
      </c>
      <c r="C974" s="20" t="s">
        <v>3215</v>
      </c>
      <c r="D974" s="21">
        <v>4</v>
      </c>
    </row>
    <row r="975" spans="1:4">
      <c r="A975" s="19">
        <v>43831</v>
      </c>
      <c r="B975" s="20" t="s">
        <v>3229</v>
      </c>
      <c r="C975" s="20" t="s">
        <v>3217</v>
      </c>
      <c r="D975" s="21">
        <v>580</v>
      </c>
    </row>
    <row r="976" spans="1:4">
      <c r="A976" s="19">
        <v>43831</v>
      </c>
      <c r="B976" s="20" t="s">
        <v>3229</v>
      </c>
      <c r="C976" s="20" t="s">
        <v>3219</v>
      </c>
      <c r="D976" s="21">
        <v>1</v>
      </c>
    </row>
    <row r="977" spans="1:4">
      <c r="A977" s="19">
        <v>43831</v>
      </c>
      <c r="B977" s="20" t="s">
        <v>3229</v>
      </c>
      <c r="C977" s="20" t="s">
        <v>3221</v>
      </c>
      <c r="D977" s="21">
        <v>25</v>
      </c>
    </row>
    <row r="978" spans="1:4">
      <c r="A978" s="19">
        <v>43831</v>
      </c>
      <c r="B978" s="20" t="s">
        <v>3229</v>
      </c>
      <c r="C978" s="20" t="s">
        <v>3222</v>
      </c>
      <c r="D978" s="21">
        <v>526</v>
      </c>
    </row>
    <row r="979" spans="1:4">
      <c r="A979" s="19">
        <v>43831</v>
      </c>
      <c r="B979" s="20" t="s">
        <v>3232</v>
      </c>
      <c r="C979" s="20" t="s">
        <v>3211</v>
      </c>
      <c r="D979" s="21">
        <v>35</v>
      </c>
    </row>
    <row r="980" spans="1:4">
      <c r="A980" s="19">
        <v>43831</v>
      </c>
      <c r="B980" s="20" t="s">
        <v>3232</v>
      </c>
      <c r="C980" s="20" t="s">
        <v>3212</v>
      </c>
      <c r="D980" s="21">
        <v>39</v>
      </c>
    </row>
    <row r="981" spans="1:4">
      <c r="A981" s="19">
        <v>43831</v>
      </c>
      <c r="B981" s="20" t="s">
        <v>3232</v>
      </c>
      <c r="C981" s="20" t="s">
        <v>3215</v>
      </c>
      <c r="D981" s="21">
        <v>6</v>
      </c>
    </row>
    <row r="982" spans="1:4">
      <c r="A982" s="19">
        <v>43831</v>
      </c>
      <c r="B982" s="20" t="s">
        <v>3232</v>
      </c>
      <c r="C982" s="20" t="s">
        <v>3217</v>
      </c>
      <c r="D982" s="21">
        <v>24</v>
      </c>
    </row>
    <row r="983" spans="1:4">
      <c r="A983" s="19">
        <v>43831</v>
      </c>
      <c r="B983" s="20" t="s">
        <v>3232</v>
      </c>
      <c r="C983" s="20" t="s">
        <v>3219</v>
      </c>
      <c r="D983" s="21">
        <v>20</v>
      </c>
    </row>
    <row r="984" spans="1:4">
      <c r="A984" s="19">
        <v>43831</v>
      </c>
      <c r="B984" s="20" t="s">
        <v>3232</v>
      </c>
      <c r="C984" s="20" t="s">
        <v>3221</v>
      </c>
      <c r="D984" s="21">
        <v>17</v>
      </c>
    </row>
    <row r="985" spans="1:4">
      <c r="A985" s="19">
        <v>43831</v>
      </c>
      <c r="B985" s="20" t="s">
        <v>3232</v>
      </c>
      <c r="C985" s="20" t="s">
        <v>3222</v>
      </c>
      <c r="D985" s="21">
        <v>6</v>
      </c>
    </row>
    <row r="986" spans="1:4">
      <c r="A986" s="19">
        <v>43831</v>
      </c>
      <c r="B986" s="20" t="s">
        <v>3235</v>
      </c>
      <c r="C986" s="20" t="s">
        <v>3211</v>
      </c>
      <c r="D986" s="21">
        <v>27</v>
      </c>
    </row>
    <row r="987" spans="1:4">
      <c r="A987" s="19">
        <v>43831</v>
      </c>
      <c r="B987" s="20" t="s">
        <v>3235</v>
      </c>
      <c r="C987" s="20" t="s">
        <v>3212</v>
      </c>
      <c r="D987" s="21">
        <v>523</v>
      </c>
    </row>
    <row r="988" spans="1:4">
      <c r="A988" s="19">
        <v>43831</v>
      </c>
      <c r="B988" s="20" t="s">
        <v>3235</v>
      </c>
      <c r="C988" s="20" t="s">
        <v>3215</v>
      </c>
      <c r="D988" s="21">
        <v>35</v>
      </c>
    </row>
    <row r="989" spans="1:4">
      <c r="A989" s="19">
        <v>43831</v>
      </c>
      <c r="B989" s="20" t="s">
        <v>3235</v>
      </c>
      <c r="C989" s="20" t="s">
        <v>3217</v>
      </c>
      <c r="D989" s="21">
        <v>43</v>
      </c>
    </row>
    <row r="990" spans="1:4">
      <c r="A990" s="19">
        <v>43831</v>
      </c>
      <c r="B990" s="20" t="s">
        <v>3235</v>
      </c>
      <c r="C990" s="20" t="s">
        <v>3219</v>
      </c>
      <c r="D990" s="21">
        <v>24</v>
      </c>
    </row>
    <row r="991" spans="1:4">
      <c r="A991" s="19">
        <v>43831</v>
      </c>
      <c r="B991" s="20" t="s">
        <v>3235</v>
      </c>
      <c r="C991" s="20" t="s">
        <v>3221</v>
      </c>
      <c r="D991" s="21">
        <v>35</v>
      </c>
    </row>
    <row r="992" spans="1:4">
      <c r="A992" s="19">
        <v>43831</v>
      </c>
      <c r="B992" s="20" t="s">
        <v>3235</v>
      </c>
      <c r="C992" s="20" t="s">
        <v>3222</v>
      </c>
      <c r="D992" s="21">
        <v>23</v>
      </c>
    </row>
    <row r="993" spans="1:4">
      <c r="A993" s="19">
        <v>43831</v>
      </c>
      <c r="B993" s="20" t="s">
        <v>3236</v>
      </c>
      <c r="C993" s="20" t="s">
        <v>3211</v>
      </c>
      <c r="D993" s="21">
        <v>34</v>
      </c>
    </row>
    <row r="994" spans="1:4">
      <c r="A994" s="19">
        <v>43831</v>
      </c>
      <c r="B994" s="20" t="s">
        <v>3236</v>
      </c>
      <c r="C994" s="20" t="s">
        <v>3212</v>
      </c>
      <c r="D994" s="21">
        <v>15</v>
      </c>
    </row>
    <row r="995" spans="1:4">
      <c r="A995" s="19">
        <v>43831</v>
      </c>
      <c r="B995" s="20" t="s">
        <v>3236</v>
      </c>
      <c r="C995" s="20" t="s">
        <v>3215</v>
      </c>
      <c r="D995" s="21">
        <v>7</v>
      </c>
    </row>
    <row r="996" spans="1:4">
      <c r="A996" s="19">
        <v>43831</v>
      </c>
      <c r="B996" s="20" t="s">
        <v>3236</v>
      </c>
      <c r="C996" s="20" t="s">
        <v>3217</v>
      </c>
      <c r="D996" s="21">
        <v>31</v>
      </c>
    </row>
    <row r="997" spans="1:4">
      <c r="A997" s="19">
        <v>43831</v>
      </c>
      <c r="B997" s="20" t="s">
        <v>3236</v>
      </c>
      <c r="C997" s="20" t="s">
        <v>3219</v>
      </c>
      <c r="D997" s="21">
        <v>19</v>
      </c>
    </row>
    <row r="998" spans="1:4">
      <c r="A998" s="19">
        <v>43831</v>
      </c>
      <c r="B998" s="20" t="s">
        <v>3236</v>
      </c>
      <c r="C998" s="20" t="s">
        <v>3221</v>
      </c>
      <c r="D998" s="21">
        <v>38</v>
      </c>
    </row>
  </sheetData>
  <mergeCells count="1">
    <mergeCell ref="A1:D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6"/>
  <sheetViews>
    <sheetView showGridLines="0" topLeftCell="F10" workbookViewId="0">
      <selection activeCell="G5" sqref="G5"/>
    </sheetView>
  </sheetViews>
  <sheetFormatPr defaultColWidth="9" defaultRowHeight="15"/>
  <cols>
    <col min="8" max="8" width="11.2952380952381" style="1" customWidth="1"/>
    <col min="9" max="9" width="9.14285714285714" customWidth="1"/>
    <col min="12" max="12" width="14.5714285714286"/>
    <col min="13" max="13" width="22.4285714285714" style="2" customWidth="1"/>
    <col min="14" max="14" width="11.2952380952381" style="1" customWidth="1"/>
    <col min="15" max="15" width="12.4285714285714" style="3" customWidth="1"/>
    <col min="18" max="18" width="11.2952380952381" style="1" customWidth="1"/>
    <col min="21" max="21" width="14.5714285714286"/>
    <col min="22" max="22" width="21.5714285714286"/>
  </cols>
  <sheetData>
    <row r="1" spans="8:18">
      <c r="H1" s="4"/>
      <c r="N1" s="11" t="s">
        <v>4</v>
      </c>
      <c r="O1" s="11" t="s">
        <v>6</v>
      </c>
      <c r="P1" s="11" t="s">
        <v>16</v>
      </c>
      <c r="R1"/>
    </row>
    <row r="2" spans="2:18">
      <c r="B2" s="5" t="s">
        <v>2631</v>
      </c>
      <c r="G2" s="6" t="s">
        <v>3213</v>
      </c>
      <c r="H2" s="7"/>
      <c r="I2" s="12" t="s">
        <v>3238</v>
      </c>
      <c r="L2" s="2"/>
      <c r="N2" s="4" t="s">
        <v>26</v>
      </c>
      <c r="O2" s="4" t="s">
        <v>61</v>
      </c>
      <c r="P2" s="4" t="s">
        <v>31</v>
      </c>
      <c r="R2" s="4"/>
    </row>
    <row r="3" spans="2:18">
      <c r="B3" s="8" t="s">
        <v>3239</v>
      </c>
      <c r="H3" s="4"/>
      <c r="N3" s="4" t="s">
        <v>40</v>
      </c>
      <c r="O3" s="4" t="s">
        <v>61</v>
      </c>
      <c r="P3" s="4" t="s">
        <v>31</v>
      </c>
      <c r="R3" s="4"/>
    </row>
    <row r="4" spans="2:18">
      <c r="B4" s="9" t="s">
        <v>3240</v>
      </c>
      <c r="H4" s="4"/>
      <c r="N4" s="4" t="s">
        <v>51</v>
      </c>
      <c r="O4" s="4" t="s">
        <v>75</v>
      </c>
      <c r="P4" s="4" t="s">
        <v>31</v>
      </c>
      <c r="R4" s="4"/>
    </row>
    <row r="5" spans="1:18">
      <c r="A5">
        <v>1</v>
      </c>
      <c r="B5" s="3" t="s">
        <v>3241</v>
      </c>
      <c r="C5" s="3"/>
      <c r="D5" s="3"/>
      <c r="E5" s="3"/>
      <c r="F5" s="3"/>
      <c r="H5" s="4"/>
      <c r="J5" s="13" t="s">
        <v>2622</v>
      </c>
      <c r="N5" s="4" t="s">
        <v>60</v>
      </c>
      <c r="O5" s="4" t="s">
        <v>28</v>
      </c>
      <c r="P5" s="4" t="s">
        <v>31</v>
      </c>
      <c r="R5" s="4"/>
    </row>
    <row r="6" spans="1:18">
      <c r="A6">
        <v>2</v>
      </c>
      <c r="B6" t="s">
        <v>3242</v>
      </c>
      <c r="H6" s="4"/>
      <c r="J6" s="13" t="s">
        <v>2622</v>
      </c>
      <c r="N6" s="4" t="s">
        <v>51</v>
      </c>
      <c r="O6" s="4" t="s">
        <v>41</v>
      </c>
      <c r="P6" s="4" t="s">
        <v>31</v>
      </c>
      <c r="R6" s="4"/>
    </row>
    <row r="7" spans="1:22">
      <c r="A7">
        <v>3</v>
      </c>
      <c r="B7" t="s">
        <v>3243</v>
      </c>
      <c r="H7" s="4"/>
      <c r="J7" s="13" t="s">
        <v>3244</v>
      </c>
      <c r="N7" s="4" t="s">
        <v>51</v>
      </c>
      <c r="O7" s="4" t="s">
        <v>41</v>
      </c>
      <c r="P7" s="4" t="s">
        <v>31</v>
      </c>
      <c r="R7" s="4"/>
      <c r="U7" t="s">
        <v>4</v>
      </c>
      <c r="V7" t="s">
        <v>3245</v>
      </c>
    </row>
    <row r="8" spans="8:22">
      <c r="H8" s="4"/>
      <c r="N8" s="4" t="s">
        <v>81</v>
      </c>
      <c r="O8" s="4" t="s">
        <v>28</v>
      </c>
      <c r="P8" s="4" t="s">
        <v>31</v>
      </c>
      <c r="R8" s="4"/>
      <c r="U8" t="s">
        <v>60</v>
      </c>
      <c r="V8">
        <v>23</v>
      </c>
    </row>
    <row r="9" spans="2:22">
      <c r="B9" s="10" t="s">
        <v>3246</v>
      </c>
      <c r="H9" s="4"/>
      <c r="N9" s="4" t="s">
        <v>51</v>
      </c>
      <c r="O9" s="4" t="s">
        <v>28</v>
      </c>
      <c r="P9" s="4" t="s">
        <v>31</v>
      </c>
      <c r="R9"/>
      <c r="U9" t="s">
        <v>207</v>
      </c>
      <c r="V9">
        <v>7</v>
      </c>
    </row>
    <row r="10" spans="8:22">
      <c r="H10" s="4"/>
      <c r="N10" s="4" t="s">
        <v>51</v>
      </c>
      <c r="O10" s="4" t="s">
        <v>75</v>
      </c>
      <c r="P10" s="4" t="s">
        <v>31</v>
      </c>
      <c r="R10"/>
      <c r="U10" t="s">
        <v>81</v>
      </c>
      <c r="V10">
        <v>12</v>
      </c>
    </row>
    <row r="11" spans="8:22">
      <c r="H11" s="4"/>
      <c r="N11" s="4" t="s">
        <v>26</v>
      </c>
      <c r="O11" s="4" t="s">
        <v>28</v>
      </c>
      <c r="P11" s="4" t="s">
        <v>31</v>
      </c>
      <c r="R11"/>
      <c r="U11" t="s">
        <v>110</v>
      </c>
      <c r="V11">
        <v>10</v>
      </c>
    </row>
    <row r="12" spans="8:22">
      <c r="H12" s="4"/>
      <c r="N12" s="4" t="s">
        <v>40</v>
      </c>
      <c r="O12" s="4" t="s">
        <v>28</v>
      </c>
      <c r="P12" s="4" t="s">
        <v>31</v>
      </c>
      <c r="R12"/>
      <c r="U12" t="s">
        <v>40</v>
      </c>
      <c r="V12">
        <v>13</v>
      </c>
    </row>
    <row r="13" spans="8:22">
      <c r="H13" s="4"/>
      <c r="N13" s="4" t="s">
        <v>110</v>
      </c>
      <c r="O13" s="4" t="s">
        <v>61</v>
      </c>
      <c r="P13" s="4" t="s">
        <v>31</v>
      </c>
      <c r="R13"/>
      <c r="U13" t="s">
        <v>26</v>
      </c>
      <c r="V13">
        <v>8</v>
      </c>
    </row>
    <row r="14" spans="8:22">
      <c r="H14" s="4"/>
      <c r="N14" s="4" t="s">
        <v>60</v>
      </c>
      <c r="O14" s="4" t="s">
        <v>223</v>
      </c>
      <c r="P14" s="4" t="s">
        <v>31</v>
      </c>
      <c r="R14"/>
      <c r="U14" t="s">
        <v>51</v>
      </c>
      <c r="V14">
        <v>28</v>
      </c>
    </row>
    <row r="15" spans="8:22">
      <c r="H15" s="4"/>
      <c r="N15" s="4" t="s">
        <v>51</v>
      </c>
      <c r="O15" s="4" t="s">
        <v>61</v>
      </c>
      <c r="P15" s="4" t="s">
        <v>31</v>
      </c>
      <c r="R15"/>
      <c r="U15" t="s">
        <v>3234</v>
      </c>
      <c r="V15">
        <v>101</v>
      </c>
    </row>
    <row r="16" spans="8:18">
      <c r="H16" s="4"/>
      <c r="N16" s="4" t="s">
        <v>51</v>
      </c>
      <c r="O16" s="4" t="s">
        <v>41</v>
      </c>
      <c r="P16" s="4" t="s">
        <v>31</v>
      </c>
      <c r="R16"/>
    </row>
    <row r="17" spans="8:18">
      <c r="H17" s="4"/>
      <c r="N17" s="4" t="s">
        <v>51</v>
      </c>
      <c r="O17" s="4" t="s">
        <v>41</v>
      </c>
      <c r="P17" s="4" t="s">
        <v>31</v>
      </c>
      <c r="R17"/>
    </row>
    <row r="18" spans="8:18">
      <c r="H18" s="4"/>
      <c r="N18" s="4" t="s">
        <v>51</v>
      </c>
      <c r="O18" s="4" t="s">
        <v>61</v>
      </c>
      <c r="P18" s="4" t="s">
        <v>31</v>
      </c>
      <c r="R18"/>
    </row>
    <row r="19" spans="8:18">
      <c r="H19" s="4"/>
      <c r="N19" s="4" t="s">
        <v>110</v>
      </c>
      <c r="O19" s="4" t="s">
        <v>28</v>
      </c>
      <c r="P19" s="4" t="s">
        <v>31</v>
      </c>
      <c r="R19"/>
    </row>
    <row r="20" spans="8:18">
      <c r="H20" s="4"/>
      <c r="N20" s="4" t="s">
        <v>60</v>
      </c>
      <c r="O20" s="4" t="s">
        <v>28</v>
      </c>
      <c r="P20" s="4" t="s">
        <v>31</v>
      </c>
      <c r="R20"/>
    </row>
    <row r="21" spans="8:18">
      <c r="H21" s="4"/>
      <c r="N21" s="4" t="s">
        <v>51</v>
      </c>
      <c r="O21" s="4" t="s">
        <v>41</v>
      </c>
      <c r="P21" s="4" t="s">
        <v>31</v>
      </c>
      <c r="R21"/>
    </row>
    <row r="22" spans="8:18">
      <c r="H22" s="4"/>
      <c r="N22" s="4" t="s">
        <v>26</v>
      </c>
      <c r="O22" s="4" t="s">
        <v>41</v>
      </c>
      <c r="P22" s="4" t="s">
        <v>31</v>
      </c>
      <c r="R22"/>
    </row>
    <row r="23" spans="8:18">
      <c r="H23" s="4"/>
      <c r="N23" s="4" t="s">
        <v>81</v>
      </c>
      <c r="O23" s="4" t="s">
        <v>61</v>
      </c>
      <c r="P23" s="4" t="s">
        <v>31</v>
      </c>
      <c r="R23"/>
    </row>
    <row r="24" spans="8:18">
      <c r="H24" s="4"/>
      <c r="N24" s="4" t="s">
        <v>51</v>
      </c>
      <c r="O24" s="4" t="s">
        <v>28</v>
      </c>
      <c r="P24" s="4" t="s">
        <v>31</v>
      </c>
      <c r="R24"/>
    </row>
    <row r="25" spans="8:18">
      <c r="H25" s="4"/>
      <c r="N25" s="4" t="s">
        <v>51</v>
      </c>
      <c r="O25" s="4" t="s">
        <v>61</v>
      </c>
      <c r="P25" s="4" t="s">
        <v>31</v>
      </c>
      <c r="R25"/>
    </row>
    <row r="26" spans="8:18">
      <c r="H26" s="4"/>
      <c r="N26" s="4" t="s">
        <v>60</v>
      </c>
      <c r="O26" s="4" t="s">
        <v>41</v>
      </c>
      <c r="P26" s="4" t="s">
        <v>31</v>
      </c>
      <c r="R26"/>
    </row>
    <row r="27" spans="8:18">
      <c r="H27" s="4"/>
      <c r="N27" s="4" t="s">
        <v>81</v>
      </c>
      <c r="O27" s="4" t="s">
        <v>223</v>
      </c>
      <c r="P27" s="4" t="s">
        <v>31</v>
      </c>
      <c r="R27"/>
    </row>
    <row r="28" spans="8:18">
      <c r="H28" s="4"/>
      <c r="N28" s="4" t="s">
        <v>26</v>
      </c>
      <c r="O28" s="4" t="s">
        <v>28</v>
      </c>
      <c r="P28" s="4" t="s">
        <v>31</v>
      </c>
      <c r="R28"/>
    </row>
    <row r="29" spans="8:18">
      <c r="H29" s="4"/>
      <c r="N29" s="4" t="s">
        <v>51</v>
      </c>
      <c r="O29" s="4" t="s">
        <v>61</v>
      </c>
      <c r="P29" s="4" t="s">
        <v>31</v>
      </c>
      <c r="R29"/>
    </row>
    <row r="30" spans="8:18">
      <c r="H30" s="4"/>
      <c r="N30" s="4" t="s">
        <v>81</v>
      </c>
      <c r="O30" s="4" t="s">
        <v>61</v>
      </c>
      <c r="P30" s="4" t="s">
        <v>31</v>
      </c>
      <c r="R30"/>
    </row>
    <row r="31" spans="8:18">
      <c r="H31" s="4"/>
      <c r="N31" s="4" t="s">
        <v>207</v>
      </c>
      <c r="O31" s="4" t="s">
        <v>61</v>
      </c>
      <c r="P31" s="4" t="s">
        <v>31</v>
      </c>
      <c r="R31"/>
    </row>
    <row r="32" spans="8:18">
      <c r="H32" s="4"/>
      <c r="N32" s="4" t="s">
        <v>40</v>
      </c>
      <c r="O32" s="4" t="s">
        <v>41</v>
      </c>
      <c r="P32" s="4" t="s">
        <v>31</v>
      </c>
      <c r="R32"/>
    </row>
    <row r="33" spans="8:18">
      <c r="H33" s="4"/>
      <c r="N33" s="4" t="s">
        <v>26</v>
      </c>
      <c r="O33" s="4" t="s">
        <v>61</v>
      </c>
      <c r="P33" s="4" t="s">
        <v>31</v>
      </c>
      <c r="R33"/>
    </row>
    <row r="34" spans="8:18">
      <c r="H34" s="4"/>
      <c r="N34" s="4" t="s">
        <v>207</v>
      </c>
      <c r="O34" s="4" t="s">
        <v>41</v>
      </c>
      <c r="P34" s="4" t="s">
        <v>31</v>
      </c>
      <c r="R34"/>
    </row>
    <row r="35" spans="8:18">
      <c r="H35" s="4"/>
      <c r="N35" s="4" t="s">
        <v>60</v>
      </c>
      <c r="O35" s="4" t="s">
        <v>41</v>
      </c>
      <c r="P35" s="4" t="s">
        <v>31</v>
      </c>
      <c r="R35"/>
    </row>
    <row r="36" spans="8:18">
      <c r="H36" s="4"/>
      <c r="N36" s="4" t="s">
        <v>40</v>
      </c>
      <c r="O36" s="4" t="s">
        <v>28</v>
      </c>
      <c r="P36" s="4" t="s">
        <v>31</v>
      </c>
      <c r="R36"/>
    </row>
    <row r="37" spans="8:18">
      <c r="H37" s="4"/>
      <c r="N37" s="4" t="s">
        <v>51</v>
      </c>
      <c r="O37" s="4" t="s">
        <v>75</v>
      </c>
      <c r="P37" s="4" t="s">
        <v>31</v>
      </c>
      <c r="R37"/>
    </row>
    <row r="38" spans="8:18">
      <c r="H38" s="4"/>
      <c r="N38" s="4" t="s">
        <v>60</v>
      </c>
      <c r="O38" s="4" t="s">
        <v>41</v>
      </c>
      <c r="P38" s="4" t="s">
        <v>31</v>
      </c>
      <c r="R38"/>
    </row>
    <row r="39" spans="8:18">
      <c r="H39" s="4"/>
      <c r="N39" s="4" t="s">
        <v>110</v>
      </c>
      <c r="O39" s="4" t="s">
        <v>41</v>
      </c>
      <c r="P39" s="4" t="s">
        <v>31</v>
      </c>
      <c r="R39"/>
    </row>
    <row r="40" spans="8:18">
      <c r="H40" s="4"/>
      <c r="N40" s="4" t="s">
        <v>51</v>
      </c>
      <c r="O40" s="4" t="s">
        <v>41</v>
      </c>
      <c r="P40" s="4" t="s">
        <v>31</v>
      </c>
      <c r="R40"/>
    </row>
    <row r="41" spans="8:18">
      <c r="H41" s="4"/>
      <c r="N41" s="4" t="s">
        <v>51</v>
      </c>
      <c r="O41" s="4" t="s">
        <v>28</v>
      </c>
      <c r="P41" s="4" t="s">
        <v>31</v>
      </c>
      <c r="R41"/>
    </row>
    <row r="42" spans="8:18">
      <c r="H42" s="4"/>
      <c r="N42" s="4" t="s">
        <v>51</v>
      </c>
      <c r="O42" s="4" t="s">
        <v>28</v>
      </c>
      <c r="P42" s="4" t="s">
        <v>31</v>
      </c>
      <c r="R42"/>
    </row>
    <row r="43" spans="8:18">
      <c r="H43" s="4"/>
      <c r="N43" s="4" t="s">
        <v>110</v>
      </c>
      <c r="O43" s="4" t="s">
        <v>28</v>
      </c>
      <c r="P43" s="4" t="s">
        <v>31</v>
      </c>
      <c r="R43"/>
    </row>
    <row r="44" spans="8:18">
      <c r="H44" s="4"/>
      <c r="N44" s="4" t="s">
        <v>60</v>
      </c>
      <c r="O44" s="4" t="s">
        <v>28</v>
      </c>
      <c r="P44" s="4" t="s">
        <v>31</v>
      </c>
      <c r="R44"/>
    </row>
    <row r="45" spans="8:18">
      <c r="H45" s="4"/>
      <c r="N45" s="4" t="s">
        <v>60</v>
      </c>
      <c r="O45" s="4" t="s">
        <v>41</v>
      </c>
      <c r="P45" s="4" t="s">
        <v>31</v>
      </c>
      <c r="R45"/>
    </row>
    <row r="46" spans="8:18">
      <c r="H46" s="4"/>
      <c r="N46" s="4" t="s">
        <v>60</v>
      </c>
      <c r="O46" s="4" t="s">
        <v>75</v>
      </c>
      <c r="P46" s="4" t="s">
        <v>31</v>
      </c>
      <c r="R46"/>
    </row>
    <row r="47" spans="8:18">
      <c r="H47" s="4"/>
      <c r="N47" s="4" t="s">
        <v>81</v>
      </c>
      <c r="O47" s="4" t="s">
        <v>75</v>
      </c>
      <c r="P47" s="4" t="s">
        <v>31</v>
      </c>
      <c r="R47"/>
    </row>
    <row r="48" spans="8:18">
      <c r="H48" s="4"/>
      <c r="N48" s="4" t="s">
        <v>51</v>
      </c>
      <c r="O48" s="4" t="s">
        <v>28</v>
      </c>
      <c r="P48" s="4" t="s">
        <v>31</v>
      </c>
      <c r="R48"/>
    </row>
    <row r="49" spans="8:18">
      <c r="H49" s="4"/>
      <c r="N49" s="4" t="s">
        <v>60</v>
      </c>
      <c r="O49" s="4" t="s">
        <v>61</v>
      </c>
      <c r="P49" s="4" t="s">
        <v>31</v>
      </c>
      <c r="R49"/>
    </row>
    <row r="50" spans="8:18">
      <c r="H50" s="4"/>
      <c r="N50" s="4" t="s">
        <v>26</v>
      </c>
      <c r="O50" s="4" t="s">
        <v>28</v>
      </c>
      <c r="P50" s="4" t="s">
        <v>31</v>
      </c>
      <c r="R50"/>
    </row>
    <row r="51" spans="8:18">
      <c r="H51" s="4"/>
      <c r="N51" s="4" t="s">
        <v>60</v>
      </c>
      <c r="O51" s="4" t="s">
        <v>223</v>
      </c>
      <c r="P51" s="4" t="s">
        <v>31</v>
      </c>
      <c r="R51"/>
    </row>
    <row r="52" spans="8:18">
      <c r="H52" s="4"/>
      <c r="N52" s="4" t="s">
        <v>51</v>
      </c>
      <c r="O52" s="4" t="s">
        <v>28</v>
      </c>
      <c r="P52" s="4" t="s">
        <v>31</v>
      </c>
      <c r="R52"/>
    </row>
    <row r="53" spans="8:18">
      <c r="H53" s="4"/>
      <c r="N53" s="4" t="s">
        <v>51</v>
      </c>
      <c r="O53" s="4" t="s">
        <v>223</v>
      </c>
      <c r="P53" s="4" t="s">
        <v>31</v>
      </c>
      <c r="R53"/>
    </row>
    <row r="54" spans="8:18">
      <c r="H54" s="4"/>
      <c r="N54" s="4" t="s">
        <v>26</v>
      </c>
      <c r="O54" s="4" t="s">
        <v>223</v>
      </c>
      <c r="P54" s="4" t="s">
        <v>31</v>
      </c>
      <c r="R54"/>
    </row>
    <row r="55" spans="8:18">
      <c r="H55" s="4"/>
      <c r="N55" s="4" t="s">
        <v>51</v>
      </c>
      <c r="O55" s="4" t="s">
        <v>28</v>
      </c>
      <c r="P55" s="4" t="s">
        <v>31</v>
      </c>
      <c r="R55"/>
    </row>
    <row r="56" spans="8:18">
      <c r="H56" s="4"/>
      <c r="N56" s="4" t="s">
        <v>110</v>
      </c>
      <c r="O56" s="4" t="s">
        <v>28</v>
      </c>
      <c r="P56" s="4" t="s">
        <v>31</v>
      </c>
      <c r="R56"/>
    </row>
    <row r="57" spans="8:18">
      <c r="H57" s="4"/>
      <c r="N57" s="4" t="s">
        <v>51</v>
      </c>
      <c r="O57" s="4" t="s">
        <v>28</v>
      </c>
      <c r="P57" s="4" t="s">
        <v>31</v>
      </c>
      <c r="R57"/>
    </row>
    <row r="58" spans="8:18">
      <c r="H58" s="4"/>
      <c r="N58" s="4" t="s">
        <v>60</v>
      </c>
      <c r="O58" s="4" t="s">
        <v>41</v>
      </c>
      <c r="P58" s="4" t="s">
        <v>31</v>
      </c>
      <c r="R58"/>
    </row>
    <row r="59" spans="8:18">
      <c r="H59" s="4"/>
      <c r="N59" s="4" t="s">
        <v>110</v>
      </c>
      <c r="O59" s="4" t="s">
        <v>61</v>
      </c>
      <c r="P59" s="4" t="s">
        <v>31</v>
      </c>
      <c r="R59"/>
    </row>
    <row r="60" spans="8:18">
      <c r="H60" s="4"/>
      <c r="N60" s="4" t="s">
        <v>81</v>
      </c>
      <c r="O60" s="4" t="s">
        <v>28</v>
      </c>
      <c r="P60" s="4" t="s">
        <v>31</v>
      </c>
      <c r="R60"/>
    </row>
    <row r="61" spans="8:18">
      <c r="H61" s="4"/>
      <c r="N61" s="4" t="s">
        <v>110</v>
      </c>
      <c r="O61" s="4" t="s">
        <v>41</v>
      </c>
      <c r="P61" s="4" t="s">
        <v>31</v>
      </c>
      <c r="R61"/>
    </row>
    <row r="62" spans="8:18">
      <c r="H62" s="4"/>
      <c r="N62" s="4" t="s">
        <v>51</v>
      </c>
      <c r="O62" s="4" t="s">
        <v>28</v>
      </c>
      <c r="P62" s="4" t="s">
        <v>31</v>
      </c>
      <c r="R62"/>
    </row>
    <row r="63" spans="8:18">
      <c r="H63" s="4"/>
      <c r="N63" s="4" t="s">
        <v>60</v>
      </c>
      <c r="O63" s="4" t="s">
        <v>28</v>
      </c>
      <c r="P63" s="4" t="s">
        <v>31</v>
      </c>
      <c r="R63"/>
    </row>
    <row r="64" spans="8:18">
      <c r="H64" s="4"/>
      <c r="N64" s="4" t="s">
        <v>60</v>
      </c>
      <c r="O64" s="4" t="s">
        <v>41</v>
      </c>
      <c r="P64" s="4" t="s">
        <v>31</v>
      </c>
      <c r="R64"/>
    </row>
    <row r="65" spans="8:18">
      <c r="H65" s="4"/>
      <c r="N65" s="4" t="s">
        <v>60</v>
      </c>
      <c r="O65" s="4" t="s">
        <v>41</v>
      </c>
      <c r="P65" s="4" t="s">
        <v>31</v>
      </c>
      <c r="R65"/>
    </row>
    <row r="66" spans="8:18">
      <c r="H66" s="4"/>
      <c r="N66" s="4" t="s">
        <v>51</v>
      </c>
      <c r="O66" s="4" t="s">
        <v>75</v>
      </c>
      <c r="P66" s="4" t="s">
        <v>31</v>
      </c>
      <c r="R66"/>
    </row>
    <row r="67" spans="8:18">
      <c r="H67" s="4"/>
      <c r="N67" s="4" t="s">
        <v>51</v>
      </c>
      <c r="O67" s="4" t="s">
        <v>223</v>
      </c>
      <c r="P67" s="4" t="s">
        <v>31</v>
      </c>
      <c r="R67"/>
    </row>
    <row r="68" spans="8:18">
      <c r="H68" s="4"/>
      <c r="N68" s="4" t="s">
        <v>40</v>
      </c>
      <c r="O68" s="4" t="s">
        <v>28</v>
      </c>
      <c r="P68" s="4" t="s">
        <v>31</v>
      </c>
      <c r="R68"/>
    </row>
    <row r="69" spans="8:18">
      <c r="H69" s="4"/>
      <c r="N69" s="4" t="s">
        <v>207</v>
      </c>
      <c r="O69" s="4" t="s">
        <v>41</v>
      </c>
      <c r="P69" s="4" t="s">
        <v>398</v>
      </c>
      <c r="R69"/>
    </row>
    <row r="70" spans="8:18">
      <c r="H70" s="4"/>
      <c r="N70" s="4" t="s">
        <v>51</v>
      </c>
      <c r="O70" s="4" t="s">
        <v>41</v>
      </c>
      <c r="P70" s="4" t="s">
        <v>31</v>
      </c>
      <c r="R70"/>
    </row>
    <row r="71" spans="8:18">
      <c r="H71" s="4"/>
      <c r="N71" s="4" t="s">
        <v>51</v>
      </c>
      <c r="O71" s="4" t="s">
        <v>28</v>
      </c>
      <c r="P71" s="4" t="s">
        <v>31</v>
      </c>
      <c r="R71"/>
    </row>
    <row r="72" spans="8:18">
      <c r="H72" s="4"/>
      <c r="N72" s="4" t="s">
        <v>51</v>
      </c>
      <c r="O72" s="4" t="s">
        <v>28</v>
      </c>
      <c r="P72" s="4" t="s">
        <v>31</v>
      </c>
      <c r="R72"/>
    </row>
    <row r="73" spans="8:18">
      <c r="H73" s="4"/>
      <c r="N73" s="4" t="s">
        <v>60</v>
      </c>
      <c r="O73" s="4" t="s">
        <v>61</v>
      </c>
      <c r="P73" s="4" t="s">
        <v>31</v>
      </c>
      <c r="R73"/>
    </row>
    <row r="74" spans="8:18">
      <c r="H74" s="4"/>
      <c r="N74" s="4" t="s">
        <v>207</v>
      </c>
      <c r="O74" s="4" t="s">
        <v>41</v>
      </c>
      <c r="P74" s="4" t="s">
        <v>31</v>
      </c>
      <c r="R74"/>
    </row>
    <row r="75" spans="8:18">
      <c r="H75" s="4"/>
      <c r="N75" s="4" t="s">
        <v>60</v>
      </c>
      <c r="O75" s="4" t="s">
        <v>61</v>
      </c>
      <c r="P75" s="4" t="s">
        <v>31</v>
      </c>
      <c r="R75"/>
    </row>
    <row r="76" spans="8:18">
      <c r="H76" s="4"/>
      <c r="N76" s="4" t="s">
        <v>51</v>
      </c>
      <c r="O76" s="4" t="s">
        <v>75</v>
      </c>
      <c r="P76" s="4" t="s">
        <v>31</v>
      </c>
      <c r="R76"/>
    </row>
    <row r="77" spans="8:18">
      <c r="H77" s="4"/>
      <c r="N77" s="4" t="s">
        <v>81</v>
      </c>
      <c r="O77" s="4" t="s">
        <v>223</v>
      </c>
      <c r="P77" s="4" t="s">
        <v>31</v>
      </c>
      <c r="R77"/>
    </row>
    <row r="78" spans="8:18">
      <c r="H78" s="4"/>
      <c r="N78" s="4" t="s">
        <v>40</v>
      </c>
      <c r="O78" s="4" t="s">
        <v>61</v>
      </c>
      <c r="P78" s="4" t="s">
        <v>31</v>
      </c>
      <c r="R78"/>
    </row>
    <row r="79" spans="8:18">
      <c r="H79" s="4"/>
      <c r="N79" s="4" t="s">
        <v>51</v>
      </c>
      <c r="O79" s="4" t="s">
        <v>28</v>
      </c>
      <c r="P79" s="4" t="s">
        <v>31</v>
      </c>
      <c r="R79"/>
    </row>
    <row r="80" spans="8:18">
      <c r="H80" s="4"/>
      <c r="N80" s="4" t="s">
        <v>26</v>
      </c>
      <c r="O80" s="4" t="s">
        <v>41</v>
      </c>
      <c r="P80" s="4" t="s">
        <v>31</v>
      </c>
      <c r="R80"/>
    </row>
    <row r="81" spans="8:18">
      <c r="H81" s="4"/>
      <c r="N81" s="4" t="s">
        <v>26</v>
      </c>
      <c r="O81" s="4" t="s">
        <v>61</v>
      </c>
      <c r="P81" s="4" t="s">
        <v>31</v>
      </c>
      <c r="R81"/>
    </row>
    <row r="82" spans="8:18">
      <c r="H82" s="4"/>
      <c r="N82" s="4" t="s">
        <v>51</v>
      </c>
      <c r="O82" s="4" t="s">
        <v>41</v>
      </c>
      <c r="P82" s="4" t="s">
        <v>31</v>
      </c>
      <c r="R82"/>
    </row>
    <row r="83" spans="8:18">
      <c r="H83" s="4"/>
      <c r="N83" s="4" t="s">
        <v>60</v>
      </c>
      <c r="O83" s="4" t="s">
        <v>41</v>
      </c>
      <c r="P83" s="4" t="s">
        <v>31</v>
      </c>
      <c r="R83"/>
    </row>
    <row r="84" spans="8:18">
      <c r="H84" s="4"/>
      <c r="N84" s="4" t="s">
        <v>51</v>
      </c>
      <c r="O84" s="4" t="s">
        <v>28</v>
      </c>
      <c r="P84" s="4" t="s">
        <v>31</v>
      </c>
      <c r="R84"/>
    </row>
    <row r="85" spans="8:18">
      <c r="H85" s="4"/>
      <c r="N85" s="4" t="s">
        <v>110</v>
      </c>
      <c r="O85" s="4" t="s">
        <v>61</v>
      </c>
      <c r="P85" s="4" t="s">
        <v>31</v>
      </c>
      <c r="R85"/>
    </row>
    <row r="86" spans="8:18">
      <c r="H86" s="4"/>
      <c r="N86" s="4" t="s">
        <v>26</v>
      </c>
      <c r="O86" s="4" t="s">
        <v>61</v>
      </c>
      <c r="P86" s="4" t="s">
        <v>31</v>
      </c>
      <c r="R86"/>
    </row>
    <row r="87" spans="8:18">
      <c r="H87" s="4"/>
      <c r="N87" s="4" t="s">
        <v>81</v>
      </c>
      <c r="O87" s="4" t="s">
        <v>41</v>
      </c>
      <c r="P87" s="4" t="s">
        <v>31</v>
      </c>
      <c r="R87"/>
    </row>
    <row r="88" spans="8:18">
      <c r="H88" s="4"/>
      <c r="N88" s="4" t="s">
        <v>51</v>
      </c>
      <c r="O88" s="4" t="s">
        <v>28</v>
      </c>
      <c r="P88" s="4" t="s">
        <v>31</v>
      </c>
      <c r="R88"/>
    </row>
    <row r="89" spans="8:18">
      <c r="H89" s="4"/>
      <c r="N89" s="4" t="s">
        <v>60</v>
      </c>
      <c r="O89" s="4" t="s">
        <v>41</v>
      </c>
      <c r="P89" s="4" t="s">
        <v>31</v>
      </c>
      <c r="R89"/>
    </row>
    <row r="90" spans="8:18">
      <c r="H90" s="4"/>
      <c r="N90" s="4" t="s">
        <v>60</v>
      </c>
      <c r="O90" s="4" t="s">
        <v>41</v>
      </c>
      <c r="P90" s="4" t="s">
        <v>31</v>
      </c>
      <c r="R90"/>
    </row>
    <row r="91" spans="8:18">
      <c r="H91" s="4"/>
      <c r="N91" s="4" t="s">
        <v>40</v>
      </c>
      <c r="O91" s="4" t="s">
        <v>28</v>
      </c>
      <c r="P91" s="4" t="s">
        <v>31</v>
      </c>
      <c r="R91"/>
    </row>
    <row r="92" spans="8:18">
      <c r="H92" s="4"/>
      <c r="N92" s="4" t="s">
        <v>60</v>
      </c>
      <c r="O92" s="4" t="s">
        <v>41</v>
      </c>
      <c r="P92" s="4" t="s">
        <v>31</v>
      </c>
      <c r="R92"/>
    </row>
    <row r="93" spans="8:18">
      <c r="H93" s="4"/>
      <c r="N93" s="4" t="s">
        <v>60</v>
      </c>
      <c r="O93" s="4" t="s">
        <v>28</v>
      </c>
      <c r="P93" s="4" t="s">
        <v>31</v>
      </c>
      <c r="R93"/>
    </row>
    <row r="94" spans="8:18">
      <c r="H94" s="4"/>
      <c r="N94" s="4" t="s">
        <v>40</v>
      </c>
      <c r="O94" s="4" t="s">
        <v>28</v>
      </c>
      <c r="P94" s="4" t="s">
        <v>31</v>
      </c>
      <c r="R94"/>
    </row>
    <row r="95" spans="8:18">
      <c r="H95" s="4"/>
      <c r="N95" s="4" t="s">
        <v>40</v>
      </c>
      <c r="O95" s="4" t="s">
        <v>41</v>
      </c>
      <c r="P95" s="4" t="s">
        <v>31</v>
      </c>
      <c r="R95"/>
    </row>
    <row r="96" spans="8:18">
      <c r="H96" s="4"/>
      <c r="N96" s="4" t="s">
        <v>60</v>
      </c>
      <c r="O96" s="4" t="s">
        <v>223</v>
      </c>
      <c r="P96" s="4" t="s">
        <v>31</v>
      </c>
      <c r="R96"/>
    </row>
    <row r="97" spans="8:18">
      <c r="H97" s="4"/>
      <c r="N97" s="4" t="s">
        <v>60</v>
      </c>
      <c r="O97" s="4" t="s">
        <v>41</v>
      </c>
      <c r="P97" s="4" t="s">
        <v>31</v>
      </c>
      <c r="R97"/>
    </row>
    <row r="98" spans="8:18">
      <c r="H98" s="4"/>
      <c r="N98" s="4" t="s">
        <v>60</v>
      </c>
      <c r="O98" s="4" t="s">
        <v>223</v>
      </c>
      <c r="P98" s="4" t="s">
        <v>31</v>
      </c>
      <c r="R98"/>
    </row>
    <row r="99" spans="8:18">
      <c r="H99" s="4"/>
      <c r="N99" s="4" t="s">
        <v>207</v>
      </c>
      <c r="O99" s="4" t="s">
        <v>28</v>
      </c>
      <c r="P99" s="4" t="s">
        <v>31</v>
      </c>
      <c r="R99"/>
    </row>
    <row r="100" spans="8:18">
      <c r="H100" s="4"/>
      <c r="N100" s="4" t="s">
        <v>40</v>
      </c>
      <c r="O100" s="4" t="s">
        <v>41</v>
      </c>
      <c r="P100" s="4" t="s">
        <v>31</v>
      </c>
      <c r="R100"/>
    </row>
    <row r="101" spans="8:18">
      <c r="H101" s="4"/>
      <c r="N101" s="4" t="s">
        <v>81</v>
      </c>
      <c r="O101" s="4" t="s">
        <v>28</v>
      </c>
      <c r="P101" s="4" t="s">
        <v>31</v>
      </c>
      <c r="R101"/>
    </row>
    <row r="102" spans="8:18">
      <c r="H102" s="4"/>
      <c r="N102" s="4" t="s">
        <v>51</v>
      </c>
      <c r="O102" s="4" t="s">
        <v>28</v>
      </c>
      <c r="P102" s="4" t="s">
        <v>31</v>
      </c>
      <c r="R102"/>
    </row>
    <row r="103" spans="8:18">
      <c r="H103" s="4"/>
      <c r="N103" s="4" t="s">
        <v>60</v>
      </c>
      <c r="O103" s="4" t="s">
        <v>28</v>
      </c>
      <c r="P103" s="4" t="s">
        <v>31</v>
      </c>
      <c r="R103"/>
    </row>
    <row r="104" spans="8:18">
      <c r="H104" s="4"/>
      <c r="N104" s="4" t="s">
        <v>51</v>
      </c>
      <c r="O104" s="4" t="s">
        <v>41</v>
      </c>
      <c r="P104" s="4" t="s">
        <v>31</v>
      </c>
      <c r="R104"/>
    </row>
    <row r="105" spans="8:18">
      <c r="H105" s="4"/>
      <c r="N105" s="4" t="s">
        <v>51</v>
      </c>
      <c r="O105" s="4" t="s">
        <v>61</v>
      </c>
      <c r="P105" s="4" t="s">
        <v>31</v>
      </c>
      <c r="R105"/>
    </row>
    <row r="106" spans="8:18">
      <c r="H106" s="4"/>
      <c r="N106" s="4" t="s">
        <v>81</v>
      </c>
      <c r="O106" s="4" t="s">
        <v>61</v>
      </c>
      <c r="P106" s="4" t="s">
        <v>31</v>
      </c>
      <c r="R106"/>
    </row>
    <row r="107" spans="8:18">
      <c r="H107" s="4"/>
      <c r="N107" s="4" t="s">
        <v>60</v>
      </c>
      <c r="O107" s="4" t="s">
        <v>28</v>
      </c>
      <c r="P107" s="4" t="s">
        <v>31</v>
      </c>
      <c r="R107"/>
    </row>
    <row r="108" spans="8:18">
      <c r="H108" s="4"/>
      <c r="N108" s="4" t="s">
        <v>60</v>
      </c>
      <c r="O108" s="4" t="s">
        <v>41</v>
      </c>
      <c r="P108" s="4" t="s">
        <v>31</v>
      </c>
      <c r="R108"/>
    </row>
    <row r="109" spans="8:18">
      <c r="H109" s="4"/>
      <c r="N109" s="4" t="s">
        <v>60</v>
      </c>
      <c r="O109" s="4" t="s">
        <v>61</v>
      </c>
      <c r="P109" s="4" t="s">
        <v>31</v>
      </c>
      <c r="R109"/>
    </row>
    <row r="110" spans="8:18">
      <c r="H110" s="4"/>
      <c r="N110" s="4" t="s">
        <v>81</v>
      </c>
      <c r="O110" s="4" t="s">
        <v>41</v>
      </c>
      <c r="P110" s="4" t="s">
        <v>31</v>
      </c>
      <c r="R110"/>
    </row>
    <row r="111" spans="8:18">
      <c r="H111" s="4"/>
      <c r="N111" s="4" t="s">
        <v>40</v>
      </c>
      <c r="O111" s="4" t="s">
        <v>28</v>
      </c>
      <c r="P111" s="4" t="s">
        <v>31</v>
      </c>
      <c r="R111"/>
    </row>
    <row r="112" spans="8:18">
      <c r="H112" s="4"/>
      <c r="N112" s="4" t="s">
        <v>40</v>
      </c>
      <c r="O112" s="4" t="s">
        <v>28</v>
      </c>
      <c r="P112" s="4" t="s">
        <v>31</v>
      </c>
      <c r="R112"/>
    </row>
    <row r="113" spans="8:18">
      <c r="H113" s="4"/>
      <c r="N113" s="4" t="s">
        <v>51</v>
      </c>
      <c r="O113" s="4" t="s">
        <v>41</v>
      </c>
      <c r="P113" s="4" t="s">
        <v>31</v>
      </c>
      <c r="R113"/>
    </row>
    <row r="114" spans="8:18">
      <c r="H114" s="4"/>
      <c r="N114" s="4" t="s">
        <v>51</v>
      </c>
      <c r="O114" s="4" t="s">
        <v>28</v>
      </c>
      <c r="P114" s="4" t="s">
        <v>31</v>
      </c>
      <c r="R114"/>
    </row>
    <row r="115" spans="8:18">
      <c r="H115" s="4"/>
      <c r="N115" s="4" t="s">
        <v>51</v>
      </c>
      <c r="O115" s="4" t="s">
        <v>28</v>
      </c>
      <c r="P115" s="4" t="s">
        <v>31</v>
      </c>
      <c r="R115"/>
    </row>
    <row r="116" spans="8:18">
      <c r="H116" s="4"/>
      <c r="N116" s="4" t="s">
        <v>51</v>
      </c>
      <c r="O116" s="4" t="s">
        <v>41</v>
      </c>
      <c r="P116" s="4" t="s">
        <v>31</v>
      </c>
      <c r="R116"/>
    </row>
    <row r="117" spans="8:18">
      <c r="H117" s="4"/>
      <c r="N117" s="4" t="s">
        <v>81</v>
      </c>
      <c r="O117" s="4" t="s">
        <v>28</v>
      </c>
      <c r="P117" s="4" t="s">
        <v>31</v>
      </c>
      <c r="R117"/>
    </row>
    <row r="118" spans="8:18">
      <c r="H118" s="4"/>
      <c r="N118" s="4" t="s">
        <v>51</v>
      </c>
      <c r="O118" s="4" t="s">
        <v>41</v>
      </c>
      <c r="P118" s="4" t="s">
        <v>31</v>
      </c>
      <c r="R118"/>
    </row>
    <row r="119" spans="8:18">
      <c r="H119" s="4"/>
      <c r="N119" s="4" t="s">
        <v>60</v>
      </c>
      <c r="O119" s="4" t="s">
        <v>41</v>
      </c>
      <c r="P119" s="4" t="s">
        <v>31</v>
      </c>
      <c r="R119"/>
    </row>
    <row r="120" spans="8:18">
      <c r="H120" s="4"/>
      <c r="N120" s="4" t="s">
        <v>26</v>
      </c>
      <c r="O120" s="4" t="s">
        <v>28</v>
      </c>
      <c r="P120" s="4" t="s">
        <v>31</v>
      </c>
      <c r="R120"/>
    </row>
    <row r="121" spans="8:18">
      <c r="H121" s="4"/>
      <c r="N121" s="4" t="s">
        <v>51</v>
      </c>
      <c r="O121" s="4" t="s">
        <v>28</v>
      </c>
      <c r="P121" s="4" t="s">
        <v>31</v>
      </c>
      <c r="R121"/>
    </row>
    <row r="122" spans="8:18">
      <c r="H122" s="4"/>
      <c r="N122" s="4" t="s">
        <v>81</v>
      </c>
      <c r="O122" s="4" t="s">
        <v>75</v>
      </c>
      <c r="P122" s="4" t="s">
        <v>31</v>
      </c>
      <c r="R122"/>
    </row>
    <row r="123" spans="8:18">
      <c r="H123" s="4"/>
      <c r="N123" s="4" t="s">
        <v>51</v>
      </c>
      <c r="O123" s="4" t="s">
        <v>28</v>
      </c>
      <c r="P123" s="4" t="s">
        <v>31</v>
      </c>
      <c r="R123"/>
    </row>
    <row r="124" spans="8:18">
      <c r="H124" s="4"/>
      <c r="N124" s="4" t="s">
        <v>51</v>
      </c>
      <c r="O124" s="4" t="s">
        <v>28</v>
      </c>
      <c r="P124" s="4" t="s">
        <v>31</v>
      </c>
      <c r="R124"/>
    </row>
    <row r="125" spans="8:18">
      <c r="H125" s="4"/>
      <c r="N125" s="4" t="s">
        <v>110</v>
      </c>
      <c r="O125" s="4" t="s">
        <v>223</v>
      </c>
      <c r="P125" s="4" t="s">
        <v>31</v>
      </c>
      <c r="R125"/>
    </row>
    <row r="126" spans="8:18">
      <c r="H126" s="4"/>
      <c r="N126" s="4" t="s">
        <v>26</v>
      </c>
      <c r="O126" s="4" t="s">
        <v>61</v>
      </c>
      <c r="P126" s="4" t="s">
        <v>31</v>
      </c>
      <c r="R126"/>
    </row>
    <row r="127" spans="8:18">
      <c r="H127" s="4"/>
      <c r="N127" s="4" t="s">
        <v>26</v>
      </c>
      <c r="O127" s="4" t="s">
        <v>41</v>
      </c>
      <c r="P127" s="4" t="s">
        <v>31</v>
      </c>
      <c r="R127"/>
    </row>
    <row r="128" spans="8:18">
      <c r="H128" s="4"/>
      <c r="N128" s="4" t="s">
        <v>60</v>
      </c>
      <c r="O128" s="4" t="s">
        <v>41</v>
      </c>
      <c r="P128" s="4" t="s">
        <v>31</v>
      </c>
      <c r="R128"/>
    </row>
    <row r="129" spans="8:18">
      <c r="H129" s="4"/>
      <c r="N129" s="4" t="s">
        <v>51</v>
      </c>
      <c r="O129" s="4" t="s">
        <v>223</v>
      </c>
      <c r="P129" s="4" t="s">
        <v>31</v>
      </c>
      <c r="R129"/>
    </row>
    <row r="130" spans="8:18">
      <c r="H130" s="4"/>
      <c r="N130" s="4" t="s">
        <v>40</v>
      </c>
      <c r="O130" s="4" t="s">
        <v>61</v>
      </c>
      <c r="P130" s="4" t="s">
        <v>31</v>
      </c>
      <c r="R130"/>
    </row>
    <row r="131" spans="8:18">
      <c r="H131" s="4"/>
      <c r="N131" s="4" t="s">
        <v>51</v>
      </c>
      <c r="O131" s="4" t="s">
        <v>28</v>
      </c>
      <c r="P131" s="4" t="s">
        <v>31</v>
      </c>
      <c r="R131"/>
    </row>
    <row r="132" spans="8:18">
      <c r="H132" s="4"/>
      <c r="N132" s="4" t="s">
        <v>110</v>
      </c>
      <c r="O132" s="4" t="s">
        <v>223</v>
      </c>
      <c r="P132" s="4" t="s">
        <v>31</v>
      </c>
      <c r="R132"/>
    </row>
    <row r="133" spans="8:18">
      <c r="H133" s="4"/>
      <c r="N133" s="4" t="s">
        <v>51</v>
      </c>
      <c r="O133" s="4" t="s">
        <v>41</v>
      </c>
      <c r="P133" s="4" t="s">
        <v>31</v>
      </c>
      <c r="R133"/>
    </row>
    <row r="134" spans="8:18">
      <c r="H134" s="4"/>
      <c r="N134" s="4" t="s">
        <v>51</v>
      </c>
      <c r="O134" s="4" t="s">
        <v>28</v>
      </c>
      <c r="P134" s="4" t="s">
        <v>31</v>
      </c>
      <c r="R134"/>
    </row>
    <row r="135" spans="8:18">
      <c r="H135" s="4"/>
      <c r="N135" s="4" t="s">
        <v>51</v>
      </c>
      <c r="O135" s="4" t="s">
        <v>61</v>
      </c>
      <c r="P135" s="4" t="s">
        <v>31</v>
      </c>
      <c r="R135"/>
    </row>
    <row r="136" spans="8:18">
      <c r="H136" s="4"/>
      <c r="N136" s="4" t="s">
        <v>207</v>
      </c>
      <c r="O136" s="4" t="s">
        <v>28</v>
      </c>
      <c r="P136" s="4" t="s">
        <v>31</v>
      </c>
      <c r="R136"/>
    </row>
    <row r="137" spans="8:18">
      <c r="H137" s="4"/>
      <c r="N137" s="4" t="s">
        <v>51</v>
      </c>
      <c r="O137" s="4" t="s">
        <v>61</v>
      </c>
      <c r="P137" s="4" t="s">
        <v>31</v>
      </c>
      <c r="R137"/>
    </row>
    <row r="138" spans="8:18">
      <c r="H138" s="4"/>
      <c r="N138" s="4" t="s">
        <v>207</v>
      </c>
      <c r="O138" s="4" t="s">
        <v>61</v>
      </c>
      <c r="P138" s="4" t="s">
        <v>31</v>
      </c>
      <c r="R138"/>
    </row>
    <row r="139" spans="8:18">
      <c r="H139" s="4"/>
      <c r="N139" s="4" t="s">
        <v>81</v>
      </c>
      <c r="O139" s="4" t="s">
        <v>75</v>
      </c>
      <c r="P139" s="4" t="s">
        <v>31</v>
      </c>
      <c r="R139"/>
    </row>
    <row r="140" spans="8:18">
      <c r="H140" s="4"/>
      <c r="N140" s="4" t="s">
        <v>51</v>
      </c>
      <c r="O140" s="4" t="s">
        <v>61</v>
      </c>
      <c r="P140" s="4" t="s">
        <v>31</v>
      </c>
      <c r="R140"/>
    </row>
    <row r="141" spans="8:18">
      <c r="H141" s="4"/>
      <c r="N141" s="4" t="s">
        <v>40</v>
      </c>
      <c r="O141" s="4" t="s">
        <v>41</v>
      </c>
      <c r="P141" s="4" t="s">
        <v>31</v>
      </c>
      <c r="R141"/>
    </row>
    <row r="142" spans="8:18">
      <c r="H142" s="4"/>
      <c r="N142" s="4" t="s">
        <v>60</v>
      </c>
      <c r="O142" s="4" t="s">
        <v>28</v>
      </c>
      <c r="P142" s="4" t="s">
        <v>31</v>
      </c>
      <c r="R142"/>
    </row>
    <row r="143" spans="8:18">
      <c r="H143" s="4"/>
      <c r="N143" s="4" t="s">
        <v>207</v>
      </c>
      <c r="O143" s="4" t="s">
        <v>28</v>
      </c>
      <c r="P143" s="4" t="s">
        <v>31</v>
      </c>
      <c r="R143"/>
    </row>
    <row r="144" spans="8:18">
      <c r="H144" s="4"/>
      <c r="N144" s="4" t="s">
        <v>60</v>
      </c>
      <c r="O144" s="4" t="s">
        <v>28</v>
      </c>
      <c r="P144" s="4" t="s">
        <v>31</v>
      </c>
      <c r="R144"/>
    </row>
    <row r="145" spans="8:18">
      <c r="H145" s="4"/>
      <c r="N145" s="4" t="s">
        <v>51</v>
      </c>
      <c r="O145" s="4" t="s">
        <v>223</v>
      </c>
      <c r="P145" s="4" t="s">
        <v>31</v>
      </c>
      <c r="R145"/>
    </row>
    <row r="146" spans="8:18">
      <c r="H146" s="4"/>
      <c r="N146" s="4" t="s">
        <v>51</v>
      </c>
      <c r="O146" s="4" t="s">
        <v>223</v>
      </c>
      <c r="P146" s="4" t="s">
        <v>31</v>
      </c>
      <c r="R146"/>
    </row>
    <row r="147" spans="8:18">
      <c r="H147" s="4"/>
      <c r="N147" s="4" t="s">
        <v>26</v>
      </c>
      <c r="O147" s="4" t="s">
        <v>41</v>
      </c>
      <c r="P147" s="4" t="s">
        <v>31</v>
      </c>
      <c r="R147"/>
    </row>
    <row r="148" spans="8:18">
      <c r="H148" s="4"/>
      <c r="N148" s="4" t="s">
        <v>60</v>
      </c>
      <c r="O148" s="4" t="s">
        <v>28</v>
      </c>
      <c r="P148" s="4" t="s">
        <v>31</v>
      </c>
      <c r="R148"/>
    </row>
    <row r="149" spans="8:18">
      <c r="H149" s="4"/>
      <c r="N149" s="4" t="s">
        <v>60</v>
      </c>
      <c r="O149" s="4" t="s">
        <v>28</v>
      </c>
      <c r="P149" s="4" t="s">
        <v>31</v>
      </c>
      <c r="R149"/>
    </row>
    <row r="150" spans="8:18">
      <c r="H150" s="4"/>
      <c r="N150" s="4" t="s">
        <v>60</v>
      </c>
      <c r="O150" s="4" t="s">
        <v>41</v>
      </c>
      <c r="P150" s="4" t="s">
        <v>31</v>
      </c>
      <c r="R150"/>
    </row>
    <row r="151" spans="8:18">
      <c r="H151" s="4"/>
      <c r="N151" s="4" t="s">
        <v>207</v>
      </c>
      <c r="O151" s="4" t="s">
        <v>41</v>
      </c>
      <c r="P151" s="4" t="s">
        <v>31</v>
      </c>
      <c r="R151"/>
    </row>
    <row r="152" spans="8:18">
      <c r="H152" s="4"/>
      <c r="N152" s="4" t="s">
        <v>51</v>
      </c>
      <c r="O152" s="4" t="s">
        <v>41</v>
      </c>
      <c r="P152" s="4" t="s">
        <v>31</v>
      </c>
      <c r="R152"/>
    </row>
    <row r="153" spans="8:18">
      <c r="H153" s="4"/>
      <c r="N153" s="4" t="s">
        <v>40</v>
      </c>
      <c r="O153" s="4" t="s">
        <v>28</v>
      </c>
      <c r="P153" s="4" t="s">
        <v>31</v>
      </c>
      <c r="R153"/>
    </row>
    <row r="154" spans="8:18">
      <c r="H154" s="4"/>
      <c r="N154" s="4" t="s">
        <v>51</v>
      </c>
      <c r="O154" s="4" t="s">
        <v>41</v>
      </c>
      <c r="P154" s="4" t="s">
        <v>31</v>
      </c>
      <c r="R154"/>
    </row>
    <row r="155" spans="8:18">
      <c r="H155" s="4"/>
      <c r="N155" s="4" t="s">
        <v>60</v>
      </c>
      <c r="O155" s="4" t="s">
        <v>61</v>
      </c>
      <c r="P155" s="4" t="s">
        <v>31</v>
      </c>
      <c r="R155"/>
    </row>
    <row r="156" spans="8:18">
      <c r="H156" s="4"/>
      <c r="N156" s="4" t="s">
        <v>40</v>
      </c>
      <c r="O156" s="4" t="s">
        <v>61</v>
      </c>
      <c r="P156" s="4" t="s">
        <v>31</v>
      </c>
      <c r="R156"/>
    </row>
    <row r="157" spans="8:18">
      <c r="H157" s="4"/>
      <c r="N157" s="4" t="s">
        <v>40</v>
      </c>
      <c r="O157" s="4" t="s">
        <v>28</v>
      </c>
      <c r="P157" s="4" t="s">
        <v>31</v>
      </c>
      <c r="R157"/>
    </row>
    <row r="158" spans="8:18">
      <c r="H158" s="4"/>
      <c r="N158" s="4" t="s">
        <v>207</v>
      </c>
      <c r="O158" s="4" t="s">
        <v>41</v>
      </c>
      <c r="P158" s="4" t="s">
        <v>31</v>
      </c>
      <c r="R158"/>
    </row>
    <row r="159" spans="8:18">
      <c r="H159" s="4"/>
      <c r="N159" s="4" t="s">
        <v>110</v>
      </c>
      <c r="O159" s="4" t="s">
        <v>28</v>
      </c>
      <c r="P159" s="4" t="s">
        <v>31</v>
      </c>
      <c r="R159"/>
    </row>
    <row r="160" spans="8:18">
      <c r="H160" s="4"/>
      <c r="N160" s="4" t="s">
        <v>51</v>
      </c>
      <c r="O160" s="4" t="s">
        <v>41</v>
      </c>
      <c r="P160" s="4" t="s">
        <v>31</v>
      </c>
      <c r="R160"/>
    </row>
    <row r="161" spans="8:18">
      <c r="H161" s="4"/>
      <c r="N161" s="4" t="s">
        <v>51</v>
      </c>
      <c r="O161" s="4" t="s">
        <v>41</v>
      </c>
      <c r="P161" s="4" t="s">
        <v>31</v>
      </c>
      <c r="R161"/>
    </row>
    <row r="162" spans="8:18">
      <c r="H162" s="4"/>
      <c r="N162" s="4" t="s">
        <v>207</v>
      </c>
      <c r="O162" s="4" t="s">
        <v>41</v>
      </c>
      <c r="P162" s="4" t="s">
        <v>31</v>
      </c>
      <c r="R162"/>
    </row>
    <row r="163" spans="8:18">
      <c r="H163" s="4"/>
      <c r="N163" s="4" t="s">
        <v>51</v>
      </c>
      <c r="O163" s="4" t="s">
        <v>28</v>
      </c>
      <c r="P163" s="4" t="s">
        <v>31</v>
      </c>
      <c r="R163"/>
    </row>
    <row r="164" spans="8:18">
      <c r="H164" s="4"/>
      <c r="N164" s="4" t="s">
        <v>81</v>
      </c>
      <c r="O164" s="4" t="s">
        <v>61</v>
      </c>
      <c r="P164" s="4" t="s">
        <v>31</v>
      </c>
      <c r="R164"/>
    </row>
    <row r="165" spans="8:18">
      <c r="H165" s="4"/>
      <c r="N165" s="4" t="s">
        <v>60</v>
      </c>
      <c r="O165" s="4" t="s">
        <v>223</v>
      </c>
      <c r="P165" s="4" t="s">
        <v>31</v>
      </c>
      <c r="R165"/>
    </row>
    <row r="166" spans="8:18">
      <c r="H166" s="4"/>
      <c r="N166" s="4" t="s">
        <v>40</v>
      </c>
      <c r="O166" s="4" t="s">
        <v>41</v>
      </c>
      <c r="P166" s="4" t="s">
        <v>31</v>
      </c>
      <c r="R166"/>
    </row>
    <row r="167" spans="8:18">
      <c r="H167" s="4"/>
      <c r="N167" s="4" t="s">
        <v>51</v>
      </c>
      <c r="O167" s="4" t="s">
        <v>41</v>
      </c>
      <c r="P167" s="4" t="s">
        <v>31</v>
      </c>
      <c r="R167"/>
    </row>
    <row r="168" spans="8:18">
      <c r="H168" s="4"/>
      <c r="N168" s="4" t="s">
        <v>51</v>
      </c>
      <c r="O168" s="4" t="s">
        <v>41</v>
      </c>
      <c r="P168" s="4" t="s">
        <v>31</v>
      </c>
      <c r="R168"/>
    </row>
    <row r="169" spans="8:18">
      <c r="H169" s="4"/>
      <c r="N169" s="4" t="s">
        <v>110</v>
      </c>
      <c r="O169" s="4" t="s">
        <v>28</v>
      </c>
      <c r="P169" s="4" t="s">
        <v>31</v>
      </c>
      <c r="R169"/>
    </row>
    <row r="170" spans="8:18">
      <c r="H170" s="4"/>
      <c r="N170" s="4" t="s">
        <v>51</v>
      </c>
      <c r="O170" s="4" t="s">
        <v>28</v>
      </c>
      <c r="P170" s="4" t="s">
        <v>31</v>
      </c>
      <c r="R170"/>
    </row>
    <row r="171" spans="8:18">
      <c r="H171" s="4"/>
      <c r="N171" s="4" t="s">
        <v>26</v>
      </c>
      <c r="O171" s="4" t="s">
        <v>223</v>
      </c>
      <c r="P171" s="4" t="s">
        <v>31</v>
      </c>
      <c r="R171"/>
    </row>
    <row r="172" spans="8:18">
      <c r="H172" s="4"/>
      <c r="N172" s="4" t="s">
        <v>40</v>
      </c>
      <c r="O172" s="4" t="s">
        <v>28</v>
      </c>
      <c r="P172" s="4" t="s">
        <v>31</v>
      </c>
      <c r="R172"/>
    </row>
    <row r="173" spans="8:18">
      <c r="H173" s="4"/>
      <c r="N173" s="4" t="s">
        <v>51</v>
      </c>
      <c r="O173" s="4" t="s">
        <v>41</v>
      </c>
      <c r="P173" s="4" t="s">
        <v>31</v>
      </c>
      <c r="R173"/>
    </row>
    <row r="174" spans="8:18">
      <c r="H174" s="4"/>
      <c r="N174" s="4" t="s">
        <v>110</v>
      </c>
      <c r="O174" s="4" t="s">
        <v>28</v>
      </c>
      <c r="P174" s="4" t="s">
        <v>31</v>
      </c>
      <c r="R174"/>
    </row>
    <row r="175" spans="8:18">
      <c r="H175" s="4"/>
      <c r="N175" s="4" t="s">
        <v>40</v>
      </c>
      <c r="O175" s="4" t="s">
        <v>41</v>
      </c>
      <c r="P175" s="4" t="s">
        <v>31</v>
      </c>
      <c r="R175"/>
    </row>
    <row r="176" spans="8:18">
      <c r="H176" s="4"/>
      <c r="N176" s="4" t="s">
        <v>51</v>
      </c>
      <c r="O176" s="4" t="s">
        <v>28</v>
      </c>
      <c r="P176" s="4" t="s">
        <v>31</v>
      </c>
      <c r="R176"/>
    </row>
    <row r="177" spans="8:18">
      <c r="H177" s="4"/>
      <c r="N177" s="4" t="s">
        <v>51</v>
      </c>
      <c r="O177" s="4" t="s">
        <v>28</v>
      </c>
      <c r="P177" s="4" t="s">
        <v>31</v>
      </c>
      <c r="R177"/>
    </row>
    <row r="178" spans="8:18">
      <c r="H178" s="4"/>
      <c r="N178" s="4" t="s">
        <v>40</v>
      </c>
      <c r="O178" s="4" t="s">
        <v>61</v>
      </c>
      <c r="P178" s="4" t="s">
        <v>31</v>
      </c>
      <c r="R178"/>
    </row>
    <row r="179" spans="8:18">
      <c r="H179" s="4"/>
      <c r="N179" s="4" t="s">
        <v>110</v>
      </c>
      <c r="O179" s="4" t="s">
        <v>61</v>
      </c>
      <c r="P179" s="4" t="s">
        <v>31</v>
      </c>
      <c r="R179"/>
    </row>
    <row r="180" spans="8:18">
      <c r="H180" s="4"/>
      <c r="N180" s="4" t="s">
        <v>40</v>
      </c>
      <c r="O180" s="4" t="s">
        <v>41</v>
      </c>
      <c r="P180" s="4" t="s">
        <v>31</v>
      </c>
      <c r="R180"/>
    </row>
    <row r="181" spans="8:18">
      <c r="H181" s="4"/>
      <c r="N181" s="4" t="s">
        <v>40</v>
      </c>
      <c r="O181" s="4" t="s">
        <v>61</v>
      </c>
      <c r="P181" s="4" t="s">
        <v>31</v>
      </c>
      <c r="R181"/>
    </row>
    <row r="182" spans="8:18">
      <c r="H182" s="4"/>
      <c r="N182" s="4" t="s">
        <v>26</v>
      </c>
      <c r="O182" s="4" t="s">
        <v>28</v>
      </c>
      <c r="P182" s="4" t="s">
        <v>31</v>
      </c>
      <c r="R182"/>
    </row>
    <row r="183" spans="8:18">
      <c r="H183" s="4"/>
      <c r="N183" s="4" t="s">
        <v>51</v>
      </c>
      <c r="O183" s="4" t="s">
        <v>28</v>
      </c>
      <c r="P183" s="4" t="s">
        <v>31</v>
      </c>
      <c r="R183"/>
    </row>
    <row r="184" spans="8:18">
      <c r="H184" s="4"/>
      <c r="N184" s="4" t="s">
        <v>60</v>
      </c>
      <c r="O184" s="4" t="s">
        <v>223</v>
      </c>
      <c r="P184" s="4" t="s">
        <v>31</v>
      </c>
      <c r="R184"/>
    </row>
    <row r="185" spans="8:18">
      <c r="H185" s="4"/>
      <c r="N185" s="4" t="s">
        <v>110</v>
      </c>
      <c r="O185" s="4" t="s">
        <v>41</v>
      </c>
      <c r="P185" s="4" t="s">
        <v>31</v>
      </c>
      <c r="R185"/>
    </row>
    <row r="186" spans="8:18">
      <c r="H186" s="4"/>
      <c r="N186" s="4" t="s">
        <v>81</v>
      </c>
      <c r="O186" s="4" t="s">
        <v>223</v>
      </c>
      <c r="P186" s="4" t="s">
        <v>31</v>
      </c>
      <c r="R186"/>
    </row>
    <row r="187" spans="8:18">
      <c r="H187" s="4"/>
      <c r="N187" s="4" t="s">
        <v>110</v>
      </c>
      <c r="O187" s="4" t="s">
        <v>28</v>
      </c>
      <c r="P187" s="4" t="s">
        <v>31</v>
      </c>
      <c r="R187"/>
    </row>
    <row r="188" spans="8:18">
      <c r="H188" s="4"/>
      <c r="N188" s="4" t="s">
        <v>51</v>
      </c>
      <c r="O188" s="4" t="s">
        <v>61</v>
      </c>
      <c r="P188" s="4" t="s">
        <v>31</v>
      </c>
      <c r="R188"/>
    </row>
    <row r="189" spans="8:18">
      <c r="H189" s="4"/>
      <c r="N189" s="4" t="s">
        <v>51</v>
      </c>
      <c r="O189" s="4" t="s">
        <v>223</v>
      </c>
      <c r="P189" s="4" t="s">
        <v>31</v>
      </c>
      <c r="R189"/>
    </row>
    <row r="190" spans="8:18">
      <c r="H190" s="4"/>
      <c r="N190" s="4" t="s">
        <v>26</v>
      </c>
      <c r="O190" s="4" t="s">
        <v>28</v>
      </c>
      <c r="P190" s="4" t="s">
        <v>31</v>
      </c>
      <c r="R190"/>
    </row>
    <row r="191" spans="8:18">
      <c r="H191" s="4"/>
      <c r="N191" s="4" t="s">
        <v>40</v>
      </c>
      <c r="O191" s="4" t="s">
        <v>28</v>
      </c>
      <c r="P191" s="4" t="s">
        <v>31</v>
      </c>
      <c r="R191"/>
    </row>
    <row r="192" spans="8:18">
      <c r="H192" s="4"/>
      <c r="N192" s="4" t="s">
        <v>40</v>
      </c>
      <c r="O192" s="4" t="s">
        <v>28</v>
      </c>
      <c r="P192" s="4" t="s">
        <v>31</v>
      </c>
      <c r="R192"/>
    </row>
    <row r="193" spans="8:18">
      <c r="H193" s="4"/>
      <c r="N193" s="4" t="s">
        <v>40</v>
      </c>
      <c r="O193" s="4" t="s">
        <v>41</v>
      </c>
      <c r="P193" s="4" t="s">
        <v>31</v>
      </c>
      <c r="R193"/>
    </row>
    <row r="194" spans="8:18">
      <c r="H194" s="4"/>
      <c r="N194" s="4" t="s">
        <v>51</v>
      </c>
      <c r="O194" s="4" t="s">
        <v>61</v>
      </c>
      <c r="P194" s="4" t="s">
        <v>31</v>
      </c>
      <c r="R194"/>
    </row>
    <row r="195" spans="8:18">
      <c r="H195" s="4"/>
      <c r="N195" s="4" t="s">
        <v>60</v>
      </c>
      <c r="O195" s="4" t="s">
        <v>61</v>
      </c>
      <c r="P195" s="4" t="s">
        <v>31</v>
      </c>
      <c r="R195"/>
    </row>
    <row r="196" spans="8:18">
      <c r="H196" s="4"/>
      <c r="N196" s="4" t="s">
        <v>207</v>
      </c>
      <c r="O196" s="4" t="s">
        <v>61</v>
      </c>
      <c r="P196" s="4" t="s">
        <v>31</v>
      </c>
      <c r="R196"/>
    </row>
    <row r="197" spans="8:18">
      <c r="H197" s="4"/>
      <c r="N197" s="4" t="s">
        <v>207</v>
      </c>
      <c r="O197" s="4" t="s">
        <v>28</v>
      </c>
      <c r="P197" s="4" t="s">
        <v>31</v>
      </c>
      <c r="R197"/>
    </row>
    <row r="198" spans="8:18">
      <c r="H198" s="4"/>
      <c r="N198" s="4" t="s">
        <v>40</v>
      </c>
      <c r="O198" s="4" t="s">
        <v>61</v>
      </c>
      <c r="P198" s="4" t="s">
        <v>31</v>
      </c>
      <c r="R198"/>
    </row>
    <row r="199" spans="8:18">
      <c r="H199" s="4"/>
      <c r="N199" s="4" t="s">
        <v>60</v>
      </c>
      <c r="O199" s="4" t="s">
        <v>28</v>
      </c>
      <c r="P199" s="4" t="s">
        <v>31</v>
      </c>
      <c r="R199"/>
    </row>
    <row r="200" spans="8:18">
      <c r="H200" s="4"/>
      <c r="N200" s="4" t="s">
        <v>40</v>
      </c>
      <c r="O200" s="4" t="s">
        <v>41</v>
      </c>
      <c r="P200" s="4" t="s">
        <v>31</v>
      </c>
      <c r="R200"/>
    </row>
    <row r="201" spans="8:18">
      <c r="H201" s="4"/>
      <c r="N201" s="4" t="s">
        <v>26</v>
      </c>
      <c r="O201" s="4" t="s">
        <v>223</v>
      </c>
      <c r="P201" s="4" t="s">
        <v>31</v>
      </c>
      <c r="R201"/>
    </row>
    <row r="202" spans="8:18">
      <c r="H202" s="4"/>
      <c r="N202" s="4" t="s">
        <v>81</v>
      </c>
      <c r="O202" s="4" t="s">
        <v>41</v>
      </c>
      <c r="P202" s="4" t="s">
        <v>31</v>
      </c>
      <c r="R202"/>
    </row>
    <row r="203" spans="8:18">
      <c r="H203" s="4"/>
      <c r="N203" s="4" t="s">
        <v>60</v>
      </c>
      <c r="O203" s="4" t="s">
        <v>41</v>
      </c>
      <c r="P203" s="4" t="s">
        <v>31</v>
      </c>
      <c r="R203"/>
    </row>
    <row r="204" spans="8:18">
      <c r="H204" s="4"/>
      <c r="N204" s="4" t="s">
        <v>51</v>
      </c>
      <c r="O204" s="4" t="s">
        <v>41</v>
      </c>
      <c r="P204" s="4" t="s">
        <v>31</v>
      </c>
      <c r="R204"/>
    </row>
    <row r="205" spans="8:18">
      <c r="H205" s="4"/>
      <c r="N205" s="4" t="s">
        <v>60</v>
      </c>
      <c r="O205" s="4" t="s">
        <v>41</v>
      </c>
      <c r="P205" s="4" t="s">
        <v>31</v>
      </c>
      <c r="R205"/>
    </row>
    <row r="206" spans="8:18">
      <c r="H206" s="4"/>
      <c r="N206" s="4" t="s">
        <v>110</v>
      </c>
      <c r="O206" s="4" t="s">
        <v>28</v>
      </c>
      <c r="P206" s="4" t="s">
        <v>31</v>
      </c>
      <c r="R206"/>
    </row>
    <row r="207" spans="8:18">
      <c r="H207" s="4"/>
      <c r="N207" s="4" t="s">
        <v>60</v>
      </c>
      <c r="O207" s="4" t="s">
        <v>61</v>
      </c>
      <c r="P207" s="4" t="s">
        <v>31</v>
      </c>
      <c r="R207"/>
    </row>
    <row r="208" spans="8:18">
      <c r="H208" s="4"/>
      <c r="N208" s="4" t="s">
        <v>51</v>
      </c>
      <c r="O208" s="4" t="s">
        <v>41</v>
      </c>
      <c r="P208" s="4" t="s">
        <v>31</v>
      </c>
      <c r="R208"/>
    </row>
    <row r="209" spans="8:18">
      <c r="H209" s="4"/>
      <c r="N209" s="4" t="s">
        <v>60</v>
      </c>
      <c r="O209" s="4" t="s">
        <v>41</v>
      </c>
      <c r="P209" s="4" t="s">
        <v>31</v>
      </c>
      <c r="R209"/>
    </row>
    <row r="210" spans="8:18">
      <c r="H210" s="4"/>
      <c r="N210" s="4" t="s">
        <v>40</v>
      </c>
      <c r="O210" s="4" t="s">
        <v>28</v>
      </c>
      <c r="P210" s="4" t="s">
        <v>31</v>
      </c>
      <c r="R210"/>
    </row>
    <row r="211" spans="8:18">
      <c r="H211" s="4"/>
      <c r="N211" s="4" t="s">
        <v>26</v>
      </c>
      <c r="O211" s="4" t="s">
        <v>28</v>
      </c>
      <c r="P211" s="4" t="s">
        <v>31</v>
      </c>
      <c r="R211"/>
    </row>
    <row r="212" spans="8:18">
      <c r="H212" s="4"/>
      <c r="N212" s="4" t="s">
        <v>26</v>
      </c>
      <c r="O212" s="4" t="s">
        <v>28</v>
      </c>
      <c r="P212" s="4" t="s">
        <v>31</v>
      </c>
      <c r="R212"/>
    </row>
    <row r="213" spans="8:18">
      <c r="H213" s="4"/>
      <c r="N213" s="4" t="s">
        <v>60</v>
      </c>
      <c r="O213" s="4" t="s">
        <v>28</v>
      </c>
      <c r="P213" s="4" t="s">
        <v>31</v>
      </c>
      <c r="R213"/>
    </row>
    <row r="214" spans="8:18">
      <c r="H214" s="4"/>
      <c r="N214" s="4" t="s">
        <v>110</v>
      </c>
      <c r="O214" s="4" t="s">
        <v>41</v>
      </c>
      <c r="P214" s="4" t="s">
        <v>31</v>
      </c>
      <c r="R214"/>
    </row>
    <row r="215" spans="8:18">
      <c r="H215" s="4"/>
      <c r="N215" s="4" t="s">
        <v>51</v>
      </c>
      <c r="O215" s="4" t="s">
        <v>28</v>
      </c>
      <c r="P215" s="4" t="s">
        <v>31</v>
      </c>
      <c r="R215"/>
    </row>
    <row r="216" spans="8:18">
      <c r="H216" s="4"/>
      <c r="N216" s="4" t="s">
        <v>110</v>
      </c>
      <c r="O216" s="4" t="s">
        <v>223</v>
      </c>
      <c r="P216" s="4" t="s">
        <v>31</v>
      </c>
      <c r="R216"/>
    </row>
    <row r="217" spans="8:18">
      <c r="H217" s="4"/>
      <c r="N217" s="4" t="s">
        <v>60</v>
      </c>
      <c r="O217" s="4" t="s">
        <v>41</v>
      </c>
      <c r="P217" s="4" t="s">
        <v>31</v>
      </c>
      <c r="R217"/>
    </row>
    <row r="218" spans="8:18">
      <c r="H218" s="4"/>
      <c r="N218" s="4" t="s">
        <v>60</v>
      </c>
      <c r="O218" s="4" t="s">
        <v>28</v>
      </c>
      <c r="P218" s="4" t="s">
        <v>31</v>
      </c>
      <c r="R218"/>
    </row>
    <row r="219" spans="8:18">
      <c r="H219" s="4"/>
      <c r="N219" s="4" t="s">
        <v>60</v>
      </c>
      <c r="O219" s="4" t="s">
        <v>61</v>
      </c>
      <c r="P219" s="4" t="s">
        <v>31</v>
      </c>
      <c r="R219"/>
    </row>
    <row r="220" spans="8:18">
      <c r="H220" s="4"/>
      <c r="N220" s="4" t="s">
        <v>40</v>
      </c>
      <c r="O220" s="4" t="s">
        <v>28</v>
      </c>
      <c r="P220" s="4" t="s">
        <v>31</v>
      </c>
      <c r="R220"/>
    </row>
    <row r="221" spans="8:18">
      <c r="H221" s="4"/>
      <c r="N221" s="4" t="s">
        <v>51</v>
      </c>
      <c r="O221" s="4" t="s">
        <v>223</v>
      </c>
      <c r="P221" s="4" t="s">
        <v>31</v>
      </c>
      <c r="R221"/>
    </row>
    <row r="222" spans="8:18">
      <c r="H222" s="4"/>
      <c r="N222" s="4" t="s">
        <v>60</v>
      </c>
      <c r="O222" s="4" t="s">
        <v>28</v>
      </c>
      <c r="P222" s="4" t="s">
        <v>31</v>
      </c>
      <c r="R222"/>
    </row>
    <row r="223" spans="8:18">
      <c r="H223" s="4"/>
      <c r="N223" s="4" t="s">
        <v>60</v>
      </c>
      <c r="O223" s="4" t="s">
        <v>41</v>
      </c>
      <c r="P223" s="4" t="s">
        <v>31</v>
      </c>
      <c r="R223"/>
    </row>
    <row r="224" spans="8:18">
      <c r="H224" s="4"/>
      <c r="N224" s="4" t="s">
        <v>51</v>
      </c>
      <c r="O224" s="4" t="s">
        <v>28</v>
      </c>
      <c r="P224" s="4" t="s">
        <v>31</v>
      </c>
      <c r="R224"/>
    </row>
    <row r="225" spans="8:18">
      <c r="H225" s="4"/>
      <c r="N225" s="4" t="s">
        <v>207</v>
      </c>
      <c r="O225" s="4" t="s">
        <v>41</v>
      </c>
      <c r="P225" s="4" t="s">
        <v>31</v>
      </c>
      <c r="R225"/>
    </row>
    <row r="226" spans="8:18">
      <c r="H226" s="4"/>
      <c r="N226" s="4" t="s">
        <v>51</v>
      </c>
      <c r="O226" s="4" t="s">
        <v>61</v>
      </c>
      <c r="P226" s="4" t="s">
        <v>31</v>
      </c>
      <c r="R226"/>
    </row>
    <row r="227" spans="8:18">
      <c r="H227" s="4"/>
      <c r="N227" s="4" t="s">
        <v>207</v>
      </c>
      <c r="O227" s="4" t="s">
        <v>28</v>
      </c>
      <c r="P227" s="4" t="s">
        <v>31</v>
      </c>
      <c r="R227"/>
    </row>
    <row r="228" spans="8:18">
      <c r="H228" s="4"/>
      <c r="N228" s="4" t="s">
        <v>60</v>
      </c>
      <c r="O228" s="4" t="s">
        <v>41</v>
      </c>
      <c r="P228" s="4" t="s">
        <v>31</v>
      </c>
      <c r="R228"/>
    </row>
    <row r="229" spans="8:18">
      <c r="H229" s="4"/>
      <c r="N229" s="4" t="s">
        <v>51</v>
      </c>
      <c r="O229" s="4" t="s">
        <v>28</v>
      </c>
      <c r="P229" s="4" t="s">
        <v>31</v>
      </c>
      <c r="R229"/>
    </row>
    <row r="230" spans="8:18">
      <c r="H230" s="4"/>
      <c r="N230" s="4" t="s">
        <v>40</v>
      </c>
      <c r="O230" s="4" t="s">
        <v>41</v>
      </c>
      <c r="P230" s="4" t="s">
        <v>31</v>
      </c>
      <c r="R230"/>
    </row>
    <row r="231" spans="8:18">
      <c r="H231" s="4"/>
      <c r="N231" s="4" t="s">
        <v>51</v>
      </c>
      <c r="O231" s="4" t="s">
        <v>41</v>
      </c>
      <c r="P231" s="4" t="s">
        <v>31</v>
      </c>
      <c r="R231"/>
    </row>
    <row r="232" spans="8:18">
      <c r="H232" s="4"/>
      <c r="N232" s="4" t="s">
        <v>60</v>
      </c>
      <c r="O232" s="4" t="s">
        <v>61</v>
      </c>
      <c r="P232" s="4" t="s">
        <v>31</v>
      </c>
      <c r="R232"/>
    </row>
    <row r="233" spans="8:18">
      <c r="H233" s="4"/>
      <c r="N233" s="4" t="s">
        <v>51</v>
      </c>
      <c r="O233" s="4" t="s">
        <v>41</v>
      </c>
      <c r="P233" s="4" t="s">
        <v>31</v>
      </c>
      <c r="R233"/>
    </row>
    <row r="234" spans="8:18">
      <c r="H234" s="4"/>
      <c r="N234" s="4" t="s">
        <v>51</v>
      </c>
      <c r="O234" s="4" t="s">
        <v>41</v>
      </c>
      <c r="P234" s="4" t="s">
        <v>31</v>
      </c>
      <c r="R234"/>
    </row>
    <row r="235" spans="8:18">
      <c r="H235" s="4"/>
      <c r="N235" s="4" t="s">
        <v>51</v>
      </c>
      <c r="O235" s="4" t="s">
        <v>75</v>
      </c>
      <c r="P235" s="4" t="s">
        <v>31</v>
      </c>
      <c r="R235"/>
    </row>
    <row r="236" spans="8:18">
      <c r="H236" s="4"/>
      <c r="N236" s="4" t="s">
        <v>51</v>
      </c>
      <c r="O236" s="4" t="s">
        <v>61</v>
      </c>
      <c r="P236" s="4" t="s">
        <v>31</v>
      </c>
      <c r="R236"/>
    </row>
    <row r="237" spans="8:18">
      <c r="H237" s="4"/>
      <c r="N237" s="4" t="s">
        <v>40</v>
      </c>
      <c r="O237" s="4" t="s">
        <v>28</v>
      </c>
      <c r="P237" s="4" t="s">
        <v>31</v>
      </c>
      <c r="R237"/>
    </row>
    <row r="238" spans="8:18">
      <c r="H238" s="4"/>
      <c r="N238" s="4" t="s">
        <v>81</v>
      </c>
      <c r="O238" s="4" t="s">
        <v>41</v>
      </c>
      <c r="P238" s="4" t="s">
        <v>31</v>
      </c>
      <c r="R238"/>
    </row>
    <row r="239" spans="8:18">
      <c r="H239" s="4"/>
      <c r="N239" s="4" t="s">
        <v>81</v>
      </c>
      <c r="O239" s="4" t="s">
        <v>61</v>
      </c>
      <c r="P239" s="4" t="s">
        <v>31</v>
      </c>
      <c r="R239"/>
    </row>
    <row r="240" spans="8:18">
      <c r="H240" s="4"/>
      <c r="N240" s="4" t="s">
        <v>51</v>
      </c>
      <c r="O240" s="4" t="s">
        <v>41</v>
      </c>
      <c r="P240" s="4" t="s">
        <v>31</v>
      </c>
      <c r="R240"/>
    </row>
    <row r="241" spans="8:18">
      <c r="H241" s="4"/>
      <c r="N241" s="4" t="s">
        <v>60</v>
      </c>
      <c r="O241" s="4" t="s">
        <v>61</v>
      </c>
      <c r="P241" s="4" t="s">
        <v>31</v>
      </c>
      <c r="R241"/>
    </row>
    <row r="242" spans="8:18">
      <c r="H242" s="4"/>
      <c r="N242" s="4" t="s">
        <v>60</v>
      </c>
      <c r="O242" s="4" t="s">
        <v>223</v>
      </c>
      <c r="P242" s="4" t="s">
        <v>31</v>
      </c>
      <c r="R242"/>
    </row>
    <row r="243" spans="8:18">
      <c r="H243" s="4"/>
      <c r="N243" s="4" t="s">
        <v>40</v>
      </c>
      <c r="O243" s="4" t="s">
        <v>61</v>
      </c>
      <c r="P243" s="4" t="s">
        <v>31</v>
      </c>
      <c r="R243"/>
    </row>
    <row r="244" spans="8:18">
      <c r="H244" s="4"/>
      <c r="N244" s="4" t="s">
        <v>51</v>
      </c>
      <c r="O244" s="4" t="s">
        <v>61</v>
      </c>
      <c r="P244" s="4" t="s">
        <v>31</v>
      </c>
      <c r="R244"/>
    </row>
    <row r="245" spans="8:18">
      <c r="H245" s="4"/>
      <c r="N245" s="4" t="s">
        <v>40</v>
      </c>
      <c r="O245" s="4" t="s">
        <v>28</v>
      </c>
      <c r="P245" s="4" t="s">
        <v>31</v>
      </c>
      <c r="R245"/>
    </row>
    <row r="246" spans="8:18">
      <c r="H246" s="4"/>
      <c r="N246" s="4" t="s">
        <v>40</v>
      </c>
      <c r="O246" s="4" t="s">
        <v>41</v>
      </c>
      <c r="P246" s="4" t="s">
        <v>31</v>
      </c>
      <c r="R246"/>
    </row>
    <row r="247" spans="8:18">
      <c r="H247" s="4"/>
      <c r="N247" s="4" t="s">
        <v>51</v>
      </c>
      <c r="O247" s="4" t="s">
        <v>41</v>
      </c>
      <c r="P247" s="4" t="s">
        <v>31</v>
      </c>
      <c r="R247"/>
    </row>
    <row r="248" spans="8:18">
      <c r="H248" s="4"/>
      <c r="N248" s="4" t="s">
        <v>51</v>
      </c>
      <c r="O248" s="4" t="s">
        <v>223</v>
      </c>
      <c r="P248" s="4" t="s">
        <v>31</v>
      </c>
      <c r="R248"/>
    </row>
    <row r="249" spans="8:18">
      <c r="H249" s="4"/>
      <c r="N249" s="4" t="s">
        <v>51</v>
      </c>
      <c r="O249" s="4" t="s">
        <v>223</v>
      </c>
      <c r="P249" s="4" t="s">
        <v>31</v>
      </c>
      <c r="R249"/>
    </row>
    <row r="250" spans="8:18">
      <c r="H250" s="4"/>
      <c r="N250" s="4" t="s">
        <v>81</v>
      </c>
      <c r="O250" s="4" t="s">
        <v>61</v>
      </c>
      <c r="P250" s="4" t="s">
        <v>31</v>
      </c>
      <c r="R250"/>
    </row>
    <row r="251" spans="8:18">
      <c r="H251" s="4"/>
      <c r="N251" s="4" t="s">
        <v>110</v>
      </c>
      <c r="O251" s="4" t="s">
        <v>61</v>
      </c>
      <c r="P251" s="4" t="s">
        <v>31</v>
      </c>
      <c r="R251"/>
    </row>
    <row r="252" spans="8:18">
      <c r="H252" s="4"/>
      <c r="N252" s="4" t="s">
        <v>51</v>
      </c>
      <c r="O252" s="4" t="s">
        <v>28</v>
      </c>
      <c r="P252" s="4" t="s">
        <v>31</v>
      </c>
      <c r="R252"/>
    </row>
    <row r="253" spans="8:18">
      <c r="H253" s="4"/>
      <c r="N253" s="4" t="s">
        <v>51</v>
      </c>
      <c r="O253" s="4" t="s">
        <v>28</v>
      </c>
      <c r="P253" s="4" t="s">
        <v>31</v>
      </c>
      <c r="R253"/>
    </row>
    <row r="254" spans="8:18">
      <c r="H254" s="4"/>
      <c r="N254" s="4" t="s">
        <v>51</v>
      </c>
      <c r="O254" s="4" t="s">
        <v>41</v>
      </c>
      <c r="P254" s="4" t="s">
        <v>31</v>
      </c>
      <c r="R254"/>
    </row>
    <row r="255" spans="8:18">
      <c r="H255" s="4"/>
      <c r="N255" s="4" t="s">
        <v>40</v>
      </c>
      <c r="O255" s="4" t="s">
        <v>41</v>
      </c>
      <c r="P255" s="4" t="s">
        <v>31</v>
      </c>
      <c r="R255"/>
    </row>
    <row r="256" spans="8:18">
      <c r="H256" s="4"/>
      <c r="N256" s="4" t="s">
        <v>60</v>
      </c>
      <c r="O256" s="4" t="s">
        <v>61</v>
      </c>
      <c r="P256" s="4" t="s">
        <v>31</v>
      </c>
      <c r="R256"/>
    </row>
    <row r="257" spans="8:18">
      <c r="H257" s="4"/>
      <c r="N257" s="4" t="s">
        <v>81</v>
      </c>
      <c r="O257" s="4" t="s">
        <v>28</v>
      </c>
      <c r="P257" s="4" t="s">
        <v>31</v>
      </c>
      <c r="R257"/>
    </row>
    <row r="258" spans="8:18">
      <c r="H258" s="4"/>
      <c r="N258" s="4" t="s">
        <v>51</v>
      </c>
      <c r="O258" s="4" t="s">
        <v>61</v>
      </c>
      <c r="P258" s="4" t="s">
        <v>31</v>
      </c>
      <c r="R258"/>
    </row>
    <row r="259" spans="8:18">
      <c r="H259" s="4"/>
      <c r="N259" s="4" t="s">
        <v>51</v>
      </c>
      <c r="O259" s="4" t="s">
        <v>28</v>
      </c>
      <c r="P259" s="4" t="s">
        <v>31</v>
      </c>
      <c r="R259"/>
    </row>
    <row r="260" spans="8:18">
      <c r="H260" s="4"/>
      <c r="N260" s="4" t="s">
        <v>51</v>
      </c>
      <c r="O260" s="4" t="s">
        <v>28</v>
      </c>
      <c r="P260" s="4" t="s">
        <v>31</v>
      </c>
      <c r="R260"/>
    </row>
    <row r="261" spans="8:18">
      <c r="H261" s="4"/>
      <c r="N261" s="4" t="s">
        <v>26</v>
      </c>
      <c r="O261" s="4" t="s">
        <v>41</v>
      </c>
      <c r="P261" s="4" t="s">
        <v>31</v>
      </c>
      <c r="R261"/>
    </row>
    <row r="262" spans="8:18">
      <c r="H262" s="4"/>
      <c r="N262" s="4" t="s">
        <v>60</v>
      </c>
      <c r="O262" s="4" t="s">
        <v>61</v>
      </c>
      <c r="P262" s="4" t="s">
        <v>31</v>
      </c>
      <c r="R262"/>
    </row>
    <row r="263" spans="8:18">
      <c r="H263" s="4"/>
      <c r="N263" s="4" t="s">
        <v>60</v>
      </c>
      <c r="O263" s="4" t="s">
        <v>41</v>
      </c>
      <c r="P263" s="4" t="s">
        <v>31</v>
      </c>
      <c r="R263"/>
    </row>
    <row r="264" spans="8:18">
      <c r="H264" s="4"/>
      <c r="N264" s="4" t="s">
        <v>60</v>
      </c>
      <c r="O264" s="4" t="s">
        <v>28</v>
      </c>
      <c r="P264" s="4" t="s">
        <v>31</v>
      </c>
      <c r="R264"/>
    </row>
    <row r="265" spans="8:18">
      <c r="H265" s="4"/>
      <c r="N265" s="4" t="s">
        <v>40</v>
      </c>
      <c r="O265" s="4" t="s">
        <v>28</v>
      </c>
      <c r="P265" s="4" t="s">
        <v>31</v>
      </c>
      <c r="R265"/>
    </row>
    <row r="266" spans="8:18">
      <c r="H266" s="4"/>
      <c r="N266" s="4" t="s">
        <v>26</v>
      </c>
      <c r="O266" s="4" t="s">
        <v>28</v>
      </c>
      <c r="P266" s="4" t="s">
        <v>31</v>
      </c>
      <c r="R266"/>
    </row>
    <row r="267" spans="8:18">
      <c r="H267" s="4"/>
      <c r="N267" s="4" t="s">
        <v>60</v>
      </c>
      <c r="O267" s="4" t="s">
        <v>61</v>
      </c>
      <c r="P267" s="4" t="s">
        <v>31</v>
      </c>
      <c r="R267"/>
    </row>
    <row r="268" spans="8:18">
      <c r="H268" s="4"/>
      <c r="N268" s="4" t="s">
        <v>40</v>
      </c>
      <c r="O268" s="4" t="s">
        <v>28</v>
      </c>
      <c r="P268" s="4" t="s">
        <v>31</v>
      </c>
      <c r="R268"/>
    </row>
    <row r="269" spans="8:18">
      <c r="H269" s="4"/>
      <c r="N269" s="4" t="s">
        <v>26</v>
      </c>
      <c r="O269" s="4" t="s">
        <v>28</v>
      </c>
      <c r="P269" s="4" t="s">
        <v>31</v>
      </c>
      <c r="R269"/>
    </row>
    <row r="270" spans="8:18">
      <c r="H270" s="4"/>
      <c r="N270" s="4" t="s">
        <v>51</v>
      </c>
      <c r="O270" s="4" t="s">
        <v>28</v>
      </c>
      <c r="P270" s="4" t="s">
        <v>31</v>
      </c>
      <c r="R270"/>
    </row>
    <row r="271" spans="8:18">
      <c r="H271" s="4"/>
      <c r="N271" s="4" t="s">
        <v>40</v>
      </c>
      <c r="O271" s="4" t="s">
        <v>41</v>
      </c>
      <c r="P271" s="4" t="s">
        <v>31</v>
      </c>
      <c r="R271"/>
    </row>
    <row r="272" spans="8:18">
      <c r="H272" s="4"/>
      <c r="N272" s="4" t="s">
        <v>60</v>
      </c>
      <c r="O272" s="4" t="s">
        <v>41</v>
      </c>
      <c r="P272" s="4" t="s">
        <v>31</v>
      </c>
      <c r="R272"/>
    </row>
    <row r="273" spans="8:18">
      <c r="H273" s="4"/>
      <c r="N273" s="4" t="s">
        <v>51</v>
      </c>
      <c r="O273" s="4" t="s">
        <v>75</v>
      </c>
      <c r="P273" s="4" t="s">
        <v>31</v>
      </c>
      <c r="R273"/>
    </row>
    <row r="274" spans="8:18">
      <c r="H274" s="4"/>
      <c r="N274" s="4" t="s">
        <v>110</v>
      </c>
      <c r="O274" s="4" t="s">
        <v>61</v>
      </c>
      <c r="P274" s="4" t="s">
        <v>31</v>
      </c>
      <c r="R274"/>
    </row>
    <row r="275" spans="8:18">
      <c r="H275" s="4"/>
      <c r="N275" s="4" t="s">
        <v>207</v>
      </c>
      <c r="O275" s="4" t="s">
        <v>223</v>
      </c>
      <c r="P275" s="4" t="s">
        <v>31</v>
      </c>
      <c r="R275"/>
    </row>
    <row r="276" spans="8:18">
      <c r="H276" s="4"/>
      <c r="N276" s="4" t="s">
        <v>51</v>
      </c>
      <c r="O276" s="4" t="s">
        <v>41</v>
      </c>
      <c r="P276" s="4" t="s">
        <v>31</v>
      </c>
      <c r="R276"/>
    </row>
    <row r="277" spans="8:18">
      <c r="H277" s="4"/>
      <c r="N277" s="4" t="s">
        <v>60</v>
      </c>
      <c r="O277" s="4" t="s">
        <v>61</v>
      </c>
      <c r="P277" s="4" t="s">
        <v>31</v>
      </c>
      <c r="R277"/>
    </row>
    <row r="278" spans="8:18">
      <c r="H278" s="4"/>
      <c r="N278" s="4" t="s">
        <v>110</v>
      </c>
      <c r="O278" s="4" t="s">
        <v>41</v>
      </c>
      <c r="P278" s="4" t="s">
        <v>31</v>
      </c>
      <c r="R278"/>
    </row>
    <row r="279" spans="8:18">
      <c r="H279" s="4"/>
      <c r="N279" s="4" t="s">
        <v>60</v>
      </c>
      <c r="O279" s="4" t="s">
        <v>61</v>
      </c>
      <c r="P279" s="4" t="s">
        <v>31</v>
      </c>
      <c r="R279"/>
    </row>
    <row r="280" spans="8:18">
      <c r="H280" s="4"/>
      <c r="N280" s="4" t="s">
        <v>40</v>
      </c>
      <c r="O280" s="4" t="s">
        <v>41</v>
      </c>
      <c r="P280" s="4" t="s">
        <v>31</v>
      </c>
      <c r="R280"/>
    </row>
    <row r="281" spans="8:18">
      <c r="H281" s="4"/>
      <c r="N281" s="4" t="s">
        <v>51</v>
      </c>
      <c r="O281" s="4" t="s">
        <v>61</v>
      </c>
      <c r="P281" s="4" t="s">
        <v>31</v>
      </c>
      <c r="R281"/>
    </row>
    <row r="282" spans="8:18">
      <c r="H282" s="4"/>
      <c r="N282" s="4" t="s">
        <v>26</v>
      </c>
      <c r="O282" s="4" t="s">
        <v>41</v>
      </c>
      <c r="P282" s="4" t="s">
        <v>31</v>
      </c>
      <c r="R282"/>
    </row>
    <row r="283" spans="8:18">
      <c r="H283" s="4"/>
      <c r="N283" s="4" t="s">
        <v>40</v>
      </c>
      <c r="O283" s="4" t="s">
        <v>28</v>
      </c>
      <c r="P283" s="4" t="s">
        <v>31</v>
      </c>
      <c r="R283"/>
    </row>
    <row r="284" spans="8:18">
      <c r="H284" s="4"/>
      <c r="N284" s="4" t="s">
        <v>51</v>
      </c>
      <c r="O284" s="4" t="s">
        <v>41</v>
      </c>
      <c r="P284" s="4" t="s">
        <v>31</v>
      </c>
      <c r="R284"/>
    </row>
    <row r="285" spans="8:18">
      <c r="H285" s="4"/>
      <c r="N285" s="4" t="s">
        <v>81</v>
      </c>
      <c r="O285" s="4" t="s">
        <v>75</v>
      </c>
      <c r="P285" s="4" t="s">
        <v>31</v>
      </c>
      <c r="R285"/>
    </row>
    <row r="286" spans="8:18">
      <c r="H286" s="4"/>
      <c r="N286" s="4" t="s">
        <v>51</v>
      </c>
      <c r="O286" s="4" t="s">
        <v>61</v>
      </c>
      <c r="P286" s="4" t="s">
        <v>31</v>
      </c>
      <c r="R286"/>
    </row>
    <row r="287" spans="8:18">
      <c r="H287" s="4"/>
      <c r="N287" s="4" t="s">
        <v>60</v>
      </c>
      <c r="O287" s="4" t="s">
        <v>223</v>
      </c>
      <c r="P287" s="4" t="s">
        <v>31</v>
      </c>
      <c r="R287"/>
    </row>
    <row r="288" spans="8:18">
      <c r="H288" s="4"/>
      <c r="N288" s="4" t="s">
        <v>207</v>
      </c>
      <c r="O288" s="4" t="s">
        <v>75</v>
      </c>
      <c r="P288" s="4" t="s">
        <v>31</v>
      </c>
      <c r="R288"/>
    </row>
    <row r="289" spans="8:18">
      <c r="H289" s="4"/>
      <c r="N289" s="4" t="s">
        <v>26</v>
      </c>
      <c r="O289" s="4" t="s">
        <v>61</v>
      </c>
      <c r="P289" s="4" t="s">
        <v>31</v>
      </c>
      <c r="R289"/>
    </row>
    <row r="290" spans="8:18">
      <c r="H290" s="4"/>
      <c r="N290" s="4" t="s">
        <v>207</v>
      </c>
      <c r="O290" s="4" t="s">
        <v>75</v>
      </c>
      <c r="P290" s="4" t="s">
        <v>31</v>
      </c>
      <c r="R290"/>
    </row>
    <row r="291" spans="8:18">
      <c r="H291" s="4"/>
      <c r="N291" s="4" t="s">
        <v>51</v>
      </c>
      <c r="O291" s="4" t="s">
        <v>41</v>
      </c>
      <c r="P291" s="4" t="s">
        <v>31</v>
      </c>
      <c r="R291"/>
    </row>
    <row r="292" spans="8:18">
      <c r="H292" s="4"/>
      <c r="N292" s="4" t="s">
        <v>60</v>
      </c>
      <c r="O292" s="4" t="s">
        <v>41</v>
      </c>
      <c r="P292" s="4" t="s">
        <v>31</v>
      </c>
      <c r="R292"/>
    </row>
    <row r="293" spans="8:18">
      <c r="H293" s="4"/>
      <c r="N293" s="4" t="s">
        <v>60</v>
      </c>
      <c r="O293" s="4" t="s">
        <v>28</v>
      </c>
      <c r="P293" s="4" t="s">
        <v>31</v>
      </c>
      <c r="R293"/>
    </row>
    <row r="294" spans="8:18">
      <c r="H294" s="4"/>
      <c r="N294" s="4" t="s">
        <v>51</v>
      </c>
      <c r="O294" s="4" t="s">
        <v>28</v>
      </c>
      <c r="P294" s="4" t="s">
        <v>31</v>
      </c>
      <c r="R294"/>
    </row>
    <row r="295" spans="8:18">
      <c r="H295" s="4"/>
      <c r="N295" s="4" t="s">
        <v>51</v>
      </c>
      <c r="O295" s="4" t="s">
        <v>75</v>
      </c>
      <c r="P295" s="4" t="s">
        <v>31</v>
      </c>
      <c r="R295"/>
    </row>
    <row r="296" spans="8:18">
      <c r="H296" s="4"/>
      <c r="N296" s="4" t="s">
        <v>51</v>
      </c>
      <c r="O296" s="4" t="s">
        <v>28</v>
      </c>
      <c r="P296" s="4" t="s">
        <v>31</v>
      </c>
      <c r="R296"/>
    </row>
    <row r="297" spans="8:18">
      <c r="H297" s="4"/>
      <c r="N297" s="4" t="s">
        <v>26</v>
      </c>
      <c r="O297" s="4" t="s">
        <v>41</v>
      </c>
      <c r="P297" s="4" t="s">
        <v>31</v>
      </c>
      <c r="R297"/>
    </row>
    <row r="298" spans="8:18">
      <c r="H298" s="4"/>
      <c r="N298" s="4" t="s">
        <v>81</v>
      </c>
      <c r="O298" s="4" t="s">
        <v>41</v>
      </c>
      <c r="P298" s="4" t="s">
        <v>31</v>
      </c>
      <c r="R298"/>
    </row>
    <row r="299" spans="8:18">
      <c r="H299" s="4"/>
      <c r="N299" s="4" t="s">
        <v>81</v>
      </c>
      <c r="O299" s="4" t="s">
        <v>61</v>
      </c>
      <c r="P299" s="4" t="s">
        <v>31</v>
      </c>
      <c r="R299"/>
    </row>
    <row r="300" spans="8:18">
      <c r="H300" s="4"/>
      <c r="N300" s="4" t="s">
        <v>110</v>
      </c>
      <c r="O300" s="4" t="s">
        <v>41</v>
      </c>
      <c r="P300" s="4" t="s">
        <v>31</v>
      </c>
      <c r="R300"/>
    </row>
    <row r="301" spans="8:18">
      <c r="H301" s="4"/>
      <c r="N301" s="4" t="s">
        <v>51</v>
      </c>
      <c r="O301" s="4" t="s">
        <v>61</v>
      </c>
      <c r="P301" s="4" t="s">
        <v>31</v>
      </c>
      <c r="R301"/>
    </row>
    <row r="302" spans="8:18">
      <c r="H302" s="4"/>
      <c r="N302" s="4" t="s">
        <v>40</v>
      </c>
      <c r="O302" s="4" t="s">
        <v>61</v>
      </c>
      <c r="P302" s="4" t="s">
        <v>31</v>
      </c>
      <c r="R302"/>
    </row>
    <row r="303" spans="8:18">
      <c r="H303" s="4"/>
      <c r="N303" s="4" t="s">
        <v>81</v>
      </c>
      <c r="O303" s="4" t="s">
        <v>28</v>
      </c>
      <c r="P303" s="4" t="s">
        <v>31</v>
      </c>
      <c r="R303"/>
    </row>
    <row r="304" spans="8:18">
      <c r="H304" s="4"/>
      <c r="N304" s="4" t="s">
        <v>51</v>
      </c>
      <c r="O304" s="4" t="s">
        <v>28</v>
      </c>
      <c r="P304" s="4" t="s">
        <v>31</v>
      </c>
      <c r="R304"/>
    </row>
    <row r="305" spans="8:18">
      <c r="H305" s="4"/>
      <c r="N305" s="4" t="s">
        <v>40</v>
      </c>
      <c r="O305" s="4" t="s">
        <v>28</v>
      </c>
      <c r="P305" s="4" t="s">
        <v>31</v>
      </c>
      <c r="R305"/>
    </row>
    <row r="306" spans="8:18">
      <c r="H306" s="4"/>
      <c r="N306" s="4" t="s">
        <v>51</v>
      </c>
      <c r="O306" s="4" t="s">
        <v>61</v>
      </c>
      <c r="P306" s="4" t="s">
        <v>31</v>
      </c>
      <c r="R306"/>
    </row>
    <row r="307" spans="8:18">
      <c r="H307" s="4"/>
      <c r="N307" s="4" t="s">
        <v>60</v>
      </c>
      <c r="O307" s="4" t="s">
        <v>28</v>
      </c>
      <c r="P307" s="4" t="s">
        <v>31</v>
      </c>
      <c r="R307"/>
    </row>
    <row r="308" spans="8:18">
      <c r="H308" s="4"/>
      <c r="N308" s="4" t="s">
        <v>40</v>
      </c>
      <c r="O308" s="4" t="s">
        <v>223</v>
      </c>
      <c r="P308" s="4" t="s">
        <v>31</v>
      </c>
      <c r="R308"/>
    </row>
    <row r="309" spans="8:18">
      <c r="H309" s="4"/>
      <c r="N309" s="4" t="s">
        <v>40</v>
      </c>
      <c r="O309" s="4" t="s">
        <v>28</v>
      </c>
      <c r="P309" s="4" t="s">
        <v>31</v>
      </c>
      <c r="R309"/>
    </row>
    <row r="310" spans="8:18">
      <c r="H310" s="4"/>
      <c r="N310" s="4" t="s">
        <v>60</v>
      </c>
      <c r="O310" s="4" t="s">
        <v>41</v>
      </c>
      <c r="P310" s="4" t="s">
        <v>31</v>
      </c>
      <c r="R310"/>
    </row>
    <row r="311" spans="8:18">
      <c r="H311" s="4"/>
      <c r="N311" s="4" t="s">
        <v>40</v>
      </c>
      <c r="O311" s="4" t="s">
        <v>61</v>
      </c>
      <c r="P311" s="4" t="s">
        <v>31</v>
      </c>
      <c r="R311"/>
    </row>
    <row r="312" spans="8:18">
      <c r="H312" s="4"/>
      <c r="N312" s="4" t="s">
        <v>51</v>
      </c>
      <c r="O312" s="4" t="s">
        <v>28</v>
      </c>
      <c r="P312" s="4" t="s">
        <v>31</v>
      </c>
      <c r="R312"/>
    </row>
    <row r="313" spans="8:18">
      <c r="H313" s="4"/>
      <c r="N313" s="4" t="s">
        <v>51</v>
      </c>
      <c r="O313" s="4" t="s">
        <v>28</v>
      </c>
      <c r="P313" s="4" t="s">
        <v>31</v>
      </c>
      <c r="R313"/>
    </row>
    <row r="314" spans="8:18">
      <c r="H314" s="4"/>
      <c r="N314" s="4" t="s">
        <v>51</v>
      </c>
      <c r="O314" s="4" t="s">
        <v>61</v>
      </c>
      <c r="P314" s="4" t="s">
        <v>31</v>
      </c>
      <c r="R314"/>
    </row>
    <row r="315" spans="8:18">
      <c r="H315" s="4"/>
      <c r="N315" s="4" t="s">
        <v>51</v>
      </c>
      <c r="O315" s="4" t="s">
        <v>41</v>
      </c>
      <c r="P315" s="4" t="s">
        <v>31</v>
      </c>
      <c r="R315"/>
    </row>
    <row r="316" spans="8:18">
      <c r="H316" s="4"/>
      <c r="N316" s="4" t="s">
        <v>60</v>
      </c>
      <c r="O316" s="4" t="s">
        <v>223</v>
      </c>
      <c r="P316" s="4" t="s">
        <v>31</v>
      </c>
      <c r="R316"/>
    </row>
    <row r="317" spans="8:18">
      <c r="H317" s="4"/>
      <c r="N317" s="4" t="s">
        <v>51</v>
      </c>
      <c r="O317" s="4" t="s">
        <v>41</v>
      </c>
      <c r="P317" s="4" t="s">
        <v>31</v>
      </c>
      <c r="R317"/>
    </row>
    <row r="318" spans="8:18">
      <c r="H318" s="4"/>
      <c r="N318" s="4" t="s">
        <v>40</v>
      </c>
      <c r="O318" s="4" t="s">
        <v>28</v>
      </c>
      <c r="P318" s="4" t="s">
        <v>31</v>
      </c>
      <c r="R318"/>
    </row>
    <row r="319" spans="8:18">
      <c r="H319" s="4"/>
      <c r="N319" s="4" t="s">
        <v>51</v>
      </c>
      <c r="O319" s="4" t="s">
        <v>28</v>
      </c>
      <c r="P319" s="4" t="s">
        <v>31</v>
      </c>
      <c r="R319"/>
    </row>
    <row r="320" spans="8:18">
      <c r="H320" s="4"/>
      <c r="N320" s="4" t="s">
        <v>51</v>
      </c>
      <c r="O320" s="4" t="s">
        <v>41</v>
      </c>
      <c r="P320" s="4" t="s">
        <v>31</v>
      </c>
      <c r="R320"/>
    </row>
    <row r="321" spans="8:18">
      <c r="H321" s="4"/>
      <c r="N321" s="4" t="s">
        <v>51</v>
      </c>
      <c r="O321" s="4" t="s">
        <v>41</v>
      </c>
      <c r="P321" s="4" t="s">
        <v>31</v>
      </c>
      <c r="R321"/>
    </row>
    <row r="322" spans="8:18">
      <c r="H322" s="4"/>
      <c r="N322" s="4" t="s">
        <v>51</v>
      </c>
      <c r="O322" s="4" t="s">
        <v>223</v>
      </c>
      <c r="P322" s="4" t="s">
        <v>31</v>
      </c>
      <c r="R322"/>
    </row>
    <row r="323" spans="8:18">
      <c r="H323" s="4"/>
      <c r="N323" s="4" t="s">
        <v>81</v>
      </c>
      <c r="O323" s="4" t="s">
        <v>28</v>
      </c>
      <c r="P323" s="4" t="s">
        <v>31</v>
      </c>
      <c r="R323"/>
    </row>
    <row r="324" spans="8:18">
      <c r="H324" s="4"/>
      <c r="N324" s="4" t="s">
        <v>60</v>
      </c>
      <c r="O324" s="4" t="s">
        <v>41</v>
      </c>
      <c r="P324" s="4" t="s">
        <v>31</v>
      </c>
      <c r="R324"/>
    </row>
    <row r="325" spans="8:18">
      <c r="H325" s="4"/>
      <c r="N325" s="4" t="s">
        <v>110</v>
      </c>
      <c r="O325" s="4" t="s">
        <v>61</v>
      </c>
      <c r="P325" s="4" t="s">
        <v>31</v>
      </c>
      <c r="R325"/>
    </row>
    <row r="326" spans="8:18">
      <c r="H326" s="4"/>
      <c r="N326" s="4" t="s">
        <v>51</v>
      </c>
      <c r="O326" s="4" t="s">
        <v>28</v>
      </c>
      <c r="P326" s="4" t="s">
        <v>31</v>
      </c>
      <c r="R326"/>
    </row>
    <row r="327" spans="8:18">
      <c r="H327" s="4"/>
      <c r="N327" s="4" t="s">
        <v>51</v>
      </c>
      <c r="O327" s="4" t="s">
        <v>28</v>
      </c>
      <c r="P327" s="4" t="s">
        <v>31</v>
      </c>
      <c r="R327"/>
    </row>
    <row r="328" spans="8:18">
      <c r="H328" s="4"/>
      <c r="N328" s="4" t="s">
        <v>51</v>
      </c>
      <c r="O328" s="4" t="s">
        <v>28</v>
      </c>
      <c r="P328" s="4" t="s">
        <v>31</v>
      </c>
      <c r="R328"/>
    </row>
    <row r="329" spans="8:18">
      <c r="H329" s="4"/>
      <c r="N329" s="4" t="s">
        <v>207</v>
      </c>
      <c r="O329" s="4" t="s">
        <v>28</v>
      </c>
      <c r="P329" s="4" t="s">
        <v>31</v>
      </c>
      <c r="R329"/>
    </row>
    <row r="330" spans="8:18">
      <c r="H330" s="4"/>
      <c r="N330" s="4" t="s">
        <v>51</v>
      </c>
      <c r="O330" s="4" t="s">
        <v>28</v>
      </c>
      <c r="P330" s="4" t="s">
        <v>31</v>
      </c>
      <c r="R330"/>
    </row>
    <row r="331" spans="8:18">
      <c r="H331" s="4"/>
      <c r="N331" s="4" t="s">
        <v>40</v>
      </c>
      <c r="O331" s="4" t="s">
        <v>41</v>
      </c>
      <c r="P331" s="4" t="s">
        <v>31</v>
      </c>
      <c r="R331"/>
    </row>
    <row r="332" spans="8:18">
      <c r="H332" s="4"/>
      <c r="N332" s="4" t="s">
        <v>51</v>
      </c>
      <c r="O332" s="4" t="s">
        <v>41</v>
      </c>
      <c r="P332" s="4" t="s">
        <v>31</v>
      </c>
      <c r="R332"/>
    </row>
    <row r="333" spans="8:18">
      <c r="H333" s="4"/>
      <c r="N333" s="4" t="s">
        <v>40</v>
      </c>
      <c r="O333" s="4" t="s">
        <v>28</v>
      </c>
      <c r="P333" s="4" t="s">
        <v>31</v>
      </c>
      <c r="R333"/>
    </row>
    <row r="334" spans="8:18">
      <c r="H334" s="4"/>
      <c r="N334" s="4" t="s">
        <v>60</v>
      </c>
      <c r="O334" s="4" t="s">
        <v>41</v>
      </c>
      <c r="P334" s="4" t="s">
        <v>31</v>
      </c>
      <c r="R334"/>
    </row>
    <row r="335" spans="8:18">
      <c r="H335" s="4"/>
      <c r="N335" s="4" t="s">
        <v>110</v>
      </c>
      <c r="O335" s="4" t="s">
        <v>75</v>
      </c>
      <c r="P335" s="4" t="s">
        <v>31</v>
      </c>
      <c r="R335"/>
    </row>
    <row r="336" spans="8:18">
      <c r="H336" s="4"/>
      <c r="N336" s="4" t="s">
        <v>60</v>
      </c>
      <c r="O336" s="4" t="s">
        <v>28</v>
      </c>
      <c r="P336" s="4" t="s">
        <v>31</v>
      </c>
      <c r="R336"/>
    </row>
    <row r="337" spans="8:18">
      <c r="H337" s="4"/>
      <c r="N337" s="4" t="s">
        <v>51</v>
      </c>
      <c r="O337" s="4" t="s">
        <v>61</v>
      </c>
      <c r="P337" s="4" t="s">
        <v>31</v>
      </c>
      <c r="R337"/>
    </row>
    <row r="338" spans="8:18">
      <c r="H338" s="4"/>
      <c r="N338" s="4" t="s">
        <v>110</v>
      </c>
      <c r="O338" s="4" t="s">
        <v>61</v>
      </c>
      <c r="P338" s="4" t="s">
        <v>31</v>
      </c>
      <c r="R338"/>
    </row>
    <row r="339" spans="8:18">
      <c r="H339" s="4"/>
      <c r="N339" s="4" t="s">
        <v>81</v>
      </c>
      <c r="O339" s="4" t="s">
        <v>61</v>
      </c>
      <c r="P339" s="4" t="s">
        <v>31</v>
      </c>
      <c r="R339"/>
    </row>
    <row r="340" spans="8:18">
      <c r="H340" s="4"/>
      <c r="N340" s="4" t="s">
        <v>40</v>
      </c>
      <c r="O340" s="4" t="s">
        <v>41</v>
      </c>
      <c r="P340" s="4" t="s">
        <v>31</v>
      </c>
      <c r="R340"/>
    </row>
    <row r="341" spans="8:18">
      <c r="H341" s="4"/>
      <c r="N341" s="4" t="s">
        <v>51</v>
      </c>
      <c r="O341" s="4" t="s">
        <v>28</v>
      </c>
      <c r="P341" s="4" t="s">
        <v>31</v>
      </c>
      <c r="R341"/>
    </row>
    <row r="342" spans="8:18">
      <c r="H342" s="4"/>
      <c r="N342" s="4" t="s">
        <v>51</v>
      </c>
      <c r="O342" s="4" t="s">
        <v>28</v>
      </c>
      <c r="P342" s="4" t="s">
        <v>31</v>
      </c>
      <c r="R342"/>
    </row>
    <row r="343" spans="8:18">
      <c r="H343" s="4"/>
      <c r="N343" s="4" t="s">
        <v>40</v>
      </c>
      <c r="O343" s="4" t="s">
        <v>61</v>
      </c>
      <c r="P343" s="4" t="s">
        <v>31</v>
      </c>
      <c r="R343"/>
    </row>
    <row r="344" spans="8:18">
      <c r="H344" s="4"/>
      <c r="N344" s="4" t="s">
        <v>51</v>
      </c>
      <c r="O344" s="4" t="s">
        <v>41</v>
      </c>
      <c r="P344" s="4" t="s">
        <v>31</v>
      </c>
      <c r="R344"/>
    </row>
    <row r="345" spans="8:18">
      <c r="H345" s="4"/>
      <c r="N345" s="4" t="s">
        <v>51</v>
      </c>
      <c r="O345" s="4" t="s">
        <v>41</v>
      </c>
      <c r="P345" s="4" t="s">
        <v>31</v>
      </c>
      <c r="R345"/>
    </row>
    <row r="346" spans="8:18">
      <c r="H346" s="4"/>
      <c r="N346" s="4" t="s">
        <v>60</v>
      </c>
      <c r="O346" s="4" t="s">
        <v>61</v>
      </c>
      <c r="P346" s="4" t="s">
        <v>31</v>
      </c>
      <c r="R346"/>
    </row>
    <row r="347" spans="8:18">
      <c r="H347" s="4"/>
      <c r="N347" s="4" t="s">
        <v>51</v>
      </c>
      <c r="O347" s="4" t="s">
        <v>41</v>
      </c>
      <c r="P347" s="4" t="s">
        <v>31</v>
      </c>
      <c r="R347"/>
    </row>
    <row r="348" spans="8:18">
      <c r="H348" s="4"/>
      <c r="N348" s="4" t="s">
        <v>60</v>
      </c>
      <c r="O348" s="4" t="s">
        <v>223</v>
      </c>
      <c r="P348" s="4" t="s">
        <v>31</v>
      </c>
      <c r="R348"/>
    </row>
    <row r="349" spans="8:18">
      <c r="H349" s="4"/>
      <c r="N349" s="4" t="s">
        <v>60</v>
      </c>
      <c r="O349" s="4" t="s">
        <v>61</v>
      </c>
      <c r="P349" s="4" t="s">
        <v>31</v>
      </c>
      <c r="R349"/>
    </row>
    <row r="350" spans="8:18">
      <c r="H350" s="4"/>
      <c r="N350" s="4" t="s">
        <v>60</v>
      </c>
      <c r="O350" s="4" t="s">
        <v>28</v>
      </c>
      <c r="P350" s="4" t="s">
        <v>31</v>
      </c>
      <c r="R350"/>
    </row>
    <row r="351" spans="8:18">
      <c r="H351" s="4"/>
      <c r="N351" s="4" t="s">
        <v>110</v>
      </c>
      <c r="O351" s="4" t="s">
        <v>41</v>
      </c>
      <c r="P351" s="4" t="s">
        <v>31</v>
      </c>
      <c r="R351"/>
    </row>
    <row r="352" spans="8:18">
      <c r="H352" s="4"/>
      <c r="N352" s="4" t="s">
        <v>110</v>
      </c>
      <c r="O352" s="4" t="s">
        <v>75</v>
      </c>
      <c r="P352" s="4" t="s">
        <v>31</v>
      </c>
      <c r="R352"/>
    </row>
    <row r="353" spans="8:18">
      <c r="H353" s="4"/>
      <c r="N353" s="4" t="s">
        <v>207</v>
      </c>
      <c r="O353" s="4" t="s">
        <v>61</v>
      </c>
      <c r="P353" s="4" t="s">
        <v>31</v>
      </c>
      <c r="R353"/>
    </row>
    <row r="354" spans="8:18">
      <c r="H354" s="4"/>
      <c r="N354" s="4" t="s">
        <v>60</v>
      </c>
      <c r="O354" s="4" t="s">
        <v>61</v>
      </c>
      <c r="P354" s="4" t="s">
        <v>31</v>
      </c>
      <c r="R354"/>
    </row>
    <row r="355" spans="8:18">
      <c r="H355" s="4"/>
      <c r="N355" s="4" t="s">
        <v>51</v>
      </c>
      <c r="O355" s="4" t="s">
        <v>28</v>
      </c>
      <c r="P355" s="4" t="s">
        <v>31</v>
      </c>
      <c r="R355"/>
    </row>
    <row r="356" spans="8:18">
      <c r="H356" s="4"/>
      <c r="N356" s="4" t="s">
        <v>51</v>
      </c>
      <c r="O356" s="4" t="s">
        <v>41</v>
      </c>
      <c r="P356" s="4" t="s">
        <v>31</v>
      </c>
      <c r="R356"/>
    </row>
    <row r="357" spans="8:18">
      <c r="H357" s="4"/>
      <c r="N357" s="4" t="s">
        <v>60</v>
      </c>
      <c r="O357" s="4" t="s">
        <v>41</v>
      </c>
      <c r="P357" s="4" t="s">
        <v>31</v>
      </c>
      <c r="R357"/>
    </row>
    <row r="358" spans="8:18">
      <c r="H358" s="4"/>
      <c r="N358" s="4" t="s">
        <v>51</v>
      </c>
      <c r="O358" s="4" t="s">
        <v>41</v>
      </c>
      <c r="P358" s="4" t="s">
        <v>31</v>
      </c>
      <c r="R358"/>
    </row>
    <row r="359" spans="8:18">
      <c r="H359" s="4"/>
      <c r="N359" s="4" t="s">
        <v>40</v>
      </c>
      <c r="O359" s="4" t="s">
        <v>28</v>
      </c>
      <c r="P359" s="4" t="s">
        <v>31</v>
      </c>
      <c r="R359"/>
    </row>
    <row r="360" spans="8:18">
      <c r="H360" s="4"/>
      <c r="N360" s="4" t="s">
        <v>40</v>
      </c>
      <c r="O360" s="4" t="s">
        <v>41</v>
      </c>
      <c r="P360" s="4" t="s">
        <v>31</v>
      </c>
      <c r="R360"/>
    </row>
    <row r="361" spans="8:18">
      <c r="H361" s="4"/>
      <c r="N361" s="4" t="s">
        <v>110</v>
      </c>
      <c r="O361" s="4" t="s">
        <v>41</v>
      </c>
      <c r="P361" s="4" t="s">
        <v>31</v>
      </c>
      <c r="R361"/>
    </row>
    <row r="362" spans="8:18">
      <c r="H362" s="4"/>
      <c r="N362" s="4" t="s">
        <v>40</v>
      </c>
      <c r="O362" s="4" t="s">
        <v>28</v>
      </c>
      <c r="P362" s="4" t="s">
        <v>31</v>
      </c>
      <c r="R362"/>
    </row>
    <row r="363" spans="8:18">
      <c r="H363" s="4"/>
      <c r="N363" s="4" t="s">
        <v>110</v>
      </c>
      <c r="O363" s="4" t="s">
        <v>28</v>
      </c>
      <c r="P363" s="4" t="s">
        <v>31</v>
      </c>
      <c r="R363"/>
    </row>
    <row r="364" spans="8:18">
      <c r="H364" s="4"/>
      <c r="N364" s="4" t="s">
        <v>26</v>
      </c>
      <c r="O364" s="4" t="s">
        <v>28</v>
      </c>
      <c r="P364" s="4" t="s">
        <v>31</v>
      </c>
      <c r="R364"/>
    </row>
    <row r="365" spans="8:18">
      <c r="H365" s="4"/>
      <c r="N365" s="4" t="s">
        <v>81</v>
      </c>
      <c r="O365" s="4" t="s">
        <v>28</v>
      </c>
      <c r="P365" s="4" t="s">
        <v>31</v>
      </c>
      <c r="R365"/>
    </row>
    <row r="366" spans="8:18">
      <c r="H366" s="4"/>
      <c r="N366" s="4" t="s">
        <v>51</v>
      </c>
      <c r="O366" s="4" t="s">
        <v>41</v>
      </c>
      <c r="P366" s="4" t="s">
        <v>31</v>
      </c>
      <c r="R366"/>
    </row>
    <row r="367" spans="8:18">
      <c r="H367" s="4"/>
      <c r="N367" s="4" t="s">
        <v>51</v>
      </c>
      <c r="O367" s="4" t="s">
        <v>28</v>
      </c>
      <c r="P367" s="4" t="s">
        <v>31</v>
      </c>
      <c r="R367"/>
    </row>
    <row r="368" spans="8:18">
      <c r="H368" s="4"/>
      <c r="N368" s="4" t="s">
        <v>51</v>
      </c>
      <c r="O368" s="4" t="s">
        <v>41</v>
      </c>
      <c r="P368" s="4" t="s">
        <v>31</v>
      </c>
      <c r="R368"/>
    </row>
    <row r="369" spans="8:18">
      <c r="H369" s="4"/>
      <c r="N369" s="4" t="s">
        <v>40</v>
      </c>
      <c r="O369" s="4" t="s">
        <v>61</v>
      </c>
      <c r="P369" s="4" t="s">
        <v>31</v>
      </c>
      <c r="R369"/>
    </row>
    <row r="370" spans="8:18">
      <c r="H370" s="4"/>
      <c r="N370" s="4" t="s">
        <v>26</v>
      </c>
      <c r="O370" s="4" t="s">
        <v>28</v>
      </c>
      <c r="P370" s="4" t="s">
        <v>31</v>
      </c>
      <c r="R370"/>
    </row>
    <row r="371" spans="8:18">
      <c r="H371" s="4"/>
      <c r="N371" s="4" t="s">
        <v>207</v>
      </c>
      <c r="O371" s="4" t="s">
        <v>28</v>
      </c>
      <c r="P371" s="4" t="s">
        <v>31</v>
      </c>
      <c r="R371"/>
    </row>
    <row r="372" spans="8:18">
      <c r="H372" s="4"/>
      <c r="N372" s="4" t="s">
        <v>51</v>
      </c>
      <c r="O372" s="4" t="s">
        <v>223</v>
      </c>
      <c r="P372" s="4" t="s">
        <v>31</v>
      </c>
      <c r="R372"/>
    </row>
    <row r="373" spans="8:18">
      <c r="H373" s="4"/>
      <c r="N373" s="4" t="s">
        <v>81</v>
      </c>
      <c r="O373" s="4" t="s">
        <v>61</v>
      </c>
      <c r="P373" s="4" t="s">
        <v>31</v>
      </c>
      <c r="R373"/>
    </row>
    <row r="374" spans="8:18">
      <c r="H374" s="4"/>
      <c r="N374" s="4" t="s">
        <v>51</v>
      </c>
      <c r="O374" s="4" t="s">
        <v>28</v>
      </c>
      <c r="P374" s="4" t="s">
        <v>31</v>
      </c>
      <c r="R374"/>
    </row>
    <row r="375" spans="8:18">
      <c r="H375" s="4"/>
      <c r="N375" s="4" t="s">
        <v>51</v>
      </c>
      <c r="O375" s="4" t="s">
        <v>28</v>
      </c>
      <c r="P375" s="4" t="s">
        <v>31</v>
      </c>
      <c r="R375"/>
    </row>
    <row r="376" spans="8:18">
      <c r="H376" s="4"/>
      <c r="N376" s="4" t="s">
        <v>40</v>
      </c>
      <c r="O376" s="4" t="s">
        <v>28</v>
      </c>
      <c r="P376" s="4" t="s">
        <v>31</v>
      </c>
      <c r="R376"/>
    </row>
    <row r="377" spans="8:18">
      <c r="H377" s="4"/>
      <c r="N377" s="4" t="s">
        <v>51</v>
      </c>
      <c r="O377" s="4" t="s">
        <v>28</v>
      </c>
      <c r="P377" s="4" t="s">
        <v>31</v>
      </c>
      <c r="R377"/>
    </row>
    <row r="378" spans="8:18">
      <c r="H378" s="4"/>
      <c r="N378" s="4" t="s">
        <v>51</v>
      </c>
      <c r="O378" s="4" t="s">
        <v>223</v>
      </c>
      <c r="P378" s="4" t="s">
        <v>31</v>
      </c>
      <c r="R378"/>
    </row>
    <row r="379" spans="8:18">
      <c r="H379" s="4"/>
      <c r="N379" s="4" t="s">
        <v>207</v>
      </c>
      <c r="O379" s="4" t="s">
        <v>61</v>
      </c>
      <c r="P379" s="4" t="s">
        <v>31</v>
      </c>
      <c r="R379"/>
    </row>
    <row r="380" spans="8:18">
      <c r="H380" s="4"/>
      <c r="N380" s="4" t="s">
        <v>60</v>
      </c>
      <c r="O380" s="4" t="s">
        <v>75</v>
      </c>
      <c r="P380" s="4" t="s">
        <v>31</v>
      </c>
      <c r="R380"/>
    </row>
    <row r="381" spans="8:18">
      <c r="H381" s="4"/>
      <c r="N381" s="4" t="s">
        <v>51</v>
      </c>
      <c r="O381" s="4" t="s">
        <v>61</v>
      </c>
      <c r="P381" s="4" t="s">
        <v>31</v>
      </c>
      <c r="R381"/>
    </row>
    <row r="382" spans="8:18">
      <c r="H382" s="4"/>
      <c r="N382" s="4" t="s">
        <v>207</v>
      </c>
      <c r="O382" s="4" t="s">
        <v>28</v>
      </c>
      <c r="P382" s="4" t="s">
        <v>31</v>
      </c>
      <c r="R382"/>
    </row>
    <row r="383" spans="8:18">
      <c r="H383" s="4"/>
      <c r="N383" s="4" t="s">
        <v>51</v>
      </c>
      <c r="O383" s="4" t="s">
        <v>28</v>
      </c>
      <c r="P383" s="4" t="s">
        <v>31</v>
      </c>
      <c r="R383"/>
    </row>
    <row r="384" spans="8:18">
      <c r="H384" s="4"/>
      <c r="N384" s="4" t="s">
        <v>207</v>
      </c>
      <c r="O384" s="4" t="s">
        <v>41</v>
      </c>
      <c r="P384" s="4" t="s">
        <v>31</v>
      </c>
      <c r="R384"/>
    </row>
    <row r="385" spans="8:18">
      <c r="H385" s="4"/>
      <c r="N385" s="4" t="s">
        <v>60</v>
      </c>
      <c r="O385" s="4" t="s">
        <v>75</v>
      </c>
      <c r="P385" s="4" t="s">
        <v>31</v>
      </c>
      <c r="R385"/>
    </row>
    <row r="386" spans="8:18">
      <c r="H386" s="4"/>
      <c r="N386" s="4" t="s">
        <v>110</v>
      </c>
      <c r="O386" s="4" t="s">
        <v>41</v>
      </c>
      <c r="P386" s="4" t="s">
        <v>31</v>
      </c>
      <c r="R386"/>
    </row>
    <row r="387" spans="8:18">
      <c r="H387" s="4"/>
      <c r="N387" s="4" t="s">
        <v>40</v>
      </c>
      <c r="O387" s="4" t="s">
        <v>223</v>
      </c>
      <c r="P387" s="4" t="s">
        <v>31</v>
      </c>
      <c r="R387"/>
    </row>
    <row r="388" spans="8:18">
      <c r="H388" s="4"/>
      <c r="N388" s="4" t="s">
        <v>81</v>
      </c>
      <c r="O388" s="4" t="s">
        <v>28</v>
      </c>
      <c r="P388" s="4" t="s">
        <v>31</v>
      </c>
      <c r="R388"/>
    </row>
    <row r="389" spans="8:18">
      <c r="H389" s="4"/>
      <c r="N389" s="4" t="s">
        <v>60</v>
      </c>
      <c r="O389" s="4" t="s">
        <v>61</v>
      </c>
      <c r="P389" s="4" t="s">
        <v>31</v>
      </c>
      <c r="R389"/>
    </row>
    <row r="390" spans="8:18">
      <c r="H390" s="4"/>
      <c r="N390" s="4" t="s">
        <v>81</v>
      </c>
      <c r="O390" s="4" t="s">
        <v>41</v>
      </c>
      <c r="P390" s="4" t="s">
        <v>31</v>
      </c>
      <c r="R390"/>
    </row>
    <row r="391" spans="8:18">
      <c r="H391" s="4"/>
      <c r="N391" s="4" t="s">
        <v>81</v>
      </c>
      <c r="O391" s="4" t="s">
        <v>61</v>
      </c>
      <c r="P391" s="4" t="s">
        <v>31</v>
      </c>
      <c r="R391"/>
    </row>
    <row r="392" spans="8:18">
      <c r="H392" s="4"/>
      <c r="N392" s="4" t="s">
        <v>51</v>
      </c>
      <c r="O392" s="4" t="s">
        <v>75</v>
      </c>
      <c r="P392" s="4" t="s">
        <v>31</v>
      </c>
      <c r="R392"/>
    </row>
    <row r="393" spans="8:18">
      <c r="H393" s="4"/>
      <c r="N393" s="4" t="s">
        <v>110</v>
      </c>
      <c r="O393" s="4" t="s">
        <v>75</v>
      </c>
      <c r="P393" s="4" t="s">
        <v>31</v>
      </c>
      <c r="R393"/>
    </row>
    <row r="394" spans="8:18">
      <c r="H394" s="4"/>
      <c r="N394" s="4" t="s">
        <v>40</v>
      </c>
      <c r="O394" s="4" t="s">
        <v>41</v>
      </c>
      <c r="P394" s="4" t="s">
        <v>31</v>
      </c>
      <c r="R394"/>
    </row>
    <row r="395" spans="8:18">
      <c r="H395" s="4"/>
      <c r="N395" s="4" t="s">
        <v>40</v>
      </c>
      <c r="O395" s="4" t="s">
        <v>28</v>
      </c>
      <c r="P395" s="4" t="s">
        <v>31</v>
      </c>
      <c r="R395"/>
    </row>
    <row r="396" spans="8:18">
      <c r="H396" s="4"/>
      <c r="N396" s="4" t="s">
        <v>81</v>
      </c>
      <c r="O396" s="4" t="s">
        <v>61</v>
      </c>
      <c r="P396" s="4" t="s">
        <v>31</v>
      </c>
      <c r="R396"/>
    </row>
    <row r="397" spans="8:18">
      <c r="H397" s="4"/>
      <c r="N397" s="4" t="s">
        <v>51</v>
      </c>
      <c r="O397" s="4" t="s">
        <v>28</v>
      </c>
      <c r="P397" s="4" t="s">
        <v>31</v>
      </c>
      <c r="R397"/>
    </row>
    <row r="398" spans="8:18">
      <c r="H398" s="4"/>
      <c r="N398" s="4" t="s">
        <v>60</v>
      </c>
      <c r="O398" s="4" t="s">
        <v>41</v>
      </c>
      <c r="P398" s="4" t="s">
        <v>31</v>
      </c>
      <c r="R398"/>
    </row>
    <row r="399" spans="8:18">
      <c r="H399" s="4"/>
      <c r="N399" s="4" t="s">
        <v>40</v>
      </c>
      <c r="O399" s="4" t="s">
        <v>61</v>
      </c>
      <c r="P399" s="4" t="s">
        <v>31</v>
      </c>
      <c r="R399"/>
    </row>
    <row r="400" spans="8:18">
      <c r="H400" s="4"/>
      <c r="N400" s="4" t="s">
        <v>81</v>
      </c>
      <c r="O400" s="4" t="s">
        <v>28</v>
      </c>
      <c r="P400" s="4" t="s">
        <v>31</v>
      </c>
      <c r="R400"/>
    </row>
    <row r="401" spans="8:18">
      <c r="H401" s="4"/>
      <c r="N401" s="4" t="s">
        <v>60</v>
      </c>
      <c r="O401" s="4" t="s">
        <v>28</v>
      </c>
      <c r="P401" s="4" t="s">
        <v>31</v>
      </c>
      <c r="R401"/>
    </row>
    <row r="402" spans="8:18">
      <c r="H402" s="4"/>
      <c r="N402" s="4" t="s">
        <v>51</v>
      </c>
      <c r="O402" s="4" t="s">
        <v>75</v>
      </c>
      <c r="P402" s="4" t="s">
        <v>31</v>
      </c>
      <c r="R402"/>
    </row>
    <row r="403" spans="8:18">
      <c r="H403" s="4"/>
      <c r="N403" s="4" t="s">
        <v>110</v>
      </c>
      <c r="O403" s="4" t="s">
        <v>223</v>
      </c>
      <c r="P403" s="4" t="s">
        <v>31</v>
      </c>
      <c r="R403"/>
    </row>
    <row r="404" spans="8:18">
      <c r="H404" s="4"/>
      <c r="N404" s="4" t="s">
        <v>51</v>
      </c>
      <c r="O404" s="4" t="s">
        <v>61</v>
      </c>
      <c r="P404" s="4" t="s">
        <v>31</v>
      </c>
      <c r="R404"/>
    </row>
    <row r="405" spans="8:18">
      <c r="H405" s="4"/>
      <c r="N405" s="4" t="s">
        <v>40</v>
      </c>
      <c r="O405" s="4" t="s">
        <v>41</v>
      </c>
      <c r="P405" s="4" t="s">
        <v>31</v>
      </c>
      <c r="R405"/>
    </row>
    <row r="406" spans="8:18">
      <c r="H406" s="4"/>
      <c r="N406" s="4" t="s">
        <v>51</v>
      </c>
      <c r="O406" s="4" t="s">
        <v>61</v>
      </c>
      <c r="P406" s="4" t="s">
        <v>31</v>
      </c>
      <c r="R406"/>
    </row>
    <row r="407" spans="8:18">
      <c r="H407" s="4"/>
      <c r="N407" s="4" t="s">
        <v>26</v>
      </c>
      <c r="O407" s="4" t="s">
        <v>61</v>
      </c>
      <c r="P407" s="4" t="s">
        <v>31</v>
      </c>
      <c r="R407"/>
    </row>
    <row r="408" spans="8:18">
      <c r="H408" s="4"/>
      <c r="N408" s="4" t="s">
        <v>51</v>
      </c>
      <c r="O408" s="4" t="s">
        <v>28</v>
      </c>
      <c r="P408" s="4" t="s">
        <v>31</v>
      </c>
      <c r="R408"/>
    </row>
    <row r="409" spans="8:18">
      <c r="H409" s="4"/>
      <c r="N409" s="4" t="s">
        <v>51</v>
      </c>
      <c r="O409" s="4" t="s">
        <v>28</v>
      </c>
      <c r="P409" s="4" t="s">
        <v>31</v>
      </c>
      <c r="R409"/>
    </row>
    <row r="410" spans="8:18">
      <c r="H410" s="4"/>
      <c r="N410" s="4" t="s">
        <v>110</v>
      </c>
      <c r="O410" s="4" t="s">
        <v>41</v>
      </c>
      <c r="P410" s="4" t="s">
        <v>31</v>
      </c>
      <c r="R410"/>
    </row>
    <row r="411" spans="8:18">
      <c r="H411" s="4"/>
      <c r="N411" s="4" t="s">
        <v>207</v>
      </c>
      <c r="O411" s="4" t="s">
        <v>61</v>
      </c>
      <c r="P411" s="4" t="s">
        <v>31</v>
      </c>
      <c r="R411"/>
    </row>
    <row r="412" spans="8:18">
      <c r="H412" s="4"/>
      <c r="N412" s="4" t="s">
        <v>40</v>
      </c>
      <c r="O412" s="4" t="s">
        <v>41</v>
      </c>
      <c r="P412" s="4" t="s">
        <v>31</v>
      </c>
      <c r="R412"/>
    </row>
    <row r="413" spans="8:18">
      <c r="H413" s="4"/>
      <c r="N413" s="4" t="s">
        <v>26</v>
      </c>
      <c r="O413" s="4" t="s">
        <v>223</v>
      </c>
      <c r="P413" s="4" t="s">
        <v>31</v>
      </c>
      <c r="R413"/>
    </row>
    <row r="414" spans="8:18">
      <c r="H414" s="4"/>
      <c r="N414" s="4" t="s">
        <v>51</v>
      </c>
      <c r="O414" s="4" t="s">
        <v>28</v>
      </c>
      <c r="P414" s="4" t="s">
        <v>31</v>
      </c>
      <c r="R414"/>
    </row>
    <row r="415" spans="8:18">
      <c r="H415" s="4"/>
      <c r="N415" s="4" t="s">
        <v>110</v>
      </c>
      <c r="O415" s="4" t="s">
        <v>61</v>
      </c>
      <c r="P415" s="4" t="s">
        <v>31</v>
      </c>
      <c r="R415"/>
    </row>
    <row r="416" spans="8:18">
      <c r="H416" s="4"/>
      <c r="N416" s="4" t="s">
        <v>51</v>
      </c>
      <c r="O416" s="4" t="s">
        <v>41</v>
      </c>
      <c r="P416" s="4" t="s">
        <v>31</v>
      </c>
      <c r="R416"/>
    </row>
    <row r="417" spans="8:18">
      <c r="H417" s="4"/>
      <c r="N417" s="4" t="s">
        <v>26</v>
      </c>
      <c r="O417" s="4" t="s">
        <v>61</v>
      </c>
      <c r="P417" s="4" t="s">
        <v>31</v>
      </c>
      <c r="R417"/>
    </row>
    <row r="418" spans="8:18">
      <c r="H418" s="4"/>
      <c r="N418" s="4" t="s">
        <v>51</v>
      </c>
      <c r="O418" s="4" t="s">
        <v>28</v>
      </c>
      <c r="P418" s="4" t="s">
        <v>31</v>
      </c>
      <c r="R418"/>
    </row>
    <row r="419" spans="8:18">
      <c r="H419" s="4"/>
      <c r="N419" s="4" t="s">
        <v>60</v>
      </c>
      <c r="O419" s="4" t="s">
        <v>41</v>
      </c>
      <c r="P419" s="4" t="s">
        <v>31</v>
      </c>
      <c r="R419"/>
    </row>
    <row r="420" spans="8:18">
      <c r="H420" s="4"/>
      <c r="N420" s="4" t="s">
        <v>60</v>
      </c>
      <c r="O420" s="4" t="s">
        <v>41</v>
      </c>
      <c r="P420" s="4" t="s">
        <v>31</v>
      </c>
      <c r="R420"/>
    </row>
    <row r="421" spans="8:18">
      <c r="H421" s="4"/>
      <c r="N421" s="4" t="s">
        <v>40</v>
      </c>
      <c r="O421" s="4" t="s">
        <v>41</v>
      </c>
      <c r="P421" s="4" t="s">
        <v>31</v>
      </c>
      <c r="R421"/>
    </row>
    <row r="422" spans="8:18">
      <c r="H422" s="4"/>
      <c r="N422" s="4" t="s">
        <v>207</v>
      </c>
      <c r="O422" s="4" t="s">
        <v>41</v>
      </c>
      <c r="P422" s="4" t="s">
        <v>31</v>
      </c>
      <c r="R422"/>
    </row>
    <row r="423" spans="8:18">
      <c r="H423" s="4"/>
      <c r="N423" s="4" t="s">
        <v>110</v>
      </c>
      <c r="O423" s="4" t="s">
        <v>223</v>
      </c>
      <c r="P423" s="4" t="s">
        <v>31</v>
      </c>
      <c r="R423"/>
    </row>
    <row r="424" spans="8:18">
      <c r="H424" s="4"/>
      <c r="N424" s="4" t="s">
        <v>60</v>
      </c>
      <c r="O424" s="4" t="s">
        <v>61</v>
      </c>
      <c r="P424" s="4" t="s">
        <v>31</v>
      </c>
      <c r="R424"/>
    </row>
    <row r="425" spans="8:18">
      <c r="H425" s="4"/>
      <c r="N425" s="4" t="s">
        <v>51</v>
      </c>
      <c r="O425" s="4" t="s">
        <v>41</v>
      </c>
      <c r="P425" s="4" t="s">
        <v>31</v>
      </c>
      <c r="R425"/>
    </row>
    <row r="426" spans="8:18">
      <c r="H426" s="4"/>
      <c r="N426" s="4" t="s">
        <v>51</v>
      </c>
      <c r="O426" s="4" t="s">
        <v>61</v>
      </c>
      <c r="P426" s="4" t="s">
        <v>31</v>
      </c>
      <c r="R426"/>
    </row>
    <row r="427" spans="8:18">
      <c r="H427" s="4"/>
      <c r="N427" s="4" t="s">
        <v>51</v>
      </c>
      <c r="O427" s="4" t="s">
        <v>28</v>
      </c>
      <c r="P427" s="4" t="s">
        <v>31</v>
      </c>
      <c r="R427"/>
    </row>
    <row r="428" spans="8:18">
      <c r="H428" s="4"/>
      <c r="N428" s="4" t="s">
        <v>51</v>
      </c>
      <c r="O428" s="4" t="s">
        <v>28</v>
      </c>
      <c r="P428" s="4" t="s">
        <v>31</v>
      </c>
      <c r="R428"/>
    </row>
    <row r="429" spans="8:18">
      <c r="H429" s="4"/>
      <c r="N429" s="4" t="s">
        <v>60</v>
      </c>
      <c r="O429" s="4" t="s">
        <v>41</v>
      </c>
      <c r="P429" s="4" t="s">
        <v>31</v>
      </c>
      <c r="R429"/>
    </row>
    <row r="430" spans="8:18">
      <c r="H430" s="4"/>
      <c r="N430" s="4" t="s">
        <v>51</v>
      </c>
      <c r="O430" s="4" t="s">
        <v>28</v>
      </c>
      <c r="P430" s="4" t="s">
        <v>31</v>
      </c>
      <c r="R430"/>
    </row>
    <row r="431" spans="8:18">
      <c r="H431" s="4"/>
      <c r="N431" s="4" t="s">
        <v>207</v>
      </c>
      <c r="O431" s="4" t="s">
        <v>28</v>
      </c>
      <c r="P431" s="4" t="s">
        <v>31</v>
      </c>
      <c r="R431"/>
    </row>
    <row r="432" spans="8:18">
      <c r="H432" s="4"/>
      <c r="N432" s="4" t="s">
        <v>60</v>
      </c>
      <c r="O432" s="4" t="s">
        <v>41</v>
      </c>
      <c r="P432" s="4" t="s">
        <v>31</v>
      </c>
      <c r="R432"/>
    </row>
    <row r="433" spans="8:18">
      <c r="H433" s="4"/>
      <c r="N433" s="4" t="s">
        <v>51</v>
      </c>
      <c r="O433" s="4" t="s">
        <v>61</v>
      </c>
      <c r="P433" s="4" t="s">
        <v>31</v>
      </c>
      <c r="R433"/>
    </row>
    <row r="434" spans="8:18">
      <c r="H434" s="4"/>
      <c r="N434" s="4" t="s">
        <v>207</v>
      </c>
      <c r="O434" s="4" t="s">
        <v>28</v>
      </c>
      <c r="P434" s="4" t="s">
        <v>31</v>
      </c>
      <c r="R434"/>
    </row>
    <row r="435" spans="8:18">
      <c r="H435" s="4"/>
      <c r="N435" s="4" t="s">
        <v>81</v>
      </c>
      <c r="O435" s="4" t="s">
        <v>41</v>
      </c>
      <c r="P435" s="4" t="s">
        <v>31</v>
      </c>
      <c r="R435"/>
    </row>
    <row r="436" spans="8:18">
      <c r="H436" s="4"/>
      <c r="N436" s="4" t="s">
        <v>60</v>
      </c>
      <c r="O436" s="4" t="s">
        <v>61</v>
      </c>
      <c r="P436" s="4" t="s">
        <v>31</v>
      </c>
      <c r="R436"/>
    </row>
    <row r="437" spans="8:18">
      <c r="H437" s="4"/>
      <c r="N437" s="4" t="s">
        <v>60</v>
      </c>
      <c r="O437" s="4" t="s">
        <v>41</v>
      </c>
      <c r="P437" s="4" t="s">
        <v>31</v>
      </c>
      <c r="R437"/>
    </row>
    <row r="438" spans="8:18">
      <c r="H438" s="4"/>
      <c r="N438" s="4" t="s">
        <v>60</v>
      </c>
      <c r="O438" s="4" t="s">
        <v>28</v>
      </c>
      <c r="P438" s="4" t="s">
        <v>31</v>
      </c>
      <c r="R438"/>
    </row>
    <row r="439" spans="8:18">
      <c r="H439" s="4"/>
      <c r="N439" s="4" t="s">
        <v>51</v>
      </c>
      <c r="O439" s="4" t="s">
        <v>61</v>
      </c>
      <c r="P439" s="4" t="s">
        <v>31</v>
      </c>
      <c r="R439"/>
    </row>
    <row r="440" spans="8:18">
      <c r="H440" s="4"/>
      <c r="N440" s="4" t="s">
        <v>51</v>
      </c>
      <c r="O440" s="4" t="s">
        <v>41</v>
      </c>
      <c r="P440" s="4" t="s">
        <v>31</v>
      </c>
      <c r="R440"/>
    </row>
    <row r="441" spans="8:18">
      <c r="H441" s="4"/>
      <c r="N441" s="4" t="s">
        <v>40</v>
      </c>
      <c r="O441" s="4" t="s">
        <v>28</v>
      </c>
      <c r="P441" s="4" t="s">
        <v>31</v>
      </c>
      <c r="R441"/>
    </row>
    <row r="442" spans="8:18">
      <c r="H442" s="4"/>
      <c r="N442" s="4" t="s">
        <v>51</v>
      </c>
      <c r="O442" s="4" t="s">
        <v>28</v>
      </c>
      <c r="P442" s="4" t="s">
        <v>31</v>
      </c>
      <c r="R442"/>
    </row>
    <row r="443" spans="8:18">
      <c r="H443" s="4"/>
      <c r="N443" s="4" t="s">
        <v>51</v>
      </c>
      <c r="O443" s="4" t="s">
        <v>41</v>
      </c>
      <c r="P443" s="4" t="s">
        <v>31</v>
      </c>
      <c r="R443"/>
    </row>
    <row r="444" spans="8:18">
      <c r="H444" s="4"/>
      <c r="N444" s="4" t="s">
        <v>26</v>
      </c>
      <c r="O444" s="4" t="s">
        <v>28</v>
      </c>
      <c r="P444" s="4" t="s">
        <v>31</v>
      </c>
      <c r="R444"/>
    </row>
    <row r="445" spans="8:18">
      <c r="H445" s="4"/>
      <c r="N445" s="4" t="s">
        <v>110</v>
      </c>
      <c r="O445" s="4" t="s">
        <v>61</v>
      </c>
      <c r="P445" s="4" t="s">
        <v>31</v>
      </c>
      <c r="R445"/>
    </row>
    <row r="446" spans="8:18">
      <c r="H446" s="4"/>
      <c r="N446" s="4" t="s">
        <v>51</v>
      </c>
      <c r="O446" s="4" t="s">
        <v>41</v>
      </c>
      <c r="P446" s="4" t="s">
        <v>31</v>
      </c>
      <c r="R446"/>
    </row>
    <row r="447" spans="8:18">
      <c r="H447" s="4"/>
      <c r="N447" s="4" t="s">
        <v>26</v>
      </c>
      <c r="O447" s="4" t="s">
        <v>41</v>
      </c>
      <c r="P447" s="4" t="s">
        <v>31</v>
      </c>
      <c r="R447"/>
    </row>
    <row r="448" spans="8:18">
      <c r="H448" s="4"/>
      <c r="N448" s="4" t="s">
        <v>60</v>
      </c>
      <c r="O448" s="4" t="s">
        <v>41</v>
      </c>
      <c r="P448" s="4" t="s">
        <v>31</v>
      </c>
      <c r="R448"/>
    </row>
    <row r="449" spans="8:18">
      <c r="H449" s="4"/>
      <c r="N449" s="4" t="s">
        <v>81</v>
      </c>
      <c r="O449" s="4" t="s">
        <v>61</v>
      </c>
      <c r="P449" s="4" t="s">
        <v>31</v>
      </c>
      <c r="R449"/>
    </row>
    <row r="450" spans="8:18">
      <c r="H450" s="4"/>
      <c r="N450" s="4" t="s">
        <v>81</v>
      </c>
      <c r="O450" s="4" t="s">
        <v>75</v>
      </c>
      <c r="P450" s="4" t="s">
        <v>31</v>
      </c>
      <c r="R450"/>
    </row>
    <row r="451" spans="8:18">
      <c r="H451" s="4"/>
      <c r="N451" s="4" t="s">
        <v>51</v>
      </c>
      <c r="O451" s="4" t="s">
        <v>28</v>
      </c>
      <c r="P451" s="4" t="s">
        <v>31</v>
      </c>
      <c r="R451"/>
    </row>
    <row r="452" spans="8:18">
      <c r="H452" s="4"/>
      <c r="N452" s="4" t="s">
        <v>51</v>
      </c>
      <c r="O452" s="4" t="s">
        <v>28</v>
      </c>
      <c r="P452" s="4" t="s">
        <v>31</v>
      </c>
      <c r="R452"/>
    </row>
    <row r="453" spans="8:18">
      <c r="H453" s="4"/>
      <c r="N453" s="4" t="s">
        <v>60</v>
      </c>
      <c r="O453" s="4" t="s">
        <v>61</v>
      </c>
      <c r="P453" s="4" t="s">
        <v>31</v>
      </c>
      <c r="R453"/>
    </row>
    <row r="454" spans="8:18">
      <c r="H454" s="4"/>
      <c r="N454" s="4" t="s">
        <v>51</v>
      </c>
      <c r="O454" s="4" t="s">
        <v>28</v>
      </c>
      <c r="P454" s="4" t="s">
        <v>31</v>
      </c>
      <c r="R454"/>
    </row>
    <row r="455" spans="8:18">
      <c r="H455" s="4"/>
      <c r="N455" s="4" t="s">
        <v>40</v>
      </c>
      <c r="O455" s="4" t="s">
        <v>75</v>
      </c>
      <c r="P455" s="4" t="s">
        <v>31</v>
      </c>
      <c r="R455"/>
    </row>
    <row r="456" spans="8:18">
      <c r="H456" s="4"/>
      <c r="N456" s="4" t="s">
        <v>51</v>
      </c>
      <c r="O456" s="4" t="s">
        <v>28</v>
      </c>
      <c r="P456" s="4" t="s">
        <v>31</v>
      </c>
      <c r="R456"/>
    </row>
    <row r="457" spans="8:18">
      <c r="H457" s="4"/>
      <c r="N457" s="4" t="s">
        <v>207</v>
      </c>
      <c r="O457" s="4" t="s">
        <v>41</v>
      </c>
      <c r="P457" s="4" t="s">
        <v>31</v>
      </c>
      <c r="R457"/>
    </row>
    <row r="458" spans="8:18">
      <c r="H458" s="4"/>
      <c r="N458" s="4" t="s">
        <v>51</v>
      </c>
      <c r="O458" s="4" t="s">
        <v>61</v>
      </c>
      <c r="P458" s="4" t="s">
        <v>31</v>
      </c>
      <c r="R458"/>
    </row>
    <row r="459" spans="8:18">
      <c r="H459" s="4"/>
      <c r="N459" s="4" t="s">
        <v>207</v>
      </c>
      <c r="O459" s="4" t="s">
        <v>61</v>
      </c>
      <c r="P459" s="4" t="s">
        <v>31</v>
      </c>
      <c r="R459"/>
    </row>
    <row r="460" spans="8:18">
      <c r="H460" s="4"/>
      <c r="N460" s="4" t="s">
        <v>60</v>
      </c>
      <c r="O460" s="4" t="s">
        <v>28</v>
      </c>
      <c r="P460" s="4" t="s">
        <v>31</v>
      </c>
      <c r="R460"/>
    </row>
    <row r="461" spans="8:18">
      <c r="H461" s="4"/>
      <c r="N461" s="4" t="s">
        <v>60</v>
      </c>
      <c r="O461" s="4" t="s">
        <v>28</v>
      </c>
      <c r="P461" s="4" t="s">
        <v>31</v>
      </c>
      <c r="R461"/>
    </row>
    <row r="462" spans="8:18">
      <c r="H462" s="4"/>
      <c r="N462" s="4" t="s">
        <v>51</v>
      </c>
      <c r="O462" s="4" t="s">
        <v>28</v>
      </c>
      <c r="P462" s="4" t="s">
        <v>31</v>
      </c>
      <c r="R462"/>
    </row>
    <row r="463" spans="8:18">
      <c r="H463" s="4"/>
      <c r="N463" s="4" t="s">
        <v>60</v>
      </c>
      <c r="O463" s="4" t="s">
        <v>75</v>
      </c>
      <c r="P463" s="4" t="s">
        <v>31</v>
      </c>
      <c r="R463"/>
    </row>
    <row r="464" spans="8:18">
      <c r="H464" s="4"/>
      <c r="N464" s="4" t="s">
        <v>60</v>
      </c>
      <c r="O464" s="4" t="s">
        <v>28</v>
      </c>
      <c r="P464" s="4" t="s">
        <v>31</v>
      </c>
      <c r="R464"/>
    </row>
    <row r="465" spans="8:18">
      <c r="H465" s="4"/>
      <c r="N465" s="4" t="s">
        <v>60</v>
      </c>
      <c r="O465" s="4" t="s">
        <v>223</v>
      </c>
      <c r="P465" s="4" t="s">
        <v>31</v>
      </c>
      <c r="R465"/>
    </row>
    <row r="466" spans="8:18">
      <c r="H466" s="4"/>
      <c r="N466" s="4" t="s">
        <v>51</v>
      </c>
      <c r="O466" s="4" t="s">
        <v>28</v>
      </c>
      <c r="P466" s="4" t="s">
        <v>31</v>
      </c>
      <c r="R466"/>
    </row>
    <row r="467" spans="8:18">
      <c r="H467" s="4"/>
      <c r="N467" s="4" t="s">
        <v>51</v>
      </c>
      <c r="O467" s="4" t="s">
        <v>41</v>
      </c>
      <c r="P467" s="4" t="s">
        <v>31</v>
      </c>
      <c r="R467"/>
    </row>
    <row r="468" spans="8:18">
      <c r="H468" s="4"/>
      <c r="N468" s="4" t="s">
        <v>51</v>
      </c>
      <c r="O468" s="4" t="s">
        <v>41</v>
      </c>
      <c r="P468" s="4" t="s">
        <v>31</v>
      </c>
      <c r="R468"/>
    </row>
    <row r="469" spans="8:18">
      <c r="H469" s="4"/>
      <c r="N469" s="4" t="s">
        <v>60</v>
      </c>
      <c r="O469" s="4" t="s">
        <v>61</v>
      </c>
      <c r="P469" s="4" t="s">
        <v>31</v>
      </c>
      <c r="R469"/>
    </row>
    <row r="470" spans="8:18">
      <c r="H470" s="4"/>
      <c r="N470" s="4" t="s">
        <v>40</v>
      </c>
      <c r="O470" s="4" t="s">
        <v>28</v>
      </c>
      <c r="P470" s="4" t="s">
        <v>31</v>
      </c>
      <c r="R470"/>
    </row>
    <row r="471" spans="8:18">
      <c r="H471" s="4"/>
      <c r="N471" s="4" t="s">
        <v>60</v>
      </c>
      <c r="O471" s="4" t="s">
        <v>41</v>
      </c>
      <c r="P471" s="4" t="s">
        <v>31</v>
      </c>
      <c r="R471"/>
    </row>
    <row r="472" spans="8:18">
      <c r="H472" s="4"/>
      <c r="N472" s="4" t="s">
        <v>40</v>
      </c>
      <c r="O472" s="4" t="s">
        <v>41</v>
      </c>
      <c r="P472" s="4" t="s">
        <v>31</v>
      </c>
      <c r="R472"/>
    </row>
    <row r="473" spans="8:18">
      <c r="H473" s="4"/>
      <c r="N473" s="4" t="s">
        <v>81</v>
      </c>
      <c r="O473" s="4" t="s">
        <v>41</v>
      </c>
      <c r="P473" s="4" t="s">
        <v>31</v>
      </c>
      <c r="R473"/>
    </row>
    <row r="474" spans="8:18">
      <c r="H474" s="4"/>
      <c r="N474" s="4" t="s">
        <v>207</v>
      </c>
      <c r="O474" s="4" t="s">
        <v>41</v>
      </c>
      <c r="P474" s="4" t="s">
        <v>31</v>
      </c>
      <c r="R474"/>
    </row>
    <row r="475" spans="8:18">
      <c r="H475" s="4"/>
      <c r="N475" s="4" t="s">
        <v>60</v>
      </c>
      <c r="O475" s="4" t="s">
        <v>28</v>
      </c>
      <c r="P475" s="4" t="s">
        <v>31</v>
      </c>
      <c r="R475"/>
    </row>
    <row r="476" spans="8:18">
      <c r="H476" s="4"/>
      <c r="N476" s="4" t="s">
        <v>81</v>
      </c>
      <c r="O476" s="4" t="s">
        <v>28</v>
      </c>
      <c r="P476" s="4" t="s">
        <v>31</v>
      </c>
      <c r="R476"/>
    </row>
    <row r="477" spans="8:18">
      <c r="H477" s="4"/>
      <c r="N477" s="4" t="s">
        <v>60</v>
      </c>
      <c r="O477" s="4" t="s">
        <v>28</v>
      </c>
      <c r="P477" s="4" t="s">
        <v>31</v>
      </c>
      <c r="R477"/>
    </row>
    <row r="478" spans="8:18">
      <c r="H478" s="4"/>
      <c r="N478" s="4" t="s">
        <v>207</v>
      </c>
      <c r="O478" s="4" t="s">
        <v>28</v>
      </c>
      <c r="P478" s="4" t="s">
        <v>31</v>
      </c>
      <c r="R478"/>
    </row>
    <row r="479" spans="8:18">
      <c r="H479" s="4"/>
      <c r="N479" s="4" t="s">
        <v>51</v>
      </c>
      <c r="O479" s="4" t="s">
        <v>41</v>
      </c>
      <c r="P479" s="4" t="s">
        <v>31</v>
      </c>
      <c r="R479"/>
    </row>
    <row r="480" spans="8:18">
      <c r="H480" s="4"/>
      <c r="N480" s="4" t="s">
        <v>60</v>
      </c>
      <c r="O480" s="4" t="s">
        <v>41</v>
      </c>
      <c r="P480" s="4" t="s">
        <v>31</v>
      </c>
      <c r="R480"/>
    </row>
    <row r="481" spans="8:18">
      <c r="H481" s="4"/>
      <c r="N481" s="4" t="s">
        <v>51</v>
      </c>
      <c r="O481" s="4" t="s">
        <v>61</v>
      </c>
      <c r="P481" s="4" t="s">
        <v>31</v>
      </c>
      <c r="R481"/>
    </row>
    <row r="482" spans="8:18">
      <c r="H482" s="4"/>
      <c r="N482" s="4" t="s">
        <v>51</v>
      </c>
      <c r="O482" s="4" t="s">
        <v>28</v>
      </c>
      <c r="P482" s="4" t="s">
        <v>31</v>
      </c>
      <c r="R482"/>
    </row>
    <row r="483" spans="8:18">
      <c r="H483" s="4"/>
      <c r="N483" s="4" t="s">
        <v>60</v>
      </c>
      <c r="O483" s="4" t="s">
        <v>75</v>
      </c>
      <c r="P483" s="4" t="s">
        <v>31</v>
      </c>
      <c r="R483"/>
    </row>
    <row r="484" spans="8:18">
      <c r="H484" s="4"/>
      <c r="N484" s="4" t="s">
        <v>51</v>
      </c>
      <c r="O484" s="4" t="s">
        <v>28</v>
      </c>
      <c r="P484" s="4" t="s">
        <v>31</v>
      </c>
      <c r="R484"/>
    </row>
    <row r="485" spans="8:18">
      <c r="H485" s="4"/>
      <c r="N485" s="4" t="s">
        <v>60</v>
      </c>
      <c r="O485" s="4" t="s">
        <v>28</v>
      </c>
      <c r="P485" s="4" t="s">
        <v>31</v>
      </c>
      <c r="R485"/>
    </row>
    <row r="486" spans="8:18">
      <c r="H486" s="4"/>
      <c r="N486" s="4" t="s">
        <v>51</v>
      </c>
      <c r="O486" s="4" t="s">
        <v>41</v>
      </c>
      <c r="P486" s="4" t="s">
        <v>31</v>
      </c>
      <c r="R486"/>
    </row>
    <row r="487" spans="8:18">
      <c r="H487" s="4"/>
      <c r="N487" s="4" t="s">
        <v>40</v>
      </c>
      <c r="O487" s="4" t="s">
        <v>41</v>
      </c>
      <c r="P487" s="4" t="s">
        <v>31</v>
      </c>
      <c r="R487"/>
    </row>
    <row r="488" spans="8:18">
      <c r="H488" s="4"/>
      <c r="N488" s="4" t="s">
        <v>40</v>
      </c>
      <c r="O488" s="4" t="s">
        <v>28</v>
      </c>
      <c r="P488" s="4" t="s">
        <v>31</v>
      </c>
      <c r="R488"/>
    </row>
    <row r="489" spans="8:18">
      <c r="H489" s="4"/>
      <c r="N489" s="4" t="s">
        <v>60</v>
      </c>
      <c r="O489" s="4" t="s">
        <v>28</v>
      </c>
      <c r="P489" s="4" t="s">
        <v>31</v>
      </c>
      <c r="R489"/>
    </row>
    <row r="490" spans="8:18">
      <c r="H490" s="4"/>
      <c r="N490" s="4" t="s">
        <v>51</v>
      </c>
      <c r="O490" s="4" t="s">
        <v>28</v>
      </c>
      <c r="P490" s="4" t="s">
        <v>31</v>
      </c>
      <c r="R490"/>
    </row>
    <row r="491" spans="8:18">
      <c r="H491" s="4"/>
      <c r="N491" s="4" t="s">
        <v>51</v>
      </c>
      <c r="O491" s="4" t="s">
        <v>41</v>
      </c>
      <c r="P491" s="4" t="s">
        <v>31</v>
      </c>
      <c r="R491"/>
    </row>
    <row r="492" spans="8:18">
      <c r="H492" s="4"/>
      <c r="N492" s="4" t="s">
        <v>51</v>
      </c>
      <c r="O492" s="4" t="s">
        <v>41</v>
      </c>
      <c r="P492" s="4" t="s">
        <v>31</v>
      </c>
      <c r="R492"/>
    </row>
    <row r="493" spans="8:18">
      <c r="H493" s="4"/>
      <c r="N493" s="4" t="s">
        <v>26</v>
      </c>
      <c r="O493" s="4" t="s">
        <v>223</v>
      </c>
      <c r="P493" s="4" t="s">
        <v>31</v>
      </c>
      <c r="R493"/>
    </row>
    <row r="494" spans="8:18">
      <c r="H494" s="4"/>
      <c r="N494" s="4" t="s">
        <v>60</v>
      </c>
      <c r="O494" s="4" t="s">
        <v>41</v>
      </c>
      <c r="P494" s="4" t="s">
        <v>31</v>
      </c>
      <c r="R494"/>
    </row>
    <row r="495" spans="8:18">
      <c r="H495" s="4"/>
      <c r="N495" s="4" t="s">
        <v>60</v>
      </c>
      <c r="O495" s="4" t="s">
        <v>28</v>
      </c>
      <c r="P495" s="4" t="s">
        <v>31</v>
      </c>
      <c r="R495"/>
    </row>
    <row r="496" spans="8:18">
      <c r="H496" s="4"/>
      <c r="N496" s="4" t="s">
        <v>26</v>
      </c>
      <c r="O496" s="4" t="s">
        <v>28</v>
      </c>
      <c r="P496" s="4" t="s">
        <v>31</v>
      </c>
      <c r="R496"/>
    </row>
    <row r="497" spans="8:18">
      <c r="H497" s="4"/>
      <c r="N497" s="4" t="s">
        <v>26</v>
      </c>
      <c r="O497" s="4" t="s">
        <v>28</v>
      </c>
      <c r="P497" s="4" t="s">
        <v>31</v>
      </c>
      <c r="R497"/>
    </row>
    <row r="498" spans="8:18">
      <c r="H498" s="4"/>
      <c r="N498" s="4" t="s">
        <v>60</v>
      </c>
      <c r="O498" s="4" t="s">
        <v>28</v>
      </c>
      <c r="P498" s="4" t="s">
        <v>31</v>
      </c>
      <c r="R498"/>
    </row>
    <row r="499" spans="8:18">
      <c r="H499" s="4"/>
      <c r="N499" s="4" t="s">
        <v>207</v>
      </c>
      <c r="O499" s="4" t="s">
        <v>75</v>
      </c>
      <c r="P499" s="4" t="s">
        <v>31</v>
      </c>
      <c r="R499"/>
    </row>
    <row r="500" spans="8:18">
      <c r="H500" s="4"/>
      <c r="N500" s="4" t="s">
        <v>60</v>
      </c>
      <c r="O500" s="4" t="s">
        <v>28</v>
      </c>
      <c r="P500" s="4" t="s">
        <v>31</v>
      </c>
      <c r="R500"/>
    </row>
    <row r="501" spans="8:18">
      <c r="H501" s="4"/>
      <c r="N501" s="4" t="s">
        <v>110</v>
      </c>
      <c r="O501" s="4" t="s">
        <v>28</v>
      </c>
      <c r="P501" s="4" t="s">
        <v>31</v>
      </c>
      <c r="R501"/>
    </row>
    <row r="502" spans="8:18">
      <c r="H502" s="4"/>
      <c r="N502" s="4" t="s">
        <v>60</v>
      </c>
      <c r="O502" s="4" t="s">
        <v>41</v>
      </c>
      <c r="P502" s="4" t="s">
        <v>31</v>
      </c>
      <c r="R502"/>
    </row>
    <row r="503" spans="8:18">
      <c r="H503" s="4"/>
      <c r="N503" s="4" t="s">
        <v>51</v>
      </c>
      <c r="O503" s="4" t="s">
        <v>41</v>
      </c>
      <c r="P503" s="4" t="s">
        <v>31</v>
      </c>
      <c r="R503"/>
    </row>
    <row r="504" spans="8:18">
      <c r="H504" s="4"/>
      <c r="N504" s="4" t="s">
        <v>51</v>
      </c>
      <c r="O504" s="4" t="s">
        <v>223</v>
      </c>
      <c r="P504" s="4" t="s">
        <v>31</v>
      </c>
      <c r="R504"/>
    </row>
    <row r="505" spans="8:18">
      <c r="H505" s="4"/>
      <c r="N505" s="4" t="s">
        <v>51</v>
      </c>
      <c r="O505" s="4" t="s">
        <v>41</v>
      </c>
      <c r="P505" s="4" t="s">
        <v>31</v>
      </c>
      <c r="R505"/>
    </row>
    <row r="506" spans="8:18">
      <c r="H506" s="4"/>
      <c r="N506" s="4" t="s">
        <v>60</v>
      </c>
      <c r="O506" s="4" t="s">
        <v>41</v>
      </c>
      <c r="P506" s="4" t="s">
        <v>31</v>
      </c>
      <c r="R506"/>
    </row>
    <row r="507" spans="8:18">
      <c r="H507" s="4"/>
      <c r="N507" s="4" t="s">
        <v>26</v>
      </c>
      <c r="O507" s="4" t="s">
        <v>223</v>
      </c>
      <c r="P507" s="4" t="s">
        <v>31</v>
      </c>
      <c r="R507"/>
    </row>
    <row r="508" spans="8:18">
      <c r="H508" s="4"/>
      <c r="N508" s="4" t="s">
        <v>40</v>
      </c>
      <c r="O508" s="4" t="s">
        <v>41</v>
      </c>
      <c r="P508" s="4" t="s">
        <v>31</v>
      </c>
      <c r="R508"/>
    </row>
    <row r="509" spans="8:18">
      <c r="H509" s="4"/>
      <c r="N509" s="4" t="s">
        <v>207</v>
      </c>
      <c r="O509" s="4" t="s">
        <v>41</v>
      </c>
      <c r="P509" s="4" t="s">
        <v>31</v>
      </c>
      <c r="R509"/>
    </row>
    <row r="510" spans="8:18">
      <c r="H510" s="4"/>
      <c r="N510" s="4" t="s">
        <v>40</v>
      </c>
      <c r="O510" s="4" t="s">
        <v>75</v>
      </c>
      <c r="P510" s="4" t="s">
        <v>31</v>
      </c>
      <c r="R510"/>
    </row>
    <row r="511" spans="8:18">
      <c r="H511" s="4"/>
      <c r="N511" s="4" t="s">
        <v>51</v>
      </c>
      <c r="O511" s="4" t="s">
        <v>28</v>
      </c>
      <c r="P511" s="4" t="s">
        <v>31</v>
      </c>
      <c r="R511"/>
    </row>
    <row r="512" spans="8:18">
      <c r="H512" s="4"/>
      <c r="N512" s="4" t="s">
        <v>40</v>
      </c>
      <c r="O512" s="4" t="s">
        <v>28</v>
      </c>
      <c r="P512" s="4" t="s">
        <v>31</v>
      </c>
      <c r="R512"/>
    </row>
    <row r="513" spans="8:18">
      <c r="H513" s="4"/>
      <c r="N513" s="4" t="s">
        <v>110</v>
      </c>
      <c r="O513" s="4" t="s">
        <v>28</v>
      </c>
      <c r="P513" s="4" t="s">
        <v>31</v>
      </c>
      <c r="R513"/>
    </row>
    <row r="514" spans="8:18">
      <c r="H514" s="4"/>
      <c r="N514" s="4" t="s">
        <v>60</v>
      </c>
      <c r="O514" s="4" t="s">
        <v>41</v>
      </c>
      <c r="P514" s="4" t="s">
        <v>31</v>
      </c>
      <c r="R514"/>
    </row>
    <row r="515" spans="8:18">
      <c r="H515" s="4"/>
      <c r="N515" s="4" t="s">
        <v>51</v>
      </c>
      <c r="O515" s="4" t="s">
        <v>28</v>
      </c>
      <c r="P515" s="4" t="s">
        <v>31</v>
      </c>
      <c r="R515"/>
    </row>
    <row r="516" spans="8:18">
      <c r="H516" s="14"/>
      <c r="N516" s="14" t="s">
        <v>110</v>
      </c>
      <c r="O516" s="14" t="s">
        <v>28</v>
      </c>
      <c r="P516" s="14" t="s">
        <v>31</v>
      </c>
      <c r="R516"/>
    </row>
  </sheetData>
  <pageMargins left="0.7" right="0.7" top="0.75" bottom="0.75" header="0.3" footer="0.3"/>
  <pageSetup paperSize="1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2 9 1 4 1 7 0 A D 0 8 C D 8 4 7 9 1 A 2 7 D 1 5 3 F 5 B 6 3 4 B "   m a : c o n t e n t T y p e V e r s i o n = " 0 "   m a : c o n t e n t T y p e D e s c r i p t i o n = " C r e a t e   a   n e w   d o c u m e n t . "   m a : c o n t e n t T y p e S c o p e = " "   m a : v e r s i o n I D = " 5 4 2 9 c 1 5 2 7 9 8 2 b 5 0 6 b 3 a 2 d c d 5 a f 9 7 d 5 2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e 5 3 e c 0 0 e c 4 5 3 a 1 e e c 4 5 8 4 4 9 9 b 9 b d d 2 9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< d o c u m e n t M a n a g e m e n t > < / d o c u m e n t M a n a g e m e n t > < / p : p r o p e r t i e s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/>
</ds:datastoreItem>
</file>

<file path=customXml/itemProps2.xml><?xml version="1.0" encoding="utf-8"?>
<ds:datastoreItem xmlns:ds="http://schemas.openxmlformats.org/officeDocument/2006/customXml" ds:itemID="{A11FD15B-C292-4476-9AA9-A2FF2D0A22B1}">
  <ds:schemaRefs/>
</ds:datastoreItem>
</file>

<file path=customXml/itemProps3.xml><?xml version="1.0" encoding="utf-8"?>
<ds:datastoreItem xmlns:ds="http://schemas.openxmlformats.org/officeDocument/2006/customXml" ds:itemID="{36101D31-F691-4436-A911-BDE8158BB67A}">
  <ds:schemaRefs/>
</ds:datastoreItem>
</file>

<file path=customXml/itemProps4.xml><?xml version="1.0" encoding="utf-8"?>
<ds:datastoreItem xmlns:ds="http://schemas.openxmlformats.org/officeDocument/2006/customXml" ds:itemID="{2E5211F8-A83C-4A0E-89EA-EB022F37C4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HR Database</vt:lpstr>
      <vt:lpstr>Copy _Data</vt:lpstr>
      <vt:lpstr>QuestionSet1</vt:lpstr>
      <vt:lpstr>QuestionSet2</vt:lpstr>
      <vt:lpstr>QuestionSet3</vt:lpstr>
      <vt:lpstr>QuestionSet4</vt:lpstr>
      <vt:lpstr>QuestionSet5</vt:lpstr>
      <vt:lpstr>QuestionSet6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Ananta Sawate</cp:lastModifiedBy>
  <dcterms:created xsi:type="dcterms:W3CDTF">2014-01-28T02:45:00Z</dcterms:created>
  <dcterms:modified xsi:type="dcterms:W3CDTF">2023-03-21T15:06:12Z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ICV">
    <vt:lpwstr>72CD10829DEB4ACE85DED700DEFC145C</vt:lpwstr>
  </property>
  <property fmtid="{D5CDD505-2E9C-101B-9397-08002B2CF9AE}" pid="5" name="KSOProductBuildVer">
    <vt:lpwstr>1033-11.2.0.11219</vt:lpwstr>
  </property>
</Properties>
</file>