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veerabhadra.ronad\Downloads\AI CONFIGURATOR PYTHON\"/>
    </mc:Choice>
  </mc:AlternateContent>
  <bookViews>
    <workbookView xWindow="-120" yWindow="-120" windowWidth="29040" windowHeight="15840" tabRatio="863" activeTab="4"/>
  </bookViews>
  <sheets>
    <sheet name="Revision" sheetId="62" r:id="rId1"/>
    <sheet name="Product Matrix" sheetId="65" r:id="rId2"/>
    <sheet name="End_Connection" sheetId="78" r:id="rId3"/>
    <sheet name="Valve Size" sheetId="77" r:id="rId4"/>
    <sheet name="Drilling_Schedule" sheetId="104" r:id="rId5"/>
    <sheet name="pressure_rating" sheetId="85" r:id="rId6"/>
    <sheet name="Body_Material" sheetId="105" r:id="rId7"/>
    <sheet name="Ball_Disc_Gate_Material" sheetId="92" r:id="rId8"/>
    <sheet name="Stem_Shaft_Material" sheetId="93" r:id="rId9"/>
    <sheet name="Optional_Features" sheetId="75" r:id="rId10"/>
    <sheet name="Additional Information Features" sheetId="82" r:id="rId11"/>
    <sheet name="ETO_OSS_override" sheetId="102" r:id="rId12"/>
    <sheet name="Display Notes" sheetId="96" r:id="rId13"/>
    <sheet name="Help Text" sheetId="83" r:id="rId14"/>
    <sheet name="view1" sheetId="108" r:id="rId15"/>
    <sheet name="view2" sheetId="109" r:id="rId16"/>
    <sheet name="Archive" sheetId="106" r:id="rId17"/>
  </sheets>
  <definedNames>
    <definedName name="_xlnm._FilterDatabase" localSheetId="1" hidden="1">'Product Matrix'!$A$1:$I$242</definedName>
    <definedName name="_xlnm.Print_Titles" localSheetId="1">'Product Matrix'!$1:$7</definedName>
  </definedNames>
  <calcPr calcId="152511"/>
  <customWorkbookViews>
    <customWorkbookView name="MMI - Personal View" guid="{0DCF75A0-D51F-11D5-8E9B-00B0D060A21D}" mergeInterval="0" personalView="1" maximized="1" windowWidth="1020" windowHeight="603" tabRatio="693" activeSheetId="22"/>
    <customWorkbookView name="Wendy Ramos - Personal View" guid="{24CC1240-DCDB-11D5-B86C-00B0D057FE14}" mergeInterval="0" personalView="1" maximized="1" windowWidth="1020" windowHeight="633" tabRatio="693" activeSheetId="2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76" i="109" l="1"/>
  <c r="M975" i="109"/>
  <c r="M974" i="109"/>
  <c r="M973" i="109"/>
  <c r="M972" i="109"/>
  <c r="M971" i="109"/>
  <c r="M970" i="109"/>
  <c r="M969" i="109"/>
  <c r="M968" i="109"/>
  <c r="M967" i="109"/>
  <c r="M966" i="109"/>
  <c r="M965" i="109"/>
  <c r="M964" i="109"/>
  <c r="M963" i="109"/>
  <c r="M962" i="109"/>
  <c r="M961" i="109"/>
  <c r="M960" i="109"/>
  <c r="M959" i="109"/>
  <c r="M958" i="109"/>
  <c r="M957" i="109"/>
  <c r="M956" i="109"/>
  <c r="M955" i="109"/>
  <c r="M954" i="109"/>
  <c r="M953" i="109"/>
  <c r="M952" i="109"/>
  <c r="M951" i="109"/>
  <c r="M950" i="109"/>
  <c r="M949" i="109"/>
  <c r="M948" i="109"/>
  <c r="M947" i="109"/>
  <c r="M946" i="109"/>
  <c r="M945" i="109"/>
  <c r="M944" i="109"/>
  <c r="M943" i="109"/>
  <c r="M942" i="109"/>
  <c r="M941" i="109"/>
  <c r="M940" i="109"/>
  <c r="M939" i="109"/>
  <c r="M938" i="109"/>
  <c r="M937" i="109"/>
  <c r="M936" i="109"/>
  <c r="M935" i="109"/>
  <c r="M934" i="109"/>
  <c r="M933" i="109"/>
  <c r="M932" i="109"/>
  <c r="M931" i="109"/>
  <c r="M930" i="109"/>
  <c r="M929" i="109"/>
  <c r="M928" i="109"/>
  <c r="M927" i="109"/>
  <c r="M926" i="109"/>
  <c r="M925" i="109"/>
  <c r="M924" i="109"/>
  <c r="M923" i="109"/>
  <c r="M922" i="109"/>
  <c r="M921" i="109"/>
  <c r="M920" i="109"/>
  <c r="M919" i="109"/>
  <c r="M918" i="109"/>
  <c r="M917" i="109"/>
  <c r="M916" i="109"/>
  <c r="M915" i="109"/>
  <c r="M914" i="109"/>
  <c r="M913" i="109"/>
  <c r="M912" i="109"/>
  <c r="M911" i="109"/>
  <c r="M910" i="109"/>
  <c r="M909" i="109"/>
  <c r="M908" i="109"/>
  <c r="M907" i="109"/>
  <c r="M906" i="109"/>
  <c r="M905" i="109"/>
  <c r="M904" i="109"/>
  <c r="M903" i="109"/>
  <c r="M902" i="109"/>
  <c r="M901" i="109"/>
  <c r="M900" i="109"/>
  <c r="M899" i="109"/>
  <c r="M898" i="109"/>
  <c r="M897" i="109"/>
  <c r="M896" i="109"/>
  <c r="M895" i="109"/>
  <c r="M894" i="109"/>
  <c r="M893" i="109"/>
  <c r="M892" i="109"/>
  <c r="M891" i="109"/>
  <c r="M890" i="109"/>
  <c r="M889" i="109"/>
  <c r="M888" i="109"/>
  <c r="M887" i="109"/>
  <c r="M886" i="109"/>
  <c r="M885" i="109"/>
  <c r="M884" i="109"/>
  <c r="M883" i="109"/>
  <c r="M882" i="109"/>
  <c r="M881" i="109"/>
  <c r="M880" i="109"/>
  <c r="M879" i="109"/>
  <c r="M878" i="109"/>
  <c r="M877" i="109"/>
  <c r="M876" i="109"/>
  <c r="M875" i="109"/>
  <c r="M874" i="109"/>
  <c r="M873" i="109"/>
  <c r="M872" i="109"/>
  <c r="M871" i="109"/>
  <c r="M870" i="109"/>
  <c r="M869" i="109"/>
  <c r="M868" i="109"/>
  <c r="M867" i="109"/>
  <c r="M866" i="109"/>
  <c r="M865" i="109"/>
  <c r="M864" i="109"/>
  <c r="M863" i="109"/>
  <c r="M862" i="109"/>
  <c r="M861" i="109"/>
  <c r="M860" i="109"/>
  <c r="M859" i="109"/>
  <c r="M858" i="109"/>
  <c r="M857" i="109"/>
  <c r="M856" i="109"/>
  <c r="M855" i="109"/>
  <c r="M854" i="109"/>
  <c r="M853" i="109"/>
  <c r="M852" i="109"/>
  <c r="M851" i="109"/>
  <c r="M850" i="109"/>
  <c r="M849" i="109"/>
  <c r="M848" i="109"/>
  <c r="M847" i="109"/>
  <c r="M846" i="109"/>
  <c r="M845" i="109"/>
  <c r="M844" i="109"/>
  <c r="M843" i="109"/>
  <c r="M842" i="109"/>
  <c r="M841" i="109"/>
  <c r="M840" i="109"/>
  <c r="M839" i="109"/>
  <c r="M838" i="109"/>
  <c r="M837" i="109"/>
  <c r="M836" i="109"/>
  <c r="M835" i="109"/>
  <c r="M834" i="109"/>
  <c r="M833" i="109"/>
  <c r="M832" i="109"/>
  <c r="M831" i="109"/>
  <c r="M830" i="109"/>
  <c r="M829" i="109"/>
  <c r="M828" i="109"/>
  <c r="M827" i="109"/>
  <c r="M826" i="109"/>
  <c r="M825" i="109"/>
  <c r="M824" i="109"/>
  <c r="M823" i="109"/>
  <c r="M822" i="109"/>
  <c r="M821" i="109"/>
  <c r="M820" i="109"/>
  <c r="M819" i="109"/>
  <c r="M818" i="109"/>
  <c r="M817" i="109"/>
  <c r="M816" i="109"/>
  <c r="M815" i="109"/>
  <c r="M814" i="109"/>
  <c r="M813" i="109"/>
  <c r="M812" i="109"/>
  <c r="M811" i="109"/>
  <c r="M810" i="109"/>
  <c r="M809" i="109"/>
  <c r="M808" i="109"/>
  <c r="M807" i="109"/>
  <c r="M806" i="109"/>
  <c r="M805" i="109"/>
  <c r="M804" i="109"/>
  <c r="M803" i="109"/>
  <c r="M802" i="109"/>
  <c r="M801" i="109"/>
  <c r="M800" i="109"/>
  <c r="M799" i="109"/>
  <c r="M798" i="109"/>
  <c r="M797" i="109"/>
  <c r="M796" i="109"/>
  <c r="M795" i="109"/>
  <c r="M794" i="109"/>
  <c r="M793" i="109"/>
  <c r="M792" i="109"/>
  <c r="M791" i="109"/>
  <c r="M790" i="109"/>
  <c r="M789" i="109"/>
  <c r="M788" i="109"/>
  <c r="M787" i="109"/>
  <c r="M786" i="109"/>
  <c r="M785" i="109"/>
  <c r="M784" i="109"/>
  <c r="M783" i="109"/>
  <c r="M782" i="109"/>
  <c r="M781" i="109"/>
  <c r="M780" i="109"/>
  <c r="M779" i="109"/>
  <c r="M778" i="109"/>
  <c r="M777" i="109"/>
  <c r="M776" i="109"/>
  <c r="M775" i="109"/>
  <c r="M774" i="109"/>
  <c r="M773" i="109"/>
  <c r="M772" i="109"/>
  <c r="M771" i="109"/>
  <c r="M770" i="109"/>
  <c r="M769" i="109"/>
  <c r="M768" i="109"/>
  <c r="M767" i="109"/>
  <c r="M766" i="109"/>
  <c r="M765" i="109"/>
  <c r="M764" i="109"/>
  <c r="M763" i="109"/>
  <c r="M762" i="109"/>
  <c r="M761" i="109"/>
  <c r="M760" i="109"/>
  <c r="M759" i="109"/>
  <c r="M758" i="109"/>
  <c r="M757" i="109"/>
  <c r="M756" i="109"/>
  <c r="M755" i="109"/>
  <c r="M754" i="109"/>
  <c r="M753" i="109"/>
  <c r="M752" i="109"/>
  <c r="M751" i="109"/>
  <c r="M750" i="109"/>
  <c r="M749" i="109"/>
  <c r="M748" i="109"/>
  <c r="M747" i="109"/>
  <c r="M746" i="109"/>
  <c r="M745" i="109"/>
  <c r="M744" i="109"/>
  <c r="M743" i="109"/>
  <c r="M742" i="109"/>
  <c r="M741" i="109"/>
  <c r="M740" i="109"/>
  <c r="M739" i="109"/>
  <c r="M738" i="109"/>
  <c r="M737" i="109"/>
  <c r="M736" i="109"/>
  <c r="M735" i="109"/>
  <c r="M734" i="109"/>
  <c r="M733" i="109"/>
  <c r="M732" i="109"/>
  <c r="M731" i="109"/>
  <c r="M730" i="109"/>
  <c r="M729" i="109"/>
  <c r="M728" i="109"/>
  <c r="M727" i="109"/>
  <c r="M726" i="109"/>
  <c r="M725" i="109"/>
  <c r="M724" i="109"/>
  <c r="M723" i="109"/>
  <c r="M722" i="109"/>
  <c r="M721" i="109"/>
  <c r="M720" i="109"/>
  <c r="M719" i="109"/>
  <c r="M718" i="109"/>
  <c r="M717" i="109"/>
  <c r="M716" i="109"/>
  <c r="M715" i="109"/>
  <c r="M714" i="109"/>
  <c r="M713" i="109"/>
  <c r="M712" i="109"/>
  <c r="M711" i="109"/>
  <c r="M710" i="109"/>
  <c r="M709" i="109"/>
  <c r="M708" i="109"/>
  <c r="M707" i="109"/>
  <c r="M706" i="109"/>
  <c r="M705" i="109"/>
  <c r="M704" i="109"/>
  <c r="M703" i="109"/>
  <c r="M702" i="109"/>
  <c r="M701" i="109"/>
  <c r="M700" i="109"/>
  <c r="M699" i="109"/>
  <c r="M698" i="109"/>
  <c r="M697" i="109"/>
  <c r="M696" i="109"/>
  <c r="M695" i="109"/>
  <c r="M694" i="109"/>
  <c r="M693" i="109"/>
  <c r="M692" i="109"/>
  <c r="M691" i="109"/>
  <c r="M690" i="109"/>
  <c r="M689" i="109"/>
  <c r="M688" i="109"/>
  <c r="M687" i="109"/>
  <c r="M686" i="109"/>
  <c r="M685" i="109"/>
  <c r="M684" i="109"/>
  <c r="M683" i="109"/>
  <c r="M682" i="109"/>
  <c r="M681" i="109"/>
  <c r="M680" i="109"/>
  <c r="M679" i="109"/>
  <c r="M678" i="109"/>
  <c r="M677" i="109"/>
  <c r="M676" i="109"/>
  <c r="M675" i="109"/>
  <c r="M674" i="109"/>
  <c r="M673" i="109"/>
  <c r="M672" i="109"/>
  <c r="M671" i="109"/>
  <c r="M670" i="109"/>
  <c r="M669" i="109"/>
  <c r="M668" i="109"/>
  <c r="M667" i="109"/>
  <c r="M666" i="109"/>
  <c r="M665" i="109"/>
  <c r="M664" i="109"/>
  <c r="M663" i="109"/>
  <c r="M662" i="109"/>
  <c r="M661" i="109"/>
  <c r="M660" i="109"/>
  <c r="M659" i="109"/>
  <c r="M658" i="109"/>
  <c r="M657" i="109"/>
  <c r="M656" i="109"/>
  <c r="M655" i="109"/>
  <c r="M654" i="109"/>
  <c r="M653" i="109"/>
  <c r="M652" i="109"/>
  <c r="M651" i="109"/>
  <c r="M650" i="109"/>
  <c r="M649" i="109"/>
  <c r="M648" i="109"/>
  <c r="M647" i="109"/>
  <c r="M646" i="109"/>
  <c r="M645" i="109"/>
  <c r="M644" i="109"/>
  <c r="M643" i="109"/>
  <c r="M642" i="109"/>
  <c r="M641" i="109"/>
  <c r="M640" i="109"/>
  <c r="M639" i="109"/>
  <c r="M638" i="109"/>
  <c r="M637" i="109"/>
  <c r="M636" i="109"/>
  <c r="M635" i="109"/>
  <c r="M634" i="109"/>
  <c r="M633" i="109"/>
  <c r="M632" i="109"/>
  <c r="M631" i="109"/>
  <c r="M630" i="109"/>
  <c r="M629" i="109"/>
  <c r="M628" i="109"/>
  <c r="M627" i="109"/>
  <c r="M626" i="109"/>
  <c r="M625" i="109"/>
  <c r="M624" i="109"/>
  <c r="M623" i="109"/>
  <c r="M622" i="109"/>
  <c r="M621" i="109"/>
  <c r="M620" i="109"/>
  <c r="M619" i="109"/>
  <c r="M618" i="109"/>
  <c r="M617" i="109"/>
  <c r="M616" i="109"/>
  <c r="M615" i="109"/>
  <c r="M614" i="109"/>
  <c r="M613" i="109"/>
  <c r="M612" i="109"/>
  <c r="M611" i="109"/>
  <c r="M610" i="109"/>
  <c r="M609" i="109"/>
  <c r="M608" i="109"/>
  <c r="M607" i="109"/>
  <c r="M606" i="109"/>
  <c r="M605" i="109"/>
  <c r="M604" i="109"/>
  <c r="M603" i="109"/>
  <c r="M602" i="109"/>
  <c r="M601" i="109"/>
  <c r="M600" i="109"/>
  <c r="M599" i="109"/>
  <c r="M598" i="109"/>
  <c r="M597" i="109"/>
  <c r="M596" i="109"/>
  <c r="M595" i="109"/>
  <c r="M594" i="109"/>
  <c r="M593" i="109"/>
  <c r="M592" i="109"/>
  <c r="M591" i="109"/>
  <c r="M590" i="109"/>
  <c r="M589" i="109"/>
  <c r="M588" i="109"/>
  <c r="M587" i="109"/>
  <c r="M586" i="109"/>
  <c r="M585" i="109"/>
  <c r="M584" i="109"/>
  <c r="M583" i="109"/>
  <c r="M582" i="109"/>
  <c r="M581" i="109"/>
  <c r="M580" i="109"/>
  <c r="M579" i="109"/>
  <c r="M578" i="109"/>
  <c r="M577" i="109"/>
  <c r="M576" i="109"/>
  <c r="M575" i="109"/>
  <c r="M574" i="109"/>
  <c r="M573" i="109"/>
  <c r="M572" i="109"/>
  <c r="M571" i="109"/>
  <c r="M570" i="109"/>
  <c r="M569" i="109"/>
  <c r="M568" i="109"/>
  <c r="M567" i="109"/>
  <c r="M566" i="109"/>
  <c r="M565" i="109"/>
  <c r="M564" i="109"/>
  <c r="M563" i="109"/>
  <c r="M562" i="109"/>
  <c r="M561" i="109"/>
  <c r="M560" i="109"/>
  <c r="M559" i="109"/>
  <c r="M558" i="109"/>
  <c r="M557" i="109"/>
  <c r="M556" i="109"/>
  <c r="M555" i="109"/>
  <c r="M554" i="109"/>
  <c r="M553" i="109"/>
  <c r="M552" i="109"/>
  <c r="M551" i="109"/>
  <c r="M550" i="109"/>
  <c r="M549" i="109"/>
  <c r="M548" i="109"/>
  <c r="M547" i="109"/>
  <c r="M546" i="109"/>
  <c r="M545" i="109"/>
  <c r="M544" i="109"/>
  <c r="M543" i="109"/>
  <c r="M542" i="109"/>
  <c r="M541" i="109"/>
  <c r="M540" i="109"/>
  <c r="M539" i="109"/>
  <c r="M538" i="109"/>
  <c r="M537" i="109"/>
  <c r="M536" i="109"/>
  <c r="M535" i="109"/>
  <c r="M534" i="109"/>
  <c r="M533" i="109"/>
  <c r="M532" i="109"/>
  <c r="M531" i="109"/>
  <c r="M530" i="109"/>
  <c r="M529" i="109"/>
  <c r="M528" i="109"/>
  <c r="M527" i="109"/>
  <c r="M526" i="109"/>
  <c r="M525" i="109"/>
  <c r="M524" i="109"/>
  <c r="M523" i="109"/>
  <c r="M522" i="109"/>
  <c r="M521" i="109"/>
  <c r="M520" i="109"/>
  <c r="M519" i="109"/>
  <c r="M518" i="109"/>
  <c r="M517" i="109"/>
  <c r="M516" i="109"/>
  <c r="M515" i="109"/>
  <c r="M514" i="109"/>
  <c r="M513" i="109"/>
  <c r="M512" i="109"/>
  <c r="M511" i="109"/>
  <c r="M510" i="109"/>
  <c r="M509" i="109"/>
  <c r="M508" i="109"/>
  <c r="M507" i="109"/>
  <c r="M506" i="109"/>
  <c r="M505" i="109"/>
  <c r="M504" i="109"/>
  <c r="M503" i="109"/>
  <c r="M502" i="109"/>
  <c r="M501" i="109"/>
  <c r="M500" i="109"/>
  <c r="M499" i="109"/>
  <c r="M498" i="109"/>
  <c r="M497" i="109"/>
  <c r="M496" i="109"/>
  <c r="M495" i="109"/>
  <c r="M494" i="109"/>
  <c r="M493" i="109"/>
  <c r="M492" i="109"/>
  <c r="M491" i="109"/>
  <c r="M490" i="109"/>
  <c r="M489" i="109"/>
  <c r="M488" i="109"/>
  <c r="M487" i="109"/>
  <c r="M486" i="109"/>
  <c r="M485" i="109"/>
  <c r="M484" i="109"/>
  <c r="M483" i="109"/>
  <c r="M482" i="109"/>
  <c r="M481" i="109"/>
  <c r="M480" i="109"/>
  <c r="M479" i="109"/>
  <c r="M478" i="109"/>
  <c r="M477" i="109"/>
  <c r="M476" i="109"/>
  <c r="M475" i="109"/>
  <c r="M474" i="109"/>
  <c r="M473" i="109"/>
  <c r="M472" i="109"/>
  <c r="M471" i="109"/>
  <c r="M470" i="109"/>
  <c r="M469" i="109"/>
  <c r="M468" i="109"/>
  <c r="M467" i="109"/>
  <c r="M466" i="109"/>
  <c r="M465" i="109"/>
  <c r="M464" i="109"/>
  <c r="M463" i="109"/>
  <c r="M462" i="109"/>
  <c r="M461" i="109"/>
  <c r="M460" i="109"/>
  <c r="M459" i="109"/>
  <c r="M458" i="109"/>
  <c r="M457" i="109"/>
  <c r="M456" i="109"/>
  <c r="M455" i="109"/>
  <c r="M454" i="109"/>
  <c r="M453" i="109"/>
  <c r="M452" i="109"/>
  <c r="M451" i="109"/>
  <c r="M450" i="109"/>
  <c r="M449" i="109"/>
  <c r="M448" i="109"/>
  <c r="M447" i="109"/>
  <c r="M446" i="109"/>
  <c r="M445" i="109"/>
  <c r="M444" i="109"/>
  <c r="M443" i="109"/>
  <c r="M442" i="109"/>
  <c r="M441" i="109"/>
  <c r="M440" i="109"/>
  <c r="M439" i="109"/>
  <c r="M438" i="109"/>
  <c r="M437" i="109"/>
  <c r="M436" i="109"/>
  <c r="M435" i="109"/>
  <c r="M434" i="109"/>
  <c r="M433" i="109"/>
  <c r="M432" i="109"/>
  <c r="M431" i="109"/>
  <c r="M430" i="109"/>
  <c r="M429" i="109"/>
  <c r="M428" i="109"/>
  <c r="M427" i="109"/>
  <c r="M426" i="109"/>
  <c r="M425" i="109"/>
  <c r="M424" i="109"/>
  <c r="M423" i="109"/>
  <c r="M422" i="109"/>
  <c r="M421" i="109"/>
  <c r="M420" i="109"/>
  <c r="M419" i="109"/>
  <c r="M418" i="109"/>
  <c r="M417" i="109"/>
  <c r="M416" i="109"/>
  <c r="M415" i="109"/>
  <c r="M414" i="109"/>
  <c r="M413" i="109"/>
  <c r="M412" i="109"/>
  <c r="M411" i="109"/>
  <c r="M410" i="109"/>
  <c r="M409" i="109"/>
  <c r="M408" i="109"/>
  <c r="M407" i="109"/>
  <c r="M406" i="109"/>
  <c r="M405" i="109"/>
  <c r="M404" i="109"/>
  <c r="M403" i="109"/>
  <c r="M402" i="109"/>
  <c r="M401" i="109"/>
  <c r="M400" i="109"/>
  <c r="M399" i="109"/>
  <c r="M398" i="109"/>
  <c r="M397" i="109"/>
  <c r="M396" i="109"/>
  <c r="M395" i="109"/>
  <c r="M394" i="109"/>
  <c r="M393" i="109"/>
  <c r="M392" i="109"/>
  <c r="M391" i="109"/>
  <c r="M390" i="109"/>
  <c r="M389" i="109"/>
  <c r="M388" i="109"/>
  <c r="M387" i="109"/>
  <c r="M386" i="109"/>
  <c r="M385" i="109"/>
  <c r="M384" i="109"/>
  <c r="M383" i="109"/>
  <c r="M382" i="109"/>
  <c r="M381" i="109"/>
  <c r="M380" i="109"/>
  <c r="M379" i="109"/>
  <c r="M378" i="109"/>
  <c r="M377" i="109"/>
  <c r="M376" i="109"/>
  <c r="M375" i="109"/>
  <c r="M374" i="109"/>
  <c r="M373" i="109"/>
  <c r="M372" i="109"/>
  <c r="M371" i="109"/>
  <c r="M370" i="109"/>
  <c r="M369" i="109"/>
  <c r="M368" i="109"/>
  <c r="M367" i="109"/>
  <c r="M366" i="109"/>
  <c r="M365" i="109"/>
  <c r="M364" i="109"/>
  <c r="M363" i="109"/>
  <c r="M362" i="109"/>
  <c r="M361" i="109"/>
  <c r="M360" i="109"/>
  <c r="M359" i="109"/>
  <c r="M358" i="109"/>
  <c r="M357" i="109"/>
  <c r="M356" i="109"/>
  <c r="M355" i="109"/>
  <c r="M354" i="109"/>
  <c r="M353" i="109"/>
  <c r="M352" i="109"/>
  <c r="M351" i="109"/>
  <c r="M350" i="109"/>
  <c r="M349" i="109"/>
  <c r="M348" i="109"/>
  <c r="M347" i="109"/>
  <c r="M346" i="109"/>
  <c r="M345" i="109"/>
  <c r="M344" i="109"/>
  <c r="M343" i="109"/>
  <c r="M342" i="109"/>
  <c r="M341" i="109"/>
  <c r="M340" i="109"/>
  <c r="M339" i="109"/>
  <c r="M338" i="109"/>
  <c r="M337" i="109"/>
  <c r="M336" i="109"/>
  <c r="M335" i="109"/>
  <c r="M334" i="109"/>
  <c r="M333" i="109"/>
  <c r="M332" i="109"/>
  <c r="M331" i="109"/>
  <c r="M330" i="109"/>
  <c r="M329" i="109"/>
  <c r="M328" i="109"/>
  <c r="M327" i="109"/>
  <c r="M326" i="109"/>
  <c r="M325" i="109"/>
  <c r="M324" i="109"/>
  <c r="M323" i="109"/>
  <c r="M322" i="109"/>
  <c r="M321" i="109"/>
  <c r="M320" i="109"/>
  <c r="M319" i="109"/>
  <c r="M318" i="109"/>
  <c r="M317" i="109"/>
  <c r="M316" i="109"/>
  <c r="M315" i="109"/>
  <c r="M314" i="109"/>
  <c r="M313" i="109"/>
  <c r="M312" i="109"/>
  <c r="M311" i="109"/>
  <c r="M310" i="109"/>
  <c r="M309" i="109"/>
  <c r="M308" i="109"/>
  <c r="M307" i="109"/>
  <c r="M306" i="109"/>
  <c r="M305" i="109"/>
  <c r="M304" i="109"/>
  <c r="M303" i="109"/>
  <c r="M302" i="109"/>
  <c r="M301" i="109"/>
  <c r="M300" i="109"/>
  <c r="M299" i="109"/>
  <c r="M298" i="109"/>
  <c r="M297" i="109"/>
  <c r="M296" i="109"/>
  <c r="M295" i="109"/>
  <c r="M294" i="109"/>
  <c r="M293" i="109"/>
  <c r="M292" i="109"/>
  <c r="M291" i="109"/>
  <c r="M290" i="109"/>
  <c r="M289" i="109"/>
  <c r="M288" i="109"/>
  <c r="M287" i="109"/>
  <c r="M286" i="109"/>
  <c r="M285" i="109"/>
  <c r="M284" i="109"/>
  <c r="M283" i="109"/>
  <c r="M282" i="109"/>
  <c r="M281" i="109"/>
  <c r="M280" i="109"/>
  <c r="M279" i="109"/>
  <c r="M278" i="109"/>
  <c r="M277" i="109"/>
  <c r="M276" i="109"/>
  <c r="M275" i="109"/>
  <c r="M274" i="109"/>
  <c r="M273" i="109"/>
  <c r="M272" i="109"/>
  <c r="M271" i="109"/>
  <c r="M270" i="109"/>
  <c r="M269" i="109"/>
  <c r="M268" i="109"/>
  <c r="M267" i="109"/>
  <c r="M266" i="109"/>
  <c r="M265" i="109"/>
  <c r="M264" i="109"/>
  <c r="M263" i="109"/>
  <c r="M262" i="109"/>
  <c r="M261" i="109"/>
  <c r="M260" i="109"/>
  <c r="M259" i="109"/>
  <c r="M258" i="109"/>
  <c r="M257" i="109"/>
  <c r="M256" i="109"/>
  <c r="M255" i="109"/>
  <c r="M254" i="109"/>
  <c r="M253" i="109"/>
  <c r="M252" i="109"/>
  <c r="M251" i="109"/>
  <c r="M250" i="109"/>
  <c r="M249" i="109"/>
  <c r="M248" i="109"/>
  <c r="M247" i="109"/>
  <c r="M246" i="109"/>
  <c r="M245" i="109"/>
  <c r="M244" i="109"/>
  <c r="M243" i="109"/>
  <c r="M242" i="109"/>
  <c r="M241" i="109"/>
  <c r="M240" i="109"/>
  <c r="M239" i="109"/>
  <c r="M238" i="109"/>
  <c r="M237" i="109"/>
  <c r="M236" i="109"/>
  <c r="M235" i="109"/>
  <c r="M234" i="109"/>
  <c r="M233" i="109"/>
  <c r="M232" i="109"/>
  <c r="M231" i="109"/>
  <c r="M230" i="109"/>
  <c r="M229" i="109"/>
  <c r="M228" i="109"/>
  <c r="M227" i="109"/>
  <c r="M226" i="109"/>
  <c r="M225" i="109"/>
  <c r="M224" i="109"/>
  <c r="M223" i="109"/>
  <c r="M222" i="109"/>
  <c r="M221" i="109"/>
  <c r="M220" i="109"/>
  <c r="M219" i="109"/>
  <c r="M218" i="109"/>
  <c r="M217" i="109"/>
  <c r="M216" i="109"/>
  <c r="M215" i="109"/>
  <c r="M214" i="109"/>
  <c r="M213" i="109"/>
  <c r="M212" i="109"/>
  <c r="M211" i="109"/>
  <c r="M210" i="109"/>
  <c r="M209" i="109"/>
  <c r="M208" i="109"/>
  <c r="M207" i="109"/>
  <c r="M206" i="109"/>
  <c r="M205" i="109"/>
  <c r="M204" i="109"/>
  <c r="M203" i="109"/>
  <c r="M202" i="109"/>
  <c r="M201" i="109"/>
  <c r="M200" i="109"/>
  <c r="M199" i="109"/>
  <c r="M198" i="109"/>
  <c r="M197" i="109"/>
  <c r="M196" i="109"/>
  <c r="M195" i="109"/>
  <c r="M194" i="109"/>
  <c r="M193" i="109"/>
  <c r="M192" i="109"/>
  <c r="M191" i="109"/>
  <c r="M190" i="109"/>
  <c r="M189" i="109"/>
  <c r="M188" i="109"/>
  <c r="M187" i="109"/>
  <c r="M186" i="109"/>
  <c r="M185" i="109"/>
  <c r="M184" i="109"/>
  <c r="M183" i="109"/>
  <c r="M182" i="109"/>
  <c r="M181" i="109"/>
  <c r="M180" i="109"/>
  <c r="M179" i="109"/>
  <c r="M178" i="109"/>
  <c r="M177" i="109"/>
  <c r="M176" i="109"/>
  <c r="M175" i="109"/>
  <c r="M174" i="109"/>
  <c r="M173" i="109"/>
  <c r="M172" i="109"/>
  <c r="M171" i="109"/>
  <c r="M170" i="109"/>
  <c r="M169" i="109"/>
  <c r="M168" i="109"/>
  <c r="M167" i="109"/>
  <c r="M166" i="109"/>
  <c r="M165" i="109"/>
  <c r="M164" i="109"/>
  <c r="M163" i="109"/>
  <c r="M162" i="109"/>
  <c r="M161" i="109"/>
  <c r="M160" i="109"/>
  <c r="M159" i="109"/>
  <c r="M158" i="109"/>
  <c r="M157" i="109"/>
  <c r="M156" i="109"/>
  <c r="M155" i="109"/>
  <c r="M154" i="109"/>
  <c r="M153" i="109"/>
  <c r="M152" i="109"/>
  <c r="M151" i="109"/>
  <c r="M150" i="109"/>
  <c r="M149" i="109"/>
  <c r="M148" i="109"/>
  <c r="M147" i="109"/>
  <c r="M146" i="109"/>
  <c r="M145" i="109"/>
  <c r="M144" i="109"/>
  <c r="M143" i="109"/>
  <c r="M142" i="109"/>
  <c r="M141" i="109"/>
  <c r="M140" i="109"/>
  <c r="M139" i="109"/>
  <c r="M138" i="109"/>
  <c r="M137" i="109"/>
  <c r="M136" i="109"/>
  <c r="M135" i="109"/>
  <c r="M134" i="109"/>
  <c r="M133" i="109"/>
  <c r="M132" i="109"/>
  <c r="M131" i="109"/>
  <c r="M130" i="109"/>
  <c r="M129" i="109"/>
  <c r="M128" i="109"/>
  <c r="M127" i="109"/>
  <c r="M126" i="109"/>
  <c r="M125" i="109"/>
  <c r="M124" i="109"/>
  <c r="M123" i="109"/>
  <c r="M122" i="109"/>
  <c r="M121" i="109"/>
  <c r="M120" i="109"/>
  <c r="M119" i="109"/>
  <c r="M118" i="109"/>
  <c r="M117" i="109"/>
  <c r="M116" i="109"/>
  <c r="M115" i="109"/>
  <c r="M114" i="109"/>
  <c r="M113" i="109"/>
  <c r="M112" i="109"/>
  <c r="M111" i="109"/>
  <c r="M110" i="109"/>
  <c r="M109" i="109"/>
  <c r="M108" i="109"/>
  <c r="M107" i="109"/>
  <c r="M106" i="109"/>
  <c r="M105" i="109"/>
  <c r="M104" i="109"/>
  <c r="M103" i="109"/>
  <c r="M102" i="109"/>
  <c r="M101" i="109"/>
  <c r="M100" i="109"/>
  <c r="M99" i="109"/>
  <c r="M98" i="109"/>
  <c r="M97" i="109"/>
  <c r="M96" i="109"/>
  <c r="M95" i="109"/>
  <c r="M94" i="109"/>
  <c r="M93" i="109"/>
  <c r="M92" i="109"/>
  <c r="M91" i="109"/>
  <c r="M90" i="109"/>
  <c r="M89" i="109"/>
  <c r="M88" i="109"/>
  <c r="M87" i="109"/>
  <c r="M86" i="109"/>
  <c r="M85" i="109"/>
  <c r="M84" i="109"/>
  <c r="M83" i="109"/>
  <c r="M82" i="109"/>
  <c r="M81" i="109"/>
  <c r="M80" i="109"/>
  <c r="M79" i="109"/>
  <c r="M78" i="109"/>
  <c r="M77" i="109"/>
  <c r="M76" i="109"/>
  <c r="M75" i="109"/>
  <c r="M74" i="109"/>
  <c r="M73" i="109"/>
  <c r="M72" i="109"/>
  <c r="M71" i="109"/>
  <c r="M70" i="109"/>
  <c r="M69" i="109"/>
  <c r="M68" i="109"/>
  <c r="M67" i="109"/>
  <c r="M66" i="109"/>
  <c r="M65" i="109"/>
  <c r="M64" i="109"/>
  <c r="M63" i="109"/>
  <c r="M62" i="109"/>
  <c r="M61" i="109"/>
  <c r="M60" i="109"/>
  <c r="M59" i="109"/>
  <c r="M58" i="109"/>
  <c r="M57" i="109"/>
  <c r="M56" i="109"/>
  <c r="M55" i="109"/>
  <c r="M54" i="109"/>
  <c r="M53" i="109"/>
  <c r="M52" i="109"/>
  <c r="M51" i="109"/>
  <c r="M50" i="109"/>
  <c r="D50" i="109"/>
  <c r="M49" i="109"/>
  <c r="D49" i="109"/>
  <c r="M48" i="109"/>
  <c r="D48" i="109"/>
  <c r="M47" i="109"/>
  <c r="D47" i="109"/>
  <c r="M46" i="109"/>
  <c r="D46" i="109"/>
  <c r="M45" i="109"/>
  <c r="D45" i="109"/>
  <c r="M44" i="109"/>
  <c r="D44" i="109"/>
  <c r="M43" i="109"/>
  <c r="D43" i="109"/>
  <c r="M42" i="109"/>
  <c r="D42" i="109"/>
  <c r="M41" i="109"/>
  <c r="D41" i="109"/>
  <c r="M40" i="109"/>
  <c r="D40" i="109"/>
  <c r="M39" i="109"/>
  <c r="D39" i="109"/>
  <c r="M38" i="109"/>
  <c r="D38" i="109"/>
  <c r="M37" i="109"/>
  <c r="D37" i="109"/>
  <c r="M36" i="109"/>
  <c r="D36" i="109"/>
  <c r="M35" i="109"/>
  <c r="D35" i="109"/>
  <c r="M34" i="109"/>
  <c r="D34" i="109"/>
  <c r="M33" i="109"/>
  <c r="D33" i="109"/>
  <c r="M32" i="109"/>
  <c r="D32" i="109"/>
  <c r="M31" i="109"/>
  <c r="D31" i="109"/>
  <c r="M30" i="109"/>
  <c r="D30" i="109"/>
  <c r="M29" i="109"/>
  <c r="D29" i="109"/>
  <c r="M28" i="109"/>
  <c r="D28" i="109"/>
  <c r="M27" i="109"/>
  <c r="D27" i="109"/>
  <c r="M26" i="109"/>
  <c r="D26" i="109"/>
  <c r="M25" i="109"/>
  <c r="D25" i="109"/>
  <c r="M24" i="109"/>
  <c r="D24" i="109"/>
  <c r="M23" i="109"/>
  <c r="D23" i="109"/>
  <c r="M22" i="109"/>
  <c r="D22" i="109"/>
  <c r="M21" i="109"/>
  <c r="D21" i="109"/>
  <c r="M20" i="109"/>
  <c r="D20" i="109"/>
  <c r="M19" i="109"/>
  <c r="D19" i="109"/>
  <c r="M18" i="109"/>
  <c r="D18" i="109"/>
  <c r="M17" i="109"/>
  <c r="D17" i="109"/>
  <c r="M16" i="109"/>
  <c r="D16" i="109"/>
  <c r="M15" i="109"/>
  <c r="D15" i="109"/>
  <c r="M14" i="109"/>
  <c r="D14" i="109"/>
  <c r="M13" i="109"/>
  <c r="D13" i="109"/>
  <c r="M12" i="109"/>
  <c r="D12" i="109"/>
  <c r="M11" i="109"/>
  <c r="D11" i="109"/>
  <c r="M10" i="109"/>
  <c r="D10" i="109"/>
  <c r="M9" i="109"/>
  <c r="D9" i="109"/>
  <c r="M8" i="109"/>
  <c r="D8" i="109"/>
  <c r="M7" i="109"/>
  <c r="D7" i="109"/>
  <c r="M6" i="109"/>
  <c r="D6" i="109"/>
  <c r="M5" i="109"/>
  <c r="D5" i="109"/>
  <c r="M4" i="109"/>
  <c r="D4" i="109"/>
  <c r="M3" i="109"/>
  <c r="D3" i="109"/>
  <c r="M2" i="109"/>
  <c r="D2" i="109"/>
  <c r="B2" i="109"/>
  <c r="O2" i="109" l="1"/>
  <c r="I2" i="109"/>
  <c r="H2" i="109"/>
  <c r="G2" i="109"/>
  <c r="F2" i="109"/>
  <c r="N2" i="109" s="1"/>
  <c r="E2" i="109"/>
  <c r="P2" i="109"/>
  <c r="B3" i="109"/>
  <c r="C2" i="109"/>
  <c r="F3" i="109" l="1"/>
  <c r="I3" i="109"/>
  <c r="H3" i="109"/>
  <c r="G3" i="109"/>
  <c r="E3" i="109"/>
  <c r="K3" i="109"/>
  <c r="C3" i="109"/>
  <c r="B4" i="109"/>
  <c r="I4" i="109" l="1"/>
  <c r="E4" i="109"/>
  <c r="G4" i="109"/>
  <c r="F4" i="109"/>
  <c r="H4" i="109"/>
  <c r="N3" i="109"/>
  <c r="L3" i="109"/>
  <c r="K4" i="109" s="1"/>
  <c r="C4" i="109"/>
  <c r="B5" i="109"/>
  <c r="O3" i="109" l="1"/>
  <c r="P3" i="109"/>
  <c r="H5" i="109"/>
  <c r="G5" i="109"/>
  <c r="F5" i="109"/>
  <c r="I5" i="109"/>
  <c r="E5" i="109"/>
  <c r="L4" i="109"/>
  <c r="K5" i="109" s="1"/>
  <c r="N4" i="109"/>
  <c r="B6" i="109"/>
  <c r="C5" i="109"/>
  <c r="O4" i="109" l="1"/>
  <c r="I6" i="109"/>
  <c r="F6" i="109"/>
  <c r="E6" i="109"/>
  <c r="H6" i="109"/>
  <c r="G6" i="109"/>
  <c r="P4" i="109"/>
  <c r="N5" i="109"/>
  <c r="L5" i="109"/>
  <c r="K6" i="109" s="1"/>
  <c r="B7" i="109"/>
  <c r="C6" i="109"/>
  <c r="O5" i="109" l="1"/>
  <c r="F7" i="109"/>
  <c r="I7" i="109"/>
  <c r="H7" i="109"/>
  <c r="G7" i="109"/>
  <c r="E7" i="109"/>
  <c r="P5" i="109"/>
  <c r="L6" i="109"/>
  <c r="K7" i="109" s="1"/>
  <c r="N6" i="109"/>
  <c r="B8" i="109"/>
  <c r="C7" i="109"/>
  <c r="O6" i="109" l="1"/>
  <c r="I8" i="109"/>
  <c r="E8" i="109"/>
  <c r="F8" i="109"/>
  <c r="H8" i="109"/>
  <c r="G8" i="109"/>
  <c r="P6" i="109"/>
  <c r="N7" i="109"/>
  <c r="L7" i="109"/>
  <c r="K8" i="109" s="1"/>
  <c r="B9" i="109"/>
  <c r="C8" i="109"/>
  <c r="O7" i="109" l="1"/>
  <c r="H9" i="109"/>
  <c r="G9" i="109"/>
  <c r="F9" i="109"/>
  <c r="I9" i="109"/>
  <c r="E9" i="109"/>
  <c r="P7" i="109"/>
  <c r="L8" i="109"/>
  <c r="K9" i="109" s="1"/>
  <c r="N8" i="109"/>
  <c r="B10" i="109"/>
  <c r="C9" i="109"/>
  <c r="P8" i="109" l="1"/>
  <c r="I10" i="109"/>
  <c r="F10" i="109"/>
  <c r="E10" i="109"/>
  <c r="H10" i="109"/>
  <c r="G10" i="109"/>
  <c r="O8" i="109"/>
  <c r="N9" i="109"/>
  <c r="L9" i="109"/>
  <c r="K10" i="109" s="1"/>
  <c r="B11" i="109"/>
  <c r="C10" i="109"/>
  <c r="F11" i="109" l="1"/>
  <c r="E11" i="109"/>
  <c r="I11" i="109"/>
  <c r="H11" i="109"/>
  <c r="G11" i="109"/>
  <c r="O9" i="109"/>
  <c r="P9" i="109"/>
  <c r="N10" i="109"/>
  <c r="L10" i="109"/>
  <c r="K11" i="109" s="1"/>
  <c r="C11" i="109"/>
  <c r="B12" i="109"/>
  <c r="I12" i="109" l="1"/>
  <c r="H12" i="109"/>
  <c r="E12" i="109"/>
  <c r="G12" i="109"/>
  <c r="F12" i="109"/>
  <c r="P10" i="109"/>
  <c r="O10" i="109"/>
  <c r="N11" i="109"/>
  <c r="L11" i="109"/>
  <c r="K12" i="109" s="1"/>
  <c r="B13" i="109"/>
  <c r="C12" i="109"/>
  <c r="O11" i="109" l="1"/>
  <c r="H13" i="109"/>
  <c r="G13" i="109"/>
  <c r="F13" i="109"/>
  <c r="I13" i="109"/>
  <c r="E13" i="109"/>
  <c r="P11" i="109"/>
  <c r="L12" i="109"/>
  <c r="K13" i="109" s="1"/>
  <c r="N12" i="109"/>
  <c r="B14" i="109"/>
  <c r="C13" i="109"/>
  <c r="I14" i="109" l="1"/>
  <c r="F14" i="109"/>
  <c r="E14" i="109"/>
  <c r="H14" i="109"/>
  <c r="G14" i="109"/>
  <c r="O12" i="109"/>
  <c r="P12" i="109"/>
  <c r="N13" i="109"/>
  <c r="L13" i="109"/>
  <c r="K14" i="109" s="1"/>
  <c r="B15" i="109"/>
  <c r="C14" i="109"/>
  <c r="F15" i="109" l="1"/>
  <c r="E15" i="109"/>
  <c r="I15" i="109"/>
  <c r="H15" i="109"/>
  <c r="G15" i="109"/>
  <c r="O13" i="109"/>
  <c r="P13" i="109"/>
  <c r="N14" i="109"/>
  <c r="L14" i="109"/>
  <c r="K15" i="109" s="1"/>
  <c r="C15" i="109"/>
  <c r="B16" i="109"/>
  <c r="P14" i="109" l="1"/>
  <c r="O14" i="109"/>
  <c r="I16" i="109"/>
  <c r="H16" i="109"/>
  <c r="E16" i="109"/>
  <c r="G16" i="109"/>
  <c r="F16" i="109"/>
  <c r="N15" i="109"/>
  <c r="L15" i="109"/>
  <c r="K16" i="109" s="1"/>
  <c r="B17" i="109"/>
  <c r="C16" i="109"/>
  <c r="H17" i="109" l="1"/>
  <c r="G17" i="109"/>
  <c r="F17" i="109"/>
  <c r="I17" i="109"/>
  <c r="E17" i="109"/>
  <c r="O15" i="109"/>
  <c r="P15" i="109"/>
  <c r="N16" i="109"/>
  <c r="L16" i="109"/>
  <c r="K17" i="109" s="1"/>
  <c r="B18" i="109"/>
  <c r="C17" i="109"/>
  <c r="I18" i="109" l="1"/>
  <c r="G18" i="109"/>
  <c r="F18" i="109"/>
  <c r="E18" i="109"/>
  <c r="H18" i="109"/>
  <c r="P16" i="109"/>
  <c r="O16" i="109"/>
  <c r="N17" i="109"/>
  <c r="L17" i="109"/>
  <c r="K18" i="109" s="1"/>
  <c r="C18" i="109"/>
  <c r="B19" i="109"/>
  <c r="F19" i="109" l="1"/>
  <c r="E19" i="109"/>
  <c r="I19" i="109"/>
  <c r="H19" i="109"/>
  <c r="G19" i="109"/>
  <c r="O17" i="109"/>
  <c r="P17" i="109"/>
  <c r="N18" i="109"/>
  <c r="L18" i="109"/>
  <c r="K19" i="109" s="1"/>
  <c r="C19" i="109"/>
  <c r="B20" i="109"/>
  <c r="O18" i="109" l="1"/>
  <c r="I20" i="109"/>
  <c r="H20" i="109"/>
  <c r="E20" i="109"/>
  <c r="G20" i="109"/>
  <c r="F20" i="109"/>
  <c r="P18" i="109"/>
  <c r="L19" i="109"/>
  <c r="K20" i="109" s="1"/>
  <c r="N19" i="109"/>
  <c r="C20" i="109"/>
  <c r="B21" i="109"/>
  <c r="H21" i="109" l="1"/>
  <c r="G21" i="109"/>
  <c r="F21" i="109"/>
  <c r="I21" i="109"/>
  <c r="E21" i="109"/>
  <c r="O19" i="109"/>
  <c r="P19" i="109"/>
  <c r="N20" i="109"/>
  <c r="L20" i="109"/>
  <c r="K21" i="109" s="1"/>
  <c r="B22" i="109"/>
  <c r="C21" i="109"/>
  <c r="I22" i="109" l="1"/>
  <c r="J1" i="109" s="1"/>
  <c r="J3" i="109" s="1"/>
  <c r="H22" i="109"/>
  <c r="G22" i="109"/>
  <c r="F22" i="109"/>
  <c r="E22" i="109"/>
  <c r="O20" i="109"/>
  <c r="P20" i="109"/>
  <c r="N21" i="109"/>
  <c r="L21" i="109"/>
  <c r="K22" i="109" s="1"/>
  <c r="C22" i="109"/>
  <c r="B23" i="109"/>
  <c r="F23" i="109" l="1"/>
  <c r="E23" i="109"/>
  <c r="I23" i="109"/>
  <c r="H23" i="109"/>
  <c r="G23" i="109"/>
  <c r="O21" i="109"/>
  <c r="P21" i="109"/>
  <c r="N22" i="109"/>
  <c r="L22" i="109"/>
  <c r="K23" i="109" s="1"/>
  <c r="C23" i="109"/>
  <c r="B24" i="109"/>
  <c r="O22" i="109" l="1"/>
  <c r="P22" i="109"/>
  <c r="I24" i="109"/>
  <c r="H24" i="109"/>
  <c r="E24" i="109"/>
  <c r="G24" i="109"/>
  <c r="F24" i="109"/>
  <c r="N23" i="109"/>
  <c r="L23" i="109"/>
  <c r="K24" i="109" s="1"/>
  <c r="C24" i="109"/>
  <c r="B25" i="109"/>
  <c r="H25" i="109" l="1"/>
  <c r="G25" i="109"/>
  <c r="F25" i="109"/>
  <c r="I25" i="109"/>
  <c r="E25" i="109"/>
  <c r="O23" i="109"/>
  <c r="P23" i="109"/>
  <c r="N24" i="109"/>
  <c r="L24" i="109"/>
  <c r="K25" i="109" s="1"/>
  <c r="B26" i="109"/>
  <c r="C25" i="109"/>
  <c r="I26" i="109" l="1"/>
  <c r="H26" i="109"/>
  <c r="G26" i="109"/>
  <c r="F26" i="109"/>
  <c r="E26" i="109"/>
  <c r="O24" i="109"/>
  <c r="P24" i="109"/>
  <c r="L25" i="109"/>
  <c r="K26" i="109" s="1"/>
  <c r="N25" i="109"/>
  <c r="C26" i="109"/>
  <c r="B27" i="109"/>
  <c r="O25" i="109" l="1"/>
  <c r="F27" i="109"/>
  <c r="E27" i="109"/>
  <c r="G27" i="109"/>
  <c r="I27" i="109"/>
  <c r="H27" i="109"/>
  <c r="P25" i="109"/>
  <c r="N26" i="109"/>
  <c r="L26" i="109"/>
  <c r="K27" i="109" s="1"/>
  <c r="C27" i="109"/>
  <c r="B28" i="109"/>
  <c r="I28" i="109" l="1"/>
  <c r="H28" i="109"/>
  <c r="E28" i="109"/>
  <c r="G28" i="109"/>
  <c r="F28" i="109"/>
  <c r="P26" i="109"/>
  <c r="O26" i="109"/>
  <c r="N27" i="109"/>
  <c r="L27" i="109"/>
  <c r="K28" i="109" s="1"/>
  <c r="B29" i="109"/>
  <c r="C28" i="109"/>
  <c r="H29" i="109" l="1"/>
  <c r="G29" i="109"/>
  <c r="F29" i="109"/>
  <c r="I29" i="109"/>
  <c r="E29" i="109"/>
  <c r="O27" i="109"/>
  <c r="P27" i="109"/>
  <c r="N28" i="109"/>
  <c r="L28" i="109"/>
  <c r="K29" i="109" s="1"/>
  <c r="C29" i="109"/>
  <c r="B30" i="109"/>
  <c r="P28" i="109" l="1"/>
  <c r="O28" i="109"/>
  <c r="I30" i="109"/>
  <c r="H30" i="109"/>
  <c r="G30" i="109"/>
  <c r="F30" i="109"/>
  <c r="E30" i="109"/>
  <c r="N29" i="109"/>
  <c r="L29" i="109"/>
  <c r="K30" i="109" s="1"/>
  <c r="C30" i="109"/>
  <c r="B31" i="109"/>
  <c r="F31" i="109" l="1"/>
  <c r="E31" i="109"/>
  <c r="G31" i="109"/>
  <c r="H31" i="109"/>
  <c r="I31" i="109"/>
  <c r="O29" i="109"/>
  <c r="P29" i="109"/>
  <c r="N30" i="109"/>
  <c r="L30" i="109"/>
  <c r="K31" i="109" s="1"/>
  <c r="B32" i="109"/>
  <c r="C31" i="109"/>
  <c r="P30" i="109" l="1"/>
  <c r="I32" i="109"/>
  <c r="H32" i="109"/>
  <c r="E32" i="109"/>
  <c r="G32" i="109"/>
  <c r="F32" i="109"/>
  <c r="O30" i="109"/>
  <c r="L31" i="109"/>
  <c r="K32" i="109" s="1"/>
  <c r="N31" i="109"/>
  <c r="B33" i="109"/>
  <c r="C32" i="109"/>
  <c r="H33" i="109" l="1"/>
  <c r="G33" i="109"/>
  <c r="F33" i="109"/>
  <c r="I33" i="109"/>
  <c r="E33" i="109"/>
  <c r="O31" i="109"/>
  <c r="P31" i="109"/>
  <c r="N32" i="109"/>
  <c r="L32" i="109"/>
  <c r="K33" i="109" s="1"/>
  <c r="B34" i="109"/>
  <c r="C33" i="109"/>
  <c r="O32" i="109" l="1"/>
  <c r="I34" i="109"/>
  <c r="H34" i="109"/>
  <c r="G34" i="109"/>
  <c r="F34" i="109"/>
  <c r="E34" i="109"/>
  <c r="P32" i="109"/>
  <c r="N33" i="109"/>
  <c r="L33" i="109"/>
  <c r="K34" i="109" s="1"/>
  <c r="C34" i="109"/>
  <c r="B35" i="109"/>
  <c r="P33" i="109" l="1"/>
  <c r="F35" i="109"/>
  <c r="E35" i="109"/>
  <c r="G35" i="109"/>
  <c r="H35" i="109"/>
  <c r="I35" i="109"/>
  <c r="O33" i="109"/>
  <c r="N34" i="109"/>
  <c r="L34" i="109"/>
  <c r="K35" i="109" s="1"/>
  <c r="B36" i="109"/>
  <c r="C35" i="109"/>
  <c r="I36" i="109" l="1"/>
  <c r="H36" i="109"/>
  <c r="F36" i="109"/>
  <c r="E36" i="109"/>
  <c r="G36" i="109"/>
  <c r="P34" i="109"/>
  <c r="O34" i="109"/>
  <c r="N35" i="109"/>
  <c r="L35" i="109"/>
  <c r="K36" i="109" s="1"/>
  <c r="B37" i="109"/>
  <c r="C36" i="109"/>
  <c r="I37" i="109" l="1"/>
  <c r="H37" i="109"/>
  <c r="G37" i="109"/>
  <c r="F37" i="109"/>
  <c r="E37" i="109"/>
  <c r="O35" i="109"/>
  <c r="P35" i="109"/>
  <c r="N36" i="109"/>
  <c r="L36" i="109"/>
  <c r="K37" i="109" s="1"/>
  <c r="B38" i="109"/>
  <c r="C37" i="109"/>
  <c r="I38" i="109" l="1"/>
  <c r="H38" i="109"/>
  <c r="E38" i="109"/>
  <c r="G38" i="109"/>
  <c r="F38" i="109"/>
  <c r="O36" i="109"/>
  <c r="P36" i="109"/>
  <c r="L37" i="109"/>
  <c r="K38" i="109" s="1"/>
  <c r="N37" i="109"/>
  <c r="C38" i="109"/>
  <c r="B39" i="109"/>
  <c r="P37" i="109" l="1"/>
  <c r="O37" i="109"/>
  <c r="F39" i="109"/>
  <c r="E39" i="109"/>
  <c r="I39" i="109"/>
  <c r="H39" i="109"/>
  <c r="G39" i="109"/>
  <c r="N38" i="109"/>
  <c r="L38" i="109"/>
  <c r="K39" i="109" s="1"/>
  <c r="B40" i="109"/>
  <c r="C39" i="109"/>
  <c r="O38" i="109" l="1"/>
  <c r="I40" i="109"/>
  <c r="H40" i="109"/>
  <c r="F40" i="109"/>
  <c r="E40" i="109"/>
  <c r="G40" i="109"/>
  <c r="P38" i="109"/>
  <c r="L39" i="109"/>
  <c r="K40" i="109" s="1"/>
  <c r="N39" i="109"/>
  <c r="B41" i="109"/>
  <c r="C40" i="109"/>
  <c r="I41" i="109" l="1"/>
  <c r="H41" i="109"/>
  <c r="G41" i="109"/>
  <c r="F41" i="109"/>
  <c r="E41" i="109"/>
  <c r="O39" i="109"/>
  <c r="P39" i="109"/>
  <c r="N40" i="109"/>
  <c r="L40" i="109"/>
  <c r="K41" i="109" s="1"/>
  <c r="B42" i="109"/>
  <c r="C41" i="109"/>
  <c r="O40" i="109" l="1"/>
  <c r="P40" i="109"/>
  <c r="I42" i="109"/>
  <c r="G42" i="109"/>
  <c r="F42" i="109"/>
  <c r="E42" i="109"/>
  <c r="H42" i="109"/>
  <c r="N41" i="109"/>
  <c r="L41" i="109"/>
  <c r="K42" i="109" s="1"/>
  <c r="C42" i="109"/>
  <c r="B43" i="109"/>
  <c r="F43" i="109" l="1"/>
  <c r="E43" i="109"/>
  <c r="I43" i="109"/>
  <c r="H43" i="109"/>
  <c r="G43" i="109"/>
  <c r="O41" i="109"/>
  <c r="P41" i="109"/>
  <c r="N42" i="109"/>
  <c r="L42" i="109"/>
  <c r="K43" i="109" s="1"/>
  <c r="B44" i="109"/>
  <c r="C43" i="109"/>
  <c r="I44" i="109" l="1"/>
  <c r="H44" i="109"/>
  <c r="F44" i="109"/>
  <c r="E44" i="109"/>
  <c r="G44" i="109"/>
  <c r="O42" i="109"/>
  <c r="P42" i="109"/>
  <c r="L43" i="109"/>
  <c r="K44" i="109" s="1"/>
  <c r="N43" i="109"/>
  <c r="B45" i="109"/>
  <c r="C44" i="109"/>
  <c r="O43" i="109" l="1"/>
  <c r="P43" i="109"/>
  <c r="I45" i="109"/>
  <c r="H45" i="109"/>
  <c r="G45" i="109"/>
  <c r="F45" i="109"/>
  <c r="E45" i="109"/>
  <c r="N44" i="109"/>
  <c r="L44" i="109"/>
  <c r="K45" i="109" s="1"/>
  <c r="B46" i="109"/>
  <c r="C45" i="109"/>
  <c r="P44" i="109" l="1"/>
  <c r="I46" i="109"/>
  <c r="H46" i="109"/>
  <c r="G46" i="109"/>
  <c r="F46" i="109"/>
  <c r="E46" i="109"/>
  <c r="O44" i="109"/>
  <c r="L45" i="109"/>
  <c r="K46" i="109" s="1"/>
  <c r="N45" i="109"/>
  <c r="C46" i="109"/>
  <c r="B47" i="109"/>
  <c r="P45" i="109" l="1"/>
  <c r="F47" i="109"/>
  <c r="E47" i="109"/>
  <c r="H47" i="109"/>
  <c r="I47" i="109"/>
  <c r="G47" i="109"/>
  <c r="O45" i="109"/>
  <c r="L46" i="109"/>
  <c r="K47" i="109" s="1"/>
  <c r="N46" i="109"/>
  <c r="C47" i="109"/>
  <c r="B48" i="109"/>
  <c r="I48" i="109" l="1"/>
  <c r="H48" i="109"/>
  <c r="F48" i="109"/>
  <c r="E48" i="109"/>
  <c r="G48" i="109"/>
  <c r="O46" i="109"/>
  <c r="P46" i="109"/>
  <c r="N47" i="109"/>
  <c r="L47" i="109"/>
  <c r="K48" i="109" s="1"/>
  <c r="B49" i="109"/>
  <c r="C48" i="109"/>
  <c r="I49" i="109" l="1"/>
  <c r="H49" i="109"/>
  <c r="G49" i="109"/>
  <c r="F49" i="109"/>
  <c r="E49" i="109"/>
  <c r="P47" i="109"/>
  <c r="O47" i="109"/>
  <c r="N48" i="109"/>
  <c r="L48" i="109"/>
  <c r="K49" i="109" s="1"/>
  <c r="C49" i="109"/>
  <c r="B50" i="109"/>
  <c r="I50" i="109" l="1"/>
  <c r="H50" i="109"/>
  <c r="E50" i="109"/>
  <c r="G50" i="109"/>
  <c r="F50" i="109"/>
  <c r="O48" i="109"/>
  <c r="P48" i="109"/>
  <c r="L49" i="109"/>
  <c r="K50" i="109" s="1"/>
  <c r="N49" i="109"/>
  <c r="C50" i="109"/>
  <c r="O49" i="109" l="1"/>
  <c r="P49" i="109"/>
  <c r="N50" i="109"/>
  <c r="L50" i="109"/>
  <c r="K51" i="109" s="1"/>
  <c r="O50" i="109" l="1"/>
  <c r="P50" i="109"/>
  <c r="N51" i="109"/>
  <c r="L51" i="109"/>
  <c r="K52" i="109" s="1"/>
  <c r="O51" i="109" l="1"/>
  <c r="P51" i="109"/>
  <c r="N52" i="109"/>
  <c r="L52" i="109"/>
  <c r="K53" i="109" s="1"/>
  <c r="O52" i="109" l="1"/>
  <c r="P52" i="109"/>
  <c r="N53" i="109"/>
  <c r="L53" i="109"/>
  <c r="K54" i="109" s="1"/>
  <c r="O53" i="109" l="1"/>
  <c r="P53" i="109"/>
  <c r="N54" i="109"/>
  <c r="L54" i="109"/>
  <c r="K55" i="109" s="1"/>
  <c r="O54" i="109" l="1"/>
  <c r="P54" i="109"/>
  <c r="N55" i="109"/>
  <c r="L55" i="109"/>
  <c r="K56" i="109" s="1"/>
  <c r="O55" i="109" l="1"/>
  <c r="P55" i="109"/>
  <c r="N56" i="109"/>
  <c r="L56" i="109"/>
  <c r="K57" i="109" s="1"/>
  <c r="O56" i="109" l="1"/>
  <c r="P56" i="109"/>
  <c r="N57" i="109"/>
  <c r="L57" i="109"/>
  <c r="K58" i="109" s="1"/>
  <c r="O57" i="109" l="1"/>
  <c r="P57" i="109"/>
  <c r="N58" i="109"/>
  <c r="L58" i="109"/>
  <c r="K59" i="109" s="1"/>
  <c r="O58" i="109" l="1"/>
  <c r="P58" i="109"/>
  <c r="N59" i="109"/>
  <c r="L59" i="109"/>
  <c r="K60" i="109" s="1"/>
  <c r="O59" i="109" l="1"/>
  <c r="P59" i="109"/>
  <c r="N60" i="109"/>
  <c r="L60" i="109"/>
  <c r="K61" i="109" s="1"/>
  <c r="O60" i="109" l="1"/>
  <c r="P60" i="109"/>
  <c r="N61" i="109"/>
  <c r="L61" i="109"/>
  <c r="K62" i="109" s="1"/>
  <c r="O61" i="109" l="1"/>
  <c r="P61" i="109"/>
  <c r="N62" i="109"/>
  <c r="L62" i="109"/>
  <c r="K63" i="109" s="1"/>
  <c r="O62" i="109" l="1"/>
  <c r="P62" i="109"/>
  <c r="N63" i="109"/>
  <c r="L63" i="109"/>
  <c r="K64" i="109" s="1"/>
  <c r="O63" i="109" l="1"/>
  <c r="P63" i="109"/>
  <c r="N64" i="109"/>
  <c r="L64" i="109"/>
  <c r="K65" i="109" s="1"/>
  <c r="P64" i="109" l="1"/>
  <c r="O64" i="109"/>
  <c r="N65" i="109"/>
  <c r="L65" i="109"/>
  <c r="K66" i="109" s="1"/>
  <c r="O65" i="109" l="1"/>
  <c r="P65" i="109"/>
  <c r="N66" i="109"/>
  <c r="L66" i="109"/>
  <c r="K67" i="109" s="1"/>
  <c r="O66" i="109" l="1"/>
  <c r="P66" i="109"/>
  <c r="N67" i="109"/>
  <c r="L67" i="109"/>
  <c r="K68" i="109" s="1"/>
  <c r="O67" i="109" l="1"/>
  <c r="P67" i="109"/>
  <c r="N68" i="109"/>
  <c r="L68" i="109"/>
  <c r="K69" i="109" s="1"/>
  <c r="O68" i="109" l="1"/>
  <c r="P68" i="109"/>
  <c r="N69" i="109"/>
  <c r="L69" i="109"/>
  <c r="K70" i="109" s="1"/>
  <c r="O69" i="109" l="1"/>
  <c r="P69" i="109"/>
  <c r="N70" i="109"/>
  <c r="L70" i="109"/>
  <c r="K71" i="109" s="1"/>
  <c r="O70" i="109" l="1"/>
  <c r="P70" i="109"/>
  <c r="N71" i="109"/>
  <c r="L71" i="109"/>
  <c r="K72" i="109" s="1"/>
  <c r="O71" i="109" l="1"/>
  <c r="P71" i="109"/>
  <c r="N72" i="109"/>
  <c r="L72" i="109"/>
  <c r="K73" i="109" s="1"/>
  <c r="O72" i="109" l="1"/>
  <c r="P72" i="109"/>
  <c r="N73" i="109"/>
  <c r="L73" i="109"/>
  <c r="K74" i="109" s="1"/>
  <c r="O73" i="109" l="1"/>
  <c r="P73" i="109"/>
  <c r="L74" i="109"/>
  <c r="K75" i="109" s="1"/>
  <c r="N74" i="109"/>
  <c r="O74" i="109" l="1"/>
  <c r="P74" i="109"/>
  <c r="N75" i="109"/>
  <c r="L75" i="109"/>
  <c r="K76" i="109" s="1"/>
  <c r="O75" i="109" l="1"/>
  <c r="P75" i="109"/>
  <c r="L76" i="109"/>
  <c r="K77" i="109" s="1"/>
  <c r="N76" i="109"/>
  <c r="O76" i="109" l="1"/>
  <c r="P76" i="109"/>
  <c r="N77" i="109"/>
  <c r="L77" i="109"/>
  <c r="K78" i="109" s="1"/>
  <c r="O77" i="109" l="1"/>
  <c r="P77" i="109"/>
  <c r="L78" i="109"/>
  <c r="K79" i="109" s="1"/>
  <c r="N78" i="109"/>
  <c r="O78" i="109" l="1"/>
  <c r="P78" i="109"/>
  <c r="N79" i="109"/>
  <c r="L79" i="109"/>
  <c r="K80" i="109" s="1"/>
  <c r="O79" i="109" l="1"/>
  <c r="P79" i="109"/>
  <c r="N80" i="109"/>
  <c r="L80" i="109"/>
  <c r="K81" i="109" s="1"/>
  <c r="O80" i="109" l="1"/>
  <c r="P80" i="109"/>
  <c r="N81" i="109"/>
  <c r="L81" i="109"/>
  <c r="K82" i="109" s="1"/>
  <c r="O81" i="109" l="1"/>
  <c r="P81" i="109"/>
  <c r="L82" i="109"/>
  <c r="K83" i="109" s="1"/>
  <c r="N82" i="109"/>
  <c r="O82" i="109" l="1"/>
  <c r="P82" i="109"/>
  <c r="N83" i="109"/>
  <c r="L83" i="109"/>
  <c r="K84" i="109" s="1"/>
  <c r="O83" i="109" l="1"/>
  <c r="P83" i="109"/>
  <c r="N84" i="109"/>
  <c r="L84" i="109"/>
  <c r="K85" i="109" s="1"/>
  <c r="P84" i="109" l="1"/>
  <c r="O84" i="109"/>
  <c r="N85" i="109"/>
  <c r="L85" i="109"/>
  <c r="K86" i="109" s="1"/>
  <c r="O85" i="109" l="1"/>
  <c r="P85" i="109"/>
  <c r="N86" i="109"/>
  <c r="L86" i="109"/>
  <c r="K87" i="109" s="1"/>
  <c r="O86" i="109" l="1"/>
  <c r="P86" i="109"/>
  <c r="N87" i="109"/>
  <c r="L87" i="109"/>
  <c r="K88" i="109" s="1"/>
  <c r="O87" i="109" l="1"/>
  <c r="P87" i="109"/>
  <c r="L88" i="109"/>
  <c r="K89" i="109" s="1"/>
  <c r="N88" i="109"/>
  <c r="P88" i="109" l="1"/>
  <c r="O88" i="109"/>
  <c r="N89" i="109"/>
  <c r="L89" i="109"/>
  <c r="K90" i="109" s="1"/>
  <c r="O89" i="109" l="1"/>
  <c r="P89" i="109"/>
  <c r="L90" i="109"/>
  <c r="K91" i="109" s="1"/>
  <c r="N90" i="109"/>
  <c r="O90" i="109" l="1"/>
  <c r="P90" i="109"/>
  <c r="L91" i="109"/>
  <c r="K92" i="109" s="1"/>
  <c r="N91" i="109"/>
  <c r="O91" i="109" l="1"/>
  <c r="P91" i="109"/>
  <c r="L92" i="109"/>
  <c r="K93" i="109" s="1"/>
  <c r="N92" i="109"/>
  <c r="O92" i="109" l="1"/>
  <c r="P92" i="109"/>
  <c r="N93" i="109"/>
  <c r="L93" i="109"/>
  <c r="K94" i="109" s="1"/>
  <c r="O93" i="109" l="1"/>
  <c r="P93" i="109"/>
  <c r="L94" i="109"/>
  <c r="K95" i="109" s="1"/>
  <c r="N94" i="109"/>
  <c r="O94" i="109" l="1"/>
  <c r="P94" i="109"/>
  <c r="N95" i="109"/>
  <c r="L95" i="109"/>
  <c r="K96" i="109" s="1"/>
  <c r="O95" i="109" l="1"/>
  <c r="P95" i="109"/>
  <c r="N96" i="109"/>
  <c r="L96" i="109"/>
  <c r="K97" i="109" s="1"/>
  <c r="P96" i="109" l="1"/>
  <c r="O96" i="109"/>
  <c r="L97" i="109"/>
  <c r="K98" i="109" s="1"/>
  <c r="N97" i="109"/>
  <c r="O97" i="109" l="1"/>
  <c r="P97" i="109"/>
  <c r="N98" i="109"/>
  <c r="L98" i="109"/>
  <c r="K99" i="109" s="1"/>
  <c r="O98" i="109" l="1"/>
  <c r="P98" i="109"/>
  <c r="N99" i="109"/>
  <c r="L99" i="109"/>
  <c r="K100" i="109" s="1"/>
  <c r="O99" i="109" l="1"/>
  <c r="P99" i="109"/>
  <c r="N100" i="109"/>
  <c r="L100" i="109"/>
  <c r="K101" i="109" s="1"/>
  <c r="O100" i="109" l="1"/>
  <c r="P100" i="109"/>
  <c r="N101" i="109"/>
  <c r="L101" i="109"/>
  <c r="K102" i="109" s="1"/>
  <c r="O101" i="109" l="1"/>
  <c r="P101" i="109"/>
  <c r="N102" i="109"/>
  <c r="L102" i="109"/>
  <c r="K103" i="109" s="1"/>
  <c r="O102" i="109" l="1"/>
  <c r="P102" i="109"/>
  <c r="L103" i="109"/>
  <c r="K104" i="109" s="1"/>
  <c r="N103" i="109"/>
  <c r="O103" i="109" l="1"/>
  <c r="P103" i="109"/>
  <c r="N104" i="109"/>
  <c r="L104" i="109"/>
  <c r="K105" i="109" s="1"/>
  <c r="O104" i="109" l="1"/>
  <c r="P104" i="109"/>
  <c r="N105" i="109"/>
  <c r="L105" i="109"/>
  <c r="K106" i="109" s="1"/>
  <c r="O105" i="109" l="1"/>
  <c r="P105" i="109"/>
  <c r="L106" i="109"/>
  <c r="K107" i="109" s="1"/>
  <c r="N106" i="109"/>
  <c r="O106" i="109" l="1"/>
  <c r="P106" i="109"/>
  <c r="N107" i="109"/>
  <c r="L107" i="109"/>
  <c r="K108" i="109" s="1"/>
  <c r="O107" i="109" l="1"/>
  <c r="P107" i="109"/>
  <c r="N108" i="109"/>
  <c r="L108" i="109"/>
  <c r="K109" i="109" s="1"/>
  <c r="O108" i="109" l="1"/>
  <c r="P108" i="109"/>
  <c r="N109" i="109"/>
  <c r="L109" i="109"/>
  <c r="K110" i="109" s="1"/>
  <c r="O109" i="109" l="1"/>
  <c r="P109" i="109"/>
  <c r="N110" i="109"/>
  <c r="L110" i="109"/>
  <c r="K111" i="109" s="1"/>
  <c r="O110" i="109" l="1"/>
  <c r="P110" i="109"/>
  <c r="N111" i="109"/>
  <c r="L111" i="109"/>
  <c r="K112" i="109" s="1"/>
  <c r="O111" i="109" l="1"/>
  <c r="P111" i="109"/>
  <c r="L112" i="109"/>
  <c r="K113" i="109" s="1"/>
  <c r="N112" i="109"/>
  <c r="O112" i="109" l="1"/>
  <c r="P112" i="109"/>
  <c r="N113" i="109"/>
  <c r="L113" i="109"/>
  <c r="K114" i="109" s="1"/>
  <c r="P113" i="109" l="1"/>
  <c r="O113" i="109"/>
  <c r="L114" i="109"/>
  <c r="K115" i="109" s="1"/>
  <c r="N114" i="109"/>
  <c r="O114" i="109" l="1"/>
  <c r="P114" i="109"/>
  <c r="L115" i="109"/>
  <c r="K116" i="109" s="1"/>
  <c r="N115" i="109"/>
  <c r="P115" i="109" l="1"/>
  <c r="O115" i="109"/>
  <c r="L116" i="109"/>
  <c r="K117" i="109" s="1"/>
  <c r="N116" i="109"/>
  <c r="O116" i="109" l="1"/>
  <c r="P116" i="109"/>
  <c r="N117" i="109"/>
  <c r="L117" i="109"/>
  <c r="K118" i="109" s="1"/>
  <c r="O117" i="109" l="1"/>
  <c r="P117" i="109"/>
  <c r="L118" i="109"/>
  <c r="K119" i="109" s="1"/>
  <c r="N118" i="109"/>
  <c r="O118" i="109" l="1"/>
  <c r="P118" i="109"/>
  <c r="L119" i="109"/>
  <c r="K120" i="109" s="1"/>
  <c r="N119" i="109"/>
  <c r="O119" i="109" l="1"/>
  <c r="P119" i="109"/>
  <c r="N120" i="109"/>
  <c r="L120" i="109"/>
  <c r="K121" i="109" s="1"/>
  <c r="O120" i="109" l="1"/>
  <c r="P120" i="109"/>
  <c r="N121" i="109"/>
  <c r="L121" i="109"/>
  <c r="K122" i="109" s="1"/>
  <c r="O121" i="109" l="1"/>
  <c r="P121" i="109"/>
  <c r="L122" i="109"/>
  <c r="K123" i="109" s="1"/>
  <c r="N122" i="109"/>
  <c r="O122" i="109" l="1"/>
  <c r="P122" i="109"/>
  <c r="L123" i="109"/>
  <c r="K124" i="109" s="1"/>
  <c r="N123" i="109"/>
  <c r="P123" i="109" l="1"/>
  <c r="O123" i="109"/>
  <c r="L124" i="109"/>
  <c r="K125" i="109" s="1"/>
  <c r="N124" i="109"/>
  <c r="O124" i="109" l="1"/>
  <c r="P124" i="109"/>
  <c r="L125" i="109"/>
  <c r="K126" i="109" s="1"/>
  <c r="N125" i="109"/>
  <c r="O125" i="109" l="1"/>
  <c r="P125" i="109"/>
  <c r="L126" i="109"/>
  <c r="K127" i="109" s="1"/>
  <c r="N126" i="109"/>
  <c r="O126" i="109" l="1"/>
  <c r="P126" i="109"/>
  <c r="L127" i="109"/>
  <c r="K128" i="109" s="1"/>
  <c r="N127" i="109"/>
  <c r="O127" i="109" l="1"/>
  <c r="P127" i="109"/>
  <c r="L128" i="109"/>
  <c r="K129" i="109" s="1"/>
  <c r="N128" i="109"/>
  <c r="O128" i="109" l="1"/>
  <c r="P128" i="109"/>
  <c r="L129" i="109"/>
  <c r="K130" i="109" s="1"/>
  <c r="N129" i="109"/>
  <c r="O129" i="109" l="1"/>
  <c r="P129" i="109"/>
  <c r="L130" i="109"/>
  <c r="K131" i="109" s="1"/>
  <c r="N130" i="109"/>
  <c r="O130" i="109" l="1"/>
  <c r="P130" i="109"/>
  <c r="N131" i="109"/>
  <c r="L131" i="109"/>
  <c r="K132" i="109" s="1"/>
  <c r="O131" i="109" l="1"/>
  <c r="P131" i="109"/>
  <c r="L132" i="109"/>
  <c r="K133" i="109" s="1"/>
  <c r="N132" i="109"/>
  <c r="O132" i="109" l="1"/>
  <c r="P132" i="109"/>
  <c r="L133" i="109"/>
  <c r="K134" i="109" s="1"/>
  <c r="N133" i="109"/>
  <c r="O133" i="109" l="1"/>
  <c r="P133" i="109"/>
  <c r="L134" i="109"/>
  <c r="K135" i="109" s="1"/>
  <c r="N134" i="109"/>
  <c r="O134" i="109" l="1"/>
  <c r="P134" i="109"/>
  <c r="L135" i="109"/>
  <c r="K136" i="109" s="1"/>
  <c r="N135" i="109"/>
  <c r="O135" i="109" l="1"/>
  <c r="P135" i="109"/>
  <c r="L136" i="109"/>
  <c r="K137" i="109" s="1"/>
  <c r="N136" i="109"/>
  <c r="P136" i="109" l="1"/>
  <c r="O136" i="109"/>
  <c r="L137" i="109"/>
  <c r="K138" i="109" s="1"/>
  <c r="N137" i="109"/>
  <c r="O137" i="109" l="1"/>
  <c r="P137" i="109"/>
  <c r="L138" i="109"/>
  <c r="K139" i="109" s="1"/>
  <c r="N138" i="109"/>
  <c r="O138" i="109" l="1"/>
  <c r="P138" i="109"/>
  <c r="N139" i="109"/>
  <c r="L139" i="109"/>
  <c r="K140" i="109" s="1"/>
  <c r="O139" i="109" l="1"/>
  <c r="P139" i="109"/>
  <c r="L140" i="109"/>
  <c r="K141" i="109" s="1"/>
  <c r="N140" i="109"/>
  <c r="O140" i="109" l="1"/>
  <c r="P140" i="109"/>
  <c r="N141" i="109"/>
  <c r="L141" i="109"/>
  <c r="K142" i="109" s="1"/>
  <c r="O141" i="109" l="1"/>
  <c r="P141" i="109"/>
  <c r="L142" i="109"/>
  <c r="K143" i="109" s="1"/>
  <c r="N142" i="109"/>
  <c r="O142" i="109" l="1"/>
  <c r="P142" i="109"/>
  <c r="L143" i="109"/>
  <c r="K144" i="109" s="1"/>
  <c r="N143" i="109"/>
  <c r="O143" i="109" l="1"/>
  <c r="P143" i="109"/>
  <c r="L144" i="109"/>
  <c r="K145" i="109" s="1"/>
  <c r="N144" i="109"/>
  <c r="O144" i="109" l="1"/>
  <c r="P144" i="109"/>
  <c r="L145" i="109"/>
  <c r="K146" i="109" s="1"/>
  <c r="N145" i="109"/>
  <c r="O145" i="109" l="1"/>
  <c r="P145" i="109"/>
  <c r="L146" i="109"/>
  <c r="K147" i="109" s="1"/>
  <c r="N146" i="109"/>
  <c r="O146" i="109" l="1"/>
  <c r="P146" i="109"/>
  <c r="L147" i="109"/>
  <c r="K148" i="109" s="1"/>
  <c r="N147" i="109"/>
  <c r="O147" i="109" l="1"/>
  <c r="P147" i="109"/>
  <c r="L148" i="109"/>
  <c r="K149" i="109" s="1"/>
  <c r="N148" i="109"/>
  <c r="O148" i="109" l="1"/>
  <c r="P148" i="109"/>
  <c r="N149" i="109"/>
  <c r="L149" i="109"/>
  <c r="K150" i="109" s="1"/>
  <c r="O149" i="109" l="1"/>
  <c r="P149" i="109"/>
  <c r="L150" i="109"/>
  <c r="K151" i="109" s="1"/>
  <c r="N150" i="109"/>
  <c r="O150" i="109" l="1"/>
  <c r="P150" i="109"/>
  <c r="L151" i="109"/>
  <c r="K152" i="109" s="1"/>
  <c r="N151" i="109"/>
  <c r="O151" i="109" l="1"/>
  <c r="P151" i="109"/>
  <c r="L152" i="109"/>
  <c r="K153" i="109" s="1"/>
  <c r="N152" i="109"/>
  <c r="O152" i="109" l="1"/>
  <c r="P152" i="109"/>
  <c r="N153" i="109"/>
  <c r="L153" i="109"/>
  <c r="K154" i="109" s="1"/>
  <c r="P153" i="109" l="1"/>
  <c r="O153" i="109"/>
  <c r="L154" i="109"/>
  <c r="K155" i="109" s="1"/>
  <c r="N154" i="109"/>
  <c r="O154" i="109" l="1"/>
  <c r="P154" i="109"/>
  <c r="N155" i="109"/>
  <c r="L155" i="109"/>
  <c r="K156" i="109" s="1"/>
  <c r="O155" i="109" l="1"/>
  <c r="P155" i="109"/>
  <c r="L156" i="109"/>
  <c r="K157" i="109" s="1"/>
  <c r="N156" i="109"/>
  <c r="O156" i="109" l="1"/>
  <c r="P156" i="109"/>
  <c r="L157" i="109"/>
  <c r="K158" i="109" s="1"/>
  <c r="N157" i="109"/>
  <c r="O157" i="109" l="1"/>
  <c r="P157" i="109"/>
  <c r="L158" i="109"/>
  <c r="K159" i="109" s="1"/>
  <c r="N158" i="109"/>
  <c r="O158" i="109" l="1"/>
  <c r="P158" i="109"/>
  <c r="L159" i="109"/>
  <c r="K160" i="109" s="1"/>
  <c r="N159" i="109"/>
  <c r="P159" i="109" l="1"/>
  <c r="O159" i="109"/>
  <c r="L160" i="109"/>
  <c r="K161" i="109" s="1"/>
  <c r="N160" i="109"/>
  <c r="O160" i="109" l="1"/>
  <c r="P160" i="109"/>
  <c r="L161" i="109"/>
  <c r="K162" i="109" s="1"/>
  <c r="N161" i="109"/>
  <c r="O161" i="109" l="1"/>
  <c r="P161" i="109"/>
  <c r="L162" i="109"/>
  <c r="K163" i="109" s="1"/>
  <c r="N162" i="109"/>
  <c r="O162" i="109" l="1"/>
  <c r="P162" i="109"/>
  <c r="N163" i="109"/>
  <c r="L163" i="109"/>
  <c r="K164" i="109" s="1"/>
  <c r="O163" i="109" l="1"/>
  <c r="P163" i="109"/>
  <c r="L164" i="109"/>
  <c r="K165" i="109" s="1"/>
  <c r="N164" i="109"/>
  <c r="P164" i="109" l="1"/>
  <c r="O164" i="109"/>
  <c r="N165" i="109"/>
  <c r="L165" i="109"/>
  <c r="K166" i="109" s="1"/>
  <c r="P165" i="109" l="1"/>
  <c r="O165" i="109"/>
  <c r="L166" i="109"/>
  <c r="K167" i="109" s="1"/>
  <c r="N166" i="109"/>
  <c r="O166" i="109" l="1"/>
  <c r="P166" i="109"/>
  <c r="L167" i="109"/>
  <c r="K168" i="109" s="1"/>
  <c r="N167" i="109"/>
  <c r="O167" i="109" l="1"/>
  <c r="P167" i="109"/>
  <c r="L168" i="109"/>
  <c r="K169" i="109" s="1"/>
  <c r="N168" i="109"/>
  <c r="O168" i="109" l="1"/>
  <c r="P168" i="109"/>
  <c r="N169" i="109"/>
  <c r="L169" i="109"/>
  <c r="K170" i="109" s="1"/>
  <c r="O169" i="109" l="1"/>
  <c r="P169" i="109"/>
  <c r="L170" i="109"/>
  <c r="K171" i="109" s="1"/>
  <c r="N170" i="109"/>
  <c r="O170" i="109" l="1"/>
  <c r="P170" i="109"/>
  <c r="L171" i="109"/>
  <c r="K172" i="109" s="1"/>
  <c r="N171" i="109"/>
  <c r="O171" i="109" l="1"/>
  <c r="P171" i="109"/>
  <c r="L172" i="109"/>
  <c r="K173" i="109" s="1"/>
  <c r="N172" i="109"/>
  <c r="O172" i="109" l="1"/>
  <c r="P172" i="109"/>
  <c r="N173" i="109"/>
  <c r="L173" i="109"/>
  <c r="K174" i="109" s="1"/>
  <c r="O173" i="109" l="1"/>
  <c r="P173" i="109"/>
  <c r="L174" i="109"/>
  <c r="K175" i="109" s="1"/>
  <c r="N174" i="109"/>
  <c r="O174" i="109" l="1"/>
  <c r="P174" i="109"/>
  <c r="L175" i="109"/>
  <c r="K176" i="109" s="1"/>
  <c r="N175" i="109"/>
  <c r="P175" i="109" l="1"/>
  <c r="O175" i="109"/>
  <c r="L176" i="109"/>
  <c r="K177" i="109" s="1"/>
  <c r="N176" i="109"/>
  <c r="O176" i="109" l="1"/>
  <c r="P176" i="109"/>
  <c r="N177" i="109"/>
  <c r="L177" i="109"/>
  <c r="K178" i="109" s="1"/>
  <c r="O177" i="109" l="1"/>
  <c r="P177" i="109"/>
  <c r="L178" i="109"/>
  <c r="K179" i="109" s="1"/>
  <c r="N178" i="109"/>
  <c r="P178" i="109" l="1"/>
  <c r="O178" i="109"/>
  <c r="N179" i="109"/>
  <c r="L179" i="109"/>
  <c r="K180" i="109" s="1"/>
  <c r="O179" i="109" l="1"/>
  <c r="P179" i="109"/>
  <c r="L180" i="109"/>
  <c r="K181" i="109" s="1"/>
  <c r="N180" i="109"/>
  <c r="O180" i="109" l="1"/>
  <c r="P180" i="109"/>
  <c r="N181" i="109"/>
  <c r="L181" i="109"/>
  <c r="K182" i="109" s="1"/>
  <c r="O181" i="109" l="1"/>
  <c r="P181" i="109"/>
  <c r="L182" i="109"/>
  <c r="K183" i="109" s="1"/>
  <c r="N182" i="109"/>
  <c r="O182" i="109" l="1"/>
  <c r="P182" i="109"/>
  <c r="L183" i="109"/>
  <c r="K184" i="109" s="1"/>
  <c r="N183" i="109"/>
  <c r="O183" i="109" l="1"/>
  <c r="P183" i="109"/>
  <c r="L184" i="109"/>
  <c r="K185" i="109" s="1"/>
  <c r="N184" i="109"/>
  <c r="P184" i="109" l="1"/>
  <c r="O184" i="109"/>
  <c r="L185" i="109"/>
  <c r="K186" i="109" s="1"/>
  <c r="N185" i="109"/>
  <c r="O185" i="109" l="1"/>
  <c r="P185" i="109"/>
  <c r="L186" i="109"/>
  <c r="K187" i="109" s="1"/>
  <c r="N186" i="109"/>
  <c r="O186" i="109" l="1"/>
  <c r="P186" i="109"/>
  <c r="N187" i="109"/>
  <c r="L187" i="109"/>
  <c r="K188" i="109" s="1"/>
  <c r="O187" i="109" l="1"/>
  <c r="P187" i="109"/>
  <c r="L188" i="109"/>
  <c r="K189" i="109" s="1"/>
  <c r="N188" i="109"/>
  <c r="O188" i="109" l="1"/>
  <c r="P188" i="109"/>
  <c r="N189" i="109"/>
  <c r="L189" i="109"/>
  <c r="K190" i="109" s="1"/>
  <c r="O189" i="109" l="1"/>
  <c r="P189" i="109"/>
  <c r="L190" i="109"/>
  <c r="K191" i="109" s="1"/>
  <c r="N190" i="109"/>
  <c r="O190" i="109" l="1"/>
  <c r="P190" i="109"/>
  <c r="N191" i="109"/>
  <c r="L191" i="109"/>
  <c r="K192" i="109" s="1"/>
  <c r="O191" i="109" l="1"/>
  <c r="P191" i="109"/>
  <c r="L192" i="109"/>
  <c r="K193" i="109" s="1"/>
  <c r="N192" i="109"/>
  <c r="O192" i="109" l="1"/>
  <c r="P192" i="109"/>
  <c r="N193" i="109"/>
  <c r="L193" i="109"/>
  <c r="K194" i="109" s="1"/>
  <c r="O193" i="109" l="1"/>
  <c r="P193" i="109"/>
  <c r="L194" i="109"/>
  <c r="K195" i="109" s="1"/>
  <c r="N194" i="109"/>
  <c r="O194" i="109" l="1"/>
  <c r="P194" i="109"/>
  <c r="N195" i="109"/>
  <c r="L195" i="109"/>
  <c r="K196" i="109" s="1"/>
  <c r="O195" i="109" l="1"/>
  <c r="P195" i="109"/>
  <c r="L196" i="109"/>
  <c r="K197" i="109" s="1"/>
  <c r="N196" i="109"/>
  <c r="P196" i="109" l="1"/>
  <c r="O196" i="109"/>
  <c r="N197" i="109"/>
  <c r="L197" i="109"/>
  <c r="K198" i="109" s="1"/>
  <c r="O197" i="109" l="1"/>
  <c r="P197" i="109"/>
  <c r="L198" i="109"/>
  <c r="K199" i="109" s="1"/>
  <c r="N198" i="109"/>
  <c r="P198" i="109" l="1"/>
  <c r="O198" i="109"/>
  <c r="N199" i="109"/>
  <c r="L199" i="109"/>
  <c r="K200" i="109" s="1"/>
  <c r="O199" i="109" l="1"/>
  <c r="P199" i="109"/>
  <c r="L200" i="109"/>
  <c r="K201" i="109" s="1"/>
  <c r="N200" i="109"/>
  <c r="O200" i="109" l="1"/>
  <c r="P200" i="109"/>
  <c r="L201" i="109"/>
  <c r="K202" i="109" s="1"/>
  <c r="N201" i="109"/>
  <c r="O201" i="109" l="1"/>
  <c r="P201" i="109"/>
  <c r="L202" i="109"/>
  <c r="K203" i="109" s="1"/>
  <c r="N202" i="109"/>
  <c r="O202" i="109" l="1"/>
  <c r="P202" i="109"/>
  <c r="N203" i="109"/>
  <c r="L203" i="109"/>
  <c r="K204" i="109" s="1"/>
  <c r="O203" i="109" l="1"/>
  <c r="P203" i="109"/>
  <c r="L204" i="109"/>
  <c r="K205" i="109" s="1"/>
  <c r="N204" i="109"/>
  <c r="O204" i="109" l="1"/>
  <c r="P204" i="109"/>
  <c r="L205" i="109"/>
  <c r="K206" i="109" s="1"/>
  <c r="N205" i="109"/>
  <c r="O205" i="109" l="1"/>
  <c r="P205" i="109"/>
  <c r="L206" i="109"/>
  <c r="K207" i="109" s="1"/>
  <c r="N206" i="109"/>
  <c r="O206" i="109" l="1"/>
  <c r="P206" i="109"/>
  <c r="L207" i="109"/>
  <c r="K208" i="109" s="1"/>
  <c r="N207" i="109"/>
  <c r="O207" i="109" l="1"/>
  <c r="P207" i="109"/>
  <c r="L208" i="109"/>
  <c r="K209" i="109" s="1"/>
  <c r="N208" i="109"/>
  <c r="P208" i="109" l="1"/>
  <c r="O208" i="109"/>
  <c r="L209" i="109"/>
  <c r="K210" i="109" s="1"/>
  <c r="N209" i="109"/>
  <c r="O209" i="109" l="1"/>
  <c r="P209" i="109"/>
  <c r="L210" i="109"/>
  <c r="K211" i="109" s="1"/>
  <c r="N210" i="109"/>
  <c r="P210" i="109" l="1"/>
  <c r="O210" i="109"/>
  <c r="N211" i="109"/>
  <c r="L211" i="109"/>
  <c r="K212" i="109" s="1"/>
  <c r="O211" i="109" l="1"/>
  <c r="P211" i="109"/>
  <c r="L212" i="109"/>
  <c r="K213" i="109" s="1"/>
  <c r="N212" i="109"/>
  <c r="O212" i="109" l="1"/>
  <c r="P212" i="109"/>
  <c r="L213" i="109"/>
  <c r="K214" i="109" s="1"/>
  <c r="N213" i="109"/>
  <c r="P213" i="109" l="1"/>
  <c r="O213" i="109"/>
  <c r="L214" i="109"/>
  <c r="K215" i="109" s="1"/>
  <c r="N214" i="109"/>
  <c r="O214" i="109" l="1"/>
  <c r="P214" i="109"/>
  <c r="N215" i="109"/>
  <c r="L215" i="109"/>
  <c r="K216" i="109" s="1"/>
  <c r="O215" i="109" l="1"/>
  <c r="P215" i="109"/>
  <c r="L216" i="109"/>
  <c r="K217" i="109" s="1"/>
  <c r="N216" i="109"/>
  <c r="O216" i="109" l="1"/>
  <c r="P216" i="109"/>
  <c r="N217" i="109"/>
  <c r="L217" i="109"/>
  <c r="K218" i="109" s="1"/>
  <c r="O217" i="109" l="1"/>
  <c r="P217" i="109"/>
  <c r="L218" i="109"/>
  <c r="K219" i="109" s="1"/>
  <c r="N218" i="109"/>
  <c r="O218" i="109" l="1"/>
  <c r="P218" i="109"/>
  <c r="N219" i="109"/>
  <c r="L219" i="109"/>
  <c r="K220" i="109" s="1"/>
  <c r="O219" i="109" l="1"/>
  <c r="P219" i="109"/>
  <c r="L220" i="109"/>
  <c r="K221" i="109" s="1"/>
  <c r="N220" i="109"/>
  <c r="O220" i="109" l="1"/>
  <c r="P220" i="109"/>
  <c r="L221" i="109"/>
  <c r="K222" i="109" s="1"/>
  <c r="N221" i="109"/>
  <c r="P221" i="109" l="1"/>
  <c r="O221" i="109"/>
  <c r="L222" i="109"/>
  <c r="K223" i="109" s="1"/>
  <c r="N222" i="109"/>
  <c r="O222" i="109" l="1"/>
  <c r="P222" i="109"/>
  <c r="L223" i="109"/>
  <c r="K224" i="109" s="1"/>
  <c r="N223" i="109"/>
  <c r="O223" i="109" l="1"/>
  <c r="P223" i="109"/>
  <c r="L224" i="109"/>
  <c r="K225" i="109" s="1"/>
  <c r="N224" i="109"/>
  <c r="O224" i="109" l="1"/>
  <c r="P224" i="109"/>
  <c r="L225" i="109"/>
  <c r="K226" i="109" s="1"/>
  <c r="N225" i="109"/>
  <c r="O225" i="109" l="1"/>
  <c r="P225" i="109"/>
  <c r="L226" i="109"/>
  <c r="K227" i="109" s="1"/>
  <c r="N226" i="109"/>
  <c r="O226" i="109" l="1"/>
  <c r="P226" i="109"/>
  <c r="N227" i="109"/>
  <c r="L227" i="109"/>
  <c r="K228" i="109" s="1"/>
  <c r="O227" i="109" l="1"/>
  <c r="P227" i="109"/>
  <c r="L228" i="109"/>
  <c r="K229" i="109" s="1"/>
  <c r="N228" i="109"/>
  <c r="O228" i="109" l="1"/>
  <c r="P228" i="109"/>
  <c r="L229" i="109"/>
  <c r="K230" i="109" s="1"/>
  <c r="N229" i="109"/>
  <c r="O229" i="109" l="1"/>
  <c r="P229" i="109"/>
  <c r="L230" i="109"/>
  <c r="K231" i="109" s="1"/>
  <c r="N230" i="109"/>
  <c r="O230" i="109" l="1"/>
  <c r="P230" i="109"/>
  <c r="L231" i="109"/>
  <c r="K232" i="109" s="1"/>
  <c r="N231" i="109"/>
  <c r="O231" i="109" l="1"/>
  <c r="P231" i="109"/>
  <c r="L232" i="109"/>
  <c r="K233" i="109" s="1"/>
  <c r="N232" i="109"/>
  <c r="P232" i="109" l="1"/>
  <c r="O232" i="109"/>
  <c r="L233" i="109"/>
  <c r="K234" i="109" s="1"/>
  <c r="N233" i="109"/>
  <c r="O233" i="109" l="1"/>
  <c r="P233" i="109"/>
  <c r="L234" i="109"/>
  <c r="K235" i="109" s="1"/>
  <c r="N234" i="109"/>
  <c r="O234" i="109" l="1"/>
  <c r="P234" i="109"/>
  <c r="L235" i="109"/>
  <c r="K236" i="109" s="1"/>
  <c r="N235" i="109"/>
  <c r="O235" i="109" l="1"/>
  <c r="P235" i="109"/>
  <c r="L236" i="109"/>
  <c r="K237" i="109" s="1"/>
  <c r="N236" i="109"/>
  <c r="O236" i="109" l="1"/>
  <c r="P236" i="109"/>
  <c r="L237" i="109"/>
  <c r="K238" i="109" s="1"/>
  <c r="N237" i="109"/>
  <c r="O237" i="109" l="1"/>
  <c r="P237" i="109"/>
  <c r="L238" i="109"/>
  <c r="K239" i="109" s="1"/>
  <c r="N238" i="109"/>
  <c r="O238" i="109" l="1"/>
  <c r="P238" i="109"/>
  <c r="N239" i="109"/>
  <c r="L239" i="109"/>
  <c r="K240" i="109" s="1"/>
  <c r="O239" i="109" l="1"/>
  <c r="P239" i="109"/>
  <c r="L240" i="109"/>
  <c r="K241" i="109" s="1"/>
  <c r="N240" i="109"/>
  <c r="O240" i="109" l="1"/>
  <c r="P240" i="109"/>
  <c r="N241" i="109"/>
  <c r="L241" i="109"/>
  <c r="K242" i="109" s="1"/>
  <c r="O241" i="109" l="1"/>
  <c r="P241" i="109"/>
  <c r="L242" i="109"/>
  <c r="K243" i="109" s="1"/>
  <c r="N242" i="109"/>
  <c r="O242" i="109" l="1"/>
  <c r="P242" i="109"/>
  <c r="L243" i="109"/>
  <c r="K244" i="109" s="1"/>
  <c r="N243" i="109"/>
  <c r="P243" i="109" l="1"/>
  <c r="O243" i="109"/>
  <c r="L244" i="109"/>
  <c r="K245" i="109" s="1"/>
  <c r="N244" i="109"/>
  <c r="O244" i="109" l="1"/>
  <c r="P244" i="109"/>
  <c r="N245" i="109"/>
  <c r="L245" i="109"/>
  <c r="K246" i="109" s="1"/>
  <c r="O245" i="109" l="1"/>
  <c r="P245" i="109"/>
  <c r="L246" i="109"/>
  <c r="K247" i="109" s="1"/>
  <c r="N246" i="109"/>
  <c r="O246" i="109" l="1"/>
  <c r="P246" i="109"/>
  <c r="L247" i="109"/>
  <c r="K248" i="109" s="1"/>
  <c r="N247" i="109"/>
  <c r="O247" i="109" l="1"/>
  <c r="P247" i="109"/>
  <c r="L248" i="109"/>
  <c r="K249" i="109" s="1"/>
  <c r="N248" i="109"/>
  <c r="P248" i="109" l="1"/>
  <c r="O248" i="109"/>
  <c r="L249" i="109"/>
  <c r="K250" i="109" s="1"/>
  <c r="N249" i="109"/>
  <c r="O249" i="109" l="1"/>
  <c r="P249" i="109"/>
  <c r="L250" i="109"/>
  <c r="K251" i="109" s="1"/>
  <c r="N250" i="109"/>
  <c r="O250" i="109" l="1"/>
  <c r="P250" i="109"/>
  <c r="N251" i="109"/>
  <c r="L251" i="109"/>
  <c r="K252" i="109" s="1"/>
  <c r="O251" i="109" l="1"/>
  <c r="P251" i="109"/>
  <c r="L252" i="109"/>
  <c r="K253" i="109" s="1"/>
  <c r="N252" i="109"/>
  <c r="O252" i="109" l="1"/>
  <c r="P252" i="109"/>
  <c r="N253" i="109"/>
  <c r="L253" i="109"/>
  <c r="K254" i="109" s="1"/>
  <c r="O253" i="109" l="1"/>
  <c r="P253" i="109"/>
  <c r="L254" i="109"/>
  <c r="K255" i="109" s="1"/>
  <c r="N254" i="109"/>
  <c r="O254" i="109" l="1"/>
  <c r="P254" i="109"/>
  <c r="L255" i="109"/>
  <c r="K256" i="109" s="1"/>
  <c r="N255" i="109"/>
  <c r="O255" i="109" l="1"/>
  <c r="P255" i="109"/>
  <c r="L256" i="109"/>
  <c r="K257" i="109" s="1"/>
  <c r="N256" i="109"/>
  <c r="P256" i="109" l="1"/>
  <c r="O256" i="109"/>
  <c r="L257" i="109"/>
  <c r="K258" i="109" s="1"/>
  <c r="N257" i="109"/>
  <c r="O257" i="109" l="1"/>
  <c r="P257" i="109"/>
  <c r="L258" i="109"/>
  <c r="K259" i="109" s="1"/>
  <c r="N258" i="109"/>
  <c r="O258" i="109" l="1"/>
  <c r="P258" i="109"/>
  <c r="L259" i="109"/>
  <c r="K260" i="109" s="1"/>
  <c r="N259" i="109"/>
  <c r="O259" i="109" l="1"/>
  <c r="P259" i="109"/>
  <c r="L260" i="109"/>
  <c r="K261" i="109" s="1"/>
  <c r="N260" i="109"/>
  <c r="P260" i="109" l="1"/>
  <c r="O260" i="109"/>
  <c r="L261" i="109"/>
  <c r="K262" i="109" s="1"/>
  <c r="N261" i="109"/>
  <c r="P261" i="109" l="1"/>
  <c r="O261" i="109"/>
  <c r="L262" i="109"/>
  <c r="K263" i="109" s="1"/>
  <c r="N262" i="109"/>
  <c r="O262" i="109" l="1"/>
  <c r="P262" i="109"/>
  <c r="N263" i="109"/>
  <c r="L263" i="109"/>
  <c r="K264" i="109" s="1"/>
  <c r="O263" i="109" l="1"/>
  <c r="P263" i="109"/>
  <c r="L264" i="109"/>
  <c r="K265" i="109" s="1"/>
  <c r="N264" i="109"/>
  <c r="P264" i="109" l="1"/>
  <c r="O264" i="109"/>
  <c r="N265" i="109"/>
  <c r="L265" i="109"/>
  <c r="K266" i="109" s="1"/>
  <c r="O265" i="109" l="1"/>
  <c r="P265" i="109"/>
  <c r="L266" i="109"/>
  <c r="K267" i="109" s="1"/>
  <c r="N266" i="109"/>
  <c r="O266" i="109" l="1"/>
  <c r="P266" i="109"/>
  <c r="N267" i="109"/>
  <c r="L267" i="109"/>
  <c r="K268" i="109" s="1"/>
  <c r="O267" i="109" l="1"/>
  <c r="P267" i="109"/>
  <c r="L268" i="109"/>
  <c r="K269" i="109" s="1"/>
  <c r="N268" i="109"/>
  <c r="P268" i="109" l="1"/>
  <c r="O268" i="109"/>
  <c r="N269" i="109"/>
  <c r="L269" i="109"/>
  <c r="K270" i="109" s="1"/>
  <c r="O269" i="109" l="1"/>
  <c r="P269" i="109"/>
  <c r="L270" i="109"/>
  <c r="K271" i="109" s="1"/>
  <c r="N270" i="109"/>
  <c r="O270" i="109" l="1"/>
  <c r="P270" i="109"/>
  <c r="N271" i="109"/>
  <c r="L271" i="109"/>
  <c r="K272" i="109" s="1"/>
  <c r="O271" i="109" l="1"/>
  <c r="P271" i="109"/>
  <c r="L272" i="109"/>
  <c r="K273" i="109" s="1"/>
  <c r="N272" i="109"/>
  <c r="P272" i="109" l="1"/>
  <c r="O272" i="109"/>
  <c r="L273" i="109"/>
  <c r="K274" i="109" s="1"/>
  <c r="N273" i="109"/>
  <c r="O273" i="109" l="1"/>
  <c r="P273" i="109"/>
  <c r="L274" i="109"/>
  <c r="K275" i="109" s="1"/>
  <c r="N274" i="109"/>
  <c r="O274" i="109" l="1"/>
  <c r="P274" i="109"/>
  <c r="N275" i="109"/>
  <c r="L275" i="109"/>
  <c r="K276" i="109" s="1"/>
  <c r="O275" i="109" l="1"/>
  <c r="P275" i="109"/>
  <c r="L276" i="109"/>
  <c r="K277" i="109" s="1"/>
  <c r="N276" i="109"/>
  <c r="P276" i="109" l="1"/>
  <c r="O276" i="109"/>
  <c r="L277" i="109"/>
  <c r="K278" i="109" s="1"/>
  <c r="N277" i="109"/>
  <c r="O277" i="109" l="1"/>
  <c r="P277" i="109"/>
  <c r="N278" i="109"/>
  <c r="L278" i="109"/>
  <c r="K279" i="109" s="1"/>
  <c r="O278" i="109" l="1"/>
  <c r="P278" i="109"/>
  <c r="N279" i="109"/>
  <c r="L279" i="109"/>
  <c r="K280" i="109" s="1"/>
  <c r="P279" i="109" l="1"/>
  <c r="O279" i="109"/>
  <c r="N280" i="109"/>
  <c r="L280" i="109"/>
  <c r="K281" i="109" s="1"/>
  <c r="P280" i="109" l="1"/>
  <c r="O280" i="109"/>
  <c r="N281" i="109"/>
  <c r="L281" i="109"/>
  <c r="K282" i="109" s="1"/>
  <c r="O281" i="109" l="1"/>
  <c r="P281" i="109"/>
  <c r="N282" i="109"/>
  <c r="L282" i="109"/>
  <c r="K283" i="109" s="1"/>
  <c r="O282" i="109" l="1"/>
  <c r="P282" i="109"/>
  <c r="N283" i="109"/>
  <c r="L283" i="109"/>
  <c r="K284" i="109" s="1"/>
  <c r="O283" i="109" l="1"/>
  <c r="P283" i="109"/>
  <c r="N284" i="109"/>
  <c r="L284" i="109"/>
  <c r="K285" i="109" s="1"/>
  <c r="P284" i="109" l="1"/>
  <c r="O284" i="109"/>
  <c r="L285" i="109"/>
  <c r="K286" i="109" s="1"/>
  <c r="N285" i="109"/>
  <c r="O285" i="109" l="1"/>
  <c r="P285" i="109"/>
  <c r="N286" i="109"/>
  <c r="L286" i="109"/>
  <c r="K287" i="109" s="1"/>
  <c r="O286" i="109" l="1"/>
  <c r="P286" i="109"/>
  <c r="N287" i="109"/>
  <c r="L287" i="109"/>
  <c r="K288" i="109" s="1"/>
  <c r="P287" i="109" l="1"/>
  <c r="O287" i="109"/>
  <c r="N288" i="109"/>
  <c r="L288" i="109"/>
  <c r="K289" i="109" s="1"/>
  <c r="P288" i="109" l="1"/>
  <c r="O288" i="109"/>
  <c r="L289" i="109"/>
  <c r="K290" i="109" s="1"/>
  <c r="N289" i="109"/>
  <c r="O289" i="109" l="1"/>
  <c r="P289" i="109"/>
  <c r="N290" i="109"/>
  <c r="L290" i="109"/>
  <c r="K291" i="109" s="1"/>
  <c r="O290" i="109" l="1"/>
  <c r="P290" i="109"/>
  <c r="L291" i="109"/>
  <c r="K292" i="109" s="1"/>
  <c r="N291" i="109"/>
  <c r="P291" i="109" l="1"/>
  <c r="O291" i="109"/>
  <c r="N292" i="109"/>
  <c r="L292" i="109"/>
  <c r="K293" i="109" s="1"/>
  <c r="P292" i="109" l="1"/>
  <c r="O292" i="109"/>
  <c r="N293" i="109"/>
  <c r="L293" i="109"/>
  <c r="K294" i="109" s="1"/>
  <c r="P293" i="109" l="1"/>
  <c r="O293" i="109"/>
  <c r="N294" i="109"/>
  <c r="L294" i="109"/>
  <c r="K295" i="109" s="1"/>
  <c r="O294" i="109" l="1"/>
  <c r="P294" i="109"/>
  <c r="N295" i="109"/>
  <c r="L295" i="109"/>
  <c r="K296" i="109" s="1"/>
  <c r="P295" i="109" l="1"/>
  <c r="O295" i="109"/>
  <c r="N296" i="109"/>
  <c r="L296" i="109"/>
  <c r="K297" i="109" s="1"/>
  <c r="P296" i="109" l="1"/>
  <c r="O296" i="109"/>
  <c r="L297" i="109"/>
  <c r="K298" i="109" s="1"/>
  <c r="N297" i="109"/>
  <c r="P297" i="109" l="1"/>
  <c r="O297" i="109"/>
  <c r="N298" i="109"/>
  <c r="L298" i="109"/>
  <c r="K299" i="109" s="1"/>
  <c r="O298" i="109" l="1"/>
  <c r="P298" i="109"/>
  <c r="L299" i="109"/>
  <c r="K300" i="109" s="1"/>
  <c r="N299" i="109"/>
  <c r="P299" i="109" l="1"/>
  <c r="O299" i="109"/>
  <c r="N300" i="109"/>
  <c r="L300" i="109"/>
  <c r="K301" i="109" s="1"/>
  <c r="P300" i="109" l="1"/>
  <c r="O300" i="109"/>
  <c r="L301" i="109"/>
  <c r="K302" i="109" s="1"/>
  <c r="N301" i="109"/>
  <c r="P301" i="109" l="1"/>
  <c r="O301" i="109"/>
  <c r="N302" i="109"/>
  <c r="L302" i="109"/>
  <c r="K303" i="109" s="1"/>
  <c r="O302" i="109" l="1"/>
  <c r="P302" i="109"/>
  <c r="N303" i="109"/>
  <c r="L303" i="109"/>
  <c r="K304" i="109" s="1"/>
  <c r="P303" i="109" l="1"/>
  <c r="O303" i="109"/>
  <c r="N304" i="109"/>
  <c r="L304" i="109"/>
  <c r="K305" i="109" s="1"/>
  <c r="P304" i="109" l="1"/>
  <c r="O304" i="109"/>
  <c r="L305" i="109"/>
  <c r="K306" i="109" s="1"/>
  <c r="N305" i="109"/>
  <c r="P305" i="109" l="1"/>
  <c r="O305" i="109"/>
  <c r="N306" i="109"/>
  <c r="L306" i="109"/>
  <c r="K307" i="109" s="1"/>
  <c r="O306" i="109" l="1"/>
  <c r="P306" i="109"/>
  <c r="L307" i="109"/>
  <c r="K308" i="109" s="1"/>
  <c r="N307" i="109"/>
  <c r="P307" i="109" l="1"/>
  <c r="O307" i="109"/>
  <c r="N308" i="109"/>
  <c r="L308" i="109"/>
  <c r="K309" i="109" s="1"/>
  <c r="P308" i="109" l="1"/>
  <c r="O308" i="109"/>
  <c r="N309" i="109"/>
  <c r="L309" i="109"/>
  <c r="K310" i="109" s="1"/>
  <c r="P309" i="109" l="1"/>
  <c r="O309" i="109"/>
  <c r="N310" i="109"/>
  <c r="L310" i="109"/>
  <c r="K311" i="109" s="1"/>
  <c r="O310" i="109" l="1"/>
  <c r="P310" i="109"/>
  <c r="N311" i="109"/>
  <c r="L311" i="109"/>
  <c r="K312" i="109" s="1"/>
  <c r="P311" i="109" l="1"/>
  <c r="O311" i="109"/>
  <c r="N312" i="109"/>
  <c r="L312" i="109"/>
  <c r="K313" i="109" s="1"/>
  <c r="P312" i="109" l="1"/>
  <c r="O312" i="109"/>
  <c r="N313" i="109"/>
  <c r="L313" i="109"/>
  <c r="K314" i="109" s="1"/>
  <c r="P313" i="109" l="1"/>
  <c r="O313" i="109"/>
  <c r="N314" i="109"/>
  <c r="L314" i="109"/>
  <c r="K315" i="109" s="1"/>
  <c r="O314" i="109" l="1"/>
  <c r="P314" i="109"/>
  <c r="N315" i="109"/>
  <c r="L315" i="109"/>
  <c r="K316" i="109" s="1"/>
  <c r="P315" i="109" l="1"/>
  <c r="O315" i="109"/>
  <c r="N316" i="109"/>
  <c r="L316" i="109"/>
  <c r="K317" i="109" s="1"/>
  <c r="P316" i="109" l="1"/>
  <c r="O316" i="109"/>
  <c r="N317" i="109"/>
  <c r="L317" i="109"/>
  <c r="K318" i="109" s="1"/>
  <c r="O317" i="109" l="1"/>
  <c r="P317" i="109"/>
  <c r="N318" i="109"/>
  <c r="L318" i="109"/>
  <c r="K319" i="109" s="1"/>
  <c r="O318" i="109" l="1"/>
  <c r="P318" i="109"/>
  <c r="N319" i="109"/>
  <c r="L319" i="109"/>
  <c r="K320" i="109" s="1"/>
  <c r="P319" i="109" l="1"/>
  <c r="O319" i="109"/>
  <c r="N320" i="109"/>
  <c r="L320" i="109"/>
  <c r="K321" i="109" s="1"/>
  <c r="P320" i="109" l="1"/>
  <c r="O320" i="109"/>
  <c r="N321" i="109"/>
  <c r="L321" i="109"/>
  <c r="K322" i="109" s="1"/>
  <c r="O321" i="109" l="1"/>
  <c r="P321" i="109"/>
  <c r="N322" i="109"/>
  <c r="L322" i="109"/>
  <c r="K323" i="109" s="1"/>
  <c r="O322" i="109" l="1"/>
  <c r="P322" i="109"/>
  <c r="N323" i="109"/>
  <c r="L323" i="109"/>
  <c r="K324" i="109" s="1"/>
  <c r="P323" i="109" l="1"/>
  <c r="O323" i="109"/>
  <c r="N324" i="109"/>
  <c r="L324" i="109"/>
  <c r="K325" i="109" s="1"/>
  <c r="P324" i="109" l="1"/>
  <c r="O324" i="109"/>
  <c r="N325" i="109"/>
  <c r="L325" i="109"/>
  <c r="K326" i="109" s="1"/>
  <c r="O325" i="109" l="1"/>
  <c r="P325" i="109"/>
  <c r="N326" i="109"/>
  <c r="L326" i="109"/>
  <c r="K327" i="109" s="1"/>
  <c r="O326" i="109" l="1"/>
  <c r="P326" i="109"/>
  <c r="N327" i="109"/>
  <c r="L327" i="109"/>
  <c r="K328" i="109" s="1"/>
  <c r="P327" i="109" l="1"/>
  <c r="O327" i="109"/>
  <c r="N328" i="109"/>
  <c r="L328" i="109"/>
  <c r="K329" i="109" s="1"/>
  <c r="P328" i="109" l="1"/>
  <c r="O328" i="109"/>
  <c r="N329" i="109"/>
  <c r="L329" i="109"/>
  <c r="K330" i="109" s="1"/>
  <c r="O329" i="109" l="1"/>
  <c r="P329" i="109"/>
  <c r="N330" i="109"/>
  <c r="L330" i="109"/>
  <c r="K331" i="109" s="1"/>
  <c r="O330" i="109" l="1"/>
  <c r="P330" i="109"/>
  <c r="N331" i="109"/>
  <c r="L331" i="109"/>
  <c r="K332" i="109" s="1"/>
  <c r="P331" i="109" l="1"/>
  <c r="O331" i="109"/>
  <c r="N332" i="109"/>
  <c r="L332" i="109"/>
  <c r="K333" i="109" s="1"/>
  <c r="O332" i="109" l="1"/>
  <c r="P332" i="109"/>
  <c r="N333" i="109"/>
  <c r="L333" i="109"/>
  <c r="K334" i="109" s="1"/>
  <c r="O333" i="109" l="1"/>
  <c r="P333" i="109"/>
  <c r="N334" i="109"/>
  <c r="L334" i="109"/>
  <c r="K335" i="109" s="1"/>
  <c r="O334" i="109" l="1"/>
  <c r="P334" i="109"/>
  <c r="N335" i="109"/>
  <c r="L335" i="109"/>
  <c r="K336" i="109" s="1"/>
  <c r="P335" i="109" l="1"/>
  <c r="O335" i="109"/>
  <c r="N336" i="109"/>
  <c r="L336" i="109"/>
  <c r="K337" i="109" s="1"/>
  <c r="O336" i="109" l="1"/>
  <c r="P336" i="109"/>
  <c r="N337" i="109"/>
  <c r="L337" i="109"/>
  <c r="K338" i="109" s="1"/>
  <c r="O337" i="109" l="1"/>
  <c r="P337" i="109"/>
  <c r="N338" i="109"/>
  <c r="L338" i="109"/>
  <c r="K339" i="109" s="1"/>
  <c r="O338" i="109" l="1"/>
  <c r="P338" i="109"/>
  <c r="N339" i="109"/>
  <c r="L339" i="109"/>
  <c r="K340" i="109" s="1"/>
  <c r="O339" i="109" l="1"/>
  <c r="P339" i="109"/>
  <c r="N340" i="109"/>
  <c r="L340" i="109"/>
  <c r="K341" i="109" s="1"/>
  <c r="O340" i="109" l="1"/>
  <c r="P340" i="109"/>
  <c r="N341" i="109"/>
  <c r="L341" i="109"/>
  <c r="K342" i="109" s="1"/>
  <c r="O341" i="109" l="1"/>
  <c r="P341" i="109"/>
  <c r="N342" i="109"/>
  <c r="L342" i="109"/>
  <c r="K343" i="109" s="1"/>
  <c r="O342" i="109" l="1"/>
  <c r="P342" i="109"/>
  <c r="N343" i="109"/>
  <c r="L343" i="109"/>
  <c r="K344" i="109" s="1"/>
  <c r="P343" i="109" l="1"/>
  <c r="O343" i="109"/>
  <c r="N344" i="109"/>
  <c r="L344" i="109"/>
  <c r="K345" i="109" s="1"/>
  <c r="O344" i="109" l="1"/>
  <c r="P344" i="109"/>
  <c r="N345" i="109"/>
  <c r="L345" i="109"/>
  <c r="K346" i="109" s="1"/>
  <c r="O345" i="109" l="1"/>
  <c r="P345" i="109"/>
  <c r="N346" i="109"/>
  <c r="L346" i="109"/>
  <c r="K347" i="109" s="1"/>
  <c r="O346" i="109" l="1"/>
  <c r="P346" i="109"/>
  <c r="N347" i="109"/>
  <c r="L347" i="109"/>
  <c r="K348" i="109" s="1"/>
  <c r="P347" i="109" l="1"/>
  <c r="O347" i="109"/>
  <c r="N348" i="109"/>
  <c r="L348" i="109"/>
  <c r="K349" i="109" s="1"/>
  <c r="O348" i="109" l="1"/>
  <c r="P348" i="109"/>
  <c r="N349" i="109"/>
  <c r="L349" i="109"/>
  <c r="K350" i="109" s="1"/>
  <c r="O349" i="109" l="1"/>
  <c r="P349" i="109"/>
  <c r="N350" i="109"/>
  <c r="L350" i="109"/>
  <c r="K351" i="109" s="1"/>
  <c r="O350" i="109" l="1"/>
  <c r="P350" i="109"/>
  <c r="N351" i="109"/>
  <c r="L351" i="109"/>
  <c r="K352" i="109" s="1"/>
  <c r="P351" i="109" l="1"/>
  <c r="O351" i="109"/>
  <c r="N352" i="109"/>
  <c r="L352" i="109"/>
  <c r="K353" i="109" s="1"/>
  <c r="O352" i="109" l="1"/>
  <c r="P352" i="109"/>
  <c r="N353" i="109"/>
  <c r="L353" i="109"/>
  <c r="K354" i="109" s="1"/>
  <c r="O353" i="109" l="1"/>
  <c r="P353" i="109"/>
  <c r="N354" i="109"/>
  <c r="L354" i="109"/>
  <c r="K355" i="109" s="1"/>
  <c r="O354" i="109" l="1"/>
  <c r="P354" i="109"/>
  <c r="N355" i="109"/>
  <c r="L355" i="109"/>
  <c r="K356" i="109" s="1"/>
  <c r="P355" i="109" l="1"/>
  <c r="O355" i="109"/>
  <c r="N356" i="109"/>
  <c r="L356" i="109"/>
  <c r="K357" i="109" s="1"/>
  <c r="O356" i="109" l="1"/>
  <c r="P356" i="109"/>
  <c r="N357" i="109"/>
  <c r="L357" i="109"/>
  <c r="K358" i="109" s="1"/>
  <c r="O357" i="109" l="1"/>
  <c r="P357" i="109"/>
  <c r="N358" i="109"/>
  <c r="L358" i="109"/>
  <c r="K359" i="109" s="1"/>
  <c r="P358" i="109" l="1"/>
  <c r="O358" i="109"/>
  <c r="N359" i="109"/>
  <c r="L359" i="109"/>
  <c r="K360" i="109" s="1"/>
  <c r="P359" i="109" l="1"/>
  <c r="O359" i="109"/>
  <c r="N360" i="109"/>
  <c r="L360" i="109"/>
  <c r="K361" i="109" s="1"/>
  <c r="O360" i="109" l="1"/>
  <c r="P360" i="109"/>
  <c r="N361" i="109"/>
  <c r="L361" i="109"/>
  <c r="K362" i="109" s="1"/>
  <c r="O361" i="109" l="1"/>
  <c r="P361" i="109"/>
  <c r="N362" i="109"/>
  <c r="L362" i="109"/>
  <c r="K363" i="109" s="1"/>
  <c r="O362" i="109" l="1"/>
  <c r="P362" i="109"/>
  <c r="N363" i="109"/>
  <c r="L363" i="109"/>
  <c r="K364" i="109" s="1"/>
  <c r="P363" i="109" l="1"/>
  <c r="O363" i="109"/>
  <c r="N364" i="109"/>
  <c r="L364" i="109"/>
  <c r="K365" i="109" s="1"/>
  <c r="O364" i="109" l="1"/>
  <c r="P364" i="109"/>
  <c r="N365" i="109"/>
  <c r="L365" i="109"/>
  <c r="K366" i="109" s="1"/>
  <c r="P365" i="109" l="1"/>
  <c r="O365" i="109"/>
  <c r="N366" i="109"/>
  <c r="L366" i="109"/>
  <c r="K367" i="109" s="1"/>
  <c r="O366" i="109" l="1"/>
  <c r="P366" i="109"/>
  <c r="N367" i="109"/>
  <c r="L367" i="109"/>
  <c r="K368" i="109" s="1"/>
  <c r="P367" i="109" l="1"/>
  <c r="O367" i="109"/>
  <c r="N368" i="109"/>
  <c r="L368" i="109"/>
  <c r="K369" i="109" s="1"/>
  <c r="O368" i="109" l="1"/>
  <c r="P368" i="109"/>
  <c r="N369" i="109"/>
  <c r="L369" i="109"/>
  <c r="K370" i="109" s="1"/>
  <c r="O369" i="109" l="1"/>
  <c r="P369" i="109"/>
  <c r="N370" i="109"/>
  <c r="L370" i="109"/>
  <c r="K371" i="109" s="1"/>
  <c r="O370" i="109" l="1"/>
  <c r="P370" i="109"/>
  <c r="N371" i="109"/>
  <c r="L371" i="109"/>
  <c r="K372" i="109" s="1"/>
  <c r="O371" i="109" l="1"/>
  <c r="P371" i="109"/>
  <c r="N372" i="109"/>
  <c r="L372" i="109"/>
  <c r="K373" i="109" s="1"/>
  <c r="O372" i="109" l="1"/>
  <c r="P372" i="109"/>
  <c r="N373" i="109"/>
  <c r="L373" i="109"/>
  <c r="K374" i="109" s="1"/>
  <c r="O373" i="109" l="1"/>
  <c r="P373" i="109"/>
  <c r="N374" i="109"/>
  <c r="L374" i="109"/>
  <c r="K375" i="109" s="1"/>
  <c r="P374" i="109" l="1"/>
  <c r="O374" i="109"/>
  <c r="N375" i="109"/>
  <c r="L375" i="109"/>
  <c r="K376" i="109" s="1"/>
  <c r="P375" i="109" l="1"/>
  <c r="O375" i="109"/>
  <c r="N376" i="109"/>
  <c r="L376" i="109"/>
  <c r="K377" i="109" s="1"/>
  <c r="O376" i="109" l="1"/>
  <c r="P376" i="109"/>
  <c r="N377" i="109"/>
  <c r="L377" i="109"/>
  <c r="K378" i="109" s="1"/>
  <c r="O377" i="109" l="1"/>
  <c r="P377" i="109"/>
  <c r="N378" i="109"/>
  <c r="L378" i="109"/>
  <c r="K379" i="109" s="1"/>
  <c r="O378" i="109" l="1"/>
  <c r="P378" i="109"/>
  <c r="N379" i="109"/>
  <c r="L379" i="109"/>
  <c r="K380" i="109" s="1"/>
  <c r="O379" i="109" l="1"/>
  <c r="P379" i="109"/>
  <c r="N380" i="109"/>
  <c r="L380" i="109"/>
  <c r="K381" i="109" s="1"/>
  <c r="O380" i="109" l="1"/>
  <c r="P380" i="109"/>
  <c r="N381" i="109"/>
  <c r="L381" i="109"/>
  <c r="K382" i="109" s="1"/>
  <c r="O381" i="109" l="1"/>
  <c r="P381" i="109"/>
  <c r="N382" i="109"/>
  <c r="L382" i="109"/>
  <c r="K383" i="109" s="1"/>
  <c r="O382" i="109" l="1"/>
  <c r="P382" i="109"/>
  <c r="N383" i="109"/>
  <c r="L383" i="109"/>
  <c r="K384" i="109" s="1"/>
  <c r="P383" i="109" l="1"/>
  <c r="O383" i="109"/>
  <c r="N384" i="109"/>
  <c r="L384" i="109"/>
  <c r="K385" i="109" s="1"/>
  <c r="O384" i="109" l="1"/>
  <c r="P384" i="109"/>
  <c r="N385" i="109"/>
  <c r="L385" i="109"/>
  <c r="K386" i="109" s="1"/>
  <c r="O385" i="109" l="1"/>
  <c r="P385" i="109"/>
  <c r="N386" i="109"/>
  <c r="L386" i="109"/>
  <c r="K387" i="109" s="1"/>
  <c r="O386" i="109" l="1"/>
  <c r="P386" i="109"/>
  <c r="N387" i="109"/>
  <c r="L387" i="109"/>
  <c r="K388" i="109" s="1"/>
  <c r="P387" i="109" l="1"/>
  <c r="O387" i="109"/>
  <c r="N388" i="109"/>
  <c r="L388" i="109"/>
  <c r="K389" i="109" s="1"/>
  <c r="O388" i="109" l="1"/>
  <c r="P388" i="109"/>
  <c r="N389" i="109"/>
  <c r="L389" i="109"/>
  <c r="K390" i="109" s="1"/>
  <c r="O389" i="109" l="1"/>
  <c r="P389" i="109"/>
  <c r="N390" i="109"/>
  <c r="L390" i="109"/>
  <c r="K391" i="109" s="1"/>
  <c r="O390" i="109" l="1"/>
  <c r="P390" i="109"/>
  <c r="N391" i="109"/>
  <c r="L391" i="109"/>
  <c r="K392" i="109" s="1"/>
  <c r="P391" i="109" l="1"/>
  <c r="O391" i="109"/>
  <c r="N392" i="109"/>
  <c r="L392" i="109"/>
  <c r="K393" i="109" s="1"/>
  <c r="O392" i="109" l="1"/>
  <c r="P392" i="109"/>
  <c r="N393" i="109"/>
  <c r="L393" i="109"/>
  <c r="K394" i="109" s="1"/>
  <c r="O393" i="109" l="1"/>
  <c r="P393" i="109"/>
  <c r="N394" i="109"/>
  <c r="L394" i="109"/>
  <c r="K395" i="109" s="1"/>
  <c r="O394" i="109" l="1"/>
  <c r="P394" i="109"/>
  <c r="N395" i="109"/>
  <c r="L395" i="109"/>
  <c r="K396" i="109" s="1"/>
  <c r="P395" i="109" l="1"/>
  <c r="O395" i="109"/>
  <c r="N396" i="109"/>
  <c r="L396" i="109"/>
  <c r="K397" i="109" s="1"/>
  <c r="O396" i="109" l="1"/>
  <c r="P396" i="109"/>
  <c r="N397" i="109"/>
  <c r="L397" i="109"/>
  <c r="K398" i="109" s="1"/>
  <c r="O397" i="109" l="1"/>
  <c r="P397" i="109"/>
  <c r="N398" i="109"/>
  <c r="L398" i="109"/>
  <c r="K399" i="109" s="1"/>
  <c r="O398" i="109" l="1"/>
  <c r="P398" i="109"/>
  <c r="N399" i="109"/>
  <c r="L399" i="109"/>
  <c r="K400" i="109" s="1"/>
  <c r="P399" i="109" l="1"/>
  <c r="O399" i="109"/>
  <c r="N400" i="109"/>
  <c r="L400" i="109"/>
  <c r="K401" i="109" s="1"/>
  <c r="O400" i="109" l="1"/>
  <c r="P400" i="109"/>
  <c r="N401" i="109"/>
  <c r="L401" i="109"/>
  <c r="K402" i="109" s="1"/>
  <c r="O401" i="109" l="1"/>
  <c r="P401" i="109"/>
  <c r="N402" i="109"/>
  <c r="L402" i="109"/>
  <c r="K403" i="109" s="1"/>
  <c r="O402" i="109" l="1"/>
  <c r="P402" i="109"/>
  <c r="N403" i="109"/>
  <c r="L403" i="109"/>
  <c r="K404" i="109" s="1"/>
  <c r="P403" i="109" l="1"/>
  <c r="O403" i="109"/>
  <c r="N404" i="109"/>
  <c r="L404" i="109"/>
  <c r="K405" i="109" s="1"/>
  <c r="P404" i="109" l="1"/>
  <c r="O404" i="109"/>
  <c r="N405" i="109"/>
  <c r="L405" i="109"/>
  <c r="K406" i="109" s="1"/>
  <c r="O405" i="109" l="1"/>
  <c r="P405" i="109"/>
  <c r="N406" i="109"/>
  <c r="L406" i="109"/>
  <c r="K407" i="109" s="1"/>
  <c r="O406" i="109" l="1"/>
  <c r="P406" i="109"/>
  <c r="N407" i="109"/>
  <c r="L407" i="109"/>
  <c r="K408" i="109" s="1"/>
  <c r="O407" i="109" l="1"/>
  <c r="P407" i="109"/>
  <c r="N408" i="109"/>
  <c r="L408" i="109"/>
  <c r="K409" i="109" s="1"/>
  <c r="P408" i="109" l="1"/>
  <c r="O408" i="109"/>
  <c r="N409" i="109"/>
  <c r="L409" i="109"/>
  <c r="K410" i="109" s="1"/>
  <c r="O409" i="109" l="1"/>
  <c r="P409" i="109"/>
  <c r="N410" i="109"/>
  <c r="L410" i="109"/>
  <c r="K411" i="109" s="1"/>
  <c r="O410" i="109" l="1"/>
  <c r="P410" i="109"/>
  <c r="N411" i="109"/>
  <c r="L411" i="109"/>
  <c r="K412" i="109" s="1"/>
  <c r="O411" i="109" l="1"/>
  <c r="P411" i="109"/>
  <c r="N412" i="109"/>
  <c r="L412" i="109"/>
  <c r="K413" i="109" s="1"/>
  <c r="O412" i="109" l="1"/>
  <c r="P412" i="109"/>
  <c r="N413" i="109"/>
  <c r="L413" i="109"/>
  <c r="K414" i="109" s="1"/>
  <c r="O413" i="109" l="1"/>
  <c r="P413" i="109"/>
  <c r="N414" i="109"/>
  <c r="L414" i="109"/>
  <c r="K415" i="109" s="1"/>
  <c r="O414" i="109" l="1"/>
  <c r="P414" i="109"/>
  <c r="N415" i="109"/>
  <c r="L415" i="109"/>
  <c r="K416" i="109" s="1"/>
  <c r="O415" i="109" l="1"/>
  <c r="P415" i="109"/>
  <c r="N416" i="109"/>
  <c r="L416" i="109"/>
  <c r="K417" i="109" s="1"/>
  <c r="O416" i="109" l="1"/>
  <c r="P416" i="109"/>
  <c r="N417" i="109"/>
  <c r="L417" i="109"/>
  <c r="K418" i="109" s="1"/>
  <c r="P417" i="109" l="1"/>
  <c r="O417" i="109"/>
  <c r="N418" i="109"/>
  <c r="L418" i="109"/>
  <c r="K419" i="109" s="1"/>
  <c r="O418" i="109" l="1"/>
  <c r="P418" i="109"/>
  <c r="N419" i="109"/>
  <c r="L419" i="109"/>
  <c r="K420" i="109" s="1"/>
  <c r="O419" i="109" l="1"/>
  <c r="P419" i="109"/>
  <c r="N420" i="109"/>
  <c r="L420" i="109"/>
  <c r="K421" i="109" s="1"/>
  <c r="O420" i="109" l="1"/>
  <c r="P420" i="109"/>
  <c r="N421" i="109"/>
  <c r="L421" i="109"/>
  <c r="K422" i="109" s="1"/>
  <c r="O421" i="109" l="1"/>
  <c r="P421" i="109"/>
  <c r="N422" i="109"/>
  <c r="L422" i="109"/>
  <c r="K423" i="109" s="1"/>
  <c r="O422" i="109" l="1"/>
  <c r="P422" i="109"/>
  <c r="N423" i="109"/>
  <c r="L423" i="109"/>
  <c r="K424" i="109" s="1"/>
  <c r="O423" i="109" l="1"/>
  <c r="P423" i="109"/>
  <c r="N424" i="109"/>
  <c r="L424" i="109"/>
  <c r="K425" i="109" s="1"/>
  <c r="O424" i="109" l="1"/>
  <c r="P424" i="109"/>
  <c r="N425" i="109"/>
  <c r="L425" i="109"/>
  <c r="K426" i="109" s="1"/>
  <c r="O425" i="109" l="1"/>
  <c r="P425" i="109"/>
  <c r="N426" i="109"/>
  <c r="L426" i="109"/>
  <c r="K427" i="109" s="1"/>
  <c r="O426" i="109" l="1"/>
  <c r="P426" i="109"/>
  <c r="N427" i="109"/>
  <c r="L427" i="109"/>
  <c r="K428" i="109" s="1"/>
  <c r="O427" i="109" l="1"/>
  <c r="P427" i="109"/>
  <c r="N428" i="109"/>
  <c r="L428" i="109"/>
  <c r="K429" i="109" s="1"/>
  <c r="O428" i="109" l="1"/>
  <c r="P428" i="109"/>
  <c r="N429" i="109"/>
  <c r="L429" i="109"/>
  <c r="K430" i="109" s="1"/>
  <c r="O429" i="109" l="1"/>
  <c r="P429" i="109"/>
  <c r="N430" i="109"/>
  <c r="L430" i="109"/>
  <c r="K431" i="109" s="1"/>
  <c r="O430" i="109" l="1"/>
  <c r="P430" i="109"/>
  <c r="N431" i="109"/>
  <c r="L431" i="109"/>
  <c r="K432" i="109" s="1"/>
  <c r="P431" i="109" l="1"/>
  <c r="O431" i="109"/>
  <c r="N432" i="109"/>
  <c r="L432" i="109"/>
  <c r="K433" i="109" s="1"/>
  <c r="O432" i="109" l="1"/>
  <c r="P432" i="109"/>
  <c r="N433" i="109"/>
  <c r="L433" i="109"/>
  <c r="K434" i="109" s="1"/>
  <c r="O433" i="109" l="1"/>
  <c r="P433" i="109"/>
  <c r="N434" i="109"/>
  <c r="L434" i="109"/>
  <c r="K435" i="109" s="1"/>
  <c r="P434" i="109" l="1"/>
  <c r="O434" i="109"/>
  <c r="N435" i="109"/>
  <c r="L435" i="109"/>
  <c r="K436" i="109" s="1"/>
  <c r="O435" i="109" l="1"/>
  <c r="P435" i="109"/>
  <c r="N436" i="109"/>
  <c r="L436" i="109"/>
  <c r="K437" i="109" s="1"/>
  <c r="O436" i="109" l="1"/>
  <c r="P436" i="109"/>
  <c r="N437" i="109"/>
  <c r="L437" i="109"/>
  <c r="K438" i="109" s="1"/>
  <c r="O437" i="109" l="1"/>
  <c r="P437" i="109"/>
  <c r="N438" i="109"/>
  <c r="L438" i="109"/>
  <c r="K439" i="109" s="1"/>
  <c r="O438" i="109" l="1"/>
  <c r="P438" i="109"/>
  <c r="N439" i="109"/>
  <c r="L439" i="109"/>
  <c r="K440" i="109" s="1"/>
  <c r="O439" i="109" l="1"/>
  <c r="P439" i="109"/>
  <c r="N440" i="109"/>
  <c r="L440" i="109"/>
  <c r="K441" i="109" s="1"/>
  <c r="O440" i="109" l="1"/>
  <c r="P440" i="109"/>
  <c r="N441" i="109"/>
  <c r="L441" i="109"/>
  <c r="K442" i="109" s="1"/>
  <c r="P441" i="109" l="1"/>
  <c r="O441" i="109"/>
  <c r="N442" i="109"/>
  <c r="L442" i="109"/>
  <c r="K443" i="109" s="1"/>
  <c r="O442" i="109" l="1"/>
  <c r="P442" i="109"/>
  <c r="N443" i="109"/>
  <c r="L443" i="109"/>
  <c r="K444" i="109" s="1"/>
  <c r="O443" i="109" l="1"/>
  <c r="P443" i="109"/>
  <c r="N444" i="109"/>
  <c r="L444" i="109"/>
  <c r="K445" i="109" s="1"/>
  <c r="P444" i="109" l="1"/>
  <c r="O444" i="109"/>
  <c r="N445" i="109"/>
  <c r="L445" i="109"/>
  <c r="K446" i="109" s="1"/>
  <c r="O445" i="109" l="1"/>
  <c r="P445" i="109"/>
  <c r="N446" i="109"/>
  <c r="L446" i="109"/>
  <c r="K447" i="109" s="1"/>
  <c r="O446" i="109" l="1"/>
  <c r="P446" i="109"/>
  <c r="N447" i="109"/>
  <c r="L447" i="109"/>
  <c r="K448" i="109" s="1"/>
  <c r="O447" i="109" l="1"/>
  <c r="P447" i="109"/>
  <c r="N448" i="109"/>
  <c r="L448" i="109"/>
  <c r="K449" i="109" s="1"/>
  <c r="O448" i="109" l="1"/>
  <c r="P448" i="109"/>
  <c r="N449" i="109"/>
  <c r="L449" i="109"/>
  <c r="K450" i="109" s="1"/>
  <c r="O449" i="109" l="1"/>
  <c r="P449" i="109"/>
  <c r="N450" i="109"/>
  <c r="L450" i="109"/>
  <c r="K451" i="109" s="1"/>
  <c r="P450" i="109" l="1"/>
  <c r="O450" i="109"/>
  <c r="N451" i="109"/>
  <c r="L451" i="109"/>
  <c r="K452" i="109" s="1"/>
  <c r="O451" i="109" l="1"/>
  <c r="P451" i="109"/>
  <c r="N452" i="109"/>
  <c r="L452" i="109"/>
  <c r="K453" i="109" s="1"/>
  <c r="O452" i="109" l="1"/>
  <c r="P452" i="109"/>
  <c r="N453" i="109"/>
  <c r="L453" i="109"/>
  <c r="K454" i="109" s="1"/>
  <c r="O453" i="109" l="1"/>
  <c r="P453" i="109"/>
  <c r="N454" i="109"/>
  <c r="L454" i="109"/>
  <c r="K455" i="109" s="1"/>
  <c r="O454" i="109" l="1"/>
  <c r="P454" i="109"/>
  <c r="N455" i="109"/>
  <c r="L455" i="109"/>
  <c r="K456" i="109" s="1"/>
  <c r="P455" i="109" l="1"/>
  <c r="O455" i="109"/>
  <c r="N456" i="109"/>
  <c r="L456" i="109"/>
  <c r="K457" i="109" s="1"/>
  <c r="O456" i="109" l="1"/>
  <c r="P456" i="109"/>
  <c r="N457" i="109"/>
  <c r="L457" i="109"/>
  <c r="K458" i="109" s="1"/>
  <c r="O457" i="109" l="1"/>
  <c r="P457" i="109"/>
  <c r="N458" i="109"/>
  <c r="L458" i="109"/>
  <c r="K459" i="109" s="1"/>
  <c r="P458" i="109" l="1"/>
  <c r="O458" i="109"/>
  <c r="N459" i="109"/>
  <c r="L459" i="109"/>
  <c r="K460" i="109" s="1"/>
  <c r="O459" i="109" l="1"/>
  <c r="P459" i="109"/>
  <c r="N460" i="109"/>
  <c r="L460" i="109"/>
  <c r="K461" i="109" s="1"/>
  <c r="O460" i="109" l="1"/>
  <c r="P460" i="109"/>
  <c r="N461" i="109"/>
  <c r="L461" i="109"/>
  <c r="K462" i="109" s="1"/>
  <c r="O461" i="109" l="1"/>
  <c r="P461" i="109"/>
  <c r="N462" i="109"/>
  <c r="L462" i="109"/>
  <c r="K463" i="109" s="1"/>
  <c r="O462" i="109" l="1"/>
  <c r="P462" i="109"/>
  <c r="N463" i="109"/>
  <c r="L463" i="109"/>
  <c r="K464" i="109" s="1"/>
  <c r="O463" i="109" l="1"/>
  <c r="P463" i="109"/>
  <c r="N464" i="109"/>
  <c r="L464" i="109"/>
  <c r="K465" i="109" s="1"/>
  <c r="P464" i="109" l="1"/>
  <c r="O464" i="109"/>
  <c r="N465" i="109"/>
  <c r="L465" i="109"/>
  <c r="K466" i="109" s="1"/>
  <c r="P465" i="109" l="1"/>
  <c r="O465" i="109"/>
  <c r="N466" i="109"/>
  <c r="L466" i="109"/>
  <c r="K467" i="109" s="1"/>
  <c r="O466" i="109" l="1"/>
  <c r="P466" i="109"/>
  <c r="N467" i="109"/>
  <c r="L467" i="109"/>
  <c r="K468" i="109" s="1"/>
  <c r="O467" i="109" l="1"/>
  <c r="P467" i="109"/>
  <c r="N468" i="109"/>
  <c r="L468" i="109"/>
  <c r="K469" i="109" s="1"/>
  <c r="O468" i="109" l="1"/>
  <c r="P468" i="109"/>
  <c r="N469" i="109"/>
  <c r="L469" i="109"/>
  <c r="K470" i="109" s="1"/>
  <c r="O469" i="109" l="1"/>
  <c r="P469" i="109"/>
  <c r="N470" i="109"/>
  <c r="L470" i="109"/>
  <c r="K471" i="109" s="1"/>
  <c r="P470" i="109" l="1"/>
  <c r="O470" i="109"/>
  <c r="N471" i="109"/>
  <c r="L471" i="109"/>
  <c r="K472" i="109" s="1"/>
  <c r="O471" i="109" l="1"/>
  <c r="P471" i="109"/>
  <c r="N472" i="109"/>
  <c r="L472" i="109"/>
  <c r="K473" i="109" s="1"/>
  <c r="O472" i="109" l="1"/>
  <c r="P472" i="109"/>
  <c r="N473" i="109"/>
  <c r="L473" i="109"/>
  <c r="K474" i="109" s="1"/>
  <c r="O473" i="109" l="1"/>
  <c r="P473" i="109"/>
  <c r="N474" i="109"/>
  <c r="L474" i="109"/>
  <c r="K475" i="109" s="1"/>
  <c r="O474" i="109" l="1"/>
  <c r="P474" i="109"/>
  <c r="N475" i="109"/>
  <c r="L475" i="109"/>
  <c r="K476" i="109" s="1"/>
  <c r="O475" i="109" l="1"/>
  <c r="P475" i="109"/>
  <c r="N476" i="109"/>
  <c r="L476" i="109"/>
  <c r="K477" i="109" s="1"/>
  <c r="O476" i="109" l="1"/>
  <c r="P476" i="109"/>
  <c r="N477" i="109"/>
  <c r="L477" i="109"/>
  <c r="K478" i="109" s="1"/>
  <c r="P477" i="109" l="1"/>
  <c r="O477" i="109"/>
  <c r="N478" i="109"/>
  <c r="L478" i="109"/>
  <c r="K479" i="109" s="1"/>
  <c r="O478" i="109" l="1"/>
  <c r="P478" i="109"/>
  <c r="L479" i="109"/>
  <c r="K480" i="109" s="1"/>
  <c r="N479" i="109"/>
  <c r="O479" i="109" l="1"/>
  <c r="P479" i="109"/>
  <c r="N480" i="109"/>
  <c r="L480" i="109"/>
  <c r="K481" i="109" s="1"/>
  <c r="O480" i="109" l="1"/>
  <c r="P480" i="109"/>
  <c r="N481" i="109"/>
  <c r="L481" i="109"/>
  <c r="K482" i="109" s="1"/>
  <c r="O481" i="109" l="1"/>
  <c r="P481" i="109"/>
  <c r="N482" i="109"/>
  <c r="L482" i="109"/>
  <c r="K483" i="109" s="1"/>
  <c r="P482" i="109" l="1"/>
  <c r="O482" i="109"/>
  <c r="L483" i="109"/>
  <c r="K484" i="109" s="1"/>
  <c r="N483" i="109"/>
  <c r="O483" i="109" l="1"/>
  <c r="P483" i="109"/>
  <c r="N484" i="109"/>
  <c r="L484" i="109"/>
  <c r="K485" i="109" s="1"/>
  <c r="O484" i="109" l="1"/>
  <c r="P484" i="109"/>
  <c r="L485" i="109"/>
  <c r="K486" i="109" s="1"/>
  <c r="N485" i="109"/>
  <c r="O485" i="109" l="1"/>
  <c r="P485" i="109"/>
  <c r="L486" i="109"/>
  <c r="K487" i="109" s="1"/>
  <c r="N486" i="109"/>
  <c r="O486" i="109" l="1"/>
  <c r="P486" i="109"/>
  <c r="L487" i="109"/>
  <c r="K488" i="109" s="1"/>
  <c r="N487" i="109"/>
  <c r="O487" i="109" l="1"/>
  <c r="P487" i="109"/>
  <c r="N488" i="109"/>
  <c r="L488" i="109"/>
  <c r="K489" i="109" s="1"/>
  <c r="O488" i="109" l="1"/>
  <c r="P488" i="109"/>
  <c r="N489" i="109"/>
  <c r="L489" i="109"/>
  <c r="K490" i="109" s="1"/>
  <c r="P489" i="109" l="1"/>
  <c r="O489" i="109"/>
  <c r="N490" i="109"/>
  <c r="L490" i="109"/>
  <c r="K491" i="109" s="1"/>
  <c r="O490" i="109" l="1"/>
  <c r="P490" i="109"/>
  <c r="N491" i="109"/>
  <c r="L491" i="109"/>
  <c r="K492" i="109" s="1"/>
  <c r="O491" i="109" l="1"/>
  <c r="P491" i="109"/>
  <c r="N492" i="109"/>
  <c r="L492" i="109"/>
  <c r="K493" i="109" s="1"/>
  <c r="O492" i="109" l="1"/>
  <c r="P492" i="109"/>
  <c r="N493" i="109"/>
  <c r="L493" i="109"/>
  <c r="K494" i="109" s="1"/>
  <c r="O493" i="109" l="1"/>
  <c r="P493" i="109"/>
  <c r="L494" i="109"/>
  <c r="K495" i="109" s="1"/>
  <c r="N494" i="109"/>
  <c r="O494" i="109" l="1"/>
  <c r="P494" i="109"/>
  <c r="N495" i="109"/>
  <c r="L495" i="109"/>
  <c r="K496" i="109" s="1"/>
  <c r="O495" i="109" l="1"/>
  <c r="P495" i="109"/>
  <c r="N496" i="109"/>
  <c r="L496" i="109"/>
  <c r="K497" i="109" s="1"/>
  <c r="O496" i="109" l="1"/>
  <c r="P496" i="109"/>
  <c r="N497" i="109"/>
  <c r="L497" i="109"/>
  <c r="K498" i="109" s="1"/>
  <c r="O497" i="109" l="1"/>
  <c r="P497" i="109"/>
  <c r="L498" i="109"/>
  <c r="K499" i="109" s="1"/>
  <c r="N498" i="109"/>
  <c r="O498" i="109" l="1"/>
  <c r="P498" i="109"/>
  <c r="N499" i="109"/>
  <c r="L499" i="109"/>
  <c r="K500" i="109" s="1"/>
  <c r="O499" i="109" l="1"/>
  <c r="P499" i="109"/>
  <c r="N500" i="109"/>
  <c r="L500" i="109"/>
  <c r="K501" i="109" s="1"/>
  <c r="O500" i="109" l="1"/>
  <c r="P500" i="109"/>
  <c r="L501" i="109"/>
  <c r="K502" i="109" s="1"/>
  <c r="N501" i="109"/>
  <c r="O501" i="109" l="1"/>
  <c r="P501" i="109"/>
  <c r="L502" i="109"/>
  <c r="K503" i="109" s="1"/>
  <c r="N502" i="109"/>
  <c r="O502" i="109" l="1"/>
  <c r="P502" i="109"/>
  <c r="N503" i="109"/>
  <c r="L503" i="109"/>
  <c r="K504" i="109" s="1"/>
  <c r="P503" i="109" l="1"/>
  <c r="O503" i="109"/>
  <c r="N504" i="109"/>
  <c r="L504" i="109"/>
  <c r="K505" i="109" s="1"/>
  <c r="P504" i="109" l="1"/>
  <c r="O504" i="109"/>
  <c r="L505" i="109"/>
  <c r="K506" i="109" s="1"/>
  <c r="N505" i="109"/>
  <c r="O505" i="109" l="1"/>
  <c r="P505" i="109"/>
  <c r="L506" i="109"/>
  <c r="K507" i="109" s="1"/>
  <c r="N506" i="109"/>
  <c r="P506" i="109" l="1"/>
  <c r="O506" i="109"/>
  <c r="N507" i="109"/>
  <c r="L507" i="109"/>
  <c r="K508" i="109" s="1"/>
  <c r="O507" i="109" l="1"/>
  <c r="P507" i="109"/>
  <c r="L508" i="109"/>
  <c r="K509" i="109" s="1"/>
  <c r="N508" i="109"/>
  <c r="O508" i="109" l="1"/>
  <c r="P508" i="109"/>
  <c r="N509" i="109"/>
  <c r="L509" i="109"/>
  <c r="K510" i="109" s="1"/>
  <c r="O509" i="109" l="1"/>
  <c r="P509" i="109"/>
  <c r="L510" i="109"/>
  <c r="K511" i="109" s="1"/>
  <c r="N510" i="109"/>
  <c r="O510" i="109" l="1"/>
  <c r="P510" i="109"/>
  <c r="N511" i="109"/>
  <c r="L511" i="109"/>
  <c r="K512" i="109" s="1"/>
  <c r="O511" i="109" l="1"/>
  <c r="P511" i="109"/>
  <c r="N512" i="109"/>
  <c r="L512" i="109"/>
  <c r="K513" i="109" s="1"/>
  <c r="O512" i="109" l="1"/>
  <c r="P512" i="109"/>
  <c r="L513" i="109"/>
  <c r="K514" i="109" s="1"/>
  <c r="N513" i="109"/>
  <c r="P513" i="109" l="1"/>
  <c r="O513" i="109"/>
  <c r="L514" i="109"/>
  <c r="K515" i="109" s="1"/>
  <c r="N514" i="109"/>
  <c r="O514" i="109" l="1"/>
  <c r="P514" i="109"/>
  <c r="N515" i="109"/>
  <c r="L515" i="109"/>
  <c r="K516" i="109" s="1"/>
  <c r="O515" i="109" l="1"/>
  <c r="P515" i="109"/>
  <c r="N516" i="109"/>
  <c r="L516" i="109"/>
  <c r="K517" i="109" s="1"/>
  <c r="O516" i="109" l="1"/>
  <c r="P516" i="109"/>
  <c r="N517" i="109"/>
  <c r="L517" i="109"/>
  <c r="K518" i="109" s="1"/>
  <c r="O517" i="109" l="1"/>
  <c r="P517" i="109"/>
  <c r="L518" i="109"/>
  <c r="K519" i="109" s="1"/>
  <c r="N518" i="109"/>
  <c r="O518" i="109" l="1"/>
  <c r="P518" i="109"/>
  <c r="N519" i="109"/>
  <c r="L519" i="109"/>
  <c r="K520" i="109" s="1"/>
  <c r="O519" i="109" l="1"/>
  <c r="P519" i="109"/>
  <c r="N520" i="109"/>
  <c r="L520" i="109"/>
  <c r="K521" i="109" s="1"/>
  <c r="O520" i="109" l="1"/>
  <c r="P520" i="109"/>
  <c r="N521" i="109"/>
  <c r="L521" i="109"/>
  <c r="K522" i="109" s="1"/>
  <c r="O521" i="109" l="1"/>
  <c r="P521" i="109"/>
  <c r="L522" i="109"/>
  <c r="K523" i="109" s="1"/>
  <c r="N522" i="109"/>
  <c r="O522" i="109" l="1"/>
  <c r="P522" i="109"/>
  <c r="N523" i="109"/>
  <c r="L523" i="109"/>
  <c r="K524" i="109" s="1"/>
  <c r="O523" i="109" l="1"/>
  <c r="P523" i="109"/>
  <c r="N524" i="109"/>
  <c r="L524" i="109"/>
  <c r="K525" i="109" s="1"/>
  <c r="O524" i="109" l="1"/>
  <c r="P524" i="109"/>
  <c r="L525" i="109"/>
  <c r="K526" i="109" s="1"/>
  <c r="N525" i="109"/>
  <c r="O525" i="109" l="1"/>
  <c r="P525" i="109"/>
  <c r="L526" i="109"/>
  <c r="K527" i="109" s="1"/>
  <c r="N526" i="109"/>
  <c r="O526" i="109" l="1"/>
  <c r="P526" i="109"/>
  <c r="N527" i="109"/>
  <c r="L527" i="109"/>
  <c r="K528" i="109" s="1"/>
  <c r="P527" i="109" l="1"/>
  <c r="O527" i="109"/>
  <c r="N528" i="109"/>
  <c r="L528" i="109"/>
  <c r="K529" i="109" s="1"/>
  <c r="O528" i="109" l="1"/>
  <c r="P528" i="109"/>
  <c r="L529" i="109"/>
  <c r="K530" i="109" s="1"/>
  <c r="N529" i="109"/>
  <c r="O529" i="109" l="1"/>
  <c r="P529" i="109"/>
  <c r="L530" i="109"/>
  <c r="K531" i="109" s="1"/>
  <c r="N530" i="109"/>
  <c r="P530" i="109" l="1"/>
  <c r="O530" i="109"/>
  <c r="N531" i="109"/>
  <c r="L531" i="109"/>
  <c r="K532" i="109" s="1"/>
  <c r="O531" i="109" l="1"/>
  <c r="P531" i="109"/>
  <c r="L532" i="109"/>
  <c r="K533" i="109" s="1"/>
  <c r="N532" i="109"/>
  <c r="O532" i="109" l="1"/>
  <c r="P532" i="109"/>
  <c r="N533" i="109"/>
  <c r="L533" i="109"/>
  <c r="K534" i="109" s="1"/>
  <c r="O533" i="109" l="1"/>
  <c r="P533" i="109"/>
  <c r="L534" i="109"/>
  <c r="K535" i="109" s="1"/>
  <c r="N534" i="109"/>
  <c r="O534" i="109" l="1"/>
  <c r="P534" i="109"/>
  <c r="N535" i="109"/>
  <c r="L535" i="109"/>
  <c r="K536" i="109" s="1"/>
  <c r="O535" i="109" l="1"/>
  <c r="P535" i="109"/>
  <c r="N536" i="109"/>
  <c r="L536" i="109"/>
  <c r="K537" i="109" s="1"/>
  <c r="O536" i="109" l="1"/>
  <c r="P536" i="109"/>
  <c r="N537" i="109"/>
  <c r="L537" i="109"/>
  <c r="K538" i="109" s="1"/>
  <c r="P537" i="109" l="1"/>
  <c r="O537" i="109"/>
  <c r="L538" i="109"/>
  <c r="K539" i="109" s="1"/>
  <c r="N538" i="109"/>
  <c r="O538" i="109" l="1"/>
  <c r="P538" i="109"/>
  <c r="N539" i="109"/>
  <c r="L539" i="109"/>
  <c r="K540" i="109" s="1"/>
  <c r="O539" i="109" l="1"/>
  <c r="P539" i="109"/>
  <c r="N540" i="109"/>
  <c r="L540" i="109"/>
  <c r="K541" i="109" s="1"/>
  <c r="O540" i="109" l="1"/>
  <c r="P540" i="109"/>
  <c r="N541" i="109"/>
  <c r="L541" i="109"/>
  <c r="K542" i="109" s="1"/>
  <c r="O541" i="109" l="1"/>
  <c r="P541" i="109"/>
  <c r="L542" i="109"/>
  <c r="K543" i="109" s="1"/>
  <c r="N542" i="109"/>
  <c r="O542" i="109" l="1"/>
  <c r="P542" i="109"/>
  <c r="N543" i="109"/>
  <c r="L543" i="109"/>
  <c r="K544" i="109" s="1"/>
  <c r="O543" i="109" l="1"/>
  <c r="P543" i="109"/>
  <c r="N544" i="109"/>
  <c r="L544" i="109"/>
  <c r="K545" i="109" s="1"/>
  <c r="O544" i="109" l="1"/>
  <c r="P544" i="109"/>
  <c r="N545" i="109"/>
  <c r="L545" i="109"/>
  <c r="K546" i="109" s="1"/>
  <c r="O545" i="109" l="1"/>
  <c r="P545" i="109"/>
  <c r="L546" i="109"/>
  <c r="K547" i="109" s="1"/>
  <c r="N546" i="109"/>
  <c r="O546" i="109" l="1"/>
  <c r="P546" i="109"/>
  <c r="N547" i="109"/>
  <c r="L547" i="109"/>
  <c r="K548" i="109" s="1"/>
  <c r="O547" i="109" l="1"/>
  <c r="P547" i="109"/>
  <c r="N548" i="109"/>
  <c r="L548" i="109"/>
  <c r="K549" i="109" s="1"/>
  <c r="O548" i="109" l="1"/>
  <c r="P548" i="109"/>
  <c r="L549" i="109"/>
  <c r="K550" i="109" s="1"/>
  <c r="N549" i="109"/>
  <c r="O549" i="109" l="1"/>
  <c r="P549" i="109"/>
  <c r="L550" i="109"/>
  <c r="K551" i="109" s="1"/>
  <c r="N550" i="109"/>
  <c r="O550" i="109" l="1"/>
  <c r="P550" i="109"/>
  <c r="N551" i="109"/>
  <c r="L551" i="109"/>
  <c r="K552" i="109" s="1"/>
  <c r="P551" i="109" l="1"/>
  <c r="O551" i="109"/>
  <c r="N552" i="109"/>
  <c r="L552" i="109"/>
  <c r="K553" i="109" s="1"/>
  <c r="O552" i="109" l="1"/>
  <c r="P552" i="109"/>
  <c r="L553" i="109"/>
  <c r="K554" i="109" s="1"/>
  <c r="N553" i="109"/>
  <c r="O553" i="109" l="1"/>
  <c r="P553" i="109"/>
  <c r="L554" i="109"/>
  <c r="K555" i="109" s="1"/>
  <c r="N554" i="109"/>
  <c r="P554" i="109" l="1"/>
  <c r="O554" i="109"/>
  <c r="N555" i="109"/>
  <c r="L555" i="109"/>
  <c r="K556" i="109" s="1"/>
  <c r="O555" i="109" l="1"/>
  <c r="P555" i="109"/>
  <c r="L556" i="109"/>
  <c r="K557" i="109" s="1"/>
  <c r="N556" i="109"/>
  <c r="O556" i="109" l="1"/>
  <c r="P556" i="109"/>
  <c r="L557" i="109"/>
  <c r="K558" i="109" s="1"/>
  <c r="N557" i="109"/>
  <c r="O557" i="109" l="1"/>
  <c r="P557" i="109"/>
  <c r="L558" i="109"/>
  <c r="K559" i="109" s="1"/>
  <c r="N558" i="109"/>
  <c r="O558" i="109" l="1"/>
  <c r="P558" i="109"/>
  <c r="L559" i="109"/>
  <c r="K560" i="109" s="1"/>
  <c r="N559" i="109"/>
  <c r="O559" i="109" l="1"/>
  <c r="P559" i="109"/>
  <c r="L560" i="109"/>
  <c r="K561" i="109" s="1"/>
  <c r="N560" i="109"/>
  <c r="O560" i="109" l="1"/>
  <c r="P560" i="109"/>
  <c r="N561" i="109"/>
  <c r="L561" i="109"/>
  <c r="K562" i="109" s="1"/>
  <c r="P561" i="109" l="1"/>
  <c r="O561" i="109"/>
  <c r="L562" i="109"/>
  <c r="K563" i="109" s="1"/>
  <c r="N562" i="109"/>
  <c r="O562" i="109" l="1"/>
  <c r="P562" i="109"/>
  <c r="N563" i="109"/>
  <c r="L563" i="109"/>
  <c r="K564" i="109" s="1"/>
  <c r="P563" i="109" l="1"/>
  <c r="O563" i="109"/>
  <c r="L564" i="109"/>
  <c r="K565" i="109" s="1"/>
  <c r="N564" i="109"/>
  <c r="O564" i="109" l="1"/>
  <c r="P564" i="109"/>
  <c r="L565" i="109"/>
  <c r="K566" i="109" s="1"/>
  <c r="N565" i="109"/>
  <c r="O565" i="109" l="1"/>
  <c r="P565" i="109"/>
  <c r="L566" i="109"/>
  <c r="K567" i="109" s="1"/>
  <c r="N566" i="109"/>
  <c r="O566" i="109" l="1"/>
  <c r="P566" i="109"/>
  <c r="L567" i="109"/>
  <c r="K568" i="109" s="1"/>
  <c r="N567" i="109"/>
  <c r="O567" i="109" l="1"/>
  <c r="P567" i="109"/>
  <c r="L568" i="109"/>
  <c r="K569" i="109" s="1"/>
  <c r="N568" i="109"/>
  <c r="O568" i="109" l="1"/>
  <c r="P568" i="109"/>
  <c r="L569" i="109"/>
  <c r="K570" i="109" s="1"/>
  <c r="N569" i="109"/>
  <c r="O569" i="109" l="1"/>
  <c r="P569" i="109"/>
  <c r="L570" i="109"/>
  <c r="K571" i="109" s="1"/>
  <c r="N570" i="109"/>
  <c r="O570" i="109" l="1"/>
  <c r="P570" i="109"/>
  <c r="L571" i="109"/>
  <c r="K572" i="109" s="1"/>
  <c r="N571" i="109"/>
  <c r="O571" i="109" l="1"/>
  <c r="P571" i="109"/>
  <c r="L572" i="109"/>
  <c r="K573" i="109" s="1"/>
  <c r="N572" i="109"/>
  <c r="O572" i="109" l="1"/>
  <c r="P572" i="109"/>
  <c r="N573" i="109"/>
  <c r="L573" i="109"/>
  <c r="K574" i="109" s="1"/>
  <c r="O573" i="109" l="1"/>
  <c r="P573" i="109"/>
  <c r="L574" i="109"/>
  <c r="K575" i="109" s="1"/>
  <c r="N574" i="109"/>
  <c r="O574" i="109" l="1"/>
  <c r="P574" i="109"/>
  <c r="L575" i="109"/>
  <c r="K576" i="109" s="1"/>
  <c r="N575" i="109"/>
  <c r="P575" i="109" l="1"/>
  <c r="O575" i="109"/>
  <c r="L576" i="109"/>
  <c r="K577" i="109" s="1"/>
  <c r="N576" i="109"/>
  <c r="O576" i="109" l="1"/>
  <c r="P576" i="109"/>
  <c r="L577" i="109"/>
  <c r="K578" i="109" s="1"/>
  <c r="N577" i="109"/>
  <c r="O577" i="109" l="1"/>
  <c r="P577" i="109"/>
  <c r="L578" i="109"/>
  <c r="K579" i="109" s="1"/>
  <c r="N578" i="109"/>
  <c r="P578" i="109" l="1"/>
  <c r="O578" i="109"/>
  <c r="L579" i="109"/>
  <c r="K580" i="109" s="1"/>
  <c r="N579" i="109"/>
  <c r="O579" i="109" l="1"/>
  <c r="P579" i="109"/>
  <c r="L580" i="109"/>
  <c r="K581" i="109" s="1"/>
  <c r="N580" i="109"/>
  <c r="O580" i="109" l="1"/>
  <c r="P580" i="109"/>
  <c r="L581" i="109"/>
  <c r="K582" i="109" s="1"/>
  <c r="N581" i="109"/>
  <c r="O581" i="109" l="1"/>
  <c r="P581" i="109"/>
  <c r="L582" i="109"/>
  <c r="K583" i="109" s="1"/>
  <c r="N582" i="109"/>
  <c r="O582" i="109" l="1"/>
  <c r="P582" i="109"/>
  <c r="L583" i="109"/>
  <c r="K584" i="109" s="1"/>
  <c r="N583" i="109"/>
  <c r="O583" i="109" l="1"/>
  <c r="P583" i="109"/>
  <c r="L584" i="109"/>
  <c r="K585" i="109" s="1"/>
  <c r="N584" i="109"/>
  <c r="O584" i="109" l="1"/>
  <c r="P584" i="109"/>
  <c r="N585" i="109"/>
  <c r="L585" i="109"/>
  <c r="K586" i="109" s="1"/>
  <c r="P585" i="109" l="1"/>
  <c r="O585" i="109"/>
  <c r="L586" i="109"/>
  <c r="K587" i="109" s="1"/>
  <c r="N586" i="109"/>
  <c r="O586" i="109" l="1"/>
  <c r="P586" i="109"/>
  <c r="N587" i="109"/>
  <c r="L587" i="109"/>
  <c r="K588" i="109" s="1"/>
  <c r="O587" i="109" l="1"/>
  <c r="P587" i="109"/>
  <c r="L588" i="109"/>
  <c r="K589" i="109" s="1"/>
  <c r="N588" i="109"/>
  <c r="O588" i="109" l="1"/>
  <c r="P588" i="109"/>
  <c r="N589" i="109"/>
  <c r="L589" i="109"/>
  <c r="K590" i="109" s="1"/>
  <c r="O589" i="109" l="1"/>
  <c r="P589" i="109"/>
  <c r="L590" i="109"/>
  <c r="K591" i="109" s="1"/>
  <c r="N590" i="109"/>
  <c r="O590" i="109" l="1"/>
  <c r="P590" i="109"/>
  <c r="L591" i="109"/>
  <c r="K592" i="109" s="1"/>
  <c r="N591" i="109"/>
  <c r="O591" i="109" l="1"/>
  <c r="P591" i="109"/>
  <c r="L592" i="109"/>
  <c r="K593" i="109" s="1"/>
  <c r="N592" i="109"/>
  <c r="O592" i="109" l="1"/>
  <c r="P592" i="109"/>
  <c r="L593" i="109"/>
  <c r="K594" i="109" s="1"/>
  <c r="N593" i="109"/>
  <c r="O593" i="109" l="1"/>
  <c r="P593" i="109"/>
  <c r="L594" i="109"/>
  <c r="K595" i="109" s="1"/>
  <c r="N594" i="109"/>
  <c r="O594" i="109" l="1"/>
  <c r="P594" i="109"/>
  <c r="L595" i="109"/>
  <c r="K596" i="109" s="1"/>
  <c r="N595" i="109"/>
  <c r="O595" i="109" l="1"/>
  <c r="P595" i="109"/>
  <c r="L596" i="109"/>
  <c r="K597" i="109" s="1"/>
  <c r="N596" i="109"/>
  <c r="O596" i="109" l="1"/>
  <c r="P596" i="109"/>
  <c r="N597" i="109"/>
  <c r="L597" i="109"/>
  <c r="K598" i="109" s="1"/>
  <c r="O597" i="109" l="1"/>
  <c r="P597" i="109"/>
  <c r="L598" i="109"/>
  <c r="K599" i="109" s="1"/>
  <c r="N598" i="109"/>
  <c r="O598" i="109" l="1"/>
  <c r="P598" i="109"/>
  <c r="L599" i="109"/>
  <c r="K600" i="109" s="1"/>
  <c r="N599" i="109"/>
  <c r="P599" i="109" l="1"/>
  <c r="O599" i="109"/>
  <c r="L600" i="109"/>
  <c r="K601" i="109" s="1"/>
  <c r="N600" i="109"/>
  <c r="O600" i="109" l="1"/>
  <c r="P600" i="109"/>
  <c r="L601" i="109"/>
  <c r="K602" i="109" s="1"/>
  <c r="N601" i="109"/>
  <c r="O601" i="109" l="1"/>
  <c r="P601" i="109"/>
  <c r="L602" i="109"/>
  <c r="K603" i="109" s="1"/>
  <c r="N602" i="109"/>
  <c r="P602" i="109" l="1"/>
  <c r="O602" i="109"/>
  <c r="L603" i="109"/>
  <c r="K604" i="109" s="1"/>
  <c r="N603" i="109"/>
  <c r="O603" i="109" l="1"/>
  <c r="P603" i="109"/>
  <c r="L604" i="109"/>
  <c r="K605" i="109" s="1"/>
  <c r="N604" i="109"/>
  <c r="O604" i="109" l="1"/>
  <c r="P604" i="109"/>
  <c r="L605" i="109"/>
  <c r="K606" i="109" s="1"/>
  <c r="N605" i="109"/>
  <c r="O605" i="109" l="1"/>
  <c r="P605" i="109"/>
  <c r="N606" i="109"/>
  <c r="L606" i="109"/>
  <c r="K607" i="109" s="1"/>
  <c r="O606" i="109" l="1"/>
  <c r="P606" i="109"/>
  <c r="L607" i="109"/>
  <c r="K608" i="109" s="1"/>
  <c r="N607" i="109"/>
  <c r="O607" i="109" l="1"/>
  <c r="P607" i="109"/>
  <c r="N608" i="109"/>
  <c r="L608" i="109"/>
  <c r="K609" i="109" s="1"/>
  <c r="O608" i="109" l="1"/>
  <c r="P608" i="109"/>
  <c r="L609" i="109"/>
  <c r="K610" i="109" s="1"/>
  <c r="N609" i="109"/>
  <c r="P609" i="109" l="1"/>
  <c r="O609" i="109"/>
  <c r="N610" i="109"/>
  <c r="L610" i="109"/>
  <c r="K611" i="109" s="1"/>
  <c r="O610" i="109" l="1"/>
  <c r="P610" i="109"/>
  <c r="L611" i="109"/>
  <c r="K612" i="109" s="1"/>
  <c r="N611" i="109"/>
  <c r="O611" i="109" l="1"/>
  <c r="P611" i="109"/>
  <c r="N612" i="109"/>
  <c r="L612" i="109"/>
  <c r="K613" i="109" s="1"/>
  <c r="O612" i="109" l="1"/>
  <c r="P612" i="109"/>
  <c r="L613" i="109"/>
  <c r="K614" i="109" s="1"/>
  <c r="N613" i="109"/>
  <c r="O613" i="109" l="1"/>
  <c r="P613" i="109"/>
  <c r="L614" i="109"/>
  <c r="K615" i="109" s="1"/>
  <c r="N614" i="109"/>
  <c r="O614" i="109" l="1"/>
  <c r="P614" i="109"/>
  <c r="L615" i="109"/>
  <c r="K616" i="109" s="1"/>
  <c r="N615" i="109"/>
  <c r="O615" i="109" l="1"/>
  <c r="P615" i="109"/>
  <c r="L616" i="109"/>
  <c r="K617" i="109" s="1"/>
  <c r="N616" i="109"/>
  <c r="O616" i="109" l="1"/>
  <c r="P616" i="109"/>
  <c r="L617" i="109"/>
  <c r="K618" i="109" s="1"/>
  <c r="N617" i="109"/>
  <c r="O617" i="109" l="1"/>
  <c r="P617" i="109"/>
  <c r="N618" i="109"/>
  <c r="L618" i="109"/>
  <c r="K619" i="109" s="1"/>
  <c r="O618" i="109" l="1"/>
  <c r="P618" i="109"/>
  <c r="L619" i="109"/>
  <c r="K620" i="109" s="1"/>
  <c r="N619" i="109"/>
  <c r="O619" i="109" l="1"/>
  <c r="P619" i="109"/>
  <c r="N620" i="109"/>
  <c r="L620" i="109"/>
  <c r="K621" i="109" s="1"/>
  <c r="O620" i="109" l="1"/>
  <c r="P620" i="109"/>
  <c r="L621" i="109"/>
  <c r="K622" i="109" s="1"/>
  <c r="N621" i="109"/>
  <c r="O621" i="109" l="1"/>
  <c r="P621" i="109"/>
  <c r="L622" i="109"/>
  <c r="K623" i="109" s="1"/>
  <c r="N622" i="109"/>
  <c r="O622" i="109" l="1"/>
  <c r="P622" i="109"/>
  <c r="L623" i="109"/>
  <c r="K624" i="109" s="1"/>
  <c r="N623" i="109"/>
  <c r="P623" i="109" l="1"/>
  <c r="O623" i="109"/>
  <c r="L624" i="109"/>
  <c r="K625" i="109" s="1"/>
  <c r="N624" i="109"/>
  <c r="O624" i="109" l="1"/>
  <c r="P624" i="109"/>
  <c r="L625" i="109"/>
  <c r="K626" i="109" s="1"/>
  <c r="N625" i="109"/>
  <c r="O625" i="109" l="1"/>
  <c r="P625" i="109"/>
  <c r="L626" i="109"/>
  <c r="K627" i="109" s="1"/>
  <c r="N626" i="109"/>
  <c r="P626" i="109" l="1"/>
  <c r="O626" i="109"/>
  <c r="L627" i="109"/>
  <c r="K628" i="109" s="1"/>
  <c r="N627" i="109"/>
  <c r="O627" i="109" l="1"/>
  <c r="P627" i="109"/>
  <c r="L628" i="109"/>
  <c r="K629" i="109" s="1"/>
  <c r="N628" i="109"/>
  <c r="O628" i="109" l="1"/>
  <c r="P628" i="109"/>
  <c r="L629" i="109"/>
  <c r="K630" i="109" s="1"/>
  <c r="N629" i="109"/>
  <c r="O629" i="109" l="1"/>
  <c r="P629" i="109"/>
  <c r="N630" i="109"/>
  <c r="L630" i="109"/>
  <c r="K631" i="109" s="1"/>
  <c r="O630" i="109" l="1"/>
  <c r="P630" i="109"/>
  <c r="L631" i="109"/>
  <c r="K632" i="109" s="1"/>
  <c r="N631" i="109"/>
  <c r="O631" i="109" l="1"/>
  <c r="P631" i="109"/>
  <c r="N632" i="109"/>
  <c r="L632" i="109"/>
  <c r="K633" i="109" s="1"/>
  <c r="O632" i="109" l="1"/>
  <c r="P632" i="109"/>
  <c r="L633" i="109"/>
  <c r="K634" i="109" s="1"/>
  <c r="N633" i="109"/>
  <c r="P633" i="109" l="1"/>
  <c r="O633" i="109"/>
  <c r="N634" i="109"/>
  <c r="L634" i="109"/>
  <c r="K635" i="109" s="1"/>
  <c r="O634" i="109" l="1"/>
  <c r="P634" i="109"/>
  <c r="L635" i="109"/>
  <c r="K636" i="109" s="1"/>
  <c r="N635" i="109"/>
  <c r="O635" i="109" l="1"/>
  <c r="P635" i="109"/>
  <c r="N636" i="109"/>
  <c r="L636" i="109"/>
  <c r="K637" i="109" s="1"/>
  <c r="O636" i="109" l="1"/>
  <c r="P636" i="109"/>
  <c r="L637" i="109"/>
  <c r="K638" i="109" s="1"/>
  <c r="N637" i="109"/>
  <c r="O637" i="109" l="1"/>
  <c r="P637" i="109"/>
  <c r="L638" i="109"/>
  <c r="K639" i="109" s="1"/>
  <c r="N638" i="109"/>
  <c r="P638" i="109" l="1"/>
  <c r="O638" i="109"/>
  <c r="L639" i="109"/>
  <c r="K640" i="109" s="1"/>
  <c r="N639" i="109"/>
  <c r="O639" i="109" l="1"/>
  <c r="P639" i="109"/>
  <c r="L640" i="109"/>
  <c r="K641" i="109" s="1"/>
  <c r="N640" i="109"/>
  <c r="O640" i="109" l="1"/>
  <c r="P640" i="109"/>
  <c r="L641" i="109"/>
  <c r="K642" i="109" s="1"/>
  <c r="N641" i="109"/>
  <c r="O641" i="109" l="1"/>
  <c r="P641" i="109"/>
  <c r="N642" i="109"/>
  <c r="L642" i="109"/>
  <c r="K643" i="109" s="1"/>
  <c r="O642" i="109" l="1"/>
  <c r="P642" i="109"/>
  <c r="L643" i="109"/>
  <c r="K644" i="109" s="1"/>
  <c r="N643" i="109"/>
  <c r="O643" i="109" l="1"/>
  <c r="P643" i="109"/>
  <c r="L644" i="109"/>
  <c r="K645" i="109" s="1"/>
  <c r="N644" i="109"/>
  <c r="O644" i="109" l="1"/>
  <c r="P644" i="109"/>
  <c r="L645" i="109"/>
  <c r="K646" i="109" s="1"/>
  <c r="N645" i="109"/>
  <c r="O645" i="109" l="1"/>
  <c r="P645" i="109"/>
  <c r="L646" i="109"/>
  <c r="K647" i="109" s="1"/>
  <c r="N646" i="109"/>
  <c r="P646" i="109" l="1"/>
  <c r="O646" i="109"/>
  <c r="L647" i="109"/>
  <c r="K648" i="109" s="1"/>
  <c r="N647" i="109"/>
  <c r="O647" i="109" l="1"/>
  <c r="P647" i="109"/>
  <c r="N648" i="109"/>
  <c r="L648" i="109"/>
  <c r="K649" i="109" s="1"/>
  <c r="O648" i="109" l="1"/>
  <c r="P648" i="109"/>
  <c r="L649" i="109"/>
  <c r="K650" i="109" s="1"/>
  <c r="N649" i="109"/>
  <c r="O649" i="109" l="1"/>
  <c r="P649" i="109"/>
  <c r="N650" i="109"/>
  <c r="L650" i="109"/>
  <c r="K651" i="109" s="1"/>
  <c r="O650" i="109" l="1"/>
  <c r="P650" i="109"/>
  <c r="L651" i="109"/>
  <c r="K652" i="109" s="1"/>
  <c r="N651" i="109"/>
  <c r="O651" i="109" l="1"/>
  <c r="P651" i="109"/>
  <c r="L652" i="109"/>
  <c r="K653" i="109" s="1"/>
  <c r="N652" i="109"/>
  <c r="O652" i="109" l="1"/>
  <c r="P652" i="109"/>
  <c r="L653" i="109"/>
  <c r="K654" i="109" s="1"/>
  <c r="N653" i="109"/>
  <c r="O653" i="109" l="1"/>
  <c r="P653" i="109"/>
  <c r="N654" i="109"/>
  <c r="L654" i="109"/>
  <c r="K655" i="109" s="1"/>
  <c r="O654" i="109" l="1"/>
  <c r="P654" i="109"/>
  <c r="L655" i="109"/>
  <c r="K656" i="109" s="1"/>
  <c r="N655" i="109"/>
  <c r="O655" i="109" l="1"/>
  <c r="P655" i="109"/>
  <c r="L656" i="109"/>
  <c r="K657" i="109" s="1"/>
  <c r="N656" i="109"/>
  <c r="O656" i="109" l="1"/>
  <c r="P656" i="109"/>
  <c r="L657" i="109"/>
  <c r="K658" i="109" s="1"/>
  <c r="N657" i="109"/>
  <c r="O657" i="109" l="1"/>
  <c r="P657" i="109"/>
  <c r="L658" i="109"/>
  <c r="K659" i="109" s="1"/>
  <c r="N658" i="109"/>
  <c r="P658" i="109" l="1"/>
  <c r="O658" i="109"/>
  <c r="L659" i="109"/>
  <c r="K660" i="109" s="1"/>
  <c r="N659" i="109"/>
  <c r="O659" i="109" l="1"/>
  <c r="P659" i="109"/>
  <c r="N660" i="109"/>
  <c r="L660" i="109"/>
  <c r="K661" i="109" s="1"/>
  <c r="O660" i="109" l="1"/>
  <c r="P660" i="109"/>
  <c r="L661" i="109"/>
  <c r="K662" i="109" s="1"/>
  <c r="N661" i="109"/>
  <c r="O661" i="109" l="1"/>
  <c r="P661" i="109"/>
  <c r="N662" i="109"/>
  <c r="L662" i="109"/>
  <c r="K663" i="109" s="1"/>
  <c r="O662" i="109" l="1"/>
  <c r="P662" i="109"/>
  <c r="L663" i="109"/>
  <c r="K664" i="109" s="1"/>
  <c r="N663" i="109"/>
  <c r="O663" i="109" l="1"/>
  <c r="P663" i="109"/>
  <c r="L664" i="109"/>
  <c r="K665" i="109" s="1"/>
  <c r="N664" i="109"/>
  <c r="O664" i="109" l="1"/>
  <c r="P664" i="109"/>
  <c r="L665" i="109"/>
  <c r="K666" i="109" s="1"/>
  <c r="N665" i="109"/>
  <c r="O665" i="109" l="1"/>
  <c r="P665" i="109"/>
  <c r="N666" i="109"/>
  <c r="L666" i="109"/>
  <c r="K667" i="109" s="1"/>
  <c r="O666" i="109" l="1"/>
  <c r="P666" i="109"/>
  <c r="L667" i="109"/>
  <c r="K668" i="109" s="1"/>
  <c r="N667" i="109"/>
  <c r="O667" i="109" l="1"/>
  <c r="P667" i="109"/>
  <c r="N668" i="109"/>
  <c r="L668" i="109"/>
  <c r="K669" i="109" s="1"/>
  <c r="O668" i="109" l="1"/>
  <c r="P668" i="109"/>
  <c r="L669" i="109"/>
  <c r="K670" i="109" s="1"/>
  <c r="N669" i="109"/>
  <c r="O669" i="109" l="1"/>
  <c r="P669" i="109"/>
  <c r="N670" i="109"/>
  <c r="L670" i="109"/>
  <c r="K671" i="109" s="1"/>
  <c r="O670" i="109" l="1"/>
  <c r="P670" i="109"/>
  <c r="L671" i="109"/>
  <c r="K672" i="109" s="1"/>
  <c r="N671" i="109"/>
  <c r="O671" i="109" l="1"/>
  <c r="P671" i="109"/>
  <c r="N672" i="109"/>
  <c r="L672" i="109"/>
  <c r="K673" i="109" s="1"/>
  <c r="O672" i="109" l="1"/>
  <c r="P672" i="109"/>
  <c r="L673" i="109"/>
  <c r="K674" i="109" s="1"/>
  <c r="N673" i="109"/>
  <c r="O673" i="109" l="1"/>
  <c r="P673" i="109"/>
  <c r="N674" i="109"/>
  <c r="L674" i="109"/>
  <c r="K675" i="109" s="1"/>
  <c r="O674" i="109" l="1"/>
  <c r="P674" i="109"/>
  <c r="L675" i="109"/>
  <c r="K676" i="109" s="1"/>
  <c r="N675" i="109"/>
  <c r="O675" i="109" l="1"/>
  <c r="P675" i="109"/>
  <c r="N676" i="109"/>
  <c r="L676" i="109"/>
  <c r="K677" i="109" s="1"/>
  <c r="O676" i="109" l="1"/>
  <c r="P676" i="109"/>
  <c r="L677" i="109"/>
  <c r="K678" i="109" s="1"/>
  <c r="N677" i="109"/>
  <c r="O677" i="109" l="1"/>
  <c r="P677" i="109"/>
  <c r="N678" i="109"/>
  <c r="L678" i="109"/>
  <c r="K679" i="109" s="1"/>
  <c r="O678" i="109" l="1"/>
  <c r="P678" i="109"/>
  <c r="L679" i="109"/>
  <c r="K680" i="109" s="1"/>
  <c r="N679" i="109"/>
  <c r="O679" i="109" l="1"/>
  <c r="P679" i="109"/>
  <c r="N680" i="109"/>
  <c r="L680" i="109"/>
  <c r="K681" i="109" s="1"/>
  <c r="O680" i="109" l="1"/>
  <c r="P680" i="109"/>
  <c r="L681" i="109"/>
  <c r="K682" i="109" s="1"/>
  <c r="N681" i="109"/>
  <c r="O681" i="109" l="1"/>
  <c r="P681" i="109"/>
  <c r="N682" i="109"/>
  <c r="L682" i="109"/>
  <c r="K683" i="109" s="1"/>
  <c r="O682" i="109" l="1"/>
  <c r="P682" i="109"/>
  <c r="L683" i="109"/>
  <c r="K684" i="109" s="1"/>
  <c r="N683" i="109"/>
  <c r="O683" i="109" l="1"/>
  <c r="P683" i="109"/>
  <c r="N684" i="109"/>
  <c r="L684" i="109"/>
  <c r="K685" i="109" s="1"/>
  <c r="O684" i="109" l="1"/>
  <c r="P684" i="109"/>
  <c r="L685" i="109"/>
  <c r="K686" i="109" s="1"/>
  <c r="N685" i="109"/>
  <c r="O685" i="109" l="1"/>
  <c r="P685" i="109"/>
  <c r="N686" i="109"/>
  <c r="L686" i="109"/>
  <c r="K687" i="109" s="1"/>
  <c r="O686" i="109" l="1"/>
  <c r="P686" i="109"/>
  <c r="L687" i="109"/>
  <c r="K688" i="109" s="1"/>
  <c r="N687" i="109"/>
  <c r="O687" i="109" l="1"/>
  <c r="P687" i="109"/>
  <c r="N688" i="109"/>
  <c r="L688" i="109"/>
  <c r="K689" i="109" s="1"/>
  <c r="P688" i="109" l="1"/>
  <c r="O688" i="109"/>
  <c r="L689" i="109"/>
  <c r="K690" i="109" s="1"/>
  <c r="N689" i="109"/>
  <c r="P689" i="109" l="1"/>
  <c r="O689" i="109"/>
  <c r="N690" i="109"/>
  <c r="L690" i="109"/>
  <c r="K691" i="109" s="1"/>
  <c r="O690" i="109" l="1"/>
  <c r="P690" i="109"/>
  <c r="L691" i="109"/>
  <c r="K692" i="109" s="1"/>
  <c r="N691" i="109"/>
  <c r="O691" i="109" l="1"/>
  <c r="P691" i="109"/>
  <c r="N692" i="109"/>
  <c r="L692" i="109"/>
  <c r="K693" i="109" s="1"/>
  <c r="O692" i="109" l="1"/>
  <c r="P692" i="109"/>
  <c r="L693" i="109"/>
  <c r="K694" i="109" s="1"/>
  <c r="N693" i="109"/>
  <c r="O693" i="109" l="1"/>
  <c r="P693" i="109"/>
  <c r="N694" i="109"/>
  <c r="L694" i="109"/>
  <c r="K695" i="109" s="1"/>
  <c r="O694" i="109" l="1"/>
  <c r="P694" i="109"/>
  <c r="L695" i="109"/>
  <c r="K696" i="109" s="1"/>
  <c r="N695" i="109"/>
  <c r="O695" i="109" l="1"/>
  <c r="P695" i="109"/>
  <c r="N696" i="109"/>
  <c r="L696" i="109"/>
  <c r="K697" i="109" s="1"/>
  <c r="O696" i="109" l="1"/>
  <c r="P696" i="109"/>
  <c r="L697" i="109"/>
  <c r="K698" i="109" s="1"/>
  <c r="N697" i="109"/>
  <c r="O697" i="109" l="1"/>
  <c r="P697" i="109"/>
  <c r="N698" i="109"/>
  <c r="L698" i="109"/>
  <c r="K699" i="109" s="1"/>
  <c r="O698" i="109" l="1"/>
  <c r="P698" i="109"/>
  <c r="L699" i="109"/>
  <c r="K700" i="109" s="1"/>
  <c r="N699" i="109"/>
  <c r="P699" i="109" l="1"/>
  <c r="O699" i="109"/>
  <c r="N700" i="109"/>
  <c r="L700" i="109"/>
  <c r="K701" i="109" s="1"/>
  <c r="O700" i="109" l="1"/>
  <c r="P700" i="109"/>
  <c r="L701" i="109"/>
  <c r="K702" i="109" s="1"/>
  <c r="N701" i="109"/>
  <c r="O701" i="109" l="1"/>
  <c r="P701" i="109"/>
  <c r="N702" i="109"/>
  <c r="L702" i="109"/>
  <c r="K703" i="109" s="1"/>
  <c r="P702" i="109" l="1"/>
  <c r="O702" i="109"/>
  <c r="L703" i="109"/>
  <c r="K704" i="109" s="1"/>
  <c r="N703" i="109"/>
  <c r="O703" i="109" l="1"/>
  <c r="P703" i="109"/>
  <c r="L704" i="109"/>
  <c r="K705" i="109" s="1"/>
  <c r="N704" i="109"/>
  <c r="O704" i="109" l="1"/>
  <c r="P704" i="109"/>
  <c r="N705" i="109"/>
  <c r="L705" i="109"/>
  <c r="K706" i="109" s="1"/>
  <c r="O705" i="109" l="1"/>
  <c r="P705" i="109"/>
  <c r="L706" i="109"/>
  <c r="K707" i="109" s="1"/>
  <c r="N706" i="109"/>
  <c r="O706" i="109" l="1"/>
  <c r="P706" i="109"/>
  <c r="N707" i="109"/>
  <c r="L707" i="109"/>
  <c r="K708" i="109" s="1"/>
  <c r="O707" i="109" l="1"/>
  <c r="P707" i="109"/>
  <c r="L708" i="109"/>
  <c r="K709" i="109" s="1"/>
  <c r="N708" i="109"/>
  <c r="O708" i="109" l="1"/>
  <c r="P708" i="109"/>
  <c r="N709" i="109"/>
  <c r="L709" i="109"/>
  <c r="K710" i="109" s="1"/>
  <c r="O709" i="109" l="1"/>
  <c r="P709" i="109"/>
  <c r="L710" i="109"/>
  <c r="K711" i="109" s="1"/>
  <c r="N710" i="109"/>
  <c r="O710" i="109" l="1"/>
  <c r="P710" i="109"/>
  <c r="N711" i="109"/>
  <c r="L711" i="109"/>
  <c r="K712" i="109" s="1"/>
  <c r="P711" i="109" l="1"/>
  <c r="O711" i="109"/>
  <c r="L712" i="109"/>
  <c r="K713" i="109" s="1"/>
  <c r="N712" i="109"/>
  <c r="O712" i="109" l="1"/>
  <c r="P712" i="109"/>
  <c r="N713" i="109"/>
  <c r="L713" i="109"/>
  <c r="K714" i="109" s="1"/>
  <c r="O713" i="109" l="1"/>
  <c r="P713" i="109"/>
  <c r="L714" i="109"/>
  <c r="K715" i="109" s="1"/>
  <c r="N714" i="109"/>
  <c r="O714" i="109" l="1"/>
  <c r="P714" i="109"/>
  <c r="N715" i="109"/>
  <c r="L715" i="109"/>
  <c r="K716" i="109" s="1"/>
  <c r="P715" i="109" l="1"/>
  <c r="O715" i="109"/>
  <c r="L716" i="109"/>
  <c r="K717" i="109" s="1"/>
  <c r="N716" i="109"/>
  <c r="P716" i="109" l="1"/>
  <c r="O716" i="109"/>
  <c r="N717" i="109"/>
  <c r="L717" i="109"/>
  <c r="K718" i="109" s="1"/>
  <c r="O717" i="109" l="1"/>
  <c r="P717" i="109"/>
  <c r="L718" i="109"/>
  <c r="K719" i="109" s="1"/>
  <c r="N718" i="109"/>
  <c r="O718" i="109" l="1"/>
  <c r="P718" i="109"/>
  <c r="N719" i="109"/>
  <c r="L719" i="109"/>
  <c r="K720" i="109" s="1"/>
  <c r="O719" i="109" l="1"/>
  <c r="P719" i="109"/>
  <c r="L720" i="109"/>
  <c r="K721" i="109" s="1"/>
  <c r="N720" i="109"/>
  <c r="O720" i="109" l="1"/>
  <c r="P720" i="109"/>
  <c r="N721" i="109"/>
  <c r="L721" i="109"/>
  <c r="K722" i="109" s="1"/>
  <c r="O721" i="109" l="1"/>
  <c r="P721" i="109"/>
  <c r="L722" i="109"/>
  <c r="K723" i="109" s="1"/>
  <c r="N722" i="109"/>
  <c r="O722" i="109" l="1"/>
  <c r="P722" i="109"/>
  <c r="N723" i="109"/>
  <c r="L723" i="109"/>
  <c r="K724" i="109" s="1"/>
  <c r="O723" i="109" l="1"/>
  <c r="P723" i="109"/>
  <c r="L724" i="109"/>
  <c r="K725" i="109" s="1"/>
  <c r="N724" i="109"/>
  <c r="O724" i="109" l="1"/>
  <c r="P724" i="109"/>
  <c r="N725" i="109"/>
  <c r="L725" i="109"/>
  <c r="K726" i="109" s="1"/>
  <c r="O725" i="109" l="1"/>
  <c r="P725" i="109"/>
  <c r="L726" i="109"/>
  <c r="K727" i="109" s="1"/>
  <c r="N726" i="109"/>
  <c r="O726" i="109" l="1"/>
  <c r="P726" i="109"/>
  <c r="N727" i="109"/>
  <c r="L727" i="109"/>
  <c r="K728" i="109" s="1"/>
  <c r="O727" i="109" l="1"/>
  <c r="P727" i="109"/>
  <c r="L728" i="109"/>
  <c r="K729" i="109" s="1"/>
  <c r="N728" i="109"/>
  <c r="O728" i="109" l="1"/>
  <c r="P728" i="109"/>
  <c r="N729" i="109"/>
  <c r="L729" i="109"/>
  <c r="K730" i="109" s="1"/>
  <c r="O729" i="109" l="1"/>
  <c r="P729" i="109"/>
  <c r="L730" i="109"/>
  <c r="K731" i="109" s="1"/>
  <c r="N730" i="109"/>
  <c r="O730" i="109" l="1"/>
  <c r="P730" i="109"/>
  <c r="N731" i="109"/>
  <c r="L731" i="109"/>
  <c r="K732" i="109" s="1"/>
  <c r="O731" i="109" l="1"/>
  <c r="P731" i="109"/>
  <c r="L732" i="109"/>
  <c r="K733" i="109" s="1"/>
  <c r="N732" i="109"/>
  <c r="O732" i="109" l="1"/>
  <c r="P732" i="109"/>
  <c r="N733" i="109"/>
  <c r="L733" i="109"/>
  <c r="K734" i="109" s="1"/>
  <c r="O733" i="109" l="1"/>
  <c r="P733" i="109"/>
  <c r="L734" i="109"/>
  <c r="K735" i="109" s="1"/>
  <c r="N734" i="109"/>
  <c r="O734" i="109" l="1"/>
  <c r="P734" i="109"/>
  <c r="N735" i="109"/>
  <c r="L735" i="109"/>
  <c r="K736" i="109" s="1"/>
  <c r="O735" i="109" l="1"/>
  <c r="P735" i="109"/>
  <c r="L736" i="109"/>
  <c r="K737" i="109" s="1"/>
  <c r="N736" i="109"/>
  <c r="O736" i="109" l="1"/>
  <c r="P736" i="109"/>
  <c r="N737" i="109"/>
  <c r="L737" i="109"/>
  <c r="K738" i="109" s="1"/>
  <c r="O737" i="109" l="1"/>
  <c r="P737" i="109"/>
  <c r="L738" i="109"/>
  <c r="K739" i="109" s="1"/>
  <c r="N738" i="109"/>
  <c r="O738" i="109" l="1"/>
  <c r="P738" i="109"/>
  <c r="N739" i="109"/>
  <c r="L739" i="109"/>
  <c r="K740" i="109" s="1"/>
  <c r="O739" i="109" l="1"/>
  <c r="P739" i="109"/>
  <c r="L740" i="109"/>
  <c r="K741" i="109" s="1"/>
  <c r="N740" i="109"/>
  <c r="O740" i="109" l="1"/>
  <c r="P740" i="109"/>
  <c r="N741" i="109"/>
  <c r="L741" i="109"/>
  <c r="K742" i="109" s="1"/>
  <c r="O741" i="109" l="1"/>
  <c r="P741" i="109"/>
  <c r="L742" i="109"/>
  <c r="K743" i="109" s="1"/>
  <c r="N742" i="109"/>
  <c r="P742" i="109" l="1"/>
  <c r="O742" i="109"/>
  <c r="N743" i="109"/>
  <c r="L743" i="109"/>
  <c r="K744" i="109" s="1"/>
  <c r="O743" i="109" l="1"/>
  <c r="P743" i="109"/>
  <c r="L744" i="109"/>
  <c r="K745" i="109" s="1"/>
  <c r="N744" i="109"/>
  <c r="O744" i="109" l="1"/>
  <c r="P744" i="109"/>
  <c r="N745" i="109"/>
  <c r="L745" i="109"/>
  <c r="K746" i="109" s="1"/>
  <c r="O745" i="109" l="1"/>
  <c r="P745" i="109"/>
  <c r="L746" i="109"/>
  <c r="K747" i="109" s="1"/>
  <c r="N746" i="109"/>
  <c r="O746" i="109" l="1"/>
  <c r="P746" i="109"/>
  <c r="N747" i="109"/>
  <c r="L747" i="109"/>
  <c r="K748" i="109" s="1"/>
  <c r="O747" i="109" l="1"/>
  <c r="P747" i="109"/>
  <c r="L748" i="109"/>
  <c r="K749" i="109" s="1"/>
  <c r="N748" i="109"/>
  <c r="O748" i="109" l="1"/>
  <c r="P748" i="109"/>
  <c r="N749" i="109"/>
  <c r="L749" i="109"/>
  <c r="K750" i="109" s="1"/>
  <c r="O749" i="109" l="1"/>
  <c r="P749" i="109"/>
  <c r="L750" i="109"/>
  <c r="K751" i="109" s="1"/>
  <c r="N750" i="109"/>
  <c r="O750" i="109" l="1"/>
  <c r="P750" i="109"/>
  <c r="N751" i="109"/>
  <c r="L751" i="109"/>
  <c r="K752" i="109" s="1"/>
  <c r="O751" i="109" l="1"/>
  <c r="P751" i="109"/>
  <c r="L752" i="109"/>
  <c r="K753" i="109" s="1"/>
  <c r="N752" i="109"/>
  <c r="O752" i="109" l="1"/>
  <c r="P752" i="109"/>
  <c r="N753" i="109"/>
  <c r="L753" i="109"/>
  <c r="K754" i="109" s="1"/>
  <c r="O753" i="109" l="1"/>
  <c r="P753" i="109"/>
  <c r="L754" i="109"/>
  <c r="K755" i="109" s="1"/>
  <c r="N754" i="109"/>
  <c r="O754" i="109" l="1"/>
  <c r="P754" i="109"/>
  <c r="N755" i="109"/>
  <c r="L755" i="109"/>
  <c r="K756" i="109" s="1"/>
  <c r="O755" i="109" l="1"/>
  <c r="P755" i="109"/>
  <c r="L756" i="109"/>
  <c r="K757" i="109" s="1"/>
  <c r="N756" i="109"/>
  <c r="O756" i="109" l="1"/>
  <c r="P756" i="109"/>
  <c r="N757" i="109"/>
  <c r="L757" i="109"/>
  <c r="K758" i="109" s="1"/>
  <c r="O757" i="109" l="1"/>
  <c r="P757" i="109"/>
  <c r="L758" i="109"/>
  <c r="K759" i="109" s="1"/>
  <c r="N758" i="109"/>
  <c r="O758" i="109" l="1"/>
  <c r="P758" i="109"/>
  <c r="N759" i="109"/>
  <c r="L759" i="109"/>
  <c r="K760" i="109" s="1"/>
  <c r="O759" i="109" l="1"/>
  <c r="P759" i="109"/>
  <c r="L760" i="109"/>
  <c r="K761" i="109" s="1"/>
  <c r="N760" i="109"/>
  <c r="O760" i="109" l="1"/>
  <c r="P760" i="109"/>
  <c r="N761" i="109"/>
  <c r="L761" i="109"/>
  <c r="K762" i="109" s="1"/>
  <c r="O761" i="109" l="1"/>
  <c r="P761" i="109"/>
  <c r="L762" i="109"/>
  <c r="K763" i="109" s="1"/>
  <c r="N762" i="109"/>
  <c r="P762" i="109" l="1"/>
  <c r="O762" i="109"/>
  <c r="N763" i="109"/>
  <c r="L763" i="109"/>
  <c r="K764" i="109" s="1"/>
  <c r="P763" i="109" l="1"/>
  <c r="O763" i="109"/>
  <c r="L764" i="109"/>
  <c r="K765" i="109" s="1"/>
  <c r="N764" i="109"/>
  <c r="O764" i="109" l="1"/>
  <c r="P764" i="109"/>
  <c r="N765" i="109"/>
  <c r="L765" i="109"/>
  <c r="K766" i="109" s="1"/>
  <c r="O765" i="109" l="1"/>
  <c r="P765" i="109"/>
  <c r="L766" i="109"/>
  <c r="K767" i="109" s="1"/>
  <c r="N766" i="109"/>
  <c r="O766" i="109" l="1"/>
  <c r="P766" i="109"/>
  <c r="N767" i="109"/>
  <c r="L767" i="109"/>
  <c r="K768" i="109" s="1"/>
  <c r="O767" i="109" l="1"/>
  <c r="P767" i="109"/>
  <c r="N768" i="109"/>
  <c r="L768" i="109"/>
  <c r="K769" i="109" s="1"/>
  <c r="O768" i="109" l="1"/>
  <c r="P768" i="109"/>
  <c r="N769" i="109"/>
  <c r="L769" i="109"/>
  <c r="K770" i="109" s="1"/>
  <c r="O769" i="109" l="1"/>
  <c r="P769" i="109"/>
  <c r="N770" i="109"/>
  <c r="L770" i="109"/>
  <c r="K771" i="109" s="1"/>
  <c r="O770" i="109" l="1"/>
  <c r="P770" i="109"/>
  <c r="N771" i="109"/>
  <c r="L771" i="109"/>
  <c r="K772" i="109" s="1"/>
  <c r="O771" i="109" l="1"/>
  <c r="P771" i="109"/>
  <c r="N772" i="109"/>
  <c r="L772" i="109"/>
  <c r="K773" i="109" s="1"/>
  <c r="O772" i="109" l="1"/>
  <c r="P772" i="109"/>
  <c r="N773" i="109"/>
  <c r="L773" i="109"/>
  <c r="K774" i="109" s="1"/>
  <c r="O773" i="109" l="1"/>
  <c r="P773" i="109"/>
  <c r="N774" i="109"/>
  <c r="L774" i="109"/>
  <c r="K775" i="109" s="1"/>
  <c r="O774" i="109" l="1"/>
  <c r="P774" i="109"/>
  <c r="N775" i="109"/>
  <c r="L775" i="109"/>
  <c r="K776" i="109" s="1"/>
  <c r="P775" i="109" l="1"/>
  <c r="O775" i="109"/>
  <c r="N776" i="109"/>
  <c r="L776" i="109"/>
  <c r="K777" i="109" s="1"/>
  <c r="O776" i="109" l="1"/>
  <c r="P776" i="109"/>
  <c r="N777" i="109"/>
  <c r="L777" i="109"/>
  <c r="K778" i="109" s="1"/>
  <c r="O777" i="109" l="1"/>
  <c r="P777" i="109"/>
  <c r="N778" i="109"/>
  <c r="L778" i="109"/>
  <c r="K779" i="109" s="1"/>
  <c r="O778" i="109" l="1"/>
  <c r="P778" i="109"/>
  <c r="N779" i="109"/>
  <c r="L779" i="109"/>
  <c r="K780" i="109" s="1"/>
  <c r="O779" i="109" l="1"/>
  <c r="P779" i="109"/>
  <c r="N780" i="109"/>
  <c r="L780" i="109"/>
  <c r="K781" i="109" s="1"/>
  <c r="O780" i="109" l="1"/>
  <c r="P780" i="109"/>
  <c r="L781" i="109"/>
  <c r="K782" i="109" s="1"/>
  <c r="N781" i="109"/>
  <c r="O781" i="109" l="1"/>
  <c r="P781" i="109"/>
  <c r="L782" i="109"/>
  <c r="K783" i="109" s="1"/>
  <c r="N782" i="109"/>
  <c r="O782" i="109" l="1"/>
  <c r="P782" i="109"/>
  <c r="N783" i="109"/>
  <c r="L783" i="109"/>
  <c r="K784" i="109" s="1"/>
  <c r="P783" i="109" l="1"/>
  <c r="O783" i="109"/>
  <c r="L784" i="109"/>
  <c r="K785" i="109" s="1"/>
  <c r="N784" i="109"/>
  <c r="O784" i="109" l="1"/>
  <c r="P784" i="109"/>
  <c r="L785" i="109"/>
  <c r="K786" i="109" s="1"/>
  <c r="N785" i="109"/>
  <c r="O785" i="109" l="1"/>
  <c r="P785" i="109"/>
  <c r="L786" i="109"/>
  <c r="K787" i="109" s="1"/>
  <c r="N786" i="109"/>
  <c r="O786" i="109" l="1"/>
  <c r="P786" i="109"/>
  <c r="L787" i="109"/>
  <c r="K788" i="109" s="1"/>
  <c r="N787" i="109"/>
  <c r="P787" i="109" l="1"/>
  <c r="O787" i="109"/>
  <c r="N788" i="109"/>
  <c r="L788" i="109"/>
  <c r="K789" i="109" s="1"/>
  <c r="O788" i="109" l="1"/>
  <c r="P788" i="109"/>
  <c r="N789" i="109"/>
  <c r="L789" i="109"/>
  <c r="K790" i="109" s="1"/>
  <c r="O789" i="109" l="1"/>
  <c r="P789" i="109"/>
  <c r="N790" i="109"/>
  <c r="L790" i="109"/>
  <c r="K791" i="109" s="1"/>
  <c r="P790" i="109" l="1"/>
  <c r="O790" i="109"/>
  <c r="N791" i="109"/>
  <c r="L791" i="109"/>
  <c r="K792" i="109" s="1"/>
  <c r="O791" i="109" l="1"/>
  <c r="P791" i="109"/>
  <c r="L792" i="109"/>
  <c r="K793" i="109" s="1"/>
  <c r="N792" i="109"/>
  <c r="O792" i="109" l="1"/>
  <c r="P792" i="109"/>
  <c r="N793" i="109"/>
  <c r="L793" i="109"/>
  <c r="K794" i="109" s="1"/>
  <c r="O793" i="109" l="1"/>
  <c r="P793" i="109"/>
  <c r="N794" i="109"/>
  <c r="L794" i="109"/>
  <c r="K795" i="109" s="1"/>
  <c r="O794" i="109" l="1"/>
  <c r="P794" i="109"/>
  <c r="N795" i="109"/>
  <c r="L795" i="109"/>
  <c r="K796" i="109" s="1"/>
  <c r="P795" i="109" l="1"/>
  <c r="O795" i="109"/>
  <c r="L796" i="109"/>
  <c r="K797" i="109" s="1"/>
  <c r="N796" i="109"/>
  <c r="O796" i="109" l="1"/>
  <c r="P796" i="109"/>
  <c r="L797" i="109"/>
  <c r="K798" i="109" s="1"/>
  <c r="N797" i="109"/>
  <c r="O797" i="109" l="1"/>
  <c r="P797" i="109"/>
  <c r="N798" i="109"/>
  <c r="L798" i="109"/>
  <c r="K799" i="109" s="1"/>
  <c r="O798" i="109" l="1"/>
  <c r="P798" i="109"/>
  <c r="L799" i="109"/>
  <c r="K800" i="109" s="1"/>
  <c r="N799" i="109"/>
  <c r="O799" i="109" l="1"/>
  <c r="P799" i="109"/>
  <c r="N800" i="109"/>
  <c r="L800" i="109"/>
  <c r="K801" i="109" s="1"/>
  <c r="O800" i="109" l="1"/>
  <c r="P800" i="109"/>
  <c r="N801" i="109"/>
  <c r="L801" i="109"/>
  <c r="K802" i="109" s="1"/>
  <c r="O801" i="109" l="1"/>
  <c r="P801" i="109"/>
  <c r="N802" i="109"/>
  <c r="L802" i="109"/>
  <c r="K803" i="109" s="1"/>
  <c r="P802" i="109" l="1"/>
  <c r="O802" i="109"/>
  <c r="N803" i="109"/>
  <c r="L803" i="109"/>
  <c r="K804" i="109" s="1"/>
  <c r="O803" i="109" l="1"/>
  <c r="P803" i="109"/>
  <c r="N804" i="109"/>
  <c r="L804" i="109"/>
  <c r="K805" i="109" s="1"/>
  <c r="O804" i="109" l="1"/>
  <c r="P804" i="109"/>
  <c r="N805" i="109"/>
  <c r="L805" i="109"/>
  <c r="K806" i="109" s="1"/>
  <c r="O805" i="109" l="1"/>
  <c r="P805" i="109"/>
  <c r="N806" i="109"/>
  <c r="L806" i="109"/>
  <c r="K807" i="109" s="1"/>
  <c r="O806" i="109" l="1"/>
  <c r="P806" i="109"/>
  <c r="N807" i="109"/>
  <c r="L807" i="109"/>
  <c r="K808" i="109" s="1"/>
  <c r="O807" i="109" l="1"/>
  <c r="P807" i="109"/>
  <c r="L808" i="109"/>
  <c r="K809" i="109" s="1"/>
  <c r="N808" i="109"/>
  <c r="O808" i="109" l="1"/>
  <c r="P808" i="109"/>
  <c r="N809" i="109"/>
  <c r="L809" i="109"/>
  <c r="K810" i="109" s="1"/>
  <c r="O809" i="109" l="1"/>
  <c r="P809" i="109"/>
  <c r="L810" i="109"/>
  <c r="K811" i="109" s="1"/>
  <c r="N810" i="109"/>
  <c r="O810" i="109" l="1"/>
  <c r="P810" i="109"/>
  <c r="N811" i="109"/>
  <c r="L811" i="109"/>
  <c r="K812" i="109" s="1"/>
  <c r="O811" i="109" l="1"/>
  <c r="P811" i="109"/>
  <c r="L812" i="109"/>
  <c r="K813" i="109" s="1"/>
  <c r="N812" i="109"/>
  <c r="O812" i="109" l="1"/>
  <c r="P812" i="109"/>
  <c r="N813" i="109"/>
  <c r="L813" i="109"/>
  <c r="K814" i="109" s="1"/>
  <c r="O813" i="109" l="1"/>
  <c r="P813" i="109"/>
  <c r="N814" i="109"/>
  <c r="L814" i="109"/>
  <c r="K815" i="109" s="1"/>
  <c r="O814" i="109" l="1"/>
  <c r="P814" i="109"/>
  <c r="N815" i="109"/>
  <c r="L815" i="109"/>
  <c r="K816" i="109" s="1"/>
  <c r="O815" i="109" l="1"/>
  <c r="P815" i="109"/>
  <c r="N816" i="109"/>
  <c r="L816" i="109"/>
  <c r="K817" i="109" s="1"/>
  <c r="O816" i="109" l="1"/>
  <c r="P816" i="109"/>
  <c r="N817" i="109"/>
  <c r="L817" i="109"/>
  <c r="K818" i="109" s="1"/>
  <c r="O817" i="109" l="1"/>
  <c r="P817" i="109"/>
  <c r="L818" i="109"/>
  <c r="K819" i="109" s="1"/>
  <c r="N818" i="109"/>
  <c r="O818" i="109" l="1"/>
  <c r="P818" i="109"/>
  <c r="N819" i="109"/>
  <c r="L819" i="109"/>
  <c r="K820" i="109" s="1"/>
  <c r="O819" i="109" l="1"/>
  <c r="P819" i="109"/>
  <c r="N820" i="109"/>
  <c r="L820" i="109"/>
  <c r="K821" i="109" s="1"/>
  <c r="O820" i="109" l="1"/>
  <c r="P820" i="109"/>
  <c r="N821" i="109"/>
  <c r="L821" i="109"/>
  <c r="K822" i="109" s="1"/>
  <c r="O821" i="109" l="1"/>
  <c r="P821" i="109"/>
  <c r="N822" i="109"/>
  <c r="L822" i="109"/>
  <c r="K823" i="109" s="1"/>
  <c r="O822" i="109" l="1"/>
  <c r="P822" i="109"/>
  <c r="N823" i="109"/>
  <c r="L823" i="109"/>
  <c r="K824" i="109" s="1"/>
  <c r="O823" i="109" l="1"/>
  <c r="P823" i="109"/>
  <c r="N824" i="109"/>
  <c r="L824" i="109"/>
  <c r="K825" i="109" s="1"/>
  <c r="O824" i="109" l="1"/>
  <c r="P824" i="109"/>
  <c r="N825" i="109"/>
  <c r="L825" i="109"/>
  <c r="K826" i="109" s="1"/>
  <c r="O825" i="109" l="1"/>
  <c r="P825" i="109"/>
  <c r="L826" i="109"/>
  <c r="K827" i="109" s="1"/>
  <c r="N826" i="109"/>
  <c r="O826" i="109" l="1"/>
  <c r="P826" i="109"/>
  <c r="N827" i="109"/>
  <c r="L827" i="109"/>
  <c r="K828" i="109" s="1"/>
  <c r="O827" i="109" l="1"/>
  <c r="P827" i="109"/>
  <c r="N828" i="109"/>
  <c r="L828" i="109"/>
  <c r="K829" i="109" s="1"/>
  <c r="O828" i="109" l="1"/>
  <c r="P828" i="109"/>
  <c r="N829" i="109"/>
  <c r="L829" i="109"/>
  <c r="K830" i="109" s="1"/>
  <c r="O829" i="109" l="1"/>
  <c r="P829" i="109"/>
  <c r="N830" i="109"/>
  <c r="L830" i="109"/>
  <c r="K831" i="109" s="1"/>
  <c r="P830" i="109" l="1"/>
  <c r="O830" i="109"/>
  <c r="N831" i="109"/>
  <c r="L831" i="109"/>
  <c r="K832" i="109" s="1"/>
  <c r="O831" i="109" l="1"/>
  <c r="P831" i="109"/>
  <c r="N832" i="109"/>
  <c r="L832" i="109"/>
  <c r="K833" i="109" s="1"/>
  <c r="O832" i="109" l="1"/>
  <c r="P832" i="109"/>
  <c r="N833" i="109"/>
  <c r="L833" i="109"/>
  <c r="K834" i="109" s="1"/>
  <c r="O833" i="109" l="1"/>
  <c r="P833" i="109"/>
  <c r="L834" i="109"/>
  <c r="K835" i="109" s="1"/>
  <c r="N834" i="109"/>
  <c r="O834" i="109" l="1"/>
  <c r="P834" i="109"/>
  <c r="N835" i="109"/>
  <c r="L835" i="109"/>
  <c r="K836" i="109" s="1"/>
  <c r="O835" i="109" l="1"/>
  <c r="P835" i="109"/>
  <c r="N836" i="109"/>
  <c r="L836" i="109"/>
  <c r="K837" i="109" s="1"/>
  <c r="O836" i="109" l="1"/>
  <c r="P836" i="109"/>
  <c r="N837" i="109"/>
  <c r="L837" i="109"/>
  <c r="K838" i="109" s="1"/>
  <c r="O837" i="109" l="1"/>
  <c r="P837" i="109"/>
  <c r="N838" i="109"/>
  <c r="L838" i="109"/>
  <c r="K839" i="109" s="1"/>
  <c r="O838" i="109" l="1"/>
  <c r="P838" i="109"/>
  <c r="N839" i="109"/>
  <c r="L839" i="109"/>
  <c r="K840" i="109" s="1"/>
  <c r="O839" i="109" l="1"/>
  <c r="P839" i="109"/>
  <c r="L840" i="109"/>
  <c r="K841" i="109" s="1"/>
  <c r="N840" i="109"/>
  <c r="O840" i="109" l="1"/>
  <c r="P840" i="109"/>
  <c r="N841" i="109"/>
  <c r="L841" i="109"/>
  <c r="K842" i="109" s="1"/>
  <c r="O841" i="109" l="1"/>
  <c r="P841" i="109"/>
  <c r="N842" i="109"/>
  <c r="L842" i="109"/>
  <c r="K843" i="109" s="1"/>
  <c r="O842" i="109" l="1"/>
  <c r="P842" i="109"/>
  <c r="N843" i="109"/>
  <c r="L843" i="109"/>
  <c r="K844" i="109" s="1"/>
  <c r="P843" i="109" l="1"/>
  <c r="O843" i="109"/>
  <c r="N844" i="109"/>
  <c r="L844" i="109"/>
  <c r="K845" i="109" s="1"/>
  <c r="O844" i="109" l="1"/>
  <c r="P844" i="109"/>
  <c r="N845" i="109"/>
  <c r="L845" i="109"/>
  <c r="K846" i="109" s="1"/>
  <c r="O845" i="109" l="1"/>
  <c r="P845" i="109"/>
  <c r="L846" i="109"/>
  <c r="K847" i="109" s="1"/>
  <c r="N846" i="109"/>
  <c r="O846" i="109" l="1"/>
  <c r="P846" i="109"/>
  <c r="N847" i="109"/>
  <c r="L847" i="109"/>
  <c r="K848" i="109" s="1"/>
  <c r="O847" i="109" l="1"/>
  <c r="P847" i="109"/>
  <c r="N848" i="109"/>
  <c r="L848" i="109"/>
  <c r="K849" i="109" s="1"/>
  <c r="O848" i="109" l="1"/>
  <c r="P848" i="109"/>
  <c r="N849" i="109"/>
  <c r="L849" i="109"/>
  <c r="K850" i="109" s="1"/>
  <c r="O849" i="109" l="1"/>
  <c r="P849" i="109"/>
  <c r="N850" i="109"/>
  <c r="L850" i="109"/>
  <c r="K851" i="109" s="1"/>
  <c r="O850" i="109" l="1"/>
  <c r="P850" i="109"/>
  <c r="N851" i="109"/>
  <c r="L851" i="109"/>
  <c r="K852" i="109" s="1"/>
  <c r="O851" i="109" l="1"/>
  <c r="P851" i="109"/>
  <c r="N852" i="109"/>
  <c r="L852" i="109"/>
  <c r="K853" i="109" s="1"/>
  <c r="O852" i="109" l="1"/>
  <c r="P852" i="109"/>
  <c r="N853" i="109"/>
  <c r="L853" i="109"/>
  <c r="K854" i="109" s="1"/>
  <c r="O853" i="109" l="1"/>
  <c r="P853" i="109"/>
  <c r="N854" i="109"/>
  <c r="L854" i="109"/>
  <c r="K855" i="109" s="1"/>
  <c r="O854" i="109" l="1"/>
  <c r="P854" i="109"/>
  <c r="N855" i="109"/>
  <c r="L855" i="109"/>
  <c r="K856" i="109" s="1"/>
  <c r="P855" i="109" l="1"/>
  <c r="O855" i="109"/>
  <c r="L856" i="109"/>
  <c r="K857" i="109" s="1"/>
  <c r="N856" i="109"/>
  <c r="P856" i="109" l="1"/>
  <c r="O856" i="109"/>
  <c r="N857" i="109"/>
  <c r="L857" i="109"/>
  <c r="K858" i="109" s="1"/>
  <c r="O857" i="109" l="1"/>
  <c r="P857" i="109"/>
  <c r="L858" i="109"/>
  <c r="K859" i="109" s="1"/>
  <c r="N858" i="109"/>
  <c r="O858" i="109" l="1"/>
  <c r="P858" i="109"/>
  <c r="N859" i="109"/>
  <c r="L859" i="109"/>
  <c r="K860" i="109" s="1"/>
  <c r="O859" i="109" l="1"/>
  <c r="P859" i="109"/>
  <c r="N860" i="109"/>
  <c r="L860" i="109"/>
  <c r="K861" i="109" s="1"/>
  <c r="O860" i="109" l="1"/>
  <c r="P860" i="109"/>
  <c r="N861" i="109"/>
  <c r="L861" i="109"/>
  <c r="K862" i="109" s="1"/>
  <c r="O861" i="109" l="1"/>
  <c r="P861" i="109"/>
  <c r="N862" i="109"/>
  <c r="L862" i="109"/>
  <c r="K863" i="109" s="1"/>
  <c r="O862" i="109" l="1"/>
  <c r="P862" i="109"/>
  <c r="N863" i="109"/>
  <c r="L863" i="109"/>
  <c r="K864" i="109" s="1"/>
  <c r="O863" i="109" l="1"/>
  <c r="P863" i="109"/>
  <c r="N864" i="109"/>
  <c r="L864" i="109"/>
  <c r="K865" i="109" s="1"/>
  <c r="O864" i="109" l="1"/>
  <c r="P864" i="109"/>
  <c r="N865" i="109"/>
  <c r="L865" i="109"/>
  <c r="K866" i="109" s="1"/>
  <c r="O865" i="109" l="1"/>
  <c r="P865" i="109"/>
  <c r="N866" i="109"/>
  <c r="L866" i="109"/>
  <c r="K867" i="109" s="1"/>
  <c r="O866" i="109" l="1"/>
  <c r="P866" i="109"/>
  <c r="N867" i="109"/>
  <c r="L867" i="109"/>
  <c r="K868" i="109" s="1"/>
  <c r="O867" i="109" l="1"/>
  <c r="P867" i="109"/>
  <c r="N868" i="109"/>
  <c r="L868" i="109"/>
  <c r="K869" i="109" s="1"/>
  <c r="O868" i="109" l="1"/>
  <c r="P868" i="109"/>
  <c r="N869" i="109"/>
  <c r="L869" i="109"/>
  <c r="K870" i="109" s="1"/>
  <c r="O869" i="109" l="1"/>
  <c r="P869" i="109"/>
  <c r="L870" i="109"/>
  <c r="K871" i="109" s="1"/>
  <c r="N870" i="109"/>
  <c r="O870" i="109" l="1"/>
  <c r="P870" i="109"/>
  <c r="N871" i="109"/>
  <c r="L871" i="109"/>
  <c r="K872" i="109" s="1"/>
  <c r="P871" i="109" l="1"/>
  <c r="O871" i="109"/>
  <c r="N872" i="109"/>
  <c r="L872" i="109"/>
  <c r="K873" i="109" s="1"/>
  <c r="O872" i="109" l="1"/>
  <c r="P872" i="109"/>
  <c r="N873" i="109"/>
  <c r="L873" i="109"/>
  <c r="K874" i="109" s="1"/>
  <c r="O873" i="109" l="1"/>
  <c r="P873" i="109"/>
  <c r="N874" i="109"/>
  <c r="L874" i="109"/>
  <c r="K875" i="109" s="1"/>
  <c r="P874" i="109" l="1"/>
  <c r="O874" i="109"/>
  <c r="N875" i="109"/>
  <c r="L875" i="109"/>
  <c r="K876" i="109" s="1"/>
  <c r="O875" i="109" l="1"/>
  <c r="P875" i="109"/>
  <c r="N876" i="109"/>
  <c r="L876" i="109"/>
  <c r="K877" i="109" s="1"/>
  <c r="O876" i="109" l="1"/>
  <c r="P876" i="109"/>
  <c r="N877" i="109"/>
  <c r="L877" i="109"/>
  <c r="K878" i="109" s="1"/>
  <c r="O877" i="109" l="1"/>
  <c r="P877" i="109"/>
  <c r="N878" i="109"/>
  <c r="L878" i="109"/>
  <c r="K879" i="109" s="1"/>
  <c r="O878" i="109" l="1"/>
  <c r="P878" i="109"/>
  <c r="N879" i="109"/>
  <c r="L879" i="109"/>
  <c r="K880" i="109" s="1"/>
  <c r="O879" i="109" l="1"/>
  <c r="P879" i="109"/>
  <c r="N880" i="109"/>
  <c r="L880" i="109"/>
  <c r="K881" i="109" s="1"/>
  <c r="O880" i="109" l="1"/>
  <c r="P880" i="109"/>
  <c r="N881" i="109"/>
  <c r="L881" i="109"/>
  <c r="K882" i="109" s="1"/>
  <c r="O881" i="109" l="1"/>
  <c r="P881" i="109"/>
  <c r="L882" i="109"/>
  <c r="K883" i="109" s="1"/>
  <c r="N882" i="109"/>
  <c r="O882" i="109" l="1"/>
  <c r="P882" i="109"/>
  <c r="N883" i="109"/>
  <c r="L883" i="109"/>
  <c r="K884" i="109" s="1"/>
  <c r="P883" i="109" l="1"/>
  <c r="O883" i="109"/>
  <c r="N884" i="109"/>
  <c r="L884" i="109"/>
  <c r="K885" i="109" s="1"/>
  <c r="O884" i="109" l="1"/>
  <c r="P884" i="109"/>
  <c r="N885" i="109"/>
  <c r="L885" i="109"/>
  <c r="K886" i="109" s="1"/>
  <c r="O885" i="109" l="1"/>
  <c r="P885" i="109"/>
  <c r="N886" i="109"/>
  <c r="L886" i="109"/>
  <c r="K887" i="109" s="1"/>
  <c r="O886" i="109" l="1"/>
  <c r="P886" i="109"/>
  <c r="N887" i="109"/>
  <c r="L887" i="109"/>
  <c r="K888" i="109" s="1"/>
  <c r="O887" i="109" l="1"/>
  <c r="P887" i="109"/>
  <c r="N888" i="109"/>
  <c r="L888" i="109"/>
  <c r="K889" i="109" s="1"/>
  <c r="O888" i="109" l="1"/>
  <c r="P888" i="109"/>
  <c r="N889" i="109"/>
  <c r="L889" i="109"/>
  <c r="K890" i="109" s="1"/>
  <c r="O889" i="109" l="1"/>
  <c r="P889" i="109"/>
  <c r="N890" i="109"/>
  <c r="L890" i="109"/>
  <c r="K891" i="109" s="1"/>
  <c r="O890" i="109" l="1"/>
  <c r="P890" i="109"/>
  <c r="N891" i="109"/>
  <c r="L891" i="109"/>
  <c r="K892" i="109" s="1"/>
  <c r="O891" i="109" l="1"/>
  <c r="P891" i="109"/>
  <c r="N892" i="109"/>
  <c r="L892" i="109"/>
  <c r="K893" i="109" s="1"/>
  <c r="O892" i="109" l="1"/>
  <c r="P892" i="109"/>
  <c r="N893" i="109"/>
  <c r="L893" i="109"/>
  <c r="K894" i="109" s="1"/>
  <c r="O893" i="109" l="1"/>
  <c r="P893" i="109"/>
  <c r="L894" i="109"/>
  <c r="K895" i="109" s="1"/>
  <c r="N894" i="109"/>
  <c r="O894" i="109" l="1"/>
  <c r="P894" i="109"/>
  <c r="N895" i="109"/>
  <c r="L895" i="109"/>
  <c r="K896" i="109" s="1"/>
  <c r="O895" i="109" l="1"/>
  <c r="P895" i="109"/>
  <c r="N896" i="109"/>
  <c r="L896" i="109"/>
  <c r="K897" i="109" s="1"/>
  <c r="O896" i="109" l="1"/>
  <c r="P896" i="109"/>
  <c r="N897" i="109"/>
  <c r="L897" i="109"/>
  <c r="K898" i="109" s="1"/>
  <c r="O897" i="109" l="1"/>
  <c r="P897" i="109"/>
  <c r="N898" i="109"/>
  <c r="L898" i="109"/>
  <c r="K899" i="109" s="1"/>
  <c r="O898" i="109" l="1"/>
  <c r="P898" i="109"/>
  <c r="N899" i="109"/>
  <c r="L899" i="109"/>
  <c r="K900" i="109" s="1"/>
  <c r="O899" i="109" l="1"/>
  <c r="P899" i="109"/>
  <c r="N900" i="109"/>
  <c r="L900" i="109"/>
  <c r="K901" i="109" s="1"/>
  <c r="O900" i="109" l="1"/>
  <c r="P900" i="109"/>
  <c r="N901" i="109"/>
  <c r="L901" i="109"/>
  <c r="K902" i="109" s="1"/>
  <c r="O901" i="109" l="1"/>
  <c r="P901" i="109"/>
  <c r="N902" i="109"/>
  <c r="L902" i="109"/>
  <c r="K903" i="109" s="1"/>
  <c r="O902" i="109" l="1"/>
  <c r="P902" i="109"/>
  <c r="N903" i="109"/>
  <c r="L903" i="109"/>
  <c r="K904" i="109" s="1"/>
  <c r="O903" i="109" l="1"/>
  <c r="P903" i="109"/>
  <c r="N904" i="109"/>
  <c r="L904" i="109"/>
  <c r="K905" i="109" s="1"/>
  <c r="O904" i="109" l="1"/>
  <c r="P904" i="109"/>
  <c r="N905" i="109"/>
  <c r="L905" i="109"/>
  <c r="K906" i="109" s="1"/>
  <c r="O905" i="109" l="1"/>
  <c r="P905" i="109"/>
  <c r="L906" i="109"/>
  <c r="K907" i="109" s="1"/>
  <c r="N906" i="109"/>
  <c r="O906" i="109" l="1"/>
  <c r="P906" i="109"/>
  <c r="N907" i="109"/>
  <c r="L907" i="109"/>
  <c r="K908" i="109" s="1"/>
  <c r="O907" i="109" l="1"/>
  <c r="P907" i="109"/>
  <c r="N908" i="109"/>
  <c r="L908" i="109"/>
  <c r="K909" i="109" s="1"/>
  <c r="O908" i="109" l="1"/>
  <c r="P908" i="109"/>
  <c r="N909" i="109"/>
  <c r="L909" i="109"/>
  <c r="K910" i="109" s="1"/>
  <c r="O909" i="109" l="1"/>
  <c r="P909" i="109"/>
  <c r="N910" i="109"/>
  <c r="L910" i="109"/>
  <c r="K911" i="109" s="1"/>
  <c r="O910" i="109" l="1"/>
  <c r="P910" i="109"/>
  <c r="N911" i="109"/>
  <c r="L911" i="109"/>
  <c r="K912" i="109" s="1"/>
  <c r="O911" i="109" l="1"/>
  <c r="P911" i="109"/>
  <c r="N912" i="109"/>
  <c r="L912" i="109"/>
  <c r="K913" i="109" s="1"/>
  <c r="O912" i="109" l="1"/>
  <c r="P912" i="109"/>
  <c r="N913" i="109"/>
  <c r="L913" i="109"/>
  <c r="K914" i="109" s="1"/>
  <c r="O913" i="109" l="1"/>
  <c r="P913" i="109"/>
  <c r="N914" i="109"/>
  <c r="L914" i="109"/>
  <c r="K915" i="109" s="1"/>
  <c r="O914" i="109" l="1"/>
  <c r="P914" i="109"/>
  <c r="N915" i="109"/>
  <c r="L915" i="109"/>
  <c r="K916" i="109" s="1"/>
  <c r="O915" i="109" l="1"/>
  <c r="P915" i="109"/>
  <c r="N916" i="109"/>
  <c r="L916" i="109"/>
  <c r="K917" i="109" s="1"/>
  <c r="O916" i="109" l="1"/>
  <c r="P916" i="109"/>
  <c r="N917" i="109"/>
  <c r="L917" i="109"/>
  <c r="K918" i="109" s="1"/>
  <c r="O917" i="109" l="1"/>
  <c r="P917" i="109"/>
  <c r="L918" i="109"/>
  <c r="K919" i="109" s="1"/>
  <c r="N918" i="109"/>
  <c r="O918" i="109" l="1"/>
  <c r="P918" i="109"/>
  <c r="N919" i="109"/>
  <c r="L919" i="109"/>
  <c r="K920" i="109" s="1"/>
  <c r="P919" i="109" l="1"/>
  <c r="O919" i="109"/>
  <c r="N920" i="109"/>
  <c r="L920" i="109"/>
  <c r="K921" i="109" s="1"/>
  <c r="O920" i="109" l="1"/>
  <c r="P920" i="109"/>
  <c r="N921" i="109"/>
  <c r="L921" i="109"/>
  <c r="K922" i="109" s="1"/>
  <c r="O921" i="109" l="1"/>
  <c r="P921" i="109"/>
  <c r="N922" i="109"/>
  <c r="L922" i="109"/>
  <c r="K923" i="109" s="1"/>
  <c r="O922" i="109" l="1"/>
  <c r="P922" i="109"/>
  <c r="N923" i="109"/>
  <c r="L923" i="109"/>
  <c r="K924" i="109" s="1"/>
  <c r="O923" i="109" l="1"/>
  <c r="P923" i="109"/>
  <c r="N924" i="109"/>
  <c r="L924" i="109"/>
  <c r="K925" i="109" s="1"/>
  <c r="O924" i="109" l="1"/>
  <c r="P924" i="109"/>
  <c r="N925" i="109"/>
  <c r="L925" i="109"/>
  <c r="K926" i="109" s="1"/>
  <c r="O925" i="109" l="1"/>
  <c r="P925" i="109"/>
  <c r="N926" i="109"/>
  <c r="L926" i="109"/>
  <c r="K927" i="109" s="1"/>
  <c r="O926" i="109" l="1"/>
  <c r="P926" i="109"/>
  <c r="N927" i="109"/>
  <c r="L927" i="109"/>
  <c r="K928" i="109" s="1"/>
  <c r="O927" i="109" l="1"/>
  <c r="P927" i="109"/>
  <c r="N928" i="109"/>
  <c r="L928" i="109"/>
  <c r="K929" i="109" s="1"/>
  <c r="O928" i="109" l="1"/>
  <c r="P928" i="109"/>
  <c r="N929" i="109"/>
  <c r="L929" i="109"/>
  <c r="K930" i="109" s="1"/>
  <c r="O929" i="109" l="1"/>
  <c r="P929" i="109"/>
  <c r="L930" i="109"/>
  <c r="K931" i="109" s="1"/>
  <c r="N930" i="109"/>
  <c r="O930" i="109" l="1"/>
  <c r="P930" i="109"/>
  <c r="N931" i="109"/>
  <c r="L931" i="109"/>
  <c r="K932" i="109" s="1"/>
  <c r="P931" i="109" l="1"/>
  <c r="O931" i="109"/>
  <c r="N932" i="109"/>
  <c r="L932" i="109"/>
  <c r="K933" i="109" s="1"/>
  <c r="P932" i="109" l="1"/>
  <c r="O932" i="109"/>
  <c r="N933" i="109"/>
  <c r="L933" i="109"/>
  <c r="K934" i="109" s="1"/>
  <c r="O933" i="109" l="1"/>
  <c r="P933" i="109"/>
  <c r="N934" i="109"/>
  <c r="L934" i="109"/>
  <c r="K935" i="109" s="1"/>
  <c r="P934" i="109" l="1"/>
  <c r="O934" i="109"/>
  <c r="N935" i="109"/>
  <c r="L935" i="109"/>
  <c r="K936" i="109" s="1"/>
  <c r="O935" i="109" l="1"/>
  <c r="P935" i="109"/>
  <c r="N936" i="109"/>
  <c r="L936" i="109"/>
  <c r="K937" i="109" s="1"/>
  <c r="P936" i="109" l="1"/>
  <c r="O936" i="109"/>
  <c r="N937" i="109"/>
  <c r="L937" i="109"/>
  <c r="K938" i="109" s="1"/>
  <c r="O937" i="109" l="1"/>
  <c r="P937" i="109"/>
  <c r="N938" i="109"/>
  <c r="L938" i="109"/>
  <c r="K939" i="109" s="1"/>
  <c r="O938" i="109" l="1"/>
  <c r="P938" i="109"/>
  <c r="N939" i="109"/>
  <c r="L939" i="109"/>
  <c r="K940" i="109" s="1"/>
  <c r="O939" i="109" l="1"/>
  <c r="P939" i="109"/>
  <c r="N940" i="109"/>
  <c r="L940" i="109"/>
  <c r="K941" i="109" s="1"/>
  <c r="O940" i="109" l="1"/>
  <c r="P940" i="109"/>
  <c r="N941" i="109"/>
  <c r="L941" i="109"/>
  <c r="K942" i="109" s="1"/>
  <c r="O941" i="109" l="1"/>
  <c r="P941" i="109"/>
  <c r="L942" i="109"/>
  <c r="K943" i="109" s="1"/>
  <c r="N942" i="109"/>
  <c r="O942" i="109" l="1"/>
  <c r="P942" i="109"/>
  <c r="N943" i="109"/>
  <c r="L943" i="109"/>
  <c r="K944" i="109" s="1"/>
  <c r="O943" i="109" l="1"/>
  <c r="P943" i="109"/>
  <c r="N944" i="109"/>
  <c r="L944" i="109"/>
  <c r="K945" i="109" s="1"/>
  <c r="O944" i="109" l="1"/>
  <c r="P944" i="109"/>
  <c r="N945" i="109"/>
  <c r="L945" i="109"/>
  <c r="K946" i="109" s="1"/>
  <c r="O945" i="109" l="1"/>
  <c r="P945" i="109"/>
  <c r="N946" i="109"/>
  <c r="L946" i="109"/>
  <c r="K947" i="109" s="1"/>
  <c r="P946" i="109" l="1"/>
  <c r="O946" i="109"/>
  <c r="N947" i="109"/>
  <c r="L947" i="109"/>
  <c r="K948" i="109" s="1"/>
  <c r="O947" i="109" l="1"/>
  <c r="P947" i="109"/>
  <c r="N948" i="109"/>
  <c r="L948" i="109"/>
  <c r="K949" i="109" s="1"/>
  <c r="O948" i="109" l="1"/>
  <c r="P948" i="109"/>
  <c r="N949" i="109"/>
  <c r="L949" i="109"/>
  <c r="K950" i="109" s="1"/>
  <c r="O949" i="109" l="1"/>
  <c r="P949" i="109"/>
  <c r="N950" i="109"/>
  <c r="L950" i="109"/>
  <c r="K951" i="109" s="1"/>
  <c r="O950" i="109" l="1"/>
  <c r="P950" i="109"/>
  <c r="N951" i="109"/>
  <c r="L951" i="109"/>
  <c r="K952" i="109" s="1"/>
  <c r="O951" i="109" l="1"/>
  <c r="P951" i="109"/>
  <c r="N952" i="109"/>
  <c r="L952" i="109"/>
  <c r="K953" i="109" s="1"/>
  <c r="O952" i="109" l="1"/>
  <c r="P952" i="109"/>
  <c r="N953" i="109"/>
  <c r="L953" i="109"/>
  <c r="K954" i="109" s="1"/>
  <c r="O953" i="109" l="1"/>
  <c r="P953" i="109"/>
  <c r="L954" i="109"/>
  <c r="K955" i="109" s="1"/>
  <c r="N954" i="109"/>
  <c r="O954" i="109" l="1"/>
  <c r="P954" i="109"/>
  <c r="N955" i="109"/>
  <c r="L955" i="109"/>
  <c r="K956" i="109" s="1"/>
  <c r="O955" i="109" l="1"/>
  <c r="P955" i="109"/>
  <c r="N956" i="109"/>
  <c r="L956" i="109"/>
  <c r="K957" i="109" s="1"/>
  <c r="O956" i="109" l="1"/>
  <c r="P956" i="109"/>
  <c r="N957" i="109"/>
  <c r="L957" i="109"/>
  <c r="K958" i="109" s="1"/>
  <c r="O957" i="109" l="1"/>
  <c r="P957" i="109"/>
  <c r="N958" i="109"/>
  <c r="L958" i="109"/>
  <c r="K959" i="109" s="1"/>
  <c r="O958" i="109" l="1"/>
  <c r="P958" i="109"/>
  <c r="N959" i="109"/>
  <c r="L959" i="109"/>
  <c r="K960" i="109" s="1"/>
  <c r="O959" i="109" l="1"/>
  <c r="P959" i="109"/>
  <c r="N960" i="109"/>
  <c r="L960" i="109"/>
  <c r="K961" i="109" s="1"/>
  <c r="O960" i="109" l="1"/>
  <c r="P960" i="109"/>
  <c r="N961" i="109"/>
  <c r="L961" i="109"/>
  <c r="K962" i="109" s="1"/>
  <c r="O961" i="109" l="1"/>
  <c r="P961" i="109"/>
  <c r="N962" i="109"/>
  <c r="L962" i="109"/>
  <c r="K963" i="109" s="1"/>
  <c r="O962" i="109" l="1"/>
  <c r="P962" i="109"/>
  <c r="N963" i="109"/>
  <c r="L963" i="109"/>
  <c r="K964" i="109" s="1"/>
  <c r="O963" i="109" l="1"/>
  <c r="P963" i="109"/>
  <c r="N964" i="109"/>
  <c r="L964" i="109"/>
  <c r="K965" i="109" s="1"/>
  <c r="O964" i="109" l="1"/>
  <c r="P964" i="109"/>
  <c r="N965" i="109"/>
  <c r="L965" i="109"/>
  <c r="K966" i="109" s="1"/>
  <c r="O965" i="109" l="1"/>
  <c r="P965" i="109"/>
  <c r="L966" i="109"/>
  <c r="K967" i="109" s="1"/>
  <c r="N966" i="109"/>
  <c r="O966" i="109" l="1"/>
  <c r="P966" i="109"/>
  <c r="N967" i="109"/>
  <c r="L967" i="109"/>
  <c r="K968" i="109" s="1"/>
  <c r="O967" i="109" l="1"/>
  <c r="P967" i="109"/>
  <c r="N968" i="109"/>
  <c r="L968" i="109"/>
  <c r="K969" i="109" s="1"/>
  <c r="O968" i="109" l="1"/>
  <c r="P968" i="109"/>
  <c r="N969" i="109"/>
  <c r="L969" i="109"/>
  <c r="K970" i="109" s="1"/>
  <c r="O969" i="109" l="1"/>
  <c r="P969" i="109"/>
  <c r="N970" i="109"/>
  <c r="L970" i="109"/>
  <c r="K971" i="109" s="1"/>
  <c r="O970" i="109" l="1"/>
  <c r="P970" i="109"/>
  <c r="N971" i="109"/>
  <c r="L971" i="109"/>
  <c r="K972" i="109" s="1"/>
  <c r="O971" i="109" l="1"/>
  <c r="P971" i="109"/>
  <c r="N972" i="109"/>
  <c r="L972" i="109"/>
  <c r="K973" i="109" s="1"/>
  <c r="P972" i="109" l="1"/>
  <c r="O972" i="109"/>
  <c r="N973" i="109"/>
  <c r="L973" i="109"/>
  <c r="K974" i="109" s="1"/>
  <c r="O973" i="109" l="1"/>
  <c r="P973" i="109"/>
  <c r="N974" i="109"/>
  <c r="L974" i="109"/>
  <c r="K975" i="109" s="1"/>
  <c r="O974" i="109" l="1"/>
  <c r="P974" i="109"/>
  <c r="N975" i="109"/>
  <c r="L975" i="109"/>
  <c r="K976" i="109" s="1"/>
  <c r="O975" i="109" l="1"/>
  <c r="P975" i="109"/>
  <c r="N976" i="109"/>
  <c r="L976" i="109"/>
  <c r="P976" i="109" s="1"/>
  <c r="O976" i="109" l="1"/>
  <c r="M156" i="62" l="1"/>
  <c r="N156" i="62"/>
  <c r="O156" i="62"/>
  <c r="P156" i="62"/>
  <c r="Q156" i="62"/>
  <c r="M157" i="62"/>
  <c r="N157" i="62"/>
  <c r="O157" i="62"/>
  <c r="P157" i="62"/>
  <c r="Q157" i="62"/>
  <c r="M158" i="62"/>
  <c r="N158" i="62"/>
  <c r="O158" i="62"/>
  <c r="P158" i="62"/>
  <c r="Q158" i="62"/>
  <c r="Q155" i="62"/>
  <c r="P155" i="62"/>
  <c r="O155" i="62"/>
  <c r="N155" i="62"/>
  <c r="M155" i="62"/>
  <c r="M142" i="62"/>
  <c r="N142" i="62"/>
  <c r="O142" i="62"/>
  <c r="P142" i="62"/>
  <c r="Q142" i="62"/>
  <c r="M143" i="62"/>
  <c r="N143" i="62"/>
  <c r="O143" i="62"/>
  <c r="P143" i="62"/>
  <c r="Q143" i="62"/>
  <c r="M144" i="62"/>
  <c r="N144" i="62"/>
  <c r="O144" i="62"/>
  <c r="P144" i="62"/>
  <c r="Q144" i="62"/>
  <c r="M145" i="62"/>
  <c r="N145" i="62"/>
  <c r="O145" i="62"/>
  <c r="P145" i="62"/>
  <c r="Q145" i="62"/>
  <c r="M146" i="62"/>
  <c r="N146" i="62"/>
  <c r="O146" i="62"/>
  <c r="P146" i="62"/>
  <c r="Q146" i="62"/>
  <c r="M147" i="62"/>
  <c r="N147" i="62"/>
  <c r="O147" i="62"/>
  <c r="P147" i="62"/>
  <c r="Q147" i="62"/>
  <c r="M148" i="62"/>
  <c r="N148" i="62"/>
  <c r="O148" i="62"/>
  <c r="P148" i="62"/>
  <c r="Q148" i="62"/>
  <c r="M149" i="62"/>
  <c r="N149" i="62"/>
  <c r="O149" i="62"/>
  <c r="P149" i="62"/>
  <c r="Q149" i="62"/>
  <c r="M150" i="62"/>
  <c r="N150" i="62"/>
  <c r="O150" i="62"/>
  <c r="P150" i="62"/>
  <c r="Q150" i="62"/>
  <c r="M151" i="62"/>
  <c r="N151" i="62"/>
  <c r="O151" i="62"/>
  <c r="P151" i="62"/>
  <c r="Q151" i="62"/>
  <c r="C5" i="62"/>
  <c r="J1" i="65" s="1"/>
  <c r="Q141" i="62"/>
  <c r="P141" i="62"/>
  <c r="O141" i="62"/>
  <c r="N141" i="62"/>
  <c r="M141" i="62"/>
  <c r="M134" i="62"/>
  <c r="N134" i="62"/>
  <c r="O134" i="62"/>
  <c r="P134" i="62"/>
  <c r="Q134" i="62"/>
  <c r="M135" i="62"/>
  <c r="N135" i="62"/>
  <c r="O135" i="62"/>
  <c r="P135" i="62"/>
  <c r="Q135" i="62"/>
  <c r="M136" i="62"/>
  <c r="N136" i="62"/>
  <c r="O136" i="62"/>
  <c r="P136" i="62"/>
  <c r="Q136" i="62"/>
  <c r="M137" i="62"/>
  <c r="N137" i="62"/>
  <c r="O137" i="62"/>
  <c r="P137" i="62"/>
  <c r="Q137" i="62"/>
  <c r="M138" i="62"/>
  <c r="N138" i="62"/>
  <c r="O138" i="62"/>
  <c r="P138" i="62"/>
  <c r="Q138" i="62"/>
  <c r="M139" i="62"/>
  <c r="N139" i="62"/>
  <c r="O139" i="62"/>
  <c r="P139" i="62"/>
  <c r="Q139" i="62"/>
  <c r="M140" i="62"/>
  <c r="N140" i="62"/>
  <c r="O140" i="62"/>
  <c r="P140" i="62"/>
  <c r="Q140" i="62"/>
  <c r="M127" i="62"/>
  <c r="N127" i="62"/>
  <c r="O127" i="62"/>
  <c r="P127" i="62"/>
  <c r="Q127" i="62"/>
  <c r="M128" i="62"/>
  <c r="N128" i="62"/>
  <c r="O128" i="62"/>
  <c r="P128" i="62"/>
  <c r="Q128" i="62"/>
  <c r="M129" i="62"/>
  <c r="N129" i="62"/>
  <c r="O129" i="62"/>
  <c r="P129" i="62"/>
  <c r="Q129" i="62"/>
  <c r="M130" i="62"/>
  <c r="N130" i="62"/>
  <c r="O130" i="62"/>
  <c r="P130" i="62"/>
  <c r="Q130" i="62"/>
  <c r="M131" i="62"/>
  <c r="N131" i="62"/>
  <c r="O131" i="62"/>
  <c r="P131" i="62"/>
  <c r="Q131" i="62"/>
  <c r="M132" i="62"/>
  <c r="N132" i="62"/>
  <c r="O132" i="62"/>
  <c r="P132" i="62"/>
  <c r="Q132" i="62"/>
  <c r="M133" i="62"/>
  <c r="N133" i="62"/>
  <c r="O133" i="62"/>
  <c r="P133" i="62"/>
  <c r="Q133" i="62"/>
  <c r="M8" i="62"/>
  <c r="N8" i="62"/>
  <c r="O8" i="62"/>
  <c r="P8" i="62"/>
  <c r="Q8" i="62"/>
  <c r="M9" i="62"/>
  <c r="N9" i="62"/>
  <c r="O9" i="62"/>
  <c r="P9" i="62"/>
  <c r="Q9" i="62"/>
  <c r="M10" i="62"/>
  <c r="N10" i="62"/>
  <c r="O10" i="62"/>
  <c r="P10" i="62"/>
  <c r="Q10" i="62"/>
  <c r="M11" i="62"/>
  <c r="N11" i="62"/>
  <c r="O11" i="62"/>
  <c r="P11" i="62"/>
  <c r="Q11" i="62"/>
  <c r="M12" i="62"/>
  <c r="N12" i="62"/>
  <c r="O12" i="62"/>
  <c r="P12" i="62"/>
  <c r="Q12" i="62"/>
  <c r="M13" i="62"/>
  <c r="N13" i="62"/>
  <c r="O13" i="62"/>
  <c r="P13" i="62"/>
  <c r="Q13" i="62"/>
  <c r="M14" i="62"/>
  <c r="N14" i="62"/>
  <c r="O14" i="62"/>
  <c r="P14" i="62"/>
  <c r="Q14" i="62"/>
  <c r="M15" i="62"/>
  <c r="N15" i="62"/>
  <c r="O15" i="62"/>
  <c r="P15" i="62"/>
  <c r="Q15" i="62"/>
  <c r="M16" i="62"/>
  <c r="N16" i="62"/>
  <c r="O16" i="62"/>
  <c r="P16" i="62"/>
  <c r="Q16" i="62"/>
  <c r="M17" i="62"/>
  <c r="N17" i="62"/>
  <c r="O17" i="62"/>
  <c r="P17" i="62"/>
  <c r="Q17" i="62"/>
  <c r="M18" i="62"/>
  <c r="N18" i="62"/>
  <c r="O18" i="62"/>
  <c r="P18" i="62"/>
  <c r="Q18" i="62"/>
  <c r="M19" i="62"/>
  <c r="N19" i="62"/>
  <c r="O19" i="62"/>
  <c r="P19" i="62"/>
  <c r="Q19" i="62"/>
  <c r="M20" i="62"/>
  <c r="N20" i="62"/>
  <c r="O20" i="62"/>
  <c r="P20" i="62"/>
  <c r="Q20" i="62"/>
  <c r="M21" i="62"/>
  <c r="N21" i="62"/>
  <c r="O21" i="62"/>
  <c r="P21" i="62"/>
  <c r="Q21" i="62"/>
  <c r="M22" i="62"/>
  <c r="N22" i="62"/>
  <c r="O22" i="62"/>
  <c r="P22" i="62"/>
  <c r="Q22" i="62"/>
  <c r="M23" i="62"/>
  <c r="N23" i="62"/>
  <c r="O23" i="62"/>
  <c r="P23" i="62"/>
  <c r="Q23" i="62"/>
  <c r="M24" i="62"/>
  <c r="N24" i="62"/>
  <c r="O24" i="62"/>
  <c r="P24" i="62"/>
  <c r="Q24" i="62"/>
  <c r="M25" i="62"/>
  <c r="N25" i="62"/>
  <c r="O25" i="62"/>
  <c r="P25" i="62"/>
  <c r="Q25" i="62"/>
  <c r="M26" i="62"/>
  <c r="N26" i="62"/>
  <c r="O26" i="62"/>
  <c r="P26" i="62"/>
  <c r="Q26" i="62"/>
  <c r="M27" i="62"/>
  <c r="N27" i="62"/>
  <c r="O27" i="62"/>
  <c r="P27" i="62"/>
  <c r="Q27" i="62"/>
  <c r="M28" i="62"/>
  <c r="N28" i="62"/>
  <c r="O28" i="62"/>
  <c r="P28" i="62"/>
  <c r="Q28" i="62"/>
  <c r="M29" i="62"/>
  <c r="N29" i="62"/>
  <c r="O29" i="62"/>
  <c r="P29" i="62"/>
  <c r="Q29" i="62"/>
  <c r="M30" i="62"/>
  <c r="N30" i="62"/>
  <c r="O30" i="62"/>
  <c r="P30" i="62"/>
  <c r="Q30" i="62"/>
  <c r="M31" i="62"/>
  <c r="N31" i="62"/>
  <c r="O31" i="62"/>
  <c r="P31" i="62"/>
  <c r="Q31" i="62"/>
  <c r="M32" i="62"/>
  <c r="N32" i="62"/>
  <c r="O32" i="62"/>
  <c r="P32" i="62"/>
  <c r="Q32" i="62"/>
  <c r="M33" i="62"/>
  <c r="N33" i="62"/>
  <c r="O33" i="62"/>
  <c r="P33" i="62"/>
  <c r="Q33" i="62"/>
  <c r="M34" i="62"/>
  <c r="N34" i="62"/>
  <c r="O34" i="62"/>
  <c r="P34" i="62"/>
  <c r="Q34" i="62"/>
  <c r="M35" i="62"/>
  <c r="N35" i="62"/>
  <c r="O35" i="62"/>
  <c r="P35" i="62"/>
  <c r="Q35" i="62"/>
  <c r="M36" i="62"/>
  <c r="N36" i="62"/>
  <c r="O36" i="62"/>
  <c r="P36" i="62"/>
  <c r="Q36" i="62"/>
  <c r="M37" i="62"/>
  <c r="N37" i="62"/>
  <c r="O37" i="62"/>
  <c r="P37" i="62"/>
  <c r="Q37" i="62"/>
  <c r="M38" i="62"/>
  <c r="N38" i="62"/>
  <c r="O38" i="62"/>
  <c r="P38" i="62"/>
  <c r="Q38" i="62"/>
  <c r="M39" i="62"/>
  <c r="N39" i="62"/>
  <c r="O39" i="62"/>
  <c r="P39" i="62"/>
  <c r="Q39" i="62"/>
  <c r="M40" i="62"/>
  <c r="N40" i="62"/>
  <c r="O40" i="62"/>
  <c r="P40" i="62"/>
  <c r="Q40" i="62"/>
  <c r="M41" i="62"/>
  <c r="N41" i="62"/>
  <c r="O41" i="62"/>
  <c r="P41" i="62"/>
  <c r="Q41" i="62"/>
  <c r="M42" i="62"/>
  <c r="N42" i="62"/>
  <c r="O42" i="62"/>
  <c r="P42" i="62"/>
  <c r="Q42" i="62"/>
  <c r="M43" i="62"/>
  <c r="N43" i="62"/>
  <c r="O43" i="62"/>
  <c r="P43" i="62"/>
  <c r="Q43" i="62"/>
  <c r="M44" i="62"/>
  <c r="N44" i="62"/>
  <c r="O44" i="62"/>
  <c r="P44" i="62"/>
  <c r="Q44" i="62"/>
  <c r="M45" i="62"/>
  <c r="N45" i="62"/>
  <c r="O45" i="62"/>
  <c r="P45" i="62"/>
  <c r="Q45" i="62"/>
  <c r="M46" i="62"/>
  <c r="N46" i="62"/>
  <c r="O46" i="62"/>
  <c r="P46" i="62"/>
  <c r="Q46" i="62"/>
  <c r="M47" i="62"/>
  <c r="N47" i="62"/>
  <c r="O47" i="62"/>
  <c r="P47" i="62"/>
  <c r="Q47" i="62"/>
  <c r="M48" i="62"/>
  <c r="N48" i="62"/>
  <c r="O48" i="62"/>
  <c r="P48" i="62"/>
  <c r="Q48" i="62"/>
  <c r="M49" i="62"/>
  <c r="N49" i="62"/>
  <c r="O49" i="62"/>
  <c r="P49" i="62"/>
  <c r="Q49" i="62"/>
  <c r="M50" i="62"/>
  <c r="N50" i="62"/>
  <c r="O50" i="62"/>
  <c r="P50" i="62"/>
  <c r="Q50" i="62"/>
  <c r="M51" i="62"/>
  <c r="N51" i="62"/>
  <c r="O51" i="62"/>
  <c r="P51" i="62"/>
  <c r="Q51" i="62"/>
  <c r="M52" i="62"/>
  <c r="N52" i="62"/>
  <c r="O52" i="62"/>
  <c r="P52" i="62"/>
  <c r="Q52" i="62"/>
  <c r="M53" i="62"/>
  <c r="N53" i="62"/>
  <c r="O53" i="62"/>
  <c r="P53" i="62"/>
  <c r="Q53" i="62"/>
  <c r="M54" i="62"/>
  <c r="N54" i="62"/>
  <c r="O54" i="62"/>
  <c r="P54" i="62"/>
  <c r="Q54" i="62"/>
  <c r="M55" i="62"/>
  <c r="N55" i="62"/>
  <c r="O55" i="62"/>
  <c r="P55" i="62"/>
  <c r="Q55" i="62"/>
  <c r="M56" i="62"/>
  <c r="N56" i="62"/>
  <c r="O56" i="62"/>
  <c r="P56" i="62"/>
  <c r="Q56" i="62"/>
  <c r="M57" i="62"/>
  <c r="N57" i="62"/>
  <c r="O57" i="62"/>
  <c r="P57" i="62"/>
  <c r="Q57" i="62"/>
  <c r="M58" i="62"/>
  <c r="N58" i="62"/>
  <c r="O58" i="62"/>
  <c r="P58" i="62"/>
  <c r="Q58" i="62"/>
  <c r="M59" i="62"/>
  <c r="N59" i="62"/>
  <c r="O59" i="62"/>
  <c r="P59" i="62"/>
  <c r="Q59" i="62"/>
  <c r="M60" i="62"/>
  <c r="N60" i="62"/>
  <c r="O60" i="62"/>
  <c r="P60" i="62"/>
  <c r="Q60" i="62"/>
  <c r="M61" i="62"/>
  <c r="N61" i="62"/>
  <c r="O61" i="62"/>
  <c r="P61" i="62"/>
  <c r="Q61" i="62"/>
  <c r="M62" i="62"/>
  <c r="N62" i="62"/>
  <c r="O62" i="62"/>
  <c r="P62" i="62"/>
  <c r="Q62" i="62"/>
  <c r="M63" i="62"/>
  <c r="N63" i="62"/>
  <c r="O63" i="62"/>
  <c r="P63" i="62"/>
  <c r="Q63" i="62"/>
  <c r="M64" i="62"/>
  <c r="N64" i="62"/>
  <c r="O64" i="62"/>
  <c r="P64" i="62"/>
  <c r="Q64" i="62"/>
  <c r="M65" i="62"/>
  <c r="N65" i="62"/>
  <c r="O65" i="62"/>
  <c r="P65" i="62"/>
  <c r="Q65" i="62"/>
  <c r="M66" i="62"/>
  <c r="N66" i="62"/>
  <c r="O66" i="62"/>
  <c r="P66" i="62"/>
  <c r="Q66" i="62"/>
  <c r="M67" i="62"/>
  <c r="N67" i="62"/>
  <c r="O67" i="62"/>
  <c r="P67" i="62"/>
  <c r="Q67" i="62"/>
  <c r="M68" i="62"/>
  <c r="N68" i="62"/>
  <c r="O68" i="62"/>
  <c r="P68" i="62"/>
  <c r="Q68" i="62"/>
  <c r="M69" i="62"/>
  <c r="N69" i="62"/>
  <c r="O69" i="62"/>
  <c r="P69" i="62"/>
  <c r="Q69" i="62"/>
  <c r="M70" i="62"/>
  <c r="N70" i="62"/>
  <c r="O70" i="62"/>
  <c r="P70" i="62"/>
  <c r="Q70" i="62"/>
  <c r="M71" i="62"/>
  <c r="N71" i="62"/>
  <c r="O71" i="62"/>
  <c r="P71" i="62"/>
  <c r="Q71" i="62"/>
  <c r="M72" i="62"/>
  <c r="N72" i="62"/>
  <c r="O72" i="62"/>
  <c r="P72" i="62"/>
  <c r="Q72" i="62"/>
  <c r="M73" i="62"/>
  <c r="N73" i="62"/>
  <c r="O73" i="62"/>
  <c r="P73" i="62"/>
  <c r="Q73" i="62"/>
  <c r="M74" i="62"/>
  <c r="N74" i="62"/>
  <c r="O74" i="62"/>
  <c r="P74" i="62"/>
  <c r="Q74" i="62"/>
  <c r="M75" i="62"/>
  <c r="N75" i="62"/>
  <c r="O75" i="62"/>
  <c r="P75" i="62"/>
  <c r="Q75" i="62"/>
  <c r="M76" i="62"/>
  <c r="N76" i="62"/>
  <c r="O76" i="62"/>
  <c r="P76" i="62"/>
  <c r="Q76" i="62"/>
  <c r="M77" i="62"/>
  <c r="N77" i="62"/>
  <c r="O77" i="62"/>
  <c r="P77" i="62"/>
  <c r="Q77" i="62"/>
  <c r="M78" i="62"/>
  <c r="N78" i="62"/>
  <c r="O78" i="62"/>
  <c r="P78" i="62"/>
  <c r="Q78" i="62"/>
  <c r="M79" i="62"/>
  <c r="N79" i="62"/>
  <c r="O79" i="62"/>
  <c r="P79" i="62"/>
  <c r="Q79" i="62"/>
  <c r="M80" i="62"/>
  <c r="N80" i="62"/>
  <c r="O80" i="62"/>
  <c r="P80" i="62"/>
  <c r="Q80" i="62"/>
  <c r="M81" i="62"/>
  <c r="N81" i="62"/>
  <c r="O81" i="62"/>
  <c r="P81" i="62"/>
  <c r="Q81" i="62"/>
  <c r="M82" i="62"/>
  <c r="N82" i="62"/>
  <c r="O82" i="62"/>
  <c r="P82" i="62"/>
  <c r="Q82" i="62"/>
  <c r="M83" i="62"/>
  <c r="N83" i="62"/>
  <c r="O83" i="62"/>
  <c r="P83" i="62"/>
  <c r="Q83" i="62"/>
  <c r="M84" i="62"/>
  <c r="N84" i="62"/>
  <c r="O84" i="62"/>
  <c r="P84" i="62"/>
  <c r="Q84" i="62"/>
  <c r="M85" i="62"/>
  <c r="N85" i="62"/>
  <c r="O85" i="62"/>
  <c r="P85" i="62"/>
  <c r="Q85" i="62"/>
  <c r="M86" i="62"/>
  <c r="N86" i="62"/>
  <c r="O86" i="62"/>
  <c r="P86" i="62"/>
  <c r="Q86" i="62"/>
  <c r="M87" i="62"/>
  <c r="N87" i="62"/>
  <c r="O87" i="62"/>
  <c r="P87" i="62"/>
  <c r="Q87" i="62"/>
  <c r="M88" i="62"/>
  <c r="N88" i="62"/>
  <c r="O88" i="62"/>
  <c r="P88" i="62"/>
  <c r="Q88" i="62"/>
  <c r="M89" i="62"/>
  <c r="N89" i="62"/>
  <c r="O89" i="62"/>
  <c r="P89" i="62"/>
  <c r="Q89" i="62"/>
  <c r="M90" i="62"/>
  <c r="N90" i="62"/>
  <c r="O90" i="62"/>
  <c r="P90" i="62"/>
  <c r="Q90" i="62"/>
  <c r="M91" i="62"/>
  <c r="N91" i="62"/>
  <c r="O91" i="62"/>
  <c r="P91" i="62"/>
  <c r="Q91" i="62"/>
  <c r="M92" i="62"/>
  <c r="N92" i="62"/>
  <c r="O92" i="62"/>
  <c r="P92" i="62"/>
  <c r="Q92" i="62"/>
  <c r="M93" i="62"/>
  <c r="N93" i="62"/>
  <c r="O93" i="62"/>
  <c r="P93" i="62"/>
  <c r="Q93" i="62"/>
  <c r="M94" i="62"/>
  <c r="N94" i="62"/>
  <c r="O94" i="62"/>
  <c r="P94" i="62"/>
  <c r="Q94" i="62"/>
  <c r="M95" i="62"/>
  <c r="N95" i="62"/>
  <c r="O95" i="62"/>
  <c r="P95" i="62"/>
  <c r="Q95" i="62"/>
  <c r="M96" i="62"/>
  <c r="N96" i="62"/>
  <c r="O96" i="62"/>
  <c r="P96" i="62"/>
  <c r="Q96" i="62"/>
  <c r="M97" i="62"/>
  <c r="N97" i="62"/>
  <c r="O97" i="62"/>
  <c r="P97" i="62"/>
  <c r="Q97" i="62"/>
  <c r="M98" i="62"/>
  <c r="N98" i="62"/>
  <c r="O98" i="62"/>
  <c r="P98" i="62"/>
  <c r="Q98" i="62"/>
  <c r="M99" i="62"/>
  <c r="N99" i="62"/>
  <c r="O99" i="62"/>
  <c r="P99" i="62"/>
  <c r="Q99" i="62"/>
  <c r="M100" i="62"/>
  <c r="N100" i="62"/>
  <c r="O100" i="62"/>
  <c r="P100" i="62"/>
  <c r="Q100" i="62"/>
  <c r="M101" i="62"/>
  <c r="N101" i="62"/>
  <c r="O101" i="62"/>
  <c r="P101" i="62"/>
  <c r="Q101" i="62"/>
  <c r="M102" i="62"/>
  <c r="N102" i="62"/>
  <c r="O102" i="62"/>
  <c r="P102" i="62"/>
  <c r="Q102" i="62"/>
  <c r="M103" i="62"/>
  <c r="N103" i="62"/>
  <c r="O103" i="62"/>
  <c r="P103" i="62"/>
  <c r="Q103" i="62"/>
  <c r="M104" i="62"/>
  <c r="N104" i="62"/>
  <c r="O104" i="62"/>
  <c r="P104" i="62"/>
  <c r="Q104" i="62"/>
  <c r="M105" i="62"/>
  <c r="N105" i="62"/>
  <c r="O105" i="62"/>
  <c r="P105" i="62"/>
  <c r="Q105" i="62"/>
  <c r="M106" i="62"/>
  <c r="N106" i="62"/>
  <c r="O106" i="62"/>
  <c r="P106" i="62"/>
  <c r="Q106" i="62"/>
  <c r="M107" i="62"/>
  <c r="N107" i="62"/>
  <c r="O107" i="62"/>
  <c r="P107" i="62"/>
  <c r="Q107" i="62"/>
  <c r="M108" i="62"/>
  <c r="N108" i="62"/>
  <c r="O108" i="62"/>
  <c r="P108" i="62"/>
  <c r="Q108" i="62"/>
  <c r="M109" i="62"/>
  <c r="N109" i="62"/>
  <c r="O109" i="62"/>
  <c r="P109" i="62"/>
  <c r="Q109" i="62"/>
  <c r="M110" i="62"/>
  <c r="N110" i="62"/>
  <c r="O110" i="62"/>
  <c r="P110" i="62"/>
  <c r="Q110" i="62"/>
  <c r="M111" i="62"/>
  <c r="N111" i="62"/>
  <c r="O111" i="62"/>
  <c r="P111" i="62"/>
  <c r="Q111" i="62"/>
  <c r="M112" i="62"/>
  <c r="N112" i="62"/>
  <c r="O112" i="62"/>
  <c r="P112" i="62"/>
  <c r="Q112" i="62"/>
  <c r="M113" i="62"/>
  <c r="N113" i="62"/>
  <c r="O113" i="62"/>
  <c r="P113" i="62"/>
  <c r="Q113" i="62"/>
  <c r="M114" i="62"/>
  <c r="N114" i="62"/>
  <c r="O114" i="62"/>
  <c r="P114" i="62"/>
  <c r="Q114" i="62"/>
  <c r="M115" i="62"/>
  <c r="N115" i="62"/>
  <c r="O115" i="62"/>
  <c r="P115" i="62"/>
  <c r="Q115" i="62"/>
  <c r="M116" i="62"/>
  <c r="N116" i="62"/>
  <c r="O116" i="62"/>
  <c r="P116" i="62"/>
  <c r="Q116" i="62"/>
  <c r="M117" i="62"/>
  <c r="N117" i="62"/>
  <c r="O117" i="62"/>
  <c r="P117" i="62"/>
  <c r="Q117" i="62"/>
  <c r="M118" i="62"/>
  <c r="N118" i="62"/>
  <c r="O118" i="62"/>
  <c r="P118" i="62"/>
  <c r="Q118" i="62"/>
  <c r="M119" i="62"/>
  <c r="N119" i="62"/>
  <c r="O119" i="62"/>
  <c r="P119" i="62"/>
  <c r="Q119" i="62"/>
  <c r="M120" i="62"/>
  <c r="N120" i="62"/>
  <c r="O120" i="62"/>
  <c r="P120" i="62"/>
  <c r="Q120" i="62"/>
  <c r="M121" i="62"/>
  <c r="N121" i="62"/>
  <c r="O121" i="62"/>
  <c r="P121" i="62"/>
  <c r="Q121" i="62"/>
  <c r="M122" i="62"/>
  <c r="N122" i="62"/>
  <c r="O122" i="62"/>
  <c r="P122" i="62"/>
  <c r="Q122" i="62"/>
  <c r="M123" i="62"/>
  <c r="N123" i="62"/>
  <c r="O123" i="62"/>
  <c r="P123" i="62"/>
  <c r="Q123" i="62"/>
  <c r="M124" i="62"/>
  <c r="N124" i="62"/>
  <c r="O124" i="62"/>
  <c r="P124" i="62"/>
  <c r="Q124" i="62"/>
  <c r="M125" i="62"/>
  <c r="N125" i="62"/>
  <c r="O125" i="62"/>
  <c r="P125" i="62"/>
  <c r="Q125" i="62"/>
  <c r="M126" i="62"/>
  <c r="N126" i="62"/>
  <c r="O126" i="62"/>
  <c r="P126" i="62"/>
  <c r="Q126" i="62"/>
  <c r="C2" i="108"/>
  <c r="C4" i="108" l="1"/>
  <c r="B4" i="108"/>
  <c r="Q7" i="62"/>
  <c r="P7" i="62"/>
  <c r="O7" i="62"/>
  <c r="N7" i="62"/>
  <c r="M7" i="62"/>
  <c r="C1" i="108"/>
  <c r="E2" i="108"/>
  <c r="E4" i="108" l="1"/>
  <c r="D4" i="108"/>
  <c r="C27" i="108"/>
  <c r="B23" i="108"/>
  <c r="B15" i="108"/>
  <c r="C16" i="108"/>
  <c r="B22" i="108"/>
  <c r="B8" i="108"/>
  <c r="C14" i="108"/>
  <c r="C23" i="108"/>
  <c r="B10" i="108"/>
  <c r="C31" i="108"/>
  <c r="C7" i="108"/>
  <c r="B25" i="108"/>
  <c r="B26" i="108"/>
  <c r="B21" i="108"/>
  <c r="C34" i="108"/>
  <c r="B12" i="108"/>
  <c r="C37" i="108"/>
  <c r="B35" i="108"/>
  <c r="B27" i="108"/>
  <c r="C33" i="108"/>
  <c r="C15" i="108"/>
  <c r="C11" i="108"/>
  <c r="B5" i="108"/>
  <c r="C21" i="108"/>
  <c r="B40" i="108"/>
  <c r="B38" i="108"/>
  <c r="C19" i="108"/>
  <c r="B29" i="108"/>
  <c r="C6" i="108"/>
  <c r="C24" i="108"/>
  <c r="B28" i="108"/>
  <c r="B18" i="108"/>
  <c r="B13" i="108"/>
  <c r="C18" i="108"/>
  <c r="C12" i="108"/>
  <c r="C40" i="108"/>
  <c r="C29" i="108"/>
  <c r="C25" i="108"/>
  <c r="C17" i="108"/>
  <c r="C22" i="108"/>
  <c r="C9" i="108"/>
  <c r="C26" i="108"/>
  <c r="C5" i="108"/>
  <c r="C39" i="108"/>
  <c r="C10" i="108"/>
  <c r="C20" i="108"/>
  <c r="C8" i="108"/>
  <c r="B7" i="108"/>
  <c r="B20" i="108"/>
  <c r="B32" i="108"/>
  <c r="B31" i="108"/>
  <c r="B24" i="108"/>
  <c r="C30" i="108"/>
  <c r="B39" i="108"/>
  <c r="B11" i="108"/>
  <c r="B9" i="108"/>
  <c r="B34" i="108"/>
  <c r="C36" i="108"/>
  <c r="B17" i="108"/>
  <c r="B14" i="108"/>
  <c r="B6" i="108"/>
  <c r="C13" i="108"/>
  <c r="B19" i="108"/>
  <c r="C28" i="108"/>
  <c r="B16" i="108"/>
  <c r="B36" i="108"/>
  <c r="B33" i="108"/>
  <c r="B30" i="108"/>
  <c r="C38" i="108"/>
  <c r="C35" i="108"/>
  <c r="C32" i="108"/>
  <c r="B37" i="108"/>
  <c r="G2" i="108"/>
  <c r="E1" i="108"/>
  <c r="D32" i="108" l="1"/>
  <c r="D40" i="108"/>
  <c r="E24" i="108"/>
  <c r="D22" i="108"/>
  <c r="E8" i="108"/>
  <c r="D7" i="108"/>
  <c r="E37" i="108"/>
  <c r="E11" i="108"/>
  <c r="E23" i="108"/>
  <c r="D28" i="108"/>
  <c r="E14" i="108"/>
  <c r="E39" i="108"/>
  <c r="D8" i="108"/>
  <c r="E29" i="108"/>
  <c r="D23" i="108"/>
  <c r="D26" i="108"/>
  <c r="D31" i="108"/>
  <c r="E10" i="108"/>
  <c r="E16" i="108"/>
  <c r="D18" i="108"/>
  <c r="E33" i="108"/>
  <c r="D15" i="108"/>
  <c r="D5" i="108"/>
  <c r="D13" i="108"/>
  <c r="E31" i="108"/>
  <c r="E12" i="108"/>
  <c r="E9" i="108"/>
  <c r="D27" i="108"/>
  <c r="D24" i="108"/>
  <c r="D11" i="108"/>
  <c r="D37" i="108"/>
  <c r="D16" i="108"/>
  <c r="E40" i="108"/>
  <c r="E27" i="108"/>
  <c r="D12" i="108"/>
  <c r="E17" i="108"/>
  <c r="E20" i="108"/>
  <c r="D29" i="108"/>
  <c r="D19" i="108"/>
  <c r="D9" i="108"/>
  <c r="D6" i="108"/>
  <c r="E13" i="108"/>
  <c r="E6" i="108"/>
  <c r="D39" i="108"/>
  <c r="E36" i="108"/>
  <c r="D25" i="108"/>
  <c r="D17" i="108"/>
  <c r="E21" i="108"/>
  <c r="E18" i="108"/>
  <c r="E7" i="108"/>
  <c r="E19" i="108"/>
  <c r="D21" i="108"/>
  <c r="D10" i="108"/>
  <c r="D35" i="108"/>
  <c r="D36" i="108"/>
  <c r="D14" i="108"/>
  <c r="E26" i="108"/>
  <c r="D34" i="108"/>
  <c r="E25" i="108"/>
  <c r="D33" i="108"/>
  <c r="E15" i="108"/>
  <c r="E34" i="108"/>
  <c r="D38" i="108"/>
  <c r="D30" i="108"/>
  <c r="E32" i="108"/>
  <c r="E22" i="108"/>
  <c r="E38" i="108"/>
  <c r="E5" i="108"/>
  <c r="E35" i="108"/>
  <c r="D20" i="108"/>
  <c r="E30" i="108"/>
  <c r="E28" i="108"/>
  <c r="G4" i="108"/>
  <c r="F4" i="108"/>
  <c r="G1" i="108"/>
  <c r="I2" i="108"/>
  <c r="G39" i="108" l="1"/>
  <c r="G38" i="108"/>
  <c r="G20" i="108"/>
  <c r="F14" i="108"/>
  <c r="G11" i="108"/>
  <c r="G17" i="108"/>
  <c r="G16" i="108"/>
  <c r="F12" i="108"/>
  <c r="F18" i="108"/>
  <c r="F23" i="108"/>
  <c r="F38" i="108"/>
  <c r="F34" i="108"/>
  <c r="F31" i="108"/>
  <c r="F29" i="108"/>
  <c r="F10" i="108"/>
  <c r="G7" i="108"/>
  <c r="G9" i="108"/>
  <c r="F9" i="108"/>
  <c r="F33" i="108"/>
  <c r="F7" i="108"/>
  <c r="G19" i="108"/>
  <c r="F17" i="108"/>
  <c r="F35" i="108"/>
  <c r="G28" i="108"/>
  <c r="F36" i="108"/>
  <c r="G27" i="108"/>
  <c r="G14" i="108"/>
  <c r="F15" i="108"/>
  <c r="G13" i="108"/>
  <c r="F11" i="108"/>
  <c r="G29" i="108"/>
  <c r="F32" i="108"/>
  <c r="G25" i="108"/>
  <c r="G22" i="108"/>
  <c r="F21" i="108"/>
  <c r="G12" i="108"/>
  <c r="G6" i="108"/>
  <c r="F20" i="108"/>
  <c r="G18" i="108"/>
  <c r="G15" i="108"/>
  <c r="F30" i="108"/>
  <c r="G40" i="108"/>
  <c r="F28" i="108"/>
  <c r="F22" i="108"/>
  <c r="F24" i="108"/>
  <c r="G37" i="108"/>
  <c r="F40" i="108"/>
  <c r="G23" i="108"/>
  <c r="G21" i="108"/>
  <c r="G26" i="108"/>
  <c r="G34" i="108"/>
  <c r="F37" i="108"/>
  <c r="G24" i="108"/>
  <c r="F16" i="108"/>
  <c r="F8" i="108"/>
  <c r="G31" i="108"/>
  <c r="F39" i="108"/>
  <c r="F26" i="108"/>
  <c r="F13" i="108"/>
  <c r="F6" i="108"/>
  <c r="G33" i="108"/>
  <c r="G36" i="108"/>
  <c r="G30" i="108"/>
  <c r="F25" i="108"/>
  <c r="G35" i="108"/>
  <c r="G5" i="108"/>
  <c r="F5" i="108"/>
  <c r="G10" i="108"/>
  <c r="G32" i="108"/>
  <c r="F27" i="108"/>
  <c r="G8" i="108"/>
  <c r="F19" i="108"/>
  <c r="I4" i="108"/>
  <c r="H4" i="108"/>
  <c r="I1" i="108"/>
  <c r="K2" i="108"/>
  <c r="K4" i="108" l="1"/>
  <c r="J4" i="108"/>
  <c r="H34" i="108"/>
  <c r="H33" i="108"/>
  <c r="H20" i="108"/>
  <c r="H10" i="108"/>
  <c r="I14" i="108"/>
  <c r="I11" i="108"/>
  <c r="H29" i="108"/>
  <c r="H6" i="108"/>
  <c r="H9" i="108"/>
  <c r="H28" i="108"/>
  <c r="I32" i="108"/>
  <c r="I9" i="108"/>
  <c r="H37" i="108"/>
  <c r="H31" i="108"/>
  <c r="H27" i="108"/>
  <c r="I19" i="108"/>
  <c r="I13" i="108"/>
  <c r="H14" i="108"/>
  <c r="H11" i="108"/>
  <c r="H19" i="108"/>
  <c r="H18" i="108"/>
  <c r="I17" i="108"/>
  <c r="H39" i="108"/>
  <c r="I24" i="108"/>
  <c r="I39" i="108"/>
  <c r="I29" i="108"/>
  <c r="H26" i="108"/>
  <c r="H17" i="108"/>
  <c r="H13" i="108"/>
  <c r="I6" i="108"/>
  <c r="H21" i="108"/>
  <c r="I35" i="108"/>
  <c r="I12" i="108"/>
  <c r="I8" i="108"/>
  <c r="H15" i="108"/>
  <c r="I18" i="108"/>
  <c r="H38" i="108"/>
  <c r="I26" i="108"/>
  <c r="I25" i="108"/>
  <c r="H24" i="108"/>
  <c r="I10" i="108"/>
  <c r="I36" i="108"/>
  <c r="I16" i="108"/>
  <c r="I21" i="108"/>
  <c r="I28" i="108"/>
  <c r="H35" i="108"/>
  <c r="I38" i="108"/>
  <c r="I20" i="108"/>
  <c r="H22" i="108"/>
  <c r="H12" i="108"/>
  <c r="H23" i="108"/>
  <c r="I7" i="108"/>
  <c r="H32" i="108"/>
  <c r="H36" i="108"/>
  <c r="I22" i="108"/>
  <c r="H40" i="108"/>
  <c r="I40" i="108"/>
  <c r="H25" i="108"/>
  <c r="I15" i="108"/>
  <c r="H30" i="108"/>
  <c r="H7" i="108"/>
  <c r="I37" i="108"/>
  <c r="I30" i="108"/>
  <c r="I23" i="108"/>
  <c r="H8" i="108"/>
  <c r="I5" i="108"/>
  <c r="H5" i="108"/>
  <c r="I34" i="108"/>
  <c r="H16" i="108"/>
  <c r="I31" i="108"/>
  <c r="I33" i="108"/>
  <c r="I27" i="108"/>
  <c r="M2" i="108"/>
  <c r="K1" i="108"/>
  <c r="J40" i="108" l="1"/>
  <c r="J30" i="108"/>
  <c r="K32" i="108"/>
  <c r="K15" i="108"/>
  <c r="K25" i="108"/>
  <c r="J10" i="108"/>
  <c r="J29" i="108"/>
  <c r="K26" i="108"/>
  <c r="K37" i="108"/>
  <c r="J33" i="108"/>
  <c r="J14" i="108"/>
  <c r="J25" i="108"/>
  <c r="J35" i="108"/>
  <c r="J20" i="108"/>
  <c r="K12" i="108"/>
  <c r="K34" i="108"/>
  <c r="J13" i="108"/>
  <c r="J37" i="108"/>
  <c r="K27" i="108"/>
  <c r="K21" i="108"/>
  <c r="J15" i="108"/>
  <c r="J8" i="108"/>
  <c r="J24" i="108"/>
  <c r="K36" i="108"/>
  <c r="K9" i="108"/>
  <c r="K17" i="108"/>
  <c r="J32" i="108"/>
  <c r="K7" i="108"/>
  <c r="K6" i="108"/>
  <c r="K28" i="108"/>
  <c r="K22" i="108"/>
  <c r="J19" i="108"/>
  <c r="J34" i="108"/>
  <c r="K24" i="108"/>
  <c r="J21" i="108"/>
  <c r="J12" i="108"/>
  <c r="J17" i="108"/>
  <c r="K20" i="108"/>
  <c r="J39" i="108"/>
  <c r="J38" i="108"/>
  <c r="J5" i="108"/>
  <c r="J26" i="108"/>
  <c r="K8" i="108"/>
  <c r="K14" i="108"/>
  <c r="J36" i="108"/>
  <c r="K11" i="108"/>
  <c r="K19" i="108"/>
  <c r="J9" i="108"/>
  <c r="K30" i="108"/>
  <c r="J31" i="108"/>
  <c r="K40" i="108"/>
  <c r="K29" i="108"/>
  <c r="J22" i="108"/>
  <c r="K16" i="108"/>
  <c r="J28" i="108"/>
  <c r="K39" i="108"/>
  <c r="K18" i="108"/>
  <c r="K5" i="108"/>
  <c r="J18" i="108"/>
  <c r="K33" i="108"/>
  <c r="J27" i="108"/>
  <c r="K13" i="108"/>
  <c r="K31" i="108"/>
  <c r="K35" i="108"/>
  <c r="J11" i="108"/>
  <c r="K10" i="108"/>
  <c r="J23" i="108"/>
  <c r="K23" i="108"/>
  <c r="J16" i="108"/>
  <c r="J7" i="108"/>
  <c r="J6" i="108"/>
  <c r="K38" i="108"/>
  <c r="M4" i="108"/>
  <c r="L4" i="108"/>
  <c r="M1" i="108"/>
  <c r="O2" i="108"/>
  <c r="L40" i="108" l="1"/>
  <c r="L35" i="108"/>
  <c r="M34" i="108"/>
  <c r="M21" i="108"/>
  <c r="L19" i="108"/>
  <c r="L10" i="108"/>
  <c r="L9" i="108"/>
  <c r="L22" i="108"/>
  <c r="L12" i="108"/>
  <c r="M27" i="108"/>
  <c r="M24" i="108"/>
  <c r="L17" i="108"/>
  <c r="M10" i="108"/>
  <c r="L23" i="108"/>
  <c r="L13" i="108"/>
  <c r="L37" i="108"/>
  <c r="M28" i="108"/>
  <c r="M22" i="108"/>
  <c r="M18" i="108"/>
  <c r="M12" i="108"/>
  <c r="L7" i="108"/>
  <c r="L14" i="108"/>
  <c r="L18" i="108"/>
  <c r="L21" i="108"/>
  <c r="M37" i="108"/>
  <c r="M29" i="108"/>
  <c r="L39" i="108"/>
  <c r="L33" i="108"/>
  <c r="L6" i="108"/>
  <c r="L34" i="108"/>
  <c r="L38" i="108"/>
  <c r="M19" i="108"/>
  <c r="M35" i="108"/>
  <c r="L15" i="108"/>
  <c r="L32" i="108"/>
  <c r="M40" i="108"/>
  <c r="M14" i="108"/>
  <c r="M30" i="108"/>
  <c r="M25" i="108"/>
  <c r="M20" i="108"/>
  <c r="L26" i="108"/>
  <c r="L31" i="108"/>
  <c r="M31" i="108"/>
  <c r="M23" i="108"/>
  <c r="M5" i="108"/>
  <c r="M17" i="108"/>
  <c r="M6" i="108"/>
  <c r="M16" i="108"/>
  <c r="L8" i="108"/>
  <c r="L36" i="108"/>
  <c r="L25" i="108"/>
  <c r="L11" i="108"/>
  <c r="M39" i="108"/>
  <c r="L27" i="108"/>
  <c r="M13" i="108"/>
  <c r="L24" i="108"/>
  <c r="M26" i="108"/>
  <c r="M9" i="108"/>
  <c r="L30" i="108"/>
  <c r="M36" i="108"/>
  <c r="M11" i="108"/>
  <c r="M38" i="108"/>
  <c r="L28" i="108"/>
  <c r="M15" i="108"/>
  <c r="L20" i="108"/>
  <c r="M33" i="108"/>
  <c r="M8" i="108"/>
  <c r="M7" i="108"/>
  <c r="M32" i="108"/>
  <c r="L16" i="108"/>
  <c r="L29" i="108"/>
  <c r="L5" i="108"/>
  <c r="O4" i="108"/>
  <c r="N4" i="108"/>
  <c r="Q2" i="108"/>
  <c r="O1" i="108"/>
  <c r="O40" i="108" l="1"/>
  <c r="N40" i="108"/>
  <c r="O21" i="108"/>
  <c r="N34" i="108"/>
  <c r="O11" i="108"/>
  <c r="N13" i="108"/>
  <c r="N24" i="108"/>
  <c r="O10" i="108"/>
  <c r="O5" i="108"/>
  <c r="O25" i="108"/>
  <c r="O18" i="108"/>
  <c r="O12" i="108"/>
  <c r="O20" i="108"/>
  <c r="O8" i="108"/>
  <c r="N10" i="108"/>
  <c r="O35" i="108"/>
  <c r="O6" i="108"/>
  <c r="N26" i="108"/>
  <c r="O30" i="108"/>
  <c r="N23" i="108"/>
  <c r="O22" i="108"/>
  <c r="N39" i="108"/>
  <c r="N37" i="108"/>
  <c r="N22" i="108"/>
  <c r="N16" i="108"/>
  <c r="O37" i="108"/>
  <c r="O9" i="108"/>
  <c r="N25" i="108"/>
  <c r="O24" i="108"/>
  <c r="N28" i="108"/>
  <c r="N9" i="108"/>
  <c r="O27" i="108"/>
  <c r="N36" i="108"/>
  <c r="O39" i="108"/>
  <c r="O17" i="108"/>
  <c r="N12" i="108"/>
  <c r="N17" i="108"/>
  <c r="N14" i="108"/>
  <c r="O23" i="108"/>
  <c r="N7" i="108"/>
  <c r="N38" i="108"/>
  <c r="N27" i="108"/>
  <c r="N32" i="108"/>
  <c r="N33" i="108"/>
  <c r="O33" i="108"/>
  <c r="O14" i="108"/>
  <c r="O28" i="108"/>
  <c r="O19" i="108"/>
  <c r="N20" i="108"/>
  <c r="N19" i="108"/>
  <c r="O34" i="108"/>
  <c r="N30" i="108"/>
  <c r="O29" i="108"/>
  <c r="N11" i="108"/>
  <c r="O32" i="108"/>
  <c r="N21" i="108"/>
  <c r="O16" i="108"/>
  <c r="O15" i="108"/>
  <c r="N5" i="108"/>
  <c r="O38" i="108"/>
  <c r="O26" i="108"/>
  <c r="O7" i="108"/>
  <c r="N31" i="108"/>
  <c r="O31" i="108"/>
  <c r="N6" i="108"/>
  <c r="N18" i="108"/>
  <c r="N35" i="108"/>
  <c r="N29" i="108"/>
  <c r="O36" i="108"/>
  <c r="O13" i="108"/>
  <c r="N8" i="108"/>
  <c r="N15" i="108"/>
  <c r="Q4" i="108"/>
  <c r="P4" i="108"/>
  <c r="Q1" i="108"/>
  <c r="S2" i="108"/>
  <c r="P32" i="108" l="1"/>
  <c r="P25" i="108"/>
  <c r="Q22" i="108"/>
  <c r="P16" i="108"/>
  <c r="P14" i="108"/>
  <c r="P5" i="108"/>
  <c r="Q12" i="108"/>
  <c r="P17" i="108"/>
  <c r="Q15" i="108"/>
  <c r="P11" i="108"/>
  <c r="Q29" i="108"/>
  <c r="Q20" i="108"/>
  <c r="Q34" i="108"/>
  <c r="P40" i="108"/>
  <c r="Q19" i="108"/>
  <c r="Q26" i="108"/>
  <c r="Q10" i="108"/>
  <c r="Q8" i="108"/>
  <c r="Q11" i="108"/>
  <c r="P8" i="108"/>
  <c r="P37" i="108"/>
  <c r="Q40" i="108"/>
  <c r="Q27" i="108"/>
  <c r="Q30" i="108"/>
  <c r="Q31" i="108"/>
  <c r="P22" i="108"/>
  <c r="Q5" i="108"/>
  <c r="Q33" i="108"/>
  <c r="Q9" i="108"/>
  <c r="Q25" i="108"/>
  <c r="P39" i="108"/>
  <c r="Q37" i="108"/>
  <c r="P23" i="108"/>
  <c r="P21" i="108"/>
  <c r="Q14" i="108"/>
  <c r="P10" i="108"/>
  <c r="Q18" i="108"/>
  <c r="Q16" i="108"/>
  <c r="P13" i="108"/>
  <c r="P36" i="108"/>
  <c r="Q39" i="108"/>
  <c r="Q21" i="108"/>
  <c r="P15" i="108"/>
  <c r="Q17" i="108"/>
  <c r="P31" i="108"/>
  <c r="P24" i="108"/>
  <c r="P6" i="108"/>
  <c r="P27" i="108"/>
  <c r="P33" i="108"/>
  <c r="P12" i="108"/>
  <c r="P9" i="108"/>
  <c r="P34" i="108"/>
  <c r="P30" i="108"/>
  <c r="P29" i="108"/>
  <c r="P18" i="108"/>
  <c r="P7" i="108"/>
  <c r="P35" i="108"/>
  <c r="Q38" i="108"/>
  <c r="P26" i="108"/>
  <c r="Q24" i="108"/>
  <c r="P19" i="108"/>
  <c r="Q23" i="108"/>
  <c r="Q7" i="108"/>
  <c r="Q36" i="108"/>
  <c r="Q13" i="108"/>
  <c r="Q6" i="108"/>
  <c r="Q35" i="108"/>
  <c r="P20" i="108"/>
  <c r="P28" i="108"/>
  <c r="Q32" i="108"/>
  <c r="Q28" i="108"/>
  <c r="P38" i="108"/>
  <c r="S4" i="108"/>
  <c r="R4" i="108"/>
  <c r="U2" i="108"/>
  <c r="S1" i="108"/>
  <c r="U4" i="108" l="1"/>
  <c r="T4" i="108"/>
  <c r="S26" i="108"/>
  <c r="R25" i="108"/>
  <c r="S30" i="108"/>
  <c r="S15" i="108"/>
  <c r="R34" i="108"/>
  <c r="R5" i="108"/>
  <c r="S10" i="108"/>
  <c r="R15" i="108"/>
  <c r="R22" i="108"/>
  <c r="S38" i="108"/>
  <c r="R20" i="108"/>
  <c r="S36" i="108"/>
  <c r="R29" i="108"/>
  <c r="S18" i="108"/>
  <c r="R11" i="108"/>
  <c r="R12" i="108"/>
  <c r="R7" i="108"/>
  <c r="R18" i="108"/>
  <c r="R27" i="108"/>
  <c r="S7" i="108"/>
  <c r="S11" i="108"/>
  <c r="S20" i="108"/>
  <c r="S12" i="108"/>
  <c r="S39" i="108"/>
  <c r="R36" i="108"/>
  <c r="S27" i="108"/>
  <c r="R17" i="108"/>
  <c r="R10" i="108"/>
  <c r="R40" i="108"/>
  <c r="S8" i="108"/>
  <c r="S13" i="108"/>
  <c r="S35" i="108"/>
  <c r="R9" i="108"/>
  <c r="R37" i="108"/>
  <c r="S5" i="108"/>
  <c r="R38" i="108"/>
  <c r="S28" i="108"/>
  <c r="S22" i="108"/>
  <c r="R14" i="108"/>
  <c r="S21" i="108"/>
  <c r="R39" i="108"/>
  <c r="S33" i="108"/>
  <c r="R8" i="108"/>
  <c r="R23" i="108"/>
  <c r="S24" i="108"/>
  <c r="S14" i="108"/>
  <c r="S23" i="108"/>
  <c r="R35" i="108"/>
  <c r="S25" i="108"/>
  <c r="S19" i="108"/>
  <c r="S17" i="108"/>
  <c r="R24" i="108"/>
  <c r="R16" i="108"/>
  <c r="R13" i="108"/>
  <c r="R32" i="108"/>
  <c r="S32" i="108"/>
  <c r="S16" i="108"/>
  <c r="R31" i="108"/>
  <c r="R6" i="108"/>
  <c r="S40" i="108"/>
  <c r="R28" i="108"/>
  <c r="S9" i="108"/>
  <c r="R21" i="108"/>
  <c r="S29" i="108"/>
  <c r="S37" i="108"/>
  <c r="R33" i="108"/>
  <c r="S34" i="108"/>
  <c r="R19" i="108"/>
  <c r="R26" i="108"/>
  <c r="S31" i="108"/>
  <c r="S6" i="108"/>
  <c r="R30" i="108"/>
  <c r="W2" i="108"/>
  <c r="U1" i="108"/>
  <c r="T34" i="108" l="1"/>
  <c r="U20" i="108"/>
  <c r="T17" i="108"/>
  <c r="U11" i="108"/>
  <c r="U6" i="108"/>
  <c r="T6" i="108"/>
  <c r="T12" i="108"/>
  <c r="T26" i="108"/>
  <c r="U14" i="108"/>
  <c r="T27" i="108"/>
  <c r="T31" i="108"/>
  <c r="T39" i="108"/>
  <c r="T14" i="108"/>
  <c r="T10" i="108"/>
  <c r="U18" i="108"/>
  <c r="T7" i="108"/>
  <c r="U12" i="108"/>
  <c r="U28" i="108"/>
  <c r="U17" i="108"/>
  <c r="T23" i="108"/>
  <c r="U39" i="108"/>
  <c r="T30" i="108"/>
  <c r="U36" i="108"/>
  <c r="T11" i="108"/>
  <c r="U24" i="108"/>
  <c r="U9" i="108"/>
  <c r="T20" i="108"/>
  <c r="U15" i="108"/>
  <c r="U25" i="108"/>
  <c r="T15" i="108"/>
  <c r="T5" i="108"/>
  <c r="T38" i="108"/>
  <c r="U29" i="108"/>
  <c r="T29" i="108"/>
  <c r="U22" i="108"/>
  <c r="T16" i="108"/>
  <c r="T18" i="108"/>
  <c r="T24" i="108"/>
  <c r="U13" i="108"/>
  <c r="U23" i="108"/>
  <c r="T13" i="108"/>
  <c r="U7" i="108"/>
  <c r="T35" i="108"/>
  <c r="U26" i="108"/>
  <c r="T22" i="108"/>
  <c r="U16" i="108"/>
  <c r="U5" i="108"/>
  <c r="U30" i="108"/>
  <c r="U8" i="108"/>
  <c r="T32" i="108"/>
  <c r="T33" i="108"/>
  <c r="U33" i="108"/>
  <c r="T19" i="108"/>
  <c r="T9" i="108"/>
  <c r="U31" i="108"/>
  <c r="U40" i="108"/>
  <c r="T28" i="108"/>
  <c r="U19" i="108"/>
  <c r="U10" i="108"/>
  <c r="T40" i="108"/>
  <c r="U37" i="108"/>
  <c r="T25" i="108"/>
  <c r="U38" i="108"/>
  <c r="T36" i="108"/>
  <c r="T8" i="108"/>
  <c r="U35" i="108"/>
  <c r="T21" i="108"/>
  <c r="U34" i="108"/>
  <c r="U32" i="108"/>
  <c r="T37" i="108"/>
  <c r="U21" i="108"/>
  <c r="U27" i="108"/>
  <c r="W4" i="108"/>
  <c r="V4" i="108"/>
  <c r="Y2" i="108"/>
  <c r="W1" i="108"/>
  <c r="Y4" i="108" l="1"/>
  <c r="X4" i="108"/>
  <c r="W40" i="108"/>
  <c r="V38" i="108"/>
  <c r="V29" i="108"/>
  <c r="V18" i="108"/>
  <c r="W6" i="108"/>
  <c r="V6" i="108"/>
  <c r="W29" i="108"/>
  <c r="W16" i="108"/>
  <c r="W5" i="108"/>
  <c r="V22" i="108"/>
  <c r="V21" i="108"/>
  <c r="V30" i="108"/>
  <c r="V39" i="108"/>
  <c r="W25" i="108"/>
  <c r="W19" i="108"/>
  <c r="W17" i="108"/>
  <c r="W11" i="108"/>
  <c r="W9" i="108"/>
  <c r="W23" i="108"/>
  <c r="V35" i="108"/>
  <c r="V33" i="108"/>
  <c r="V40" i="108"/>
  <c r="V36" i="108"/>
  <c r="W22" i="108"/>
  <c r="V16" i="108"/>
  <c r="W14" i="108"/>
  <c r="W15" i="108"/>
  <c r="V26" i="108"/>
  <c r="V25" i="108"/>
  <c r="V37" i="108"/>
  <c r="W28" i="108"/>
  <c r="V28" i="108"/>
  <c r="V13" i="108"/>
  <c r="W20" i="108"/>
  <c r="V11" i="108"/>
  <c r="V9" i="108"/>
  <c r="V5" i="108"/>
  <c r="V12" i="108"/>
  <c r="W34" i="108"/>
  <c r="W31" i="108"/>
  <c r="V34" i="108"/>
  <c r="V32" i="108"/>
  <c r="W26" i="108"/>
  <c r="V20" i="108"/>
  <c r="V17" i="108"/>
  <c r="W8" i="108"/>
  <c r="V24" i="108"/>
  <c r="V14" i="108"/>
  <c r="W7" i="108"/>
  <c r="V7" i="108"/>
  <c r="V31" i="108"/>
  <c r="W35" i="108"/>
  <c r="V19" i="108"/>
  <c r="W37" i="108"/>
  <c r="W32" i="108"/>
  <c r="W39" i="108"/>
  <c r="W27" i="108"/>
  <c r="W12" i="108"/>
  <c r="W18" i="108"/>
  <c r="W36" i="108"/>
  <c r="W24" i="108"/>
  <c r="V23" i="108"/>
  <c r="V15" i="108"/>
  <c r="V8" i="108"/>
  <c r="W21" i="108"/>
  <c r="W10" i="108"/>
  <c r="W33" i="108"/>
  <c r="W30" i="108"/>
  <c r="V27" i="108"/>
  <c r="W13" i="108"/>
  <c r="V10" i="108"/>
  <c r="W38" i="108"/>
  <c r="AA2" i="108"/>
  <c r="Y1" i="108"/>
  <c r="AA4" i="108" l="1"/>
  <c r="Z4" i="108"/>
  <c r="X36" i="108"/>
  <c r="X29" i="108"/>
  <c r="X13" i="108"/>
  <c r="X17" i="108"/>
  <c r="Y15" i="108"/>
  <c r="Y7" i="108"/>
  <c r="X33" i="108"/>
  <c r="X26" i="108"/>
  <c r="Y35" i="108"/>
  <c r="X9" i="108"/>
  <c r="Y12" i="108"/>
  <c r="X6" i="108"/>
  <c r="Y38" i="108"/>
  <c r="X30" i="108"/>
  <c r="Y25" i="108"/>
  <c r="X25" i="108"/>
  <c r="Y16" i="108"/>
  <c r="Y8" i="108"/>
  <c r="X40" i="108"/>
  <c r="Y28" i="108"/>
  <c r="Y22" i="108"/>
  <c r="Y18" i="108"/>
  <c r="X19" i="108"/>
  <c r="Y6" i="108"/>
  <c r="X37" i="108"/>
  <c r="Y32" i="108"/>
  <c r="Y19" i="108"/>
  <c r="Y23" i="108"/>
  <c r="Y13" i="108"/>
  <c r="X8" i="108"/>
  <c r="X34" i="108"/>
  <c r="X35" i="108"/>
  <c r="Y27" i="108"/>
  <c r="X18" i="108"/>
  <c r="Y10" i="108"/>
  <c r="X15" i="108"/>
  <c r="X31" i="108"/>
  <c r="X27" i="108"/>
  <c r="X21" i="108"/>
  <c r="Y17" i="108"/>
  <c r="X14" i="108"/>
  <c r="X12" i="108"/>
  <c r="Y39" i="108"/>
  <c r="X38" i="108"/>
  <c r="Y24" i="108"/>
  <c r="Y14" i="108"/>
  <c r="Y11" i="108"/>
  <c r="X11" i="108"/>
  <c r="Y37" i="108"/>
  <c r="X10" i="108"/>
  <c r="Y33" i="108"/>
  <c r="X7" i="108"/>
  <c r="X32" i="108"/>
  <c r="X16" i="108"/>
  <c r="X24" i="108"/>
  <c r="Y29" i="108"/>
  <c r="Y9" i="108"/>
  <c r="X23" i="108"/>
  <c r="Y34" i="108"/>
  <c r="Y31" i="108"/>
  <c r="Y20" i="108"/>
  <c r="Y30" i="108"/>
  <c r="Y36" i="108"/>
  <c r="X20" i="108"/>
  <c r="X28" i="108"/>
  <c r="X22" i="108"/>
  <c r="X39" i="108"/>
  <c r="Y26" i="108"/>
  <c r="Y40" i="108"/>
  <c r="Y5" i="108"/>
  <c r="Y21" i="108"/>
  <c r="X5" i="108"/>
  <c r="AA1" i="108"/>
  <c r="AC2" i="108"/>
  <c r="AC4" i="108" l="1"/>
  <c r="AB4" i="108"/>
  <c r="AA31" i="108"/>
  <c r="Z32" i="108"/>
  <c r="Z15" i="108"/>
  <c r="AA18" i="108"/>
  <c r="Z7" i="108"/>
  <c r="Z5" i="108"/>
  <c r="AA5" i="108"/>
  <c r="Z17" i="108"/>
  <c r="AA13" i="108"/>
  <c r="Z22" i="108"/>
  <c r="Z10" i="108"/>
  <c r="Z38" i="108"/>
  <c r="AA28" i="108"/>
  <c r="Z25" i="108"/>
  <c r="AA15" i="108"/>
  <c r="Z11" i="108"/>
  <c r="Z6" i="108"/>
  <c r="AA25" i="108"/>
  <c r="AA20" i="108"/>
  <c r="AA27" i="108"/>
  <c r="AA40" i="108"/>
  <c r="Z31" i="108"/>
  <c r="Z23" i="108"/>
  <c r="Z18" i="108"/>
  <c r="Z12" i="108"/>
  <c r="AA12" i="108"/>
  <c r="Z24" i="108"/>
  <c r="Z14" i="108"/>
  <c r="Z27" i="108"/>
  <c r="Z39" i="108"/>
  <c r="AA29" i="108"/>
  <c r="AA21" i="108"/>
  <c r="AA17" i="108"/>
  <c r="Z8" i="108"/>
  <c r="AA8" i="108"/>
  <c r="Z35" i="108"/>
  <c r="AA19" i="108"/>
  <c r="Z16" i="108"/>
  <c r="AA30" i="108"/>
  <c r="Z36" i="108"/>
  <c r="AA26" i="108"/>
  <c r="AA33" i="108"/>
  <c r="AA14" i="108"/>
  <c r="AA9" i="108"/>
  <c r="Z37" i="108"/>
  <c r="AA6" i="108"/>
  <c r="Z33" i="108"/>
  <c r="AA23" i="108"/>
  <c r="AA24" i="108"/>
  <c r="AA36" i="108"/>
  <c r="AA10" i="108"/>
  <c r="AA7" i="108"/>
  <c r="Z30" i="108"/>
  <c r="AA34" i="108"/>
  <c r="Z9" i="108"/>
  <c r="Z13" i="108"/>
  <c r="AA38" i="108"/>
  <c r="Z29" i="108"/>
  <c r="AA35" i="108"/>
  <c r="Z26" i="108"/>
  <c r="Z20" i="108"/>
  <c r="AA22" i="108"/>
  <c r="AA32" i="108"/>
  <c r="Z34" i="108"/>
  <c r="AA39" i="108"/>
  <c r="Z28" i="108"/>
  <c r="Z40" i="108"/>
  <c r="AA37" i="108"/>
  <c r="Z19" i="108"/>
  <c r="Z21" i="108"/>
  <c r="AA11" i="108"/>
  <c r="AA16" i="108"/>
  <c r="AC1" i="108"/>
  <c r="AE2" i="108"/>
  <c r="AC40" i="108" l="1"/>
  <c r="AC36" i="108"/>
  <c r="AB25" i="108"/>
  <c r="AC33" i="108"/>
  <c r="AC12" i="108"/>
  <c r="AC11" i="108"/>
  <c r="AB18" i="108"/>
  <c r="AC10" i="108"/>
  <c r="AB13" i="108"/>
  <c r="AC13" i="108"/>
  <c r="AB17" i="108"/>
  <c r="AB40" i="108"/>
  <c r="AB12" i="108"/>
  <c r="AB39" i="108"/>
  <c r="AC27" i="108"/>
  <c r="AB31" i="108"/>
  <c r="AB24" i="108"/>
  <c r="AB8" i="108"/>
  <c r="AB10" i="108"/>
  <c r="AC8" i="108"/>
  <c r="AC19" i="108"/>
  <c r="AC6" i="108"/>
  <c r="AB36" i="108"/>
  <c r="AC34" i="108"/>
  <c r="AC23" i="108"/>
  <c r="AC20" i="108"/>
  <c r="AB11" i="108"/>
  <c r="AB9" i="108"/>
  <c r="AB27" i="108"/>
  <c r="AC39" i="108"/>
  <c r="AB33" i="108"/>
  <c r="AB29" i="108"/>
  <c r="AC21" i="108"/>
  <c r="AB23" i="108"/>
  <c r="AC14" i="108"/>
  <c r="AC24" i="108"/>
  <c r="AC9" i="108"/>
  <c r="AC30" i="108"/>
  <c r="AB5" i="108"/>
  <c r="AB30" i="108"/>
  <c r="AB26" i="108"/>
  <c r="AC18" i="108"/>
  <c r="AB21" i="108"/>
  <c r="AB14" i="108"/>
  <c r="AB22" i="108"/>
  <c r="AC17" i="108"/>
  <c r="AC38" i="108"/>
  <c r="AB34" i="108"/>
  <c r="AC29" i="108"/>
  <c r="AC16" i="108"/>
  <c r="AC15" i="108"/>
  <c r="AC5" i="108"/>
  <c r="AB28" i="108"/>
  <c r="AC35" i="108"/>
  <c r="AC37" i="108"/>
  <c r="AB20" i="108"/>
  <c r="AC7" i="108"/>
  <c r="AB7" i="108"/>
  <c r="AC32" i="108"/>
  <c r="AB37" i="108"/>
  <c r="AC22" i="108"/>
  <c r="AC26" i="108"/>
  <c r="AB6" i="108"/>
  <c r="AC25" i="108"/>
  <c r="AB38" i="108"/>
  <c r="AB16" i="108"/>
  <c r="AB19" i="108"/>
  <c r="AB35" i="108"/>
  <c r="AC28" i="108"/>
  <c r="AC31" i="108"/>
  <c r="AB32" i="108"/>
  <c r="AB15" i="108"/>
  <c r="AE4" i="108"/>
  <c r="AD4" i="108"/>
  <c r="AG2" i="108"/>
  <c r="AE1" i="108"/>
  <c r="AE39" i="108" l="1"/>
  <c r="AE26" i="108"/>
  <c r="AD36" i="108"/>
  <c r="AD18" i="108"/>
  <c r="AE18" i="108"/>
  <c r="AE10" i="108"/>
  <c r="AE5" i="108"/>
  <c r="AE16" i="108"/>
  <c r="AD25" i="108"/>
  <c r="AD39" i="108"/>
  <c r="AD38" i="108"/>
  <c r="AE38" i="108"/>
  <c r="AD27" i="108"/>
  <c r="AD17" i="108"/>
  <c r="AD15" i="108"/>
  <c r="AE7" i="108"/>
  <c r="AE23" i="108"/>
  <c r="AE33" i="108"/>
  <c r="AD35" i="108"/>
  <c r="AD37" i="108"/>
  <c r="AD24" i="108"/>
  <c r="AD14" i="108"/>
  <c r="AE11" i="108"/>
  <c r="AE21" i="108"/>
  <c r="AE8" i="108"/>
  <c r="AD8" i="108"/>
  <c r="AD11" i="108"/>
  <c r="AD32" i="108"/>
  <c r="AE30" i="108"/>
  <c r="AE20" i="108"/>
  <c r="AE36" i="108"/>
  <c r="AD10" i="108"/>
  <c r="AD7" i="108"/>
  <c r="AE9" i="108"/>
  <c r="AD26" i="108"/>
  <c r="AE40" i="108"/>
  <c r="AE28" i="108"/>
  <c r="AE19" i="108"/>
  <c r="AD23" i="108"/>
  <c r="AD13" i="108"/>
  <c r="AD5" i="108"/>
  <c r="AE37" i="108"/>
  <c r="AE25" i="108"/>
  <c r="AD34" i="108"/>
  <c r="AD21" i="108"/>
  <c r="AE14" i="108"/>
  <c r="AE24" i="108"/>
  <c r="AE34" i="108"/>
  <c r="AE22" i="108"/>
  <c r="AD22" i="108"/>
  <c r="AE6" i="108"/>
  <c r="AE31" i="108"/>
  <c r="AD30" i="108"/>
  <c r="AD19" i="108"/>
  <c r="AE13" i="108"/>
  <c r="AD9" i="108"/>
  <c r="AE12" i="108"/>
  <c r="AE17" i="108"/>
  <c r="AE29" i="108"/>
  <c r="AE15" i="108"/>
  <c r="AE32" i="108"/>
  <c r="AD28" i="108"/>
  <c r="AD40" i="108"/>
  <c r="AD16" i="108"/>
  <c r="AD6" i="108"/>
  <c r="AD20" i="108"/>
  <c r="AE35" i="108"/>
  <c r="AD29" i="108"/>
  <c r="AD31" i="108"/>
  <c r="AD33" i="108"/>
  <c r="AE27" i="108"/>
  <c r="AD12" i="108"/>
  <c r="AG4" i="108"/>
  <c r="AF4" i="108"/>
  <c r="AG1" i="108"/>
  <c r="AI2" i="108"/>
  <c r="AG39" i="108" l="1"/>
  <c r="AG29" i="108"/>
  <c r="AF24" i="108"/>
  <c r="AG24" i="108"/>
  <c r="AF10" i="108"/>
  <c r="AG7" i="108"/>
  <c r="AG21" i="108"/>
  <c r="AF38" i="108"/>
  <c r="AG26" i="108"/>
  <c r="AG20" i="108"/>
  <c r="AG32" i="108"/>
  <c r="AG13" i="108"/>
  <c r="AF21" i="108"/>
  <c r="AF13" i="108"/>
  <c r="AG12" i="108"/>
  <c r="AF19" i="108"/>
  <c r="AG11" i="108"/>
  <c r="AG9" i="108"/>
  <c r="AG30" i="108"/>
  <c r="AF9" i="108"/>
  <c r="AF27" i="108"/>
  <c r="AF7" i="108"/>
  <c r="AF35" i="108"/>
  <c r="AF30" i="108"/>
  <c r="AF26" i="108"/>
  <c r="AF20" i="108"/>
  <c r="AG8" i="108"/>
  <c r="AF8" i="108"/>
  <c r="AF14" i="108"/>
  <c r="AF22" i="108"/>
  <c r="AG36" i="108"/>
  <c r="AG5" i="108"/>
  <c r="AG19" i="108"/>
  <c r="AF16" i="108"/>
  <c r="AF32" i="108"/>
  <c r="AF28" i="108"/>
  <c r="AG22" i="108"/>
  <c r="AF18" i="108"/>
  <c r="AG6" i="108"/>
  <c r="AG35" i="108"/>
  <c r="AG38" i="108"/>
  <c r="AG14" i="108"/>
  <c r="AF6" i="108"/>
  <c r="AF12" i="108"/>
  <c r="AG25" i="108"/>
  <c r="AF5" i="108"/>
  <c r="AG40" i="108"/>
  <c r="AF25" i="108"/>
  <c r="AF17" i="108"/>
  <c r="AF33" i="108"/>
  <c r="AG28" i="108"/>
  <c r="AG15" i="108"/>
  <c r="AF34" i="108"/>
  <c r="AG37" i="108"/>
  <c r="AG33" i="108"/>
  <c r="AF23" i="108"/>
  <c r="AF15" i="108"/>
  <c r="AG16" i="108"/>
  <c r="AG10" i="108"/>
  <c r="AG34" i="108"/>
  <c r="AF11" i="108"/>
  <c r="AG18" i="108"/>
  <c r="AF31" i="108"/>
  <c r="AG31" i="108"/>
  <c r="AF29" i="108"/>
  <c r="AF40" i="108"/>
  <c r="AG27" i="108"/>
  <c r="AF39" i="108"/>
  <c r="AF37" i="108"/>
  <c r="AF36" i="108"/>
  <c r="AG23" i="108"/>
  <c r="AG17" i="108"/>
  <c r="AI4" i="108"/>
  <c r="AH4" i="108"/>
  <c r="AI1" i="108"/>
  <c r="AK2" i="108"/>
  <c r="AH40" i="108" l="1"/>
  <c r="AH33" i="108"/>
  <c r="AI34" i="108"/>
  <c r="AI15" i="108"/>
  <c r="AH11" i="108"/>
  <c r="AI7" i="108"/>
  <c r="AI27" i="108"/>
  <c r="AI12" i="108"/>
  <c r="AH18" i="108"/>
  <c r="AI24" i="108"/>
  <c r="AH26" i="108"/>
  <c r="AH24" i="108"/>
  <c r="AH15" i="108"/>
  <c r="AH27" i="108"/>
  <c r="AH7" i="108"/>
  <c r="AH25" i="108"/>
  <c r="AI13" i="108"/>
  <c r="AH35" i="108"/>
  <c r="AI5" i="108"/>
  <c r="AI18" i="108"/>
  <c r="AH20" i="108"/>
  <c r="AH37" i="108"/>
  <c r="AI25" i="108"/>
  <c r="AI29" i="108"/>
  <c r="AI16" i="108"/>
  <c r="AI21" i="108"/>
  <c r="AI40" i="108"/>
  <c r="AH23" i="108"/>
  <c r="AH21" i="108"/>
  <c r="AH19" i="108"/>
  <c r="AI26" i="108"/>
  <c r="AH34" i="108"/>
  <c r="AI23" i="108"/>
  <c r="AH10" i="108"/>
  <c r="AH12" i="108"/>
  <c r="AI31" i="108"/>
  <c r="AI19" i="108"/>
  <c r="AI32" i="108"/>
  <c r="AI28" i="108"/>
  <c r="AH31" i="108"/>
  <c r="AH36" i="108"/>
  <c r="AH9" i="108"/>
  <c r="AI8" i="108"/>
  <c r="AI22" i="108"/>
  <c r="AH39" i="108"/>
  <c r="AH5" i="108"/>
  <c r="AI20" i="108"/>
  <c r="AH16" i="108"/>
  <c r="AI10" i="108"/>
  <c r="AI39" i="108"/>
  <c r="AH30" i="108"/>
  <c r="AI6" i="108"/>
  <c r="AH8" i="108"/>
  <c r="AH22" i="108"/>
  <c r="AI35" i="108"/>
  <c r="AH28" i="108"/>
  <c r="AI11" i="108"/>
  <c r="AI14" i="108"/>
  <c r="AI36" i="108"/>
  <c r="AH32" i="108"/>
  <c r="AH17" i="108"/>
  <c r="AI17" i="108"/>
  <c r="AH13" i="108"/>
  <c r="AI33" i="108"/>
  <c r="AH29" i="108"/>
  <c r="AH38" i="108"/>
  <c r="AI30" i="108"/>
  <c r="AH14" i="108"/>
  <c r="AI38" i="108"/>
  <c r="AI9" i="108"/>
  <c r="AI37" i="108"/>
  <c r="AH6" i="108"/>
  <c r="AK4" i="108"/>
  <c r="AJ4" i="108"/>
  <c r="AM2" i="108"/>
  <c r="AK1" i="108"/>
  <c r="AK38" i="108" l="1"/>
  <c r="AJ30" i="108"/>
  <c r="AK35" i="108"/>
  <c r="AJ16" i="108"/>
  <c r="AJ17" i="108"/>
  <c r="AK16" i="108"/>
  <c r="AJ8" i="108"/>
  <c r="AK12" i="108"/>
  <c r="AJ11" i="108"/>
  <c r="AJ33" i="108"/>
  <c r="AJ40" i="108"/>
  <c r="AK31" i="108"/>
  <c r="AJ29" i="108"/>
  <c r="AJ13" i="108"/>
  <c r="AK24" i="108"/>
  <c r="AK6" i="108"/>
  <c r="AK9" i="108"/>
  <c r="AJ22" i="108"/>
  <c r="AJ25" i="108"/>
  <c r="AJ36" i="108"/>
  <c r="AJ37" i="108"/>
  <c r="AK28" i="108"/>
  <c r="AJ26" i="108"/>
  <c r="AK23" i="108"/>
  <c r="AJ20" i="108"/>
  <c r="AK8" i="108"/>
  <c r="AJ28" i="108"/>
  <c r="AJ19" i="108"/>
  <c r="AK11" i="108"/>
  <c r="AK15" i="108"/>
  <c r="AJ38" i="108"/>
  <c r="AK7" i="108"/>
  <c r="AJ34" i="108"/>
  <c r="AK25" i="108"/>
  <c r="AK27" i="108"/>
  <c r="AK21" i="108"/>
  <c r="AK13" i="108"/>
  <c r="AJ5" i="108"/>
  <c r="AK22" i="108"/>
  <c r="AJ24" i="108"/>
  <c r="AK18" i="108"/>
  <c r="AJ21" i="108"/>
  <c r="AJ31" i="108"/>
  <c r="AK34" i="108"/>
  <c r="AK19" i="108"/>
  <c r="AJ9" i="108"/>
  <c r="AK10" i="108"/>
  <c r="AJ15" i="108"/>
  <c r="AJ6" i="108"/>
  <c r="AK39" i="108"/>
  <c r="AJ27" i="108"/>
  <c r="AK37" i="108"/>
  <c r="AJ14" i="108"/>
  <c r="AJ12" i="108"/>
  <c r="AK14" i="108"/>
  <c r="AK36" i="108"/>
  <c r="AJ35" i="108"/>
  <c r="AK20" i="108"/>
  <c r="AK33" i="108"/>
  <c r="AK32" i="108"/>
  <c r="AK29" i="108"/>
  <c r="AK5" i="108"/>
  <c r="AK30" i="108"/>
  <c r="AK40" i="108"/>
  <c r="AJ23" i="108"/>
  <c r="AK17" i="108"/>
  <c r="AJ10" i="108"/>
  <c r="AJ7" i="108"/>
  <c r="AK26" i="108"/>
  <c r="AJ39" i="108"/>
  <c r="AJ32" i="108"/>
  <c r="AJ18" i="108"/>
  <c r="AM4" i="108"/>
  <c r="AL4" i="108"/>
  <c r="AM1" i="108"/>
  <c r="AO2" i="108"/>
  <c r="AO4" i="108" l="1"/>
  <c r="AN4" i="108"/>
  <c r="AM37" i="108"/>
  <c r="AL35" i="108"/>
  <c r="AM22" i="108"/>
  <c r="AL8" i="108"/>
  <c r="AM7" i="108"/>
  <c r="AL6" i="108"/>
  <c r="AL12" i="108"/>
  <c r="AM5" i="108"/>
  <c r="AM25" i="108"/>
  <c r="AM17" i="108"/>
  <c r="AM20" i="108"/>
  <c r="AM11" i="108"/>
  <c r="AM12" i="108"/>
  <c r="AM15" i="108"/>
  <c r="AL11" i="108"/>
  <c r="AL38" i="108"/>
  <c r="AM30" i="108"/>
  <c r="AL22" i="108"/>
  <c r="AL19" i="108"/>
  <c r="AM6" i="108"/>
  <c r="AL34" i="108"/>
  <c r="AM13" i="108"/>
  <c r="AL13" i="108"/>
  <c r="AL37" i="108"/>
  <c r="AM28" i="108"/>
  <c r="AM23" i="108"/>
  <c r="AL29" i="108"/>
  <c r="AL23" i="108"/>
  <c r="AM40" i="108"/>
  <c r="AM27" i="108"/>
  <c r="AM21" i="108"/>
  <c r="AM18" i="108"/>
  <c r="AM10" i="108"/>
  <c r="AL7" i="108"/>
  <c r="AM29" i="108"/>
  <c r="AL18" i="108"/>
  <c r="AL16" i="108"/>
  <c r="AL14" i="108"/>
  <c r="AL28" i="108"/>
  <c r="AL15" i="108"/>
  <c r="AL39" i="108"/>
  <c r="AM36" i="108"/>
  <c r="AL10" i="108"/>
  <c r="AL5" i="108"/>
  <c r="AL20" i="108"/>
  <c r="AM35" i="108"/>
  <c r="AL26" i="108"/>
  <c r="AL36" i="108"/>
  <c r="AL32" i="108"/>
  <c r="AM14" i="108"/>
  <c r="AM26" i="108"/>
  <c r="AL17" i="108"/>
  <c r="AL24" i="108"/>
  <c r="AM33" i="108"/>
  <c r="AM34" i="108"/>
  <c r="AM8" i="108"/>
  <c r="AL33" i="108"/>
  <c r="AM24" i="108"/>
  <c r="AL40" i="108"/>
  <c r="AL25" i="108"/>
  <c r="AM39" i="108"/>
  <c r="AL30" i="108"/>
  <c r="AM9" i="108"/>
  <c r="AL31" i="108"/>
  <c r="AL9" i="108"/>
  <c r="AL21" i="108"/>
  <c r="AM38" i="108"/>
  <c r="AM31" i="108"/>
  <c r="AM16" i="108"/>
  <c r="AM19" i="108"/>
  <c r="AM32" i="108"/>
  <c r="AL27" i="108"/>
  <c r="AQ2" i="108"/>
  <c r="AO1" i="108"/>
  <c r="AO40" i="108" l="1"/>
  <c r="AO27" i="108"/>
  <c r="AN37" i="108"/>
  <c r="AN15" i="108"/>
  <c r="AN19" i="108"/>
  <c r="AO10" i="108"/>
  <c r="AO11" i="108"/>
  <c r="AN34" i="108"/>
  <c r="AN13" i="108"/>
  <c r="AO22" i="108"/>
  <c r="AO38" i="108"/>
  <c r="AO9" i="108"/>
  <c r="AN16" i="108"/>
  <c r="AO29" i="108"/>
  <c r="AN35" i="108"/>
  <c r="AN9" i="108"/>
  <c r="AO37" i="108"/>
  <c r="AN39" i="108"/>
  <c r="AO36" i="108"/>
  <c r="AO21" i="108"/>
  <c r="AN12" i="108"/>
  <c r="AN10" i="108"/>
  <c r="AN18" i="108"/>
  <c r="AO26" i="108"/>
  <c r="AO39" i="108"/>
  <c r="AO20" i="108"/>
  <c r="AO32" i="108"/>
  <c r="AN17" i="108"/>
  <c r="AN31" i="108"/>
  <c r="AN8" i="108"/>
  <c r="AN21" i="108"/>
  <c r="AN36" i="108"/>
  <c r="AN29" i="108"/>
  <c r="AO18" i="108"/>
  <c r="AN11" i="108"/>
  <c r="AN23" i="108"/>
  <c r="AO24" i="108"/>
  <c r="AO17" i="108"/>
  <c r="AN20" i="108"/>
  <c r="AN14" i="108"/>
  <c r="AO30" i="108"/>
  <c r="AN38" i="108"/>
  <c r="AO15" i="108"/>
  <c r="AO23" i="108"/>
  <c r="AN25" i="108"/>
  <c r="AN33" i="108"/>
  <c r="AN26" i="108"/>
  <c r="AO33" i="108"/>
  <c r="AO34" i="108"/>
  <c r="AO13" i="108"/>
  <c r="AO35" i="108"/>
  <c r="AN22" i="108"/>
  <c r="AN24" i="108"/>
  <c r="AO14" i="108"/>
  <c r="AN32" i="108"/>
  <c r="AO6" i="108"/>
  <c r="AN6" i="108"/>
  <c r="AN30" i="108"/>
  <c r="AN40" i="108"/>
  <c r="AO16" i="108"/>
  <c r="AN5" i="108"/>
  <c r="AO8" i="108"/>
  <c r="AO31" i="108"/>
  <c r="AO28" i="108"/>
  <c r="AO12" i="108"/>
  <c r="AO25" i="108"/>
  <c r="AO7" i="108"/>
  <c r="AO19" i="108"/>
  <c r="AN7" i="108"/>
  <c r="AN28" i="108"/>
  <c r="AN27" i="108"/>
  <c r="AO5" i="108"/>
  <c r="AQ4" i="108"/>
  <c r="AP4" i="108"/>
  <c r="AQ1" i="108"/>
  <c r="AS2" i="108"/>
  <c r="AQ39" i="108" l="1"/>
  <c r="AP40" i="108"/>
  <c r="AQ20" i="108"/>
  <c r="AP37" i="108"/>
  <c r="AQ21" i="108"/>
  <c r="AQ8" i="108"/>
  <c r="AQ32" i="108"/>
  <c r="AQ16" i="108"/>
  <c r="AP12" i="108"/>
  <c r="AP8" i="108"/>
  <c r="AP39" i="108"/>
  <c r="AQ19" i="108"/>
  <c r="AP10" i="108"/>
  <c r="AQ9" i="108"/>
  <c r="AQ29" i="108"/>
  <c r="AP9" i="108"/>
  <c r="AQ37" i="108"/>
  <c r="AP15" i="108"/>
  <c r="AP28" i="108"/>
  <c r="AP26" i="108"/>
  <c r="AP7" i="108"/>
  <c r="AP5" i="108"/>
  <c r="AP38" i="108"/>
  <c r="AQ30" i="108"/>
  <c r="AQ14" i="108"/>
  <c r="AP19" i="108"/>
  <c r="AP36" i="108"/>
  <c r="AP13" i="108"/>
  <c r="AQ27" i="108"/>
  <c r="AP22" i="108"/>
  <c r="AP31" i="108"/>
  <c r="AP34" i="108"/>
  <c r="AQ26" i="108"/>
  <c r="AP35" i="108"/>
  <c r="AQ13" i="108"/>
  <c r="AQ25" i="108"/>
  <c r="AQ38" i="108"/>
  <c r="AQ24" i="108"/>
  <c r="AQ34" i="108"/>
  <c r="AQ7" i="108"/>
  <c r="AP27" i="108"/>
  <c r="AQ15" i="108"/>
  <c r="AP25" i="108"/>
  <c r="AP32" i="108"/>
  <c r="AQ28" i="108"/>
  <c r="AP16" i="108"/>
  <c r="AP21" i="108"/>
  <c r="AQ22" i="108"/>
  <c r="AQ35" i="108"/>
  <c r="AP6" i="108"/>
  <c r="AP20" i="108"/>
  <c r="AQ31" i="108"/>
  <c r="AP17" i="108"/>
  <c r="AP29" i="108"/>
  <c r="AQ17" i="108"/>
  <c r="AQ11" i="108"/>
  <c r="AQ23" i="108"/>
  <c r="AP18" i="108"/>
  <c r="AP33" i="108"/>
  <c r="AQ40" i="108"/>
  <c r="AQ12" i="108"/>
  <c r="AP11" i="108"/>
  <c r="AQ33" i="108"/>
  <c r="AQ6" i="108"/>
  <c r="AQ10" i="108"/>
  <c r="AP14" i="108"/>
  <c r="AP30" i="108"/>
  <c r="AP23" i="108"/>
  <c r="AQ36" i="108"/>
  <c r="AP24" i="108"/>
  <c r="AQ18" i="108"/>
  <c r="AQ5" i="108"/>
  <c r="AS4" i="108"/>
  <c r="AR4" i="108"/>
  <c r="AU2" i="108"/>
  <c r="AS1" i="108"/>
  <c r="AS39" i="108" l="1"/>
  <c r="AR33" i="108"/>
  <c r="AS20" i="108"/>
  <c r="AS18" i="108"/>
  <c r="AR12" i="108"/>
  <c r="AR8" i="108"/>
  <c r="AR38" i="108"/>
  <c r="AS26" i="108"/>
  <c r="AR17" i="108"/>
  <c r="AR10" i="108"/>
  <c r="AS14" i="108"/>
  <c r="AR24" i="108"/>
  <c r="AR14" i="108"/>
  <c r="AS12" i="108"/>
  <c r="AS9" i="108"/>
  <c r="AS22" i="108"/>
  <c r="AS16" i="108"/>
  <c r="AS34" i="108"/>
  <c r="AS10" i="108"/>
  <c r="AR40" i="108"/>
  <c r="AR6" i="108"/>
  <c r="AR26" i="108"/>
  <c r="AS38" i="108"/>
  <c r="AR11" i="108"/>
  <c r="AS19" i="108"/>
  <c r="AS7" i="108"/>
  <c r="AS24" i="108"/>
  <c r="AR25" i="108"/>
  <c r="AS15" i="108"/>
  <c r="AS28" i="108"/>
  <c r="AR34" i="108"/>
  <c r="AR35" i="108"/>
  <c r="AR36" i="108"/>
  <c r="AR23" i="108"/>
  <c r="AS11" i="108"/>
  <c r="AR39" i="108"/>
  <c r="AS29" i="108"/>
  <c r="AR9" i="108"/>
  <c r="AR22" i="108"/>
  <c r="AR7" i="108"/>
  <c r="AR16" i="108"/>
  <c r="AS13" i="108"/>
  <c r="AS8" i="108"/>
  <c r="AS23" i="108"/>
  <c r="AR13" i="108"/>
  <c r="AR32" i="108"/>
  <c r="AR29" i="108"/>
  <c r="AR19" i="108"/>
  <c r="AS37" i="108"/>
  <c r="AR20" i="108"/>
  <c r="AS36" i="108"/>
  <c r="AS27" i="108"/>
  <c r="AR15" i="108"/>
  <c r="AS5" i="108"/>
  <c r="AS40" i="108"/>
  <c r="AS17" i="108"/>
  <c r="AS35" i="108"/>
  <c r="AR30" i="108"/>
  <c r="AS30" i="108"/>
  <c r="AR31" i="108"/>
  <c r="AR28" i="108"/>
  <c r="AS31" i="108"/>
  <c r="AS6" i="108"/>
  <c r="AS21" i="108"/>
  <c r="AR21" i="108"/>
  <c r="AR18" i="108"/>
  <c r="AR37" i="108"/>
  <c r="AS33" i="108"/>
  <c r="AR27" i="108"/>
  <c r="AS25" i="108"/>
  <c r="AR5" i="108"/>
  <c r="AS32" i="108"/>
  <c r="AU4" i="108"/>
  <c r="AT4" i="108"/>
  <c r="AU1" i="108"/>
  <c r="AW2" i="108"/>
  <c r="AW4" i="108" l="1"/>
  <c r="AV4" i="108"/>
  <c r="AU32" i="108"/>
  <c r="AT24" i="108"/>
  <c r="AT23" i="108"/>
  <c r="AU14" i="108"/>
  <c r="AU20" i="108"/>
  <c r="AU9" i="108"/>
  <c r="AT16" i="108"/>
  <c r="AU6" i="108"/>
  <c r="AT18" i="108"/>
  <c r="AU13" i="108"/>
  <c r="AT25" i="108"/>
  <c r="AU28" i="108"/>
  <c r="AU19" i="108"/>
  <c r="AT33" i="108"/>
  <c r="AU11" i="108"/>
  <c r="AU37" i="108"/>
  <c r="AT7" i="108"/>
  <c r="AT9" i="108"/>
  <c r="AU18" i="108"/>
  <c r="AU26" i="108"/>
  <c r="AU10" i="108"/>
  <c r="AT8" i="108"/>
  <c r="AT40" i="108"/>
  <c r="AT35" i="108"/>
  <c r="AT22" i="108"/>
  <c r="AU25" i="108"/>
  <c r="AT39" i="108"/>
  <c r="AT19" i="108"/>
  <c r="AT13" i="108"/>
  <c r="AT17" i="108"/>
  <c r="AT15" i="108"/>
  <c r="AT21" i="108"/>
  <c r="AU17" i="108"/>
  <c r="AT37" i="108"/>
  <c r="AU31" i="108"/>
  <c r="AU35" i="108"/>
  <c r="AU22" i="108"/>
  <c r="AT32" i="108"/>
  <c r="AT14" i="108"/>
  <c r="AU7" i="108"/>
  <c r="AT20" i="108"/>
  <c r="AU12" i="108"/>
  <c r="AT38" i="108"/>
  <c r="AT34" i="108"/>
  <c r="AU27" i="108"/>
  <c r="AU29" i="108"/>
  <c r="AU34" i="108"/>
  <c r="AT36" i="108"/>
  <c r="AT5" i="108"/>
  <c r="AT31" i="108"/>
  <c r="AU24" i="108"/>
  <c r="AU21" i="108"/>
  <c r="AT11" i="108"/>
  <c r="AT6" i="108"/>
  <c r="AU23" i="108"/>
  <c r="AU5" i="108"/>
  <c r="AT10" i="108"/>
  <c r="AU39" i="108"/>
  <c r="AT27" i="108"/>
  <c r="AU40" i="108"/>
  <c r="AU16" i="108"/>
  <c r="AT30" i="108"/>
  <c r="AT12" i="108"/>
  <c r="AU36" i="108"/>
  <c r="AU38" i="108"/>
  <c r="AT28" i="108"/>
  <c r="AU15" i="108"/>
  <c r="AU8" i="108"/>
  <c r="AU30" i="108"/>
  <c r="AT26" i="108"/>
  <c r="AU33" i="108"/>
  <c r="AT29" i="108"/>
  <c r="AY2" i="108"/>
  <c r="AW1" i="108"/>
  <c r="AY4" i="108" l="1"/>
  <c r="AX4" i="108"/>
  <c r="AV36" i="108"/>
  <c r="AW26" i="108"/>
  <c r="AV23" i="108"/>
  <c r="AV32" i="108"/>
  <c r="AV7" i="108"/>
  <c r="AV5" i="108"/>
  <c r="AV9" i="108"/>
  <c r="AW13" i="108"/>
  <c r="AW23" i="108"/>
  <c r="AV14" i="108"/>
  <c r="AV33" i="108"/>
  <c r="AW37" i="108"/>
  <c r="AW27" i="108"/>
  <c r="AV18" i="108"/>
  <c r="AW8" i="108"/>
  <c r="AV6" i="108"/>
  <c r="AW7" i="108"/>
  <c r="AW14" i="108"/>
  <c r="AW18" i="108"/>
  <c r="AW5" i="108"/>
  <c r="AW38" i="108"/>
  <c r="AV30" i="108"/>
  <c r="AW29" i="108"/>
  <c r="AW20" i="108"/>
  <c r="AW16" i="108"/>
  <c r="AV35" i="108"/>
  <c r="AV24" i="108"/>
  <c r="AV39" i="108"/>
  <c r="AV40" i="108"/>
  <c r="AW32" i="108"/>
  <c r="AV26" i="108"/>
  <c r="AV19" i="108"/>
  <c r="AV25" i="108"/>
  <c r="AV8" i="108"/>
  <c r="AV16" i="108"/>
  <c r="AW12" i="108"/>
  <c r="AW24" i="108"/>
  <c r="AV21" i="108"/>
  <c r="AV37" i="108"/>
  <c r="AW28" i="108"/>
  <c r="AW19" i="108"/>
  <c r="AW15" i="108"/>
  <c r="AV22" i="108"/>
  <c r="AV15" i="108"/>
  <c r="AW9" i="108"/>
  <c r="AW6" i="108"/>
  <c r="AV34" i="108"/>
  <c r="AW25" i="108"/>
  <c r="AW22" i="108"/>
  <c r="AV13" i="108"/>
  <c r="AV11" i="108"/>
  <c r="AV38" i="108"/>
  <c r="AV31" i="108"/>
  <c r="AW35" i="108"/>
  <c r="AV12" i="108"/>
  <c r="AW40" i="108"/>
  <c r="AW39" i="108"/>
  <c r="AW31" i="108"/>
  <c r="AV29" i="108"/>
  <c r="AW17" i="108"/>
  <c r="AV20" i="108"/>
  <c r="AW11" i="108"/>
  <c r="AW21" i="108"/>
  <c r="AV28" i="108"/>
  <c r="AW36" i="108"/>
  <c r="AV27" i="108"/>
  <c r="AW34" i="108"/>
  <c r="AV10" i="108"/>
  <c r="AW33" i="108"/>
  <c r="AW10" i="108"/>
  <c r="AV17" i="108"/>
  <c r="AW30" i="108"/>
  <c r="BA2" i="108"/>
  <c r="AY1" i="108"/>
  <c r="BA4" i="108" l="1"/>
  <c r="AZ4" i="108"/>
  <c r="AY34" i="108"/>
  <c r="AY22" i="108"/>
  <c r="AX35" i="108"/>
  <c r="AX25" i="108"/>
  <c r="AX16" i="108"/>
  <c r="AX6" i="108"/>
  <c r="AY13" i="108"/>
  <c r="AX15" i="108"/>
  <c r="AX19" i="108"/>
  <c r="AX27" i="108"/>
  <c r="AY10" i="108"/>
  <c r="AY30" i="108"/>
  <c r="AX7" i="108"/>
  <c r="AX37" i="108"/>
  <c r="AY25" i="108"/>
  <c r="AY19" i="108"/>
  <c r="AX38" i="108"/>
  <c r="AY21" i="108"/>
  <c r="AY28" i="108"/>
  <c r="AY16" i="108"/>
  <c r="AX5" i="108"/>
  <c r="AX13" i="108"/>
  <c r="AY17" i="108"/>
  <c r="AX8" i="108"/>
  <c r="AY7" i="108"/>
  <c r="AY36" i="108"/>
  <c r="AX31" i="108"/>
  <c r="AX21" i="108"/>
  <c r="AY15" i="108"/>
  <c r="AY40" i="108"/>
  <c r="AX34" i="108"/>
  <c r="AX28" i="108"/>
  <c r="AY24" i="108"/>
  <c r="AY14" i="108"/>
  <c r="AY18" i="108"/>
  <c r="AX30" i="108"/>
  <c r="AY35" i="108"/>
  <c r="AX18" i="108"/>
  <c r="AX23" i="108"/>
  <c r="AX39" i="108"/>
  <c r="AY26" i="108"/>
  <c r="AY31" i="108"/>
  <c r="AX11" i="108"/>
  <c r="AY37" i="108"/>
  <c r="AX17" i="108"/>
  <c r="AX10" i="108"/>
  <c r="AX26" i="108"/>
  <c r="AY33" i="108"/>
  <c r="AX36" i="108"/>
  <c r="AY23" i="108"/>
  <c r="AY9" i="108"/>
  <c r="AX14" i="108"/>
  <c r="AY5" i="108"/>
  <c r="AY27" i="108"/>
  <c r="AX33" i="108"/>
  <c r="AY20" i="108"/>
  <c r="AY29" i="108"/>
  <c r="AX20" i="108"/>
  <c r="AX12" i="108"/>
  <c r="AX29" i="108"/>
  <c r="AY8" i="108"/>
  <c r="AY6" i="108"/>
  <c r="AX40" i="108"/>
  <c r="AY38" i="108"/>
  <c r="AX9" i="108"/>
  <c r="AX24" i="108"/>
  <c r="AX22" i="108"/>
  <c r="AY12" i="108"/>
  <c r="AY32" i="108"/>
  <c r="AX32" i="108"/>
  <c r="AY11" i="108"/>
  <c r="AY39" i="108"/>
  <c r="BA1" i="108"/>
  <c r="BC2" i="108"/>
  <c r="BA40" i="108" l="1"/>
  <c r="BA39" i="108"/>
  <c r="AZ25" i="108"/>
  <c r="AZ24" i="108"/>
  <c r="AZ19" i="108"/>
  <c r="AZ6" i="108"/>
  <c r="AZ17" i="108"/>
  <c r="BA20" i="108"/>
  <c r="BA31" i="108"/>
  <c r="BA22" i="108"/>
  <c r="BA9" i="108"/>
  <c r="AZ9" i="108"/>
  <c r="AZ39" i="108"/>
  <c r="AZ31" i="108"/>
  <c r="BA21" i="108"/>
  <c r="BA19" i="108"/>
  <c r="AZ8" i="108"/>
  <c r="BA7" i="108"/>
  <c r="AZ12" i="108"/>
  <c r="BA14" i="108"/>
  <c r="BA30" i="108"/>
  <c r="AZ10" i="108"/>
  <c r="AZ28" i="108"/>
  <c r="AZ36" i="108"/>
  <c r="BA37" i="108"/>
  <c r="BA18" i="108"/>
  <c r="BA34" i="108"/>
  <c r="BA17" i="108"/>
  <c r="AZ7" i="108"/>
  <c r="AZ37" i="108"/>
  <c r="BA12" i="108"/>
  <c r="BA16" i="108"/>
  <c r="BA24" i="108"/>
  <c r="AZ33" i="108"/>
  <c r="BA29" i="108"/>
  <c r="AZ34" i="108"/>
  <c r="AZ15" i="108"/>
  <c r="AZ13" i="108"/>
  <c r="BA5" i="108"/>
  <c r="AZ22" i="108"/>
  <c r="BA15" i="108"/>
  <c r="AZ18" i="108"/>
  <c r="BA11" i="108"/>
  <c r="BA6" i="108"/>
  <c r="AZ30" i="108"/>
  <c r="AZ26" i="108"/>
  <c r="BA23" i="108"/>
  <c r="AZ14" i="108"/>
  <c r="BA13" i="108"/>
  <c r="BA38" i="108"/>
  <c r="AZ40" i="108"/>
  <c r="AZ21" i="108"/>
  <c r="BA8" i="108"/>
  <c r="BA35" i="108"/>
  <c r="BA10" i="108"/>
  <c r="BA27" i="108"/>
  <c r="BA32" i="108"/>
  <c r="AZ29" i="108"/>
  <c r="AZ27" i="108"/>
  <c r="AZ5" i="108"/>
  <c r="AZ38" i="108"/>
  <c r="BA33" i="108"/>
  <c r="AZ20" i="108"/>
  <c r="AZ23" i="108"/>
  <c r="AZ16" i="108"/>
  <c r="AZ35" i="108"/>
  <c r="BA28" i="108"/>
  <c r="BA36" i="108"/>
  <c r="AZ11" i="108"/>
  <c r="AZ32" i="108"/>
  <c r="BA25" i="108"/>
  <c r="BA26" i="108"/>
  <c r="BC4" i="108"/>
  <c r="BB4" i="108"/>
  <c r="BC1" i="108"/>
  <c r="BE2" i="108"/>
  <c r="BC39" i="108" l="1"/>
  <c r="BB34" i="108"/>
  <c r="BC23" i="108"/>
  <c r="BB21" i="108"/>
  <c r="BB15" i="108"/>
  <c r="BC5" i="108"/>
  <c r="BC21" i="108"/>
  <c r="BC30" i="108"/>
  <c r="BB9" i="108"/>
  <c r="BB6" i="108"/>
  <c r="BB36" i="108"/>
  <c r="BB38" i="108"/>
  <c r="BC26" i="108"/>
  <c r="BC20" i="108"/>
  <c r="BC16" i="108"/>
  <c r="BB10" i="108"/>
  <c r="BB18" i="108"/>
  <c r="BB12" i="108"/>
  <c r="BC25" i="108"/>
  <c r="BB33" i="108"/>
  <c r="BC15" i="108"/>
  <c r="BB35" i="108"/>
  <c r="BC38" i="108"/>
  <c r="BB26" i="108"/>
  <c r="BC13" i="108"/>
  <c r="BB20" i="108"/>
  <c r="BC12" i="108"/>
  <c r="BB13" i="108"/>
  <c r="BC9" i="108"/>
  <c r="BB25" i="108"/>
  <c r="BB5" i="108"/>
  <c r="BB32" i="108"/>
  <c r="BB30" i="108"/>
  <c r="BC24" i="108"/>
  <c r="BB23" i="108"/>
  <c r="BC14" i="108"/>
  <c r="BC11" i="108"/>
  <c r="BB16" i="108"/>
  <c r="BC17" i="108"/>
  <c r="BC10" i="108"/>
  <c r="BC27" i="108"/>
  <c r="BC29" i="108"/>
  <c r="BC18" i="108"/>
  <c r="BB7" i="108"/>
  <c r="BB29" i="108"/>
  <c r="BC33" i="108"/>
  <c r="BB24" i="108"/>
  <c r="BB37" i="108"/>
  <c r="BC6" i="108"/>
  <c r="BC40" i="108"/>
  <c r="BC28" i="108"/>
  <c r="BC19" i="108"/>
  <c r="BB11" i="108"/>
  <c r="BB8" i="108"/>
  <c r="BC7" i="108"/>
  <c r="BB14" i="108"/>
  <c r="BC37" i="108"/>
  <c r="BC32" i="108"/>
  <c r="BB27" i="108"/>
  <c r="BC34" i="108"/>
  <c r="BC22" i="108"/>
  <c r="BC8" i="108"/>
  <c r="BB31" i="108"/>
  <c r="BC31" i="108"/>
  <c r="BB19" i="108"/>
  <c r="BB40" i="108"/>
  <c r="BB28" i="108"/>
  <c r="BB39" i="108"/>
  <c r="BC35" i="108"/>
  <c r="BC36" i="108"/>
  <c r="BB17" i="108"/>
  <c r="BB22" i="108"/>
  <c r="BE4" i="108"/>
  <c r="BD4" i="108"/>
  <c r="BG2" i="108"/>
  <c r="BE1" i="108"/>
  <c r="BE39" i="108" l="1"/>
  <c r="BD39" i="108"/>
  <c r="BE20" i="108"/>
  <c r="BD24" i="108"/>
  <c r="BE18" i="108"/>
  <c r="BE14" i="108"/>
  <c r="BE24" i="108"/>
  <c r="BE23" i="108"/>
  <c r="BD40" i="108"/>
  <c r="BD26" i="108"/>
  <c r="BD38" i="108"/>
  <c r="BE26" i="108"/>
  <c r="BD30" i="108"/>
  <c r="BD18" i="108"/>
  <c r="BD16" i="108"/>
  <c r="BD9" i="108"/>
  <c r="BD5" i="108"/>
  <c r="BE12" i="108"/>
  <c r="BE33" i="108"/>
  <c r="BD13" i="108"/>
  <c r="BE13" i="108"/>
  <c r="BD35" i="108"/>
  <c r="BE30" i="108"/>
  <c r="BD19" i="108"/>
  <c r="BD23" i="108"/>
  <c r="BE28" i="108"/>
  <c r="BD21" i="108"/>
  <c r="BD8" i="108"/>
  <c r="BE35" i="108"/>
  <c r="BE19" i="108"/>
  <c r="BD36" i="108"/>
  <c r="BE9" i="108"/>
  <c r="BD32" i="108"/>
  <c r="BE29" i="108"/>
  <c r="BE25" i="108"/>
  <c r="BE38" i="108"/>
  <c r="BE8" i="108"/>
  <c r="BE10" i="108"/>
  <c r="BE21" i="108"/>
  <c r="BD17" i="108"/>
  <c r="BD11" i="108"/>
  <c r="BE40" i="108"/>
  <c r="BD33" i="108"/>
  <c r="BE22" i="108"/>
  <c r="BD29" i="108"/>
  <c r="BE7" i="108"/>
  <c r="BD7" i="108"/>
  <c r="BD31" i="108"/>
  <c r="BE37" i="108"/>
  <c r="BD28" i="108"/>
  <c r="BD22" i="108"/>
  <c r="BE15" i="108"/>
  <c r="BD15" i="108"/>
  <c r="BE32" i="108"/>
  <c r="BE34" i="108"/>
  <c r="BD25" i="108"/>
  <c r="BE6" i="108"/>
  <c r="BD14" i="108"/>
  <c r="BD27" i="108"/>
  <c r="BE31" i="108"/>
  <c r="BE36" i="108"/>
  <c r="BD20" i="108"/>
  <c r="BE16" i="108"/>
  <c r="BE17" i="108"/>
  <c r="BD6" i="108"/>
  <c r="BE5" i="108"/>
  <c r="BD37" i="108"/>
  <c r="BE27" i="108"/>
  <c r="BD12" i="108"/>
  <c r="BD10" i="108"/>
  <c r="BD34" i="108"/>
  <c r="BE11" i="108"/>
  <c r="BG4" i="108"/>
  <c r="BF4" i="108"/>
  <c r="BG1" i="108"/>
  <c r="BI2" i="108"/>
  <c r="BI4" i="108" l="1"/>
  <c r="BH4" i="108"/>
  <c r="BG28" i="108"/>
  <c r="BF28" i="108"/>
  <c r="BF18" i="108"/>
  <c r="BF33" i="108"/>
  <c r="BG11" i="108"/>
  <c r="BF6" i="108"/>
  <c r="BG17" i="108"/>
  <c r="BG13" i="108"/>
  <c r="BF16" i="108"/>
  <c r="BG32" i="108"/>
  <c r="BG22" i="108"/>
  <c r="BG10" i="108"/>
  <c r="BF22" i="108"/>
  <c r="BF10" i="108"/>
  <c r="BF15" i="108"/>
  <c r="BG33" i="108"/>
  <c r="BG7" i="108"/>
  <c r="BF5" i="108"/>
  <c r="BF35" i="108"/>
  <c r="BG18" i="108"/>
  <c r="BF36" i="108"/>
  <c r="BG26" i="108"/>
  <c r="BG40" i="108"/>
  <c r="BG9" i="108"/>
  <c r="BG14" i="108"/>
  <c r="BF25" i="108"/>
  <c r="BG16" i="108"/>
  <c r="BG12" i="108"/>
  <c r="BF32" i="108"/>
  <c r="BG35" i="108"/>
  <c r="BF17" i="108"/>
  <c r="BF39" i="108"/>
  <c r="BF21" i="108"/>
  <c r="BF7" i="108"/>
  <c r="BG31" i="108"/>
  <c r="BF29" i="108"/>
  <c r="BF40" i="108"/>
  <c r="BG27" i="108"/>
  <c r="BF24" i="108"/>
  <c r="BG20" i="108"/>
  <c r="BF20" i="108"/>
  <c r="BF27" i="108"/>
  <c r="BF30" i="108"/>
  <c r="BG36" i="108"/>
  <c r="BG8" i="108"/>
  <c r="BF12" i="108"/>
  <c r="BF19" i="108"/>
  <c r="BG37" i="108"/>
  <c r="BG38" i="108"/>
  <c r="BF37" i="108"/>
  <c r="BG24" i="108"/>
  <c r="BG19" i="108"/>
  <c r="BF13" i="108"/>
  <c r="BF23" i="108"/>
  <c r="BF14" i="108"/>
  <c r="BF34" i="108"/>
  <c r="BG15" i="108"/>
  <c r="BF31" i="108"/>
  <c r="BF11" i="108"/>
  <c r="BG39" i="108"/>
  <c r="BF9" i="108"/>
  <c r="BG21" i="108"/>
  <c r="BF38" i="108"/>
  <c r="BF8" i="108"/>
  <c r="BG34" i="108"/>
  <c r="BG29" i="108"/>
  <c r="BG6" i="108"/>
  <c r="BG5" i="108"/>
  <c r="BG30" i="108"/>
  <c r="BF26" i="108"/>
  <c r="BG23" i="108"/>
  <c r="BG25" i="108"/>
  <c r="BK2" i="108"/>
  <c r="BI1" i="108"/>
  <c r="BK4" i="108" l="1"/>
  <c r="BJ4" i="108"/>
  <c r="BH36" i="108"/>
  <c r="BH35" i="108"/>
  <c r="BH16" i="108"/>
  <c r="BH22" i="108"/>
  <c r="BI40" i="108"/>
  <c r="BH5" i="108"/>
  <c r="BH15" i="108"/>
  <c r="BI8" i="108"/>
  <c r="BI19" i="108"/>
  <c r="BH19" i="108"/>
  <c r="BI11" i="108"/>
  <c r="BI17" i="108"/>
  <c r="BH33" i="108"/>
  <c r="BI26" i="108"/>
  <c r="BH13" i="108"/>
  <c r="BH17" i="108"/>
  <c r="BI12" i="108"/>
  <c r="BI7" i="108"/>
  <c r="BH20" i="108"/>
  <c r="BI28" i="108"/>
  <c r="BH6" i="108"/>
  <c r="BH12" i="108"/>
  <c r="BH39" i="108"/>
  <c r="BI38" i="108"/>
  <c r="BH30" i="108"/>
  <c r="BH26" i="108"/>
  <c r="BH10" i="108"/>
  <c r="BH38" i="108"/>
  <c r="BH8" i="108"/>
  <c r="BI22" i="108"/>
  <c r="BI13" i="108"/>
  <c r="BH40" i="108"/>
  <c r="BI34" i="108"/>
  <c r="BI29" i="108"/>
  <c r="BI21" i="108"/>
  <c r="BI18" i="108"/>
  <c r="BH18" i="108"/>
  <c r="BI6" i="108"/>
  <c r="BI15" i="108"/>
  <c r="BH23" i="108"/>
  <c r="BI9" i="108"/>
  <c r="BH37" i="108"/>
  <c r="BI20" i="108"/>
  <c r="BI24" i="108"/>
  <c r="BH34" i="108"/>
  <c r="BI25" i="108"/>
  <c r="BI27" i="108"/>
  <c r="BH29" i="108"/>
  <c r="BH14" i="108"/>
  <c r="BH32" i="108"/>
  <c r="BH31" i="108"/>
  <c r="BI37" i="108"/>
  <c r="BH21" i="108"/>
  <c r="BH11" i="108"/>
  <c r="BI35" i="108"/>
  <c r="BI39" i="108"/>
  <c r="BI32" i="108"/>
  <c r="BI23" i="108"/>
  <c r="BI31" i="108"/>
  <c r="BH9" i="108"/>
  <c r="BI16" i="108"/>
  <c r="BH27" i="108"/>
  <c r="BI10" i="108"/>
  <c r="BH7" i="108"/>
  <c r="BI36" i="108"/>
  <c r="BH25" i="108"/>
  <c r="BI33" i="108"/>
  <c r="BH24" i="108"/>
  <c r="BI5" i="108"/>
  <c r="BI14" i="108"/>
  <c r="BI30" i="108"/>
  <c r="BH28" i="108"/>
  <c r="BM2" i="108"/>
  <c r="BK1" i="108"/>
  <c r="BM4" i="108" l="1"/>
  <c r="BL4" i="108"/>
  <c r="BK30" i="108"/>
  <c r="BJ28" i="108"/>
  <c r="BJ34" i="108"/>
  <c r="BJ14" i="108"/>
  <c r="BK15" i="108"/>
  <c r="BJ6" i="108"/>
  <c r="BK11" i="108"/>
  <c r="BK14" i="108"/>
  <c r="BJ38" i="108"/>
  <c r="BK33" i="108"/>
  <c r="BJ24" i="108"/>
  <c r="BK28" i="108"/>
  <c r="BK18" i="108"/>
  <c r="BK7" i="108"/>
  <c r="BK8" i="108"/>
  <c r="BK13" i="108"/>
  <c r="BK31" i="108"/>
  <c r="BJ31" i="108"/>
  <c r="BK40" i="108"/>
  <c r="BK27" i="108"/>
  <c r="BJ25" i="108"/>
  <c r="BK24" i="108"/>
  <c r="BJ18" i="108"/>
  <c r="BK6" i="108"/>
  <c r="BJ5" i="108"/>
  <c r="BK38" i="108"/>
  <c r="BJ10" i="108"/>
  <c r="BJ9" i="108"/>
  <c r="BJ39" i="108"/>
  <c r="BJ35" i="108"/>
  <c r="BJ22" i="108"/>
  <c r="BJ15" i="108"/>
  <c r="BK16" i="108"/>
  <c r="BK5" i="108"/>
  <c r="BK39" i="108"/>
  <c r="BK9" i="108"/>
  <c r="BJ29" i="108"/>
  <c r="BJ36" i="108"/>
  <c r="BK26" i="108"/>
  <c r="BK21" i="108"/>
  <c r="BJ12" i="108"/>
  <c r="BJ11" i="108"/>
  <c r="BJ20" i="108"/>
  <c r="BJ33" i="108"/>
  <c r="BK23" i="108"/>
  <c r="BK36" i="108"/>
  <c r="BJ19" i="108"/>
  <c r="BK12" i="108"/>
  <c r="BJ13" i="108"/>
  <c r="BK17" i="108"/>
  <c r="BK34" i="108"/>
  <c r="BJ16" i="108"/>
  <c r="BK22" i="108"/>
  <c r="BJ17" i="108"/>
  <c r="BJ30" i="108"/>
  <c r="BJ26" i="108"/>
  <c r="BJ23" i="108"/>
  <c r="BJ8" i="108"/>
  <c r="BK10" i="108"/>
  <c r="BJ37" i="108"/>
  <c r="BK35" i="108"/>
  <c r="BK29" i="108"/>
  <c r="BJ32" i="108"/>
  <c r="BJ27" i="108"/>
  <c r="BK19" i="108"/>
  <c r="BJ21" i="108"/>
  <c r="BK32" i="108"/>
  <c r="BJ40" i="108"/>
  <c r="BK20" i="108"/>
  <c r="BK25" i="108"/>
  <c r="BJ7" i="108"/>
  <c r="BK37" i="108"/>
  <c r="BO2" i="108"/>
  <c r="BM1" i="108"/>
  <c r="BM40" i="108" l="1"/>
  <c r="BM27" i="108"/>
  <c r="BL25" i="108"/>
  <c r="BL21" i="108"/>
  <c r="BM14" i="108"/>
  <c r="BM7" i="108"/>
  <c r="BL24" i="108"/>
  <c r="BM37" i="108"/>
  <c r="BM25" i="108"/>
  <c r="BM6" i="108"/>
  <c r="BL39" i="108"/>
  <c r="BL26" i="108"/>
  <c r="BM30" i="108"/>
  <c r="BL15" i="108"/>
  <c r="BL8" i="108"/>
  <c r="BL17" i="108"/>
  <c r="BM35" i="108"/>
  <c r="BL14" i="108"/>
  <c r="BM24" i="108"/>
  <c r="BL36" i="108"/>
  <c r="BM31" i="108"/>
  <c r="BL27" i="108"/>
  <c r="BL12" i="108"/>
  <c r="BL10" i="108"/>
  <c r="BM15" i="108"/>
  <c r="BL13" i="108"/>
  <c r="BL11" i="108"/>
  <c r="BL20" i="108"/>
  <c r="BL6" i="108"/>
  <c r="BL5" i="108"/>
  <c r="BL33" i="108"/>
  <c r="BL31" i="108"/>
  <c r="BL22" i="108"/>
  <c r="BM36" i="108"/>
  <c r="BM11" i="108"/>
  <c r="BL7" i="108"/>
  <c r="BM34" i="108"/>
  <c r="BL9" i="108"/>
  <c r="BM20" i="108"/>
  <c r="BL30" i="108"/>
  <c r="BM29" i="108"/>
  <c r="BM21" i="108"/>
  <c r="BL23" i="108"/>
  <c r="BM9" i="108"/>
  <c r="BM5" i="108"/>
  <c r="BM16" i="108"/>
  <c r="BL37" i="108"/>
  <c r="BL16" i="108"/>
  <c r="BM17" i="108"/>
  <c r="BM38" i="108"/>
  <c r="BL40" i="108"/>
  <c r="BM18" i="108"/>
  <c r="BM22" i="108"/>
  <c r="BM8" i="108"/>
  <c r="BM28" i="108"/>
  <c r="BL19" i="108"/>
  <c r="BL28" i="108"/>
  <c r="BL18" i="108"/>
  <c r="BL29" i="108"/>
  <c r="BM32" i="108"/>
  <c r="BM23" i="108"/>
  <c r="BM26" i="108"/>
  <c r="BL38" i="108"/>
  <c r="BM13" i="108"/>
  <c r="BL35" i="108"/>
  <c r="BM39" i="108"/>
  <c r="BM33" i="108"/>
  <c r="BM12" i="108"/>
  <c r="BL32" i="108"/>
  <c r="BL34" i="108"/>
  <c r="BM19" i="108"/>
  <c r="BM10" i="108"/>
  <c r="BO4" i="108"/>
  <c r="BN4" i="108"/>
  <c r="BQ2" i="108"/>
  <c r="BO1" i="108"/>
  <c r="BQ4" i="108" l="1"/>
  <c r="BP4" i="108"/>
  <c r="BN36" i="108"/>
  <c r="BN39" i="108"/>
  <c r="BO23" i="108"/>
  <c r="BO10" i="108"/>
  <c r="BN7" i="108"/>
  <c r="BN12" i="108"/>
  <c r="BO26" i="108"/>
  <c r="BN37" i="108"/>
  <c r="BO38" i="108"/>
  <c r="BN15" i="108"/>
  <c r="BN5" i="108"/>
  <c r="BO35" i="108"/>
  <c r="BN14" i="108"/>
  <c r="BO11" i="108"/>
  <c r="BO8" i="108"/>
  <c r="BN26" i="108"/>
  <c r="BO6" i="108"/>
  <c r="BO29" i="108"/>
  <c r="BO5" i="108"/>
  <c r="BN9" i="108"/>
  <c r="BO25" i="108"/>
  <c r="BO40" i="108"/>
  <c r="BN40" i="108"/>
  <c r="BN13" i="108"/>
  <c r="BN19" i="108"/>
  <c r="BN24" i="108"/>
  <c r="BN17" i="108"/>
  <c r="BN31" i="108"/>
  <c r="BO9" i="108"/>
  <c r="BN23" i="108"/>
  <c r="BO20" i="108"/>
  <c r="BN29" i="108"/>
  <c r="BO13" i="108"/>
  <c r="BO37" i="108"/>
  <c r="BO27" i="108"/>
  <c r="BO12" i="108"/>
  <c r="BO39" i="108"/>
  <c r="BO30" i="108"/>
  <c r="BN27" i="108"/>
  <c r="BN18" i="108"/>
  <c r="BO32" i="108"/>
  <c r="BO36" i="108"/>
  <c r="BN22" i="108"/>
  <c r="BO34" i="108"/>
  <c r="BN20" i="108"/>
  <c r="BN38" i="108"/>
  <c r="BN30" i="108"/>
  <c r="BN32" i="108"/>
  <c r="BN8" i="108"/>
  <c r="BN6" i="108"/>
  <c r="BO22" i="108"/>
  <c r="BN16" i="108"/>
  <c r="BN34" i="108"/>
  <c r="BN25" i="108"/>
  <c r="BN35" i="108"/>
  <c r="BN11" i="108"/>
  <c r="BO21" i="108"/>
  <c r="BN21" i="108"/>
  <c r="BO17" i="108"/>
  <c r="BN33" i="108"/>
  <c r="BO28" i="108"/>
  <c r="BO19" i="108"/>
  <c r="BO33" i="108"/>
  <c r="BO24" i="108"/>
  <c r="BN10" i="108"/>
  <c r="BO18" i="108"/>
  <c r="BO16" i="108"/>
  <c r="BO14" i="108"/>
  <c r="BN28" i="108"/>
  <c r="BO15" i="108"/>
  <c r="BO31" i="108"/>
  <c r="BO7" i="108"/>
  <c r="BS2" i="108"/>
  <c r="BQ1" i="108"/>
  <c r="BS4" i="108" l="1"/>
  <c r="BR4" i="108"/>
  <c r="BP34" i="108"/>
  <c r="BQ24" i="108"/>
  <c r="BP26" i="108"/>
  <c r="BP15" i="108"/>
  <c r="BP5" i="108"/>
  <c r="BQ14" i="108"/>
  <c r="BP31" i="108"/>
  <c r="BQ33" i="108"/>
  <c r="BQ23" i="108"/>
  <c r="BP21" i="108"/>
  <c r="BP10" i="108"/>
  <c r="BQ5" i="108"/>
  <c r="BQ39" i="108"/>
  <c r="BP36" i="108"/>
  <c r="BP27" i="108"/>
  <c r="BQ35" i="108"/>
  <c r="BQ10" i="108"/>
  <c r="BP7" i="108"/>
  <c r="BP38" i="108"/>
  <c r="BQ26" i="108"/>
  <c r="BQ25" i="108"/>
  <c r="BP17" i="108"/>
  <c r="BP22" i="108"/>
  <c r="BQ6" i="108"/>
  <c r="BP35" i="108"/>
  <c r="BQ32" i="108"/>
  <c r="BP14" i="108"/>
  <c r="BP32" i="108"/>
  <c r="BP11" i="108"/>
  <c r="BQ17" i="108"/>
  <c r="BQ34" i="108"/>
  <c r="BP40" i="108"/>
  <c r="BP23" i="108"/>
  <c r="BP6" i="108"/>
  <c r="BP29" i="108"/>
  <c r="BQ13" i="108"/>
  <c r="BQ9" i="108"/>
  <c r="BP39" i="108"/>
  <c r="BQ16" i="108"/>
  <c r="BQ7" i="108"/>
  <c r="BQ38" i="108"/>
  <c r="BP19" i="108"/>
  <c r="BQ29" i="108"/>
  <c r="BP20" i="108"/>
  <c r="BQ22" i="108"/>
  <c r="BP8" i="108"/>
  <c r="BP28" i="108"/>
  <c r="BP33" i="108"/>
  <c r="BP30" i="108"/>
  <c r="BQ12" i="108"/>
  <c r="BQ28" i="108"/>
  <c r="BQ36" i="108"/>
  <c r="BQ18" i="108"/>
  <c r="BQ8" i="108"/>
  <c r="BQ30" i="108"/>
  <c r="BQ27" i="108"/>
  <c r="BQ20" i="108"/>
  <c r="BP13" i="108"/>
  <c r="BP9" i="108"/>
  <c r="BP16" i="108"/>
  <c r="BP37" i="108"/>
  <c r="BQ40" i="108"/>
  <c r="BQ19" i="108"/>
  <c r="BQ31" i="108"/>
  <c r="BP12" i="108"/>
  <c r="BQ21" i="108"/>
  <c r="BQ37" i="108"/>
  <c r="BP25" i="108"/>
  <c r="BQ11" i="108"/>
  <c r="BP24" i="108"/>
  <c r="BQ15" i="108"/>
  <c r="BP18" i="108"/>
  <c r="BS1" i="108"/>
  <c r="BU2" i="108"/>
  <c r="BU4" i="108" l="1"/>
  <c r="BT4" i="108"/>
  <c r="BS29" i="108"/>
  <c r="BR33" i="108"/>
  <c r="BR16" i="108"/>
  <c r="BS17" i="108"/>
  <c r="BR19" i="108"/>
  <c r="BS9" i="108"/>
  <c r="BS5" i="108"/>
  <c r="BS15" i="108"/>
  <c r="BR30" i="108"/>
  <c r="BR22" i="108"/>
  <c r="BR21" i="108"/>
  <c r="BR10" i="108"/>
  <c r="BS28" i="108"/>
  <c r="BR38" i="108"/>
  <c r="BR13" i="108"/>
  <c r="BS14" i="108"/>
  <c r="BR6" i="108"/>
  <c r="BS11" i="108"/>
  <c r="BR14" i="108"/>
  <c r="BS22" i="108"/>
  <c r="BS24" i="108"/>
  <c r="BR7" i="108"/>
  <c r="BS37" i="108"/>
  <c r="BR40" i="108"/>
  <c r="BS25" i="108"/>
  <c r="BR35" i="108"/>
  <c r="BR25" i="108"/>
  <c r="BS20" i="108"/>
  <c r="BR29" i="108"/>
  <c r="BR11" i="108"/>
  <c r="BR18" i="108"/>
  <c r="BR24" i="108"/>
  <c r="BS21" i="108"/>
  <c r="BR23" i="108"/>
  <c r="BS10" i="108"/>
  <c r="BS26" i="108"/>
  <c r="BR37" i="108"/>
  <c r="BS40" i="108"/>
  <c r="BS31" i="108"/>
  <c r="BR20" i="108"/>
  <c r="BS12" i="108"/>
  <c r="BR15" i="108"/>
  <c r="BR12" i="108"/>
  <c r="BR32" i="108"/>
  <c r="BR36" i="108"/>
  <c r="BS6" i="108"/>
  <c r="BR34" i="108"/>
  <c r="BR39" i="108"/>
  <c r="BS19" i="108"/>
  <c r="BR9" i="108"/>
  <c r="BS8" i="108"/>
  <c r="BR26" i="108"/>
  <c r="BR17" i="108"/>
  <c r="BR8" i="108"/>
  <c r="BR5" i="108"/>
  <c r="BR31" i="108"/>
  <c r="BS34" i="108"/>
  <c r="BS13" i="108"/>
  <c r="BS33" i="108"/>
  <c r="BS32" i="108"/>
  <c r="BS39" i="108"/>
  <c r="BS7" i="108"/>
  <c r="BR27" i="108"/>
  <c r="BS35" i="108"/>
  <c r="BS36" i="108"/>
  <c r="BS27" i="108"/>
  <c r="BS38" i="108"/>
  <c r="BS16" i="108"/>
  <c r="BS18" i="108"/>
  <c r="BS30" i="108"/>
  <c r="BR28" i="108"/>
  <c r="BS23" i="108"/>
  <c r="BU1" i="108"/>
  <c r="BW2" i="108"/>
  <c r="BW4" i="108" l="1"/>
  <c r="BV4" i="108"/>
  <c r="BT36" i="108"/>
  <c r="BU37" i="108"/>
  <c r="BT19" i="108"/>
  <c r="BT29" i="108"/>
  <c r="BT7" i="108"/>
  <c r="BU5" i="108"/>
  <c r="BU16" i="108"/>
  <c r="BU9" i="108"/>
  <c r="BT11" i="108"/>
  <c r="BT12" i="108"/>
  <c r="BU10" i="108"/>
  <c r="BT33" i="108"/>
  <c r="BU26" i="108"/>
  <c r="BT16" i="108"/>
  <c r="BU27" i="108"/>
  <c r="BT20" i="108"/>
  <c r="BT5" i="108"/>
  <c r="BU22" i="108"/>
  <c r="BU12" i="108"/>
  <c r="BT32" i="108"/>
  <c r="BU13" i="108"/>
  <c r="BU38" i="108"/>
  <c r="BT30" i="108"/>
  <c r="BT26" i="108"/>
  <c r="BT13" i="108"/>
  <c r="BU11" i="108"/>
  <c r="BU8" i="108"/>
  <c r="BT25" i="108"/>
  <c r="BU25" i="108"/>
  <c r="BU6" i="108"/>
  <c r="BT40" i="108"/>
  <c r="BU35" i="108"/>
  <c r="BU19" i="108"/>
  <c r="BT10" i="108"/>
  <c r="BT9" i="108"/>
  <c r="BT8" i="108"/>
  <c r="BU31" i="108"/>
  <c r="BT21" i="108"/>
  <c r="BU15" i="108"/>
  <c r="BU7" i="108"/>
  <c r="BT14" i="108"/>
  <c r="BT37" i="108"/>
  <c r="BU29" i="108"/>
  <c r="BU32" i="108"/>
  <c r="BU14" i="108"/>
  <c r="BU21" i="108"/>
  <c r="BT34" i="108"/>
  <c r="BU28" i="108"/>
  <c r="BT22" i="108"/>
  <c r="BU17" i="108"/>
  <c r="BT18" i="108"/>
  <c r="BU20" i="108"/>
  <c r="BT17" i="108"/>
  <c r="BT31" i="108"/>
  <c r="BU18" i="108"/>
  <c r="BT39" i="108"/>
  <c r="BU39" i="108"/>
  <c r="BU40" i="108"/>
  <c r="BU23" i="108"/>
  <c r="BT35" i="108"/>
  <c r="BU36" i="108"/>
  <c r="BU34" i="108"/>
  <c r="BT28" i="108"/>
  <c r="BT38" i="108"/>
  <c r="BU33" i="108"/>
  <c r="BT27" i="108"/>
  <c r="BT23" i="108"/>
  <c r="BU24" i="108"/>
  <c r="BT6" i="108"/>
  <c r="BU30" i="108"/>
  <c r="BT24" i="108"/>
  <c r="BT15" i="108"/>
  <c r="BY2" i="108"/>
  <c r="BW1" i="108"/>
  <c r="BY4" i="108" l="1"/>
  <c r="BX4" i="108"/>
  <c r="BW39" i="108"/>
  <c r="BV40" i="108"/>
  <c r="BV27" i="108"/>
  <c r="BV18" i="108"/>
  <c r="BW10" i="108"/>
  <c r="BW5" i="108"/>
  <c r="BV5" i="108"/>
  <c r="BW22" i="108"/>
  <c r="BW13" i="108"/>
  <c r="BV38" i="108"/>
  <c r="BW21" i="108"/>
  <c r="BW9" i="108"/>
  <c r="BW28" i="108"/>
  <c r="BV9" i="108"/>
  <c r="BV23" i="108"/>
  <c r="BW11" i="108"/>
  <c r="BW20" i="108"/>
  <c r="BV11" i="108"/>
  <c r="BW33" i="108"/>
  <c r="BV26" i="108"/>
  <c r="BW36" i="108"/>
  <c r="BV7" i="108"/>
  <c r="BV34" i="108"/>
  <c r="BW37" i="108"/>
  <c r="BW24" i="108"/>
  <c r="BW25" i="108"/>
  <c r="BW16" i="108"/>
  <c r="BV10" i="108"/>
  <c r="BW8" i="108"/>
  <c r="BV39" i="108"/>
  <c r="BV12" i="108"/>
  <c r="BV25" i="108"/>
  <c r="BV37" i="108"/>
  <c r="BW17" i="108"/>
  <c r="BV33" i="108"/>
  <c r="BW14" i="108"/>
  <c r="BW23" i="108"/>
  <c r="BV17" i="108"/>
  <c r="BV14" i="108"/>
  <c r="BV22" i="108"/>
  <c r="BV28" i="108"/>
  <c r="BW19" i="108"/>
  <c r="BV20" i="108"/>
  <c r="BW34" i="108"/>
  <c r="BW31" i="108"/>
  <c r="BW40" i="108"/>
  <c r="BW30" i="108"/>
  <c r="BV15" i="108"/>
  <c r="BV36" i="108"/>
  <c r="BV35" i="108"/>
  <c r="BW26" i="108"/>
  <c r="BV8" i="108"/>
  <c r="BV30" i="108"/>
  <c r="BV16" i="108"/>
  <c r="BW38" i="108"/>
  <c r="BW29" i="108"/>
  <c r="BW12" i="108"/>
  <c r="BV24" i="108"/>
  <c r="BV21" i="108"/>
  <c r="BV32" i="108"/>
  <c r="BW35" i="108"/>
  <c r="BV13" i="108"/>
  <c r="BW7" i="108"/>
  <c r="BV31" i="108"/>
  <c r="BV6" i="108"/>
  <c r="BW15" i="108"/>
  <c r="BW18" i="108"/>
  <c r="BV29" i="108"/>
  <c r="BW32" i="108"/>
  <c r="BW6" i="108"/>
  <c r="BV19" i="108"/>
  <c r="BW27" i="108"/>
  <c r="BY1" i="108"/>
  <c r="CA2" i="108"/>
  <c r="BY40" i="108" l="1"/>
  <c r="BX29" i="108"/>
  <c r="BY22" i="108"/>
  <c r="BX15" i="108"/>
  <c r="BX19" i="108"/>
  <c r="BX9" i="108"/>
  <c r="BY10" i="108"/>
  <c r="BY14" i="108"/>
  <c r="BY8" i="108"/>
  <c r="BY24" i="108"/>
  <c r="BX39" i="108"/>
  <c r="BX31" i="108"/>
  <c r="BY21" i="108"/>
  <c r="BX12" i="108"/>
  <c r="BX8" i="108"/>
  <c r="BX6" i="108"/>
  <c r="BY15" i="108"/>
  <c r="BY7" i="108"/>
  <c r="BX18" i="108"/>
  <c r="BX5" i="108"/>
  <c r="BX32" i="108"/>
  <c r="BX36" i="108"/>
  <c r="BY27" i="108"/>
  <c r="BY18" i="108"/>
  <c r="BX37" i="108"/>
  <c r="BX13" i="108"/>
  <c r="BY30" i="108"/>
  <c r="BX21" i="108"/>
  <c r="BX10" i="108"/>
  <c r="BY9" i="108"/>
  <c r="BX22" i="108"/>
  <c r="BX33" i="108"/>
  <c r="BX34" i="108"/>
  <c r="BY39" i="108"/>
  <c r="BY20" i="108"/>
  <c r="BX17" i="108"/>
  <c r="BY17" i="108"/>
  <c r="BX11" i="108"/>
  <c r="BY5" i="108"/>
  <c r="BY16" i="108"/>
  <c r="BY11" i="108"/>
  <c r="BX30" i="108"/>
  <c r="BX26" i="108"/>
  <c r="BX23" i="108"/>
  <c r="BY31" i="108"/>
  <c r="BX14" i="108"/>
  <c r="BX7" i="108"/>
  <c r="BY38" i="108"/>
  <c r="BY33" i="108"/>
  <c r="BX20" i="108"/>
  <c r="BX24" i="108"/>
  <c r="BY12" i="108"/>
  <c r="BX16" i="108"/>
  <c r="BY35" i="108"/>
  <c r="BY36" i="108"/>
  <c r="BY34" i="108"/>
  <c r="BY37" i="108"/>
  <c r="BY6" i="108"/>
  <c r="BY32" i="108"/>
  <c r="BY28" i="108"/>
  <c r="BX27" i="108"/>
  <c r="BY29" i="108"/>
  <c r="BY25" i="108"/>
  <c r="BY26" i="108"/>
  <c r="BX38" i="108"/>
  <c r="BX28" i="108"/>
  <c r="BY19" i="108"/>
  <c r="BY13" i="108"/>
  <c r="BX35" i="108"/>
  <c r="BX25" i="108"/>
  <c r="BX40" i="108"/>
  <c r="BY23" i="108"/>
  <c r="CA4" i="108"/>
  <c r="BZ4" i="108"/>
  <c r="CA1" i="108"/>
  <c r="CC2" i="108"/>
  <c r="CA39" i="108" l="1"/>
  <c r="CA30" i="108"/>
  <c r="CA29" i="108"/>
  <c r="BZ21" i="108"/>
  <c r="BZ20" i="108"/>
  <c r="CA17" i="108"/>
  <c r="CA20" i="108"/>
  <c r="CA7" i="108"/>
  <c r="CA14" i="108"/>
  <c r="CA28" i="108"/>
  <c r="CA11" i="108"/>
  <c r="CA31" i="108"/>
  <c r="CA32" i="108"/>
  <c r="BZ38" i="108"/>
  <c r="CA26" i="108"/>
  <c r="CA23" i="108"/>
  <c r="CA18" i="108"/>
  <c r="CA12" i="108"/>
  <c r="BZ15" i="108"/>
  <c r="BZ31" i="108"/>
  <c r="BZ7" i="108"/>
  <c r="BZ18" i="108"/>
  <c r="CA21" i="108"/>
  <c r="CA25" i="108"/>
  <c r="BZ9" i="108"/>
  <c r="BZ17" i="108"/>
  <c r="BZ30" i="108"/>
  <c r="BZ35" i="108"/>
  <c r="CA38" i="108"/>
  <c r="CA16" i="108"/>
  <c r="CA27" i="108"/>
  <c r="BZ16" i="108"/>
  <c r="CA19" i="108"/>
  <c r="BZ12" i="108"/>
  <c r="BZ19" i="108"/>
  <c r="BZ40" i="108"/>
  <c r="BZ5" i="108"/>
  <c r="BZ32" i="108"/>
  <c r="BZ33" i="108"/>
  <c r="CA33" i="108"/>
  <c r="CA13" i="108"/>
  <c r="CA6" i="108"/>
  <c r="CA5" i="108"/>
  <c r="BZ13" i="108"/>
  <c r="BZ23" i="108"/>
  <c r="BZ6" i="108"/>
  <c r="BZ14" i="108"/>
  <c r="BZ29" i="108"/>
  <c r="CA36" i="108"/>
  <c r="CA9" i="108"/>
  <c r="CA10" i="108"/>
  <c r="BZ39" i="108"/>
  <c r="BZ11" i="108"/>
  <c r="BZ37" i="108"/>
  <c r="CA40" i="108"/>
  <c r="BZ27" i="108"/>
  <c r="BZ26" i="108"/>
  <c r="BZ10" i="108"/>
  <c r="CA15" i="108"/>
  <c r="CA37" i="108"/>
  <c r="CA8" i="108"/>
  <c r="BZ24" i="108"/>
  <c r="CA34" i="108"/>
  <c r="CA22" i="108"/>
  <c r="BZ25" i="108"/>
  <c r="CA24" i="108"/>
  <c r="BZ36" i="108"/>
  <c r="BZ22" i="108"/>
  <c r="BZ34" i="108"/>
  <c r="BZ28" i="108"/>
  <c r="CA35" i="108"/>
  <c r="BZ8" i="108"/>
  <c r="CC4" i="108"/>
  <c r="CB4" i="108"/>
  <c r="CC1" i="108"/>
  <c r="CE2" i="108"/>
  <c r="CE4" i="108" l="1"/>
  <c r="CD4" i="108"/>
  <c r="CC39" i="108"/>
  <c r="CC30" i="108"/>
  <c r="CC35" i="108"/>
  <c r="CB30" i="108"/>
  <c r="CC22" i="108"/>
  <c r="CB7" i="108"/>
  <c r="CC13" i="108"/>
  <c r="CB10" i="108"/>
  <c r="CB17" i="108"/>
  <c r="CB14" i="108"/>
  <c r="CB11" i="108"/>
  <c r="CB25" i="108"/>
  <c r="CC16" i="108"/>
  <c r="CB16" i="108"/>
  <c r="CC14" i="108"/>
  <c r="CB31" i="108"/>
  <c r="CB38" i="108"/>
  <c r="CC26" i="108"/>
  <c r="CB27" i="108"/>
  <c r="CC21" i="108"/>
  <c r="CB9" i="108"/>
  <c r="CC6" i="108"/>
  <c r="CB21" i="108"/>
  <c r="CB36" i="108"/>
  <c r="CB13" i="108"/>
  <c r="CC11" i="108"/>
  <c r="CB23" i="108"/>
  <c r="CC15" i="108"/>
  <c r="CB8" i="108"/>
  <c r="CB5" i="108"/>
  <c r="CC5" i="108"/>
  <c r="CC38" i="108"/>
  <c r="CB35" i="108"/>
  <c r="CB39" i="108"/>
  <c r="CB24" i="108"/>
  <c r="CB20" i="108"/>
  <c r="CC23" i="108"/>
  <c r="CC18" i="108"/>
  <c r="CC20" i="108"/>
  <c r="CC17" i="108"/>
  <c r="CC10" i="108"/>
  <c r="CB40" i="108"/>
  <c r="CC24" i="108"/>
  <c r="CB32" i="108"/>
  <c r="CC33" i="108"/>
  <c r="CC36" i="108"/>
  <c r="CB22" i="108"/>
  <c r="CC37" i="108"/>
  <c r="CB12" i="108"/>
  <c r="CB18" i="108"/>
  <c r="CC8" i="108"/>
  <c r="CC12" i="108"/>
  <c r="CB29" i="108"/>
  <c r="CC9" i="108"/>
  <c r="CC40" i="108"/>
  <c r="CB19" i="108"/>
  <c r="CB33" i="108"/>
  <c r="CC25" i="108"/>
  <c r="CB28" i="108"/>
  <c r="CC29" i="108"/>
  <c r="CB34" i="108"/>
  <c r="CC7" i="108"/>
  <c r="CC34" i="108"/>
  <c r="CB26" i="108"/>
  <c r="CC27" i="108"/>
  <c r="CB6" i="108"/>
  <c r="CC31" i="108"/>
  <c r="CC32" i="108"/>
  <c r="CC28" i="108"/>
  <c r="CB37" i="108"/>
  <c r="CB15" i="108"/>
  <c r="CC19" i="108"/>
  <c r="CG2" i="108"/>
  <c r="CE1" i="108"/>
  <c r="CG4" i="108" l="1"/>
  <c r="CF4" i="108"/>
  <c r="CE40" i="108"/>
  <c r="CE32" i="108"/>
  <c r="CD26" i="108"/>
  <c r="CD13" i="108"/>
  <c r="CD10" i="108"/>
  <c r="CE11" i="108"/>
  <c r="CE6" i="108"/>
  <c r="CE16" i="108"/>
  <c r="CD29" i="108"/>
  <c r="CD9" i="108"/>
  <c r="CE27" i="108"/>
  <c r="CD15" i="108"/>
  <c r="CD30" i="108"/>
  <c r="CD8" i="108"/>
  <c r="CE35" i="108"/>
  <c r="CD5" i="108"/>
  <c r="CD27" i="108"/>
  <c r="CD35" i="108"/>
  <c r="CE18" i="108"/>
  <c r="CD28" i="108"/>
  <c r="CD18" i="108"/>
  <c r="CE25" i="108"/>
  <c r="CD40" i="108"/>
  <c r="CE29" i="108"/>
  <c r="CE34" i="108"/>
  <c r="CD23" i="108"/>
  <c r="CD17" i="108"/>
  <c r="CD34" i="108"/>
  <c r="CE5" i="108"/>
  <c r="CE24" i="108"/>
  <c r="CE13" i="108"/>
  <c r="CE22" i="108"/>
  <c r="CE10" i="108"/>
  <c r="CD21" i="108"/>
  <c r="CD14" i="108"/>
  <c r="CD22" i="108"/>
  <c r="CE38" i="108"/>
  <c r="CE17" i="108"/>
  <c r="CE9" i="108"/>
  <c r="CD7" i="108"/>
  <c r="CD37" i="108"/>
  <c r="CD32" i="108"/>
  <c r="CD25" i="108"/>
  <c r="CE15" i="108"/>
  <c r="CD11" i="108"/>
  <c r="CE21" i="108"/>
  <c r="CE12" i="108"/>
  <c r="CD6" i="108"/>
  <c r="CD31" i="108"/>
  <c r="CD38" i="108"/>
  <c r="CE8" i="108"/>
  <c r="CE39" i="108"/>
  <c r="CD12" i="108"/>
  <c r="CE36" i="108"/>
  <c r="CD39" i="108"/>
  <c r="CE33" i="108"/>
  <c r="CD24" i="108"/>
  <c r="CE30" i="108"/>
  <c r="CE23" i="108"/>
  <c r="CD36" i="108"/>
  <c r="CD20" i="108"/>
  <c r="CE26" i="108"/>
  <c r="CE19" i="108"/>
  <c r="CD33" i="108"/>
  <c r="CD19" i="108"/>
  <c r="CE31" i="108"/>
  <c r="CE37" i="108"/>
  <c r="CE20" i="108"/>
  <c r="CE7" i="108"/>
  <c r="CE28" i="108"/>
  <c r="CE14" i="108"/>
  <c r="CD16" i="108"/>
  <c r="CI2" i="108"/>
  <c r="CG1" i="108"/>
  <c r="CI4" i="108" l="1"/>
  <c r="CH4" i="108"/>
  <c r="CF36" i="108"/>
  <c r="CF26" i="108"/>
  <c r="CG24" i="108"/>
  <c r="CG14" i="108"/>
  <c r="CF15" i="108"/>
  <c r="CF5" i="108"/>
  <c r="CG12" i="108"/>
  <c r="CG16" i="108"/>
  <c r="CG18" i="108"/>
  <c r="CG8" i="108"/>
  <c r="CF8" i="108"/>
  <c r="CG31" i="108"/>
  <c r="CF22" i="108"/>
  <c r="CF33" i="108"/>
  <c r="CG40" i="108"/>
  <c r="CG23" i="108"/>
  <c r="CG17" i="108"/>
  <c r="CG5" i="108"/>
  <c r="CF6" i="108"/>
  <c r="CF17" i="108"/>
  <c r="CG29" i="108"/>
  <c r="CF9" i="108"/>
  <c r="CF21" i="108"/>
  <c r="CF35" i="108"/>
  <c r="CF39" i="108"/>
  <c r="CG38" i="108"/>
  <c r="CF30" i="108"/>
  <c r="CG32" i="108"/>
  <c r="CG20" i="108"/>
  <c r="CF14" i="108"/>
  <c r="CG13" i="108"/>
  <c r="CF13" i="108"/>
  <c r="CG35" i="108"/>
  <c r="CF11" i="108"/>
  <c r="CG30" i="108"/>
  <c r="CF40" i="108"/>
  <c r="CG37" i="108"/>
  <c r="CG19" i="108"/>
  <c r="CF18" i="108"/>
  <c r="CF20" i="108"/>
  <c r="CG10" i="108"/>
  <c r="CF12" i="108"/>
  <c r="CF25" i="108"/>
  <c r="CG15" i="108"/>
  <c r="CF32" i="108"/>
  <c r="CF7" i="108"/>
  <c r="CF28" i="108"/>
  <c r="CF37" i="108"/>
  <c r="CG28" i="108"/>
  <c r="CG34" i="108"/>
  <c r="CF16" i="108"/>
  <c r="CG22" i="108"/>
  <c r="CG21" i="108"/>
  <c r="CF23" i="108"/>
  <c r="CF29" i="108"/>
  <c r="CG11" i="108"/>
  <c r="CF34" i="108"/>
  <c r="CG25" i="108"/>
  <c r="CF24" i="108"/>
  <c r="CF38" i="108"/>
  <c r="CF19" i="108"/>
  <c r="CF31" i="108"/>
  <c r="CF10" i="108"/>
  <c r="CG33" i="108"/>
  <c r="CG26" i="108"/>
  <c r="CG39" i="108"/>
  <c r="CF27" i="108"/>
  <c r="CG27" i="108"/>
  <c r="CG6" i="108"/>
  <c r="CG7" i="108"/>
  <c r="CG36" i="108"/>
  <c r="CG9" i="108"/>
  <c r="CK2" i="108"/>
  <c r="CI1" i="108"/>
  <c r="CK4" i="108" l="1"/>
  <c r="CJ4" i="108"/>
  <c r="CH38" i="108"/>
  <c r="CH34" i="108"/>
  <c r="CI29" i="108"/>
  <c r="CH22" i="108"/>
  <c r="CI25" i="108"/>
  <c r="CI8" i="108"/>
  <c r="CH21" i="108"/>
  <c r="CH15" i="108"/>
  <c r="CH12" i="108"/>
  <c r="CI12" i="108"/>
  <c r="CI24" i="108"/>
  <c r="CI28" i="108"/>
  <c r="CI26" i="108"/>
  <c r="CI19" i="108"/>
  <c r="CH7" i="108"/>
  <c r="CI22" i="108"/>
  <c r="CH17" i="108"/>
  <c r="CI33" i="108"/>
  <c r="CI37" i="108"/>
  <c r="CH25" i="108"/>
  <c r="CI18" i="108"/>
  <c r="CH5" i="108"/>
  <c r="CH13" i="108"/>
  <c r="CH10" i="108"/>
  <c r="CH19" i="108"/>
  <c r="CI27" i="108"/>
  <c r="CH18" i="108"/>
  <c r="CI17" i="108"/>
  <c r="CI6" i="108"/>
  <c r="CI5" i="108"/>
  <c r="CI10" i="108"/>
  <c r="CH6" i="108"/>
  <c r="CI40" i="108"/>
  <c r="CI36" i="108"/>
  <c r="CH28" i="108"/>
  <c r="CI16" i="108"/>
  <c r="CI30" i="108"/>
  <c r="CI11" i="108"/>
  <c r="CH30" i="108"/>
  <c r="CI7" i="108"/>
  <c r="CH20" i="108"/>
  <c r="CH39" i="108"/>
  <c r="CH32" i="108"/>
  <c r="CI21" i="108"/>
  <c r="CI13" i="108"/>
  <c r="CI14" i="108"/>
  <c r="CI20" i="108"/>
  <c r="CH24" i="108"/>
  <c r="CH14" i="108"/>
  <c r="CH40" i="108"/>
  <c r="CH36" i="108"/>
  <c r="CH29" i="108"/>
  <c r="CH16" i="108"/>
  <c r="CI9" i="108"/>
  <c r="CH8" i="108"/>
  <c r="CI32" i="108"/>
  <c r="CH33" i="108"/>
  <c r="CH27" i="108"/>
  <c r="CI23" i="108"/>
  <c r="CH11" i="108"/>
  <c r="CH35" i="108"/>
  <c r="CI15" i="108"/>
  <c r="CI31" i="108"/>
  <c r="CH31" i="108"/>
  <c r="CH9" i="108"/>
  <c r="CH37" i="108"/>
  <c r="CI38" i="108"/>
  <c r="CH26" i="108"/>
  <c r="CI34" i="108"/>
  <c r="CI35" i="108"/>
  <c r="CH23" i="108"/>
  <c r="CI39" i="108"/>
  <c r="CK1" i="108"/>
  <c r="CK40" i="108" l="1"/>
  <c r="CJ29" i="108"/>
  <c r="CJ25" i="108"/>
  <c r="CJ40" i="108"/>
  <c r="CJ16" i="108"/>
  <c r="CK12" i="108"/>
  <c r="CJ39" i="108"/>
  <c r="CK21" i="108"/>
  <c r="CJ21" i="108"/>
  <c r="CK17" i="108"/>
  <c r="CK36" i="108"/>
  <c r="CJ31" i="108"/>
  <c r="CJ15" i="108"/>
  <c r="CJ12" i="108"/>
  <c r="CK14" i="108"/>
  <c r="CK34" i="108"/>
  <c r="CJ17" i="108"/>
  <c r="CK35" i="108"/>
  <c r="CJ10" i="108"/>
  <c r="CJ24" i="108"/>
  <c r="CK29" i="108"/>
  <c r="CJ6" i="108"/>
  <c r="CJ18" i="108"/>
  <c r="CK27" i="108"/>
  <c r="CK15" i="108"/>
  <c r="CK39" i="108"/>
  <c r="CK33" i="108"/>
  <c r="CK7" i="108"/>
  <c r="CJ27" i="108"/>
  <c r="CJ11" i="108"/>
  <c r="CK37" i="108"/>
  <c r="CJ19" i="108"/>
  <c r="CK9" i="108"/>
  <c r="CJ13" i="108"/>
  <c r="CK5" i="108"/>
  <c r="CK19" i="108"/>
  <c r="CJ36" i="108"/>
  <c r="CK18" i="108"/>
  <c r="CK8" i="108"/>
  <c r="CK24" i="108"/>
  <c r="CJ34" i="108"/>
  <c r="CJ22" i="108"/>
  <c r="CK28" i="108"/>
  <c r="CJ7" i="108"/>
  <c r="CJ20" i="108"/>
  <c r="CK30" i="108"/>
  <c r="CJ33" i="108"/>
  <c r="CJ26" i="108"/>
  <c r="CJ8" i="108"/>
  <c r="CK38" i="108"/>
  <c r="CK22" i="108"/>
  <c r="CK26" i="108"/>
  <c r="CK16" i="108"/>
  <c r="CJ9" i="108"/>
  <c r="CK11" i="108"/>
  <c r="CJ30" i="108"/>
  <c r="CJ14" i="108"/>
  <c r="CK32" i="108"/>
  <c r="CJ37" i="108"/>
  <c r="CJ23" i="108"/>
  <c r="CK10" i="108"/>
  <c r="CK23" i="108"/>
  <c r="CK13" i="108"/>
  <c r="CK20" i="108"/>
  <c r="CK6" i="108"/>
  <c r="CJ35" i="108"/>
  <c r="CK31" i="108"/>
  <c r="CJ28" i="108"/>
  <c r="CK25" i="108"/>
  <c r="CJ32" i="108"/>
  <c r="CJ5" i="108"/>
  <c r="CJ38" i="108"/>
</calcChain>
</file>

<file path=xl/sharedStrings.xml><?xml version="1.0" encoding="utf-8"?>
<sst xmlns="http://schemas.openxmlformats.org/spreadsheetml/2006/main" count="8493" uniqueCount="926">
  <si>
    <t>PRODUCT MATRIX FOR KEYSTONE SERIES GR RESILIENT SEATED BUTTERFLY VALVES</t>
  </si>
  <si>
    <t>Document Number: KEY-GR_PM</t>
  </si>
  <si>
    <t>Changes:</t>
  </si>
  <si>
    <t>Action required by other teams:</t>
  </si>
  <si>
    <t>Change</t>
  </si>
  <si>
    <t>Status</t>
  </si>
  <si>
    <t>Description</t>
  </si>
  <si>
    <t>Changed by</t>
  </si>
  <si>
    <t>Approved by</t>
  </si>
  <si>
    <t>Date</t>
  </si>
  <si>
    <t>Feature Name</t>
  </si>
  <si>
    <t>Option Code</t>
  </si>
  <si>
    <t>Feature or Option Desc.</t>
  </si>
  <si>
    <t>Model String Order</t>
  </si>
  <si>
    <t>Rules or Help Text</t>
  </si>
  <si>
    <t>Format Only</t>
  </si>
  <si>
    <t>SLK</t>
  </si>
  <si>
    <t>Pricing</t>
  </si>
  <si>
    <t>Data Mapping Team</t>
  </si>
  <si>
    <t>Trade Comp.</t>
  </si>
  <si>
    <t>Product Advisor</t>
  </si>
  <si>
    <t>SIOP / Inventory</t>
  </si>
  <si>
    <t>Column1</t>
  </si>
  <si>
    <t>Column2</t>
  </si>
  <si>
    <t>001</t>
  </si>
  <si>
    <t>Published to Betsy</t>
  </si>
  <si>
    <t>Initial Release</t>
  </si>
  <si>
    <t>Shrikant Bhure</t>
  </si>
  <si>
    <t>J Lunsford</t>
  </si>
  <si>
    <t>002</t>
  </si>
  <si>
    <t>Note added for 'DASH' in cell F46, F112, F154</t>
  </si>
  <si>
    <t>003</t>
  </si>
  <si>
    <t>Added Special option code 'VSH' &amp; relative rules, removed Special code 'C22', Additional services code 'C93 ' &amp; relative rules, Style to special rules updated to ETO for 035,036 &amp; B27</t>
  </si>
  <si>
    <t>004</t>
  </si>
  <si>
    <t>Released to SLK</t>
  </si>
  <si>
    <t>005</t>
  </si>
  <si>
    <t>Added Feature special options (disc special, Body Material special etc.), Sizes DN20-DN40 added, added Note 34,35 &amp; changed note 2,4,5,8,12,15,17,23,24,28,29. Help Text tab added.</t>
  </si>
  <si>
    <t>006</t>
  </si>
  <si>
    <t xml:space="preserve">Changed special codes 35&gt;2L, 36&gt;2S, 027&gt;B27, GFR, SFR, VSH. Removed actuator type except "B". Copied rule tables to other feature sheets. </t>
  </si>
  <si>
    <t>007</t>
  </si>
  <si>
    <t>008</t>
  </si>
  <si>
    <t>Tab 'Product Matrix' Cell F221 4/4" changed to 3/4" same is updated in cell E27 of 'Shaft Notes' tab, Rule of Size to pressure rating is removed from Size tab, pressure rating tab Rule updated by adding Size option in it. Also it will be Default rule. Cell E29:F31 are updated in 'Additional Info feature' tab. KAV changed to F25 &amp; F30, U2E,U3A codes added. In ECCN-HTS tab Cell B4 to B7 updaetd from L to L0 &amp; W to W0</t>
  </si>
  <si>
    <t>009</t>
  </si>
  <si>
    <t>Global Product code update &amp; other changes</t>
  </si>
  <si>
    <t>010</t>
  </si>
  <si>
    <t xml:space="preserve">Minor formatting changes, Disc A10&gt;A00, Disc N30&gt;N00, </t>
  </si>
  <si>
    <t>Dane Stadus</t>
  </si>
  <si>
    <t>n/a</t>
  </si>
  <si>
    <t>011</t>
  </si>
  <si>
    <t>Added alternative PM views</t>
  </si>
  <si>
    <t>012</t>
  </si>
  <si>
    <t>Updated revision number to use revision date instead - no impact downstream</t>
  </si>
  <si>
    <t>013</t>
  </si>
  <si>
    <t>Removed revision number column in revision sheet no impact downstream</t>
  </si>
  <si>
    <t>014</t>
  </si>
  <si>
    <t>Removed column A to C (plant columns) from PM sheet</t>
  </si>
  <si>
    <t>015</t>
  </si>
  <si>
    <t>Updated "magnetic_particle_examination" feature name</t>
  </si>
  <si>
    <t>016</t>
  </si>
  <si>
    <t>Updated "pressure_class" feature name to "pressure_rating"</t>
  </si>
  <si>
    <t>017</t>
  </si>
  <si>
    <t>Added "eto_oss_override" feature</t>
  </si>
  <si>
    <t>018</t>
  </si>
  <si>
    <t>Added one more dash before body_material feature in model string</t>
  </si>
  <si>
    <t>019</t>
  </si>
  <si>
    <t>Added "series_model" feature</t>
  </si>
  <si>
    <t>020</t>
  </si>
  <si>
    <t>Added dash before body_material</t>
  </si>
  <si>
    <t>021</t>
  </si>
  <si>
    <t>Removed redundant cutom formats - no downstream impact</t>
  </si>
  <si>
    <t>022</t>
  </si>
  <si>
    <t>Added the "eto_oss_override" rule table</t>
  </si>
  <si>
    <t>023</t>
  </si>
  <si>
    <t>Updated "eto_oss_override" rule table</t>
  </si>
  <si>
    <t>024</t>
  </si>
  <si>
    <t>Removed ECCN / HTS sheet, as this is now separate TC file on sharepoint</t>
  </si>
  <si>
    <t>025</t>
  </si>
  <si>
    <t>Removed Price List column and notes from "Product Matrix" sheet</t>
  </si>
  <si>
    <t>026</t>
  </si>
  <si>
    <t>Updated rule table on the "pressure_rating" sheet</t>
  </si>
  <si>
    <t>X</t>
  </si>
  <si>
    <t>027</t>
  </si>
  <si>
    <t>Default "D1" option for "body_material" in all cases</t>
  </si>
  <si>
    <t>028</t>
  </si>
  <si>
    <t>Add option "04" to "pressure_rating" feature</t>
  </si>
  <si>
    <t>029</t>
  </si>
  <si>
    <t>Added some "Implies" rule in top rule table in the "Valve Size" sheet</t>
  </si>
  <si>
    <t>030</t>
  </si>
  <si>
    <t>Default rule for US for A1 drilling</t>
  </si>
  <si>
    <t>031</t>
  </si>
  <si>
    <t>Default rule for "S2" option in "stem_material" feature in all cases</t>
  </si>
  <si>
    <t>032</t>
  </si>
  <si>
    <t>Default rule for "E0" option in "seat_material" feature in all cases</t>
  </si>
  <si>
    <t>033</t>
  </si>
  <si>
    <t>Remove "ZZ" from sealing</t>
  </si>
  <si>
    <t>034</t>
  </si>
  <si>
    <t>New default rule table for mounting_operator_type by valve_size</t>
  </si>
  <si>
    <t>035</t>
  </si>
  <si>
    <t>Remove "Z" from mounting_operator_type on the valve_size sheet</t>
  </si>
  <si>
    <t>036</t>
  </si>
  <si>
    <t>Remove all current options under the "face_to_face" feature,  and add one new option "00"</t>
  </si>
  <si>
    <t>037</t>
  </si>
  <si>
    <t>Remove all the face_to_face rules for all old option codes, this new option is default in all cases</t>
  </si>
  <si>
    <t>038</t>
  </si>
  <si>
    <t>Add new feature "end_connection_options" to the model structure</t>
  </si>
  <si>
    <t>039</t>
  </si>
  <si>
    <t>Removed option "T0" from end_connection feature, and removed from all rule tables</t>
  </si>
  <si>
    <t>040</t>
  </si>
  <si>
    <t>Change opttion code "C03" to "C05" in "coating_painting" feature</t>
  </si>
  <si>
    <t>041</t>
  </si>
  <si>
    <r>
      <t xml:space="preserve">Change opttion code "C02" to "C03" in "coating_painting" feature </t>
    </r>
    <r>
      <rPr>
        <b/>
        <sz val="11"/>
        <color theme="1"/>
        <rFont val="Arial"/>
        <family val="2"/>
      </rPr>
      <t>(After step above)</t>
    </r>
  </si>
  <si>
    <t>042</t>
  </si>
  <si>
    <t>Change opttion code "C04" to "CF4" in "coating_painting" feature</t>
  </si>
  <si>
    <t>043</t>
  </si>
  <si>
    <r>
      <t>Add new option "C04" to "painting_coating" feature</t>
    </r>
    <r>
      <rPr>
        <b/>
        <sz val="11"/>
        <color theme="1"/>
        <rFont val="Arial"/>
        <family val="2"/>
      </rPr>
      <t xml:space="preserve"> (after step above)</t>
    </r>
  </si>
  <si>
    <t>044</t>
  </si>
  <si>
    <t>Remove "C06" and "C09" options from the "painting_coating" feature</t>
  </si>
  <si>
    <t>045</t>
  </si>
  <si>
    <t>Change option code "ME1" to "ME2" in the "positive_material_identification" feature</t>
  </si>
  <si>
    <t>046</t>
  </si>
  <si>
    <t>Update description for option "ME2"</t>
  </si>
  <si>
    <t>047</t>
  </si>
  <si>
    <t>Change option code "MC1" to "MC2" in the "material_certificates_traceability" feature</t>
  </si>
  <si>
    <t>048</t>
  </si>
  <si>
    <t>Update description for option "MC2"</t>
  </si>
  <si>
    <t>049</t>
  </si>
  <si>
    <t>Hide "functional_testing" feature in UI</t>
  </si>
  <si>
    <t>050</t>
  </si>
  <si>
    <t>Added rule "DEFAULT operator_mouting_type BASED ON valve_size AND region" on "Valve Size" sheet</t>
  </si>
  <si>
    <t>051</t>
  </si>
  <si>
    <t>Grey out the "sealing" feature in UI so that it cannot be changed/selected (like presure_rating)</t>
  </si>
  <si>
    <t>052</t>
  </si>
  <si>
    <t>Added "ZZ" to pressure_rating</t>
  </si>
  <si>
    <t>053</t>
  </si>
  <si>
    <t>Updated pressure_rating rule table to include "ZZ" option for "ZZ" seat_material option</t>
  </si>
  <si>
    <t>054</t>
  </si>
  <si>
    <t>Added "other_special" feature</t>
  </si>
  <si>
    <t>055</t>
  </si>
  <si>
    <t>Updated "size" to "valve_size"</t>
  </si>
  <si>
    <t>056</t>
  </si>
  <si>
    <t>Moved "special_applicatio" above "end_connection_options"</t>
  </si>
  <si>
    <t>057</t>
  </si>
  <si>
    <t>Update description for option "C2"</t>
  </si>
  <si>
    <t>Imran</t>
  </si>
  <si>
    <t>058</t>
  </si>
  <si>
    <t>Update description for option "J1"</t>
  </si>
  <si>
    <t>059</t>
  </si>
  <si>
    <t>Update description for option "J3"</t>
  </si>
  <si>
    <t>060</t>
  </si>
  <si>
    <t>Update description for option "JM"</t>
  </si>
  <si>
    <t>061</t>
  </si>
  <si>
    <t>Update description for option "M1"</t>
  </si>
  <si>
    <t>062</t>
  </si>
  <si>
    <t>Update description for option "M2"</t>
  </si>
  <si>
    <t>063</t>
  </si>
  <si>
    <t>Update description for option "P1"</t>
  </si>
  <si>
    <t>064</t>
  </si>
  <si>
    <t>Update description for option "P2"</t>
  </si>
  <si>
    <t>065</t>
  </si>
  <si>
    <t>Update description for option "P3"</t>
  </si>
  <si>
    <t>066</t>
  </si>
  <si>
    <t>Update description for option "P4"</t>
  </si>
  <si>
    <t>067</t>
  </si>
  <si>
    <t>Update description for option "PA"</t>
  </si>
  <si>
    <t>068</t>
  </si>
  <si>
    <t>Update description for option "PB"</t>
  </si>
  <si>
    <t>069</t>
  </si>
  <si>
    <t>Correct drilling rule table column labels "W0" and "L0"</t>
  </si>
  <si>
    <t>070</t>
  </si>
  <si>
    <t>Added D5 to body_material</t>
  </si>
  <si>
    <t>071</t>
  </si>
  <si>
    <t>Added rule table to exclude body_material D5 in large sizes</t>
  </si>
  <si>
    <t>072</t>
  </si>
  <si>
    <t>Updated drilling table rules</t>
  </si>
  <si>
    <t>073</t>
  </si>
  <si>
    <t>End connection vs Coating rules changed</t>
  </si>
  <si>
    <t>Pradeep</t>
  </si>
  <si>
    <t>074</t>
  </si>
  <si>
    <t>Display in User interface for pressure ratings to be greyed out</t>
  </si>
  <si>
    <t>075</t>
  </si>
  <si>
    <t>Create in model structure and display in user interface rules added for code MH,MN,MJ (Drilling/Schedule)</t>
  </si>
  <si>
    <t>076</t>
  </si>
  <si>
    <t>Updated option selection field for Country of origin, liquid Penetrant examination, Radigraphic examination, pressure testing, functional test from multiple to single</t>
  </si>
  <si>
    <t>077</t>
  </si>
  <si>
    <t>Changed System feature name from "other-special to special_features"</t>
  </si>
  <si>
    <t>Hemanth</t>
  </si>
  <si>
    <t>078</t>
  </si>
  <si>
    <t>In Actuation type &amp; special_features changed Y to ETO for Create in Model structure column</t>
  </si>
  <si>
    <t>079</t>
  </si>
  <si>
    <t>Update dash number from dash2 to dash3 and dash3 to dash4</t>
  </si>
  <si>
    <t>080</t>
  </si>
  <si>
    <t>Added Option selection as SINGLE for "stem_protrusion"</t>
  </si>
  <si>
    <t>081</t>
  </si>
  <si>
    <t xml:space="preserve">Updated Format </t>
  </si>
  <si>
    <t>082</t>
  </si>
  <si>
    <t>Description changed for codes to match GPC.Code impacted: B27,C04,GFR,CLE,CLF,MPZ,LPZ,RGZ</t>
  </si>
  <si>
    <t>083</t>
  </si>
  <si>
    <t>Added ZZ for pressure rating and made changes to Pressure rating Rule table to include ZZ</t>
  </si>
  <si>
    <t>084</t>
  </si>
  <si>
    <t>Display in user interface field changed to 'N' for functional testing</t>
  </si>
  <si>
    <t>085</t>
  </si>
  <si>
    <t>Drilling/Schedule vs Operator mounting type rule change</t>
  </si>
  <si>
    <t>086</t>
  </si>
  <si>
    <t>Corrected drilling rule for PB with size 0125 and 0150</t>
  </si>
  <si>
    <t>087</t>
  </si>
  <si>
    <t>Additional drilling rule changes</t>
  </si>
  <si>
    <t>088</t>
  </si>
  <si>
    <t>Updated stem_material code rules</t>
  </si>
  <si>
    <t>089</t>
  </si>
  <si>
    <t>Changed rule structure for drilling/end connection. No net impact</t>
  </si>
  <si>
    <t>090</t>
  </si>
  <si>
    <t>Changed the code from COZ to CRZ</t>
  </si>
  <si>
    <t>091</t>
  </si>
  <si>
    <t>Removed actuation_type option Z</t>
  </si>
  <si>
    <t>092</t>
  </si>
  <si>
    <t>In valve size tab,Size v/s Seat Material table updated for option "F0"</t>
  </si>
  <si>
    <t>Swapnil Pawar</t>
  </si>
  <si>
    <t>093</t>
  </si>
  <si>
    <t>Moved orientation feature above end_connection_options</t>
  </si>
  <si>
    <t>094</t>
  </si>
  <si>
    <t>Changed drilling_schedule_thread option BE to B2</t>
  </si>
  <si>
    <t>095</t>
  </si>
  <si>
    <t>Updated description for option N00</t>
  </si>
  <si>
    <t>096</t>
  </si>
  <si>
    <t>Updated description for seat_material E0, E5, N8, F0</t>
  </si>
  <si>
    <t>097</t>
  </si>
  <si>
    <t>system feature changed from material_certificates_traceability to material_certifi_traceability</t>
  </si>
  <si>
    <t>Snehal Jagtap</t>
  </si>
  <si>
    <t>098</t>
  </si>
  <si>
    <t>system feature changed from positive_material_identification to positive_materl_identification</t>
  </si>
  <si>
    <t>099</t>
  </si>
  <si>
    <t>Added features customer_variants, special_features, bolting_options, certificates_approvals, other_testing.</t>
  </si>
  <si>
    <t>100</t>
  </si>
  <si>
    <t>Removed EXCLUSION for U00 for 0050-0300 sizes</t>
  </si>
  <si>
    <t>101</t>
  </si>
  <si>
    <t>Added exclusion for CQ and SQ body material for sizes 0700 to 0900 for W0 and L0</t>
  </si>
  <si>
    <t>102</t>
  </si>
  <si>
    <t>Updated in Bryan - not published</t>
  </si>
  <si>
    <t>Updated default and EXCLUDE rules for end_connectino and operator_mounting_type to correct some inconsistencies in the rule. No change in logic, but rule design was causing conflicts with model string decoding for ISO</t>
  </si>
  <si>
    <t>103</t>
  </si>
  <si>
    <t>Excluded Operator mounting type "K" for drilling M1, M2, M3, M6.</t>
  </si>
  <si>
    <t>Bhushan Patil</t>
  </si>
  <si>
    <t>104</t>
  </si>
  <si>
    <t>Allowed Operating mounting type "K" for drilling M3 &amp; M6 in Europe region</t>
  </si>
  <si>
    <t>Arun</t>
  </si>
  <si>
    <t>105</t>
  </si>
  <si>
    <t>Drilling P2, P3 is allowed for mounting type K in EU region.</t>
  </si>
  <si>
    <t>106</t>
  </si>
  <si>
    <t xml:space="preserve">"FRF" option added in End connection option feature </t>
  </si>
  <si>
    <t>107</t>
  </si>
  <si>
    <t xml:space="preserve">All the drilling rules tables are moved into Drilling_schedule tab </t>
  </si>
  <si>
    <t>108</t>
  </si>
  <si>
    <t>New rules table (Drillings Vs end connection) added in Drilling_schedule tab.</t>
  </si>
  <si>
    <t>109</t>
  </si>
  <si>
    <t>Size, Drillings with Lugged and wafer end connection rules table are splitted into two. Refer Drilling_schedule tab.</t>
  </si>
  <si>
    <t>110</t>
  </si>
  <si>
    <t>Drillings PA, MH, MN &amp; AF are removed from drilling options.</t>
  </si>
  <si>
    <t>111</t>
  </si>
  <si>
    <t>New drilling DE added in drilling options</t>
  </si>
  <si>
    <t>112</t>
  </si>
  <si>
    <t>Drilling_schedule_thread Vs Region rules table is updated</t>
  </si>
  <si>
    <t>113</t>
  </si>
  <si>
    <t>As per Jeroen's mail, Added exclusion for DN400 with lugged &amp; ISO topplate for the drillings DE and B2 in Drilling_schedule tab.</t>
  </si>
  <si>
    <t>114</t>
  </si>
  <si>
    <t>Not approved</t>
  </si>
  <si>
    <t>Added pressure rating 04 to rule for combination of P04+ E6 or N8 seat</t>
  </si>
  <si>
    <t>115</t>
  </si>
  <si>
    <t>As per Kelvin's request(MS Team's task), Allowed Special application code “B27” for 500mm size valves in optional_features tab.</t>
  </si>
  <si>
    <t>116</t>
  </si>
  <si>
    <t>As per Jeroen's request, Added exclusion for DN750 with lugged &amp; Keystone mount for the drillings P3, MJ, J1 and J3 in Drilling_schedule tab.</t>
  </si>
  <si>
    <t>117</t>
  </si>
  <si>
    <t>Pending</t>
  </si>
  <si>
    <t>Removed the Body material “D2” and added two Body materials “D3” and “DB”</t>
  </si>
  <si>
    <t>118</t>
  </si>
  <si>
    <t>Raised face flanges are allowed only for Flanged end connection</t>
  </si>
  <si>
    <t>119</t>
  </si>
  <si>
    <t>New rule table (Valve size Vs Raised face flange Vs “F0” end connection) added in Drilling_Schedule tab.</t>
  </si>
  <si>
    <t>120</t>
  </si>
  <si>
    <t>Raised face flanges are allowed for above 600mm valve size only. Refer Optional_features tab.</t>
  </si>
  <si>
    <t>121</t>
  </si>
  <si>
    <t>Added D3 body material, and updated rules for D3 and D2</t>
  </si>
  <si>
    <t>122</t>
  </si>
  <si>
    <t>Updated description for D1 and D2</t>
  </si>
  <si>
    <t>123</t>
  </si>
  <si>
    <t>Changes done in Bryan</t>
  </si>
  <si>
    <t>Changed the description of country_of_origin feature to Source Restrictions and CRZ feature to Special Source Restrictions.</t>
  </si>
  <si>
    <t>Siva</t>
  </si>
  <si>
    <t>124</t>
  </si>
  <si>
    <t>Seat material E5 = EPDM - WA3 can be configured with end connection F0 = Flange.</t>
  </si>
  <si>
    <t>125</t>
  </si>
  <si>
    <t>Siva Gowrisetty</t>
  </si>
  <si>
    <t>126</t>
  </si>
  <si>
    <t>In Tables 6, 7, 8, 9 on Drilling_Schedule tab Excluded Drilling P3 for sizes DN0700 and above</t>
  </si>
  <si>
    <t>127</t>
  </si>
  <si>
    <t>Added new seat option "P0" and updated Rules on worksheets End_Connection, Valve Size, pressure_rating, Ball_Disc_Gate_Material, Stem_Shaft_Material, Optional_Features wherever feature seat_material is participating.</t>
  </si>
  <si>
    <t>128</t>
  </si>
  <si>
    <t>Added option code "ZZZ" for special features in Product matrix tab.</t>
  </si>
  <si>
    <t>129</t>
  </si>
  <si>
    <t>As per request 1643 by Dane, Disc material U00 = Duplex 2205 is excluded for Sizes ranging from 0050 to 0300. Rule change on Valve Size Worksheet.</t>
  </si>
  <si>
    <t>130</t>
  </si>
  <si>
    <t>As per Teams request 1802, Removed seat material N7 from KEY-GR model.</t>
  </si>
  <si>
    <t>131</t>
  </si>
  <si>
    <t>Pressure rating option is displyed in the user interface foroption selection</t>
  </si>
  <si>
    <t>Ramesh</t>
  </si>
  <si>
    <t>132</t>
  </si>
  <si>
    <t>As per Request 2077, Seat materials E6 and N8 are allowed for all Disc materials.</t>
  </si>
  <si>
    <t>133</t>
  </si>
  <si>
    <t>As per Request 2600, updated C05’ option code from “C5M (Manufacturer Standard)” to “C5 (Manufacturer Standard)”</t>
  </si>
  <si>
    <t>134</t>
  </si>
  <si>
    <t>Inline with Request 2642, drilling options P1, P2, P3, PB are allowed to be configured in US region and option C2 is allowed to configure in US and EU regions.</t>
  </si>
  <si>
    <t>135</t>
  </si>
  <si>
    <t>1. allow seat_material P0 (Neoprene) for the sizes DN350 to DN500 --&gt; Valve Size tab
2. add option code C05 in 'special_application' feature --&gt; Product Matrix tab
3. allow 'bonded seat' to be selected for Carrier Neoprene valves --&gt; Optional_Features tab</t>
  </si>
  <si>
    <t>Chaitra</t>
  </si>
  <si>
    <t>136</t>
  </si>
  <si>
    <t xml:space="preserve">As per Jay's request 3066, New ETO number 00072 added in Betsy production and "ETO Number Master" file in ISV product configuration sharepoint, ETO configuration dependency: pressure_testing = TPZ, pressure_rating = ZZ, special_application = C05 </t>
  </si>
  <si>
    <t>137</t>
  </si>
  <si>
    <t>Internal Maintenance Acitivity</t>
  </si>
  <si>
    <t>Parth</t>
  </si>
  <si>
    <t>138</t>
  </si>
  <si>
    <t>Option code C05 changed to E05 for Bonded seat. Refer Product Matrix tab.</t>
  </si>
  <si>
    <t>139</t>
  </si>
  <si>
    <t>Added Column H for manintaning Pricing Attributes</t>
  </si>
  <si>
    <t>140</t>
  </si>
  <si>
    <t>Allowed E05 (bonded seat) for E0 (EPDM - FG HT) seat material as per request# 3193</t>
  </si>
  <si>
    <t>Sai</t>
  </si>
  <si>
    <t>141</t>
  </si>
  <si>
    <t>Pricing team PM consistency activity</t>
  </si>
  <si>
    <t>Ankita</t>
  </si>
  <si>
    <t>142</t>
  </si>
  <si>
    <t>Added n/a option code as per configurator under feature  certificates_approvals   in PM sheet</t>
  </si>
  <si>
    <t>143</t>
  </si>
  <si>
    <t>Allow A1 Drilling Schedule with 0350 size, wafer and ISO Mounting type.</t>
  </si>
  <si>
    <t>144</t>
  </si>
  <si>
    <t>As per teams request 3453, allowed Drilling M1 for USA Region</t>
  </si>
  <si>
    <t>145</t>
  </si>
  <si>
    <t>146</t>
  </si>
  <si>
    <t xml:space="preserve">Added Singapore &amp; China Region Specific Rules </t>
  </si>
  <si>
    <t>147</t>
  </si>
  <si>
    <t xml:space="preserve">Filled the Blank Spaces in Valve_size and Drillind_Schedule Rules </t>
  </si>
  <si>
    <t>As per request 3573, Removed DN32 and DN40 from all the rules tabs and PM Tab</t>
  </si>
  <si>
    <t>Parth Langi</t>
  </si>
  <si>
    <t>As per request 3602, Added New seat material code "EA- EPDM - WA4". Rule table 'End Connection EXCLUDES Seat Material(s)' modified in 'End_Connection' tab; 'Size EXCLUDES Seat Material(s)' modified in 'Valve Size' tab; 'DEFAULT pressure rating Based on SIZE and Seat Material' modified in 'pressure_rating' tab; 'Disc Material EXCLUDES Seat Material' modified in 'Ball_Disc_Gate_Material' tab; 'Seat Material EXCLUDES Stem Material' modified in 'Stem_Shaft_Material' tab; 'Feature EXCLUDES Seat Material(s)' modified in 'Optional_Features' tab</t>
  </si>
  <si>
    <t>Viswanathan O A</t>
  </si>
  <si>
    <t>As per request 3606, Removed Cleaning Procedure option codes 'GFR' (Grease free assembly) &amp; 'CLE' (Oil and Grease Surface Cleaning (GS-40)) . Rule table 1 : 'Feature EXCLUDES Disc Material' , 'Feature EXCLUDES Seat Material(s)' &amp; Rule tabel 2 : 'Feature EXCLUDES Size' modified in 'Optional_Features' tab; Rule table 3 : 'End Connection EXCLUDES Features' modified in 'End_Connection' tab</t>
  </si>
  <si>
    <t>Mandatory(M) /O 
Optional(O)</t>
  </si>
  <si>
    <t>Model Name</t>
  </si>
  <si>
    <t>Product Description</t>
  </si>
  <si>
    <t>System Feature Name
Notes / Rules</t>
  </si>
  <si>
    <t>Options Selection
'-Single or Multiple</t>
  </si>
  <si>
    <t>Create in model structure</t>
  </si>
  <si>
    <t>Display in User Interface</t>
  </si>
  <si>
    <t>Pricing Attributes Enabled</t>
  </si>
  <si>
    <t>Project Name</t>
  </si>
  <si>
    <t>M</t>
  </si>
  <si>
    <t>KEY-GR</t>
  </si>
  <si>
    <t>Keystone GR series Butterfly Valve</t>
  </si>
  <si>
    <t>Code</t>
  </si>
  <si>
    <t>Series / Model</t>
  </si>
  <si>
    <t>series_model</t>
  </si>
  <si>
    <t>Single</t>
  </si>
  <si>
    <t>Y</t>
  </si>
  <si>
    <t>GR</t>
  </si>
  <si>
    <t>DEFAULT</t>
  </si>
  <si>
    <t>N</t>
  </si>
  <si>
    <t>Dash</t>
  </si>
  <si>
    <t>dash1</t>
  </si>
  <si>
    <t>-</t>
  </si>
  <si>
    <t>Size</t>
  </si>
  <si>
    <t>valve_size</t>
  </si>
  <si>
    <t>0020</t>
  </si>
  <si>
    <t>DN0020/ NPS 3/4"</t>
  </si>
  <si>
    <t>0025</t>
  </si>
  <si>
    <t>DN0025/ NPS 1"</t>
  </si>
  <si>
    <t>0050</t>
  </si>
  <si>
    <t>DN0050/ NPS 2''</t>
  </si>
  <si>
    <t>0065</t>
  </si>
  <si>
    <t>DN0065/ NPS 2 1/2''</t>
  </si>
  <si>
    <t>0080</t>
  </si>
  <si>
    <t>DN0080/ NPS 3''</t>
  </si>
  <si>
    <t>0100</t>
  </si>
  <si>
    <t>DN0100/ NPS 4''</t>
  </si>
  <si>
    <t>0125</t>
  </si>
  <si>
    <t>DN0125/ NPS 5"</t>
  </si>
  <si>
    <t>0150</t>
  </si>
  <si>
    <t>DN0150/ NPS 6''</t>
  </si>
  <si>
    <t>0200</t>
  </si>
  <si>
    <t>DN0200/ NPS 8''</t>
  </si>
  <si>
    <t>0250</t>
  </si>
  <si>
    <t>DN0250/ NPS 10''</t>
  </si>
  <si>
    <t>0300</t>
  </si>
  <si>
    <t>DN0300/ NPS 12''</t>
  </si>
  <si>
    <t>0350</t>
  </si>
  <si>
    <t>DN0350/ NPS 14''</t>
  </si>
  <si>
    <t>0400</t>
  </si>
  <si>
    <t>DN0400/ NPS 16''</t>
  </si>
  <si>
    <t>0450</t>
  </si>
  <si>
    <t>DN0450/ NPS 18''</t>
  </si>
  <si>
    <t>0500</t>
  </si>
  <si>
    <t>DN0500/ NPS 20''</t>
  </si>
  <si>
    <t>0600</t>
  </si>
  <si>
    <t>DN0600/ NPS 24''</t>
  </si>
  <si>
    <t>0700</t>
  </si>
  <si>
    <t>DN0700/ NPS 28''</t>
  </si>
  <si>
    <t>0750</t>
  </si>
  <si>
    <t>DN0750/ NPS 30''</t>
  </si>
  <si>
    <t>0800</t>
  </si>
  <si>
    <t>DN0800/ NPS 32''</t>
  </si>
  <si>
    <t>0900</t>
  </si>
  <si>
    <t>DN0900/ NPS 36''</t>
  </si>
  <si>
    <t>1000</t>
  </si>
  <si>
    <t>DN1000/ NPS 40''</t>
  </si>
  <si>
    <t>1050</t>
  </si>
  <si>
    <t>DN1050/ NPS 42''</t>
  </si>
  <si>
    <t>1100</t>
  </si>
  <si>
    <t>DN1100/ NPS 44''</t>
  </si>
  <si>
    <t>1200</t>
  </si>
  <si>
    <t>DN1200/ NPS 48''</t>
  </si>
  <si>
    <t>1350</t>
  </si>
  <si>
    <t>DN1350/ NPS 54''</t>
  </si>
  <si>
    <t>1400</t>
  </si>
  <si>
    <t>DN1400/ NPS 56''</t>
  </si>
  <si>
    <t>1500</t>
  </si>
  <si>
    <t>DN1500/ NPS 60''</t>
  </si>
  <si>
    <t>1600</t>
  </si>
  <si>
    <t>DN1600/ NPS 64''</t>
  </si>
  <si>
    <t>1650</t>
  </si>
  <si>
    <t>DN1650/ NPS 66''</t>
  </si>
  <si>
    <t>1800</t>
  </si>
  <si>
    <t>DN1800/ NPS 72''</t>
  </si>
  <si>
    <t>ZZZZ</t>
  </si>
  <si>
    <t>Special</t>
  </si>
  <si>
    <t>( Text box to capture user inputs)</t>
  </si>
  <si>
    <t>ETO</t>
  </si>
  <si>
    <t>End Connection</t>
  </si>
  <si>
    <t>end_connection</t>
  </si>
  <si>
    <t>L0</t>
  </si>
  <si>
    <t>Lugged (Tapped Holes)</t>
  </si>
  <si>
    <t>W0</t>
  </si>
  <si>
    <t>Wafer</t>
  </si>
  <si>
    <t>F0</t>
  </si>
  <si>
    <t>Flange</t>
  </si>
  <si>
    <t>Drilling / Schedule</t>
  </si>
  <si>
    <t>drilling_schedule_thread</t>
  </si>
  <si>
    <t>P1</t>
  </si>
  <si>
    <t>PN 6</t>
  </si>
  <si>
    <t/>
  </si>
  <si>
    <t>P2</t>
  </si>
  <si>
    <t>PN 10</t>
  </si>
  <si>
    <t>P3</t>
  </si>
  <si>
    <t>PN 16</t>
  </si>
  <si>
    <t>P4</t>
  </si>
  <si>
    <t>PN 20 / Cl150 Metric</t>
  </si>
  <si>
    <t>PB</t>
  </si>
  <si>
    <t>PN 10/16</t>
  </si>
  <si>
    <t xml:space="preserve">A1 </t>
  </si>
  <si>
    <t>ASME 150</t>
  </si>
  <si>
    <t>C2</t>
  </si>
  <si>
    <t>AWWA C207 - UNC</t>
  </si>
  <si>
    <t>AE</t>
  </si>
  <si>
    <t>AS 2129 - Table E</t>
  </si>
  <si>
    <t>AD</t>
  </si>
  <si>
    <t>AS 2129 Table D / AS 4087 PN 16</t>
  </si>
  <si>
    <t>DE</t>
  </si>
  <si>
    <t>AS2129 - Table C/D/E</t>
  </si>
  <si>
    <t>J1</t>
  </si>
  <si>
    <t>JIS 5K</t>
  </si>
  <si>
    <t>J3</t>
  </si>
  <si>
    <t>JIS 10K</t>
  </si>
  <si>
    <t>JM</t>
  </si>
  <si>
    <t>JIS 5/10</t>
  </si>
  <si>
    <t>B2</t>
  </si>
  <si>
    <t>BS 10 table E</t>
  </si>
  <si>
    <t>M1</t>
  </si>
  <si>
    <t>ASME 150, PN 10/16, BS E, JIS 10</t>
  </si>
  <si>
    <t>M2</t>
  </si>
  <si>
    <t>ASME 150, PN10/16, BS E</t>
  </si>
  <si>
    <t>M3</t>
  </si>
  <si>
    <t>ASME 150, AS 2129 E</t>
  </si>
  <si>
    <t>M6</t>
  </si>
  <si>
    <t>ASME 150, AS 2129 E, AS 4087 PN 16</t>
  </si>
  <si>
    <t>MJ</t>
  </si>
  <si>
    <t>PN 10, JIS 10K</t>
  </si>
  <si>
    <t>MB</t>
  </si>
  <si>
    <t>ASME 150, PN 6/10/16</t>
  </si>
  <si>
    <t>ZZ</t>
  </si>
  <si>
    <t>Face to Face</t>
  </si>
  <si>
    <t>face_to_face</t>
  </si>
  <si>
    <t>00</t>
  </si>
  <si>
    <t>Standard (refer to product literature)</t>
  </si>
  <si>
    <t>Default</t>
  </si>
  <si>
    <t>Y - but greyed out</t>
  </si>
  <si>
    <t>Pressure Rating</t>
  </si>
  <si>
    <t>pressure_rating</t>
  </si>
  <si>
    <t>04</t>
  </si>
  <si>
    <t>3.5 bar / 50 psi</t>
  </si>
  <si>
    <t>10</t>
  </si>
  <si>
    <t>10 bar / 150 psi</t>
  </si>
  <si>
    <t>16</t>
  </si>
  <si>
    <t>16 bar / 232 psi</t>
  </si>
  <si>
    <t>Pressure Rating not Specified</t>
  </si>
  <si>
    <t>( Text box to capture user inputs )</t>
  </si>
  <si>
    <t>dash2</t>
  </si>
  <si>
    <t>Body Material</t>
  </si>
  <si>
    <t>body_material</t>
  </si>
  <si>
    <t>D5</t>
  </si>
  <si>
    <t>Ductile Iron EN-GJS-400-15</t>
  </si>
  <si>
    <t>D1</t>
  </si>
  <si>
    <t>Ductile Iron A536 65-45-12 / EN-GJS-400-15</t>
  </si>
  <si>
    <t>D2</t>
  </si>
  <si>
    <t>Ductile Iron A395 60-40-18 / EN-GJS-400-18-LT</t>
  </si>
  <si>
    <t>D3</t>
  </si>
  <si>
    <t>Ductile Iron A395 60-40-18</t>
  </si>
  <si>
    <t>CQ</t>
  </si>
  <si>
    <t>Carbon steel A216 WCB / EN 1.0619</t>
  </si>
  <si>
    <t>SQ</t>
  </si>
  <si>
    <t>Stainless steel A351 CF8M / EN 1.4408</t>
  </si>
  <si>
    <t>Disc Material</t>
  </si>
  <si>
    <t>ball_disc_gate_material</t>
  </si>
  <si>
    <t>D01</t>
  </si>
  <si>
    <t>Ductile Iron  - ENP</t>
  </si>
  <si>
    <t>D02</t>
  </si>
  <si>
    <t>Ductile Iron  - Epoxy</t>
  </si>
  <si>
    <t>D03</t>
  </si>
  <si>
    <t>Ductile Iron  - Nylon</t>
  </si>
  <si>
    <t>D04</t>
  </si>
  <si>
    <t>Ductile Iron  - FBE Blue</t>
  </si>
  <si>
    <t>D07</t>
  </si>
  <si>
    <t>Ductile Iron  - Ebonite</t>
  </si>
  <si>
    <t>U00</t>
  </si>
  <si>
    <t>Duplex 2205</t>
  </si>
  <si>
    <t>V00</t>
  </si>
  <si>
    <t>Super Duplex 2507 (S32750)</t>
  </si>
  <si>
    <t>S00</t>
  </si>
  <si>
    <t>Stainless Steel 316</t>
  </si>
  <si>
    <t>S10</t>
  </si>
  <si>
    <t>Stainless Steel 304</t>
  </si>
  <si>
    <t>A00</t>
  </si>
  <si>
    <t>Aluminium Bronze</t>
  </si>
  <si>
    <t>N00</t>
  </si>
  <si>
    <t>Nickel Aluminium Bronze</t>
  </si>
  <si>
    <t>ZZZ</t>
  </si>
  <si>
    <t>Stem Material</t>
  </si>
  <si>
    <t>stem_material</t>
  </si>
  <si>
    <t>S0</t>
  </si>
  <si>
    <t>S2</t>
  </si>
  <si>
    <t>Stainless Steel 431</t>
  </si>
  <si>
    <t>U0</t>
  </si>
  <si>
    <t>V0</t>
  </si>
  <si>
    <t>Monel K500</t>
  </si>
  <si>
    <t>Seat Material</t>
  </si>
  <si>
    <t>seat_material</t>
  </si>
  <si>
    <t>E0</t>
  </si>
  <si>
    <t>EPDM - FG - HT</t>
  </si>
  <si>
    <t>E5</t>
  </si>
  <si>
    <t>EPDM - WA3</t>
  </si>
  <si>
    <t>E6</t>
  </si>
  <si>
    <t>EPDM - Metal Reinforced</t>
  </si>
  <si>
    <t>N0</t>
  </si>
  <si>
    <t xml:space="preserve">NBR - FG </t>
  </si>
  <si>
    <t>N9</t>
  </si>
  <si>
    <t>NBR - White</t>
  </si>
  <si>
    <t>N8</t>
  </si>
  <si>
    <t>NBR - Metal Reinforced</t>
  </si>
  <si>
    <t>FKM-A</t>
  </si>
  <si>
    <t>H1</t>
  </si>
  <si>
    <t>HNBR</t>
  </si>
  <si>
    <t>P0</t>
  </si>
  <si>
    <t>Neoprene</t>
  </si>
  <si>
    <t>EA</t>
  </si>
  <si>
    <t>EPDM - WA4</t>
  </si>
  <si>
    <t>Packing / Gaskets / Seals</t>
  </si>
  <si>
    <t>sealing</t>
  </si>
  <si>
    <t>Operator Mounting Type</t>
  </si>
  <si>
    <t>operator_mounting_type</t>
  </si>
  <si>
    <t>I</t>
  </si>
  <si>
    <t>ISO 5211</t>
  </si>
  <si>
    <t>K</t>
  </si>
  <si>
    <t>Keystone</t>
  </si>
  <si>
    <t>Actuation Type</t>
  </si>
  <si>
    <t>actuation_type</t>
  </si>
  <si>
    <t>B</t>
  </si>
  <si>
    <t>Bare shaft</t>
  </si>
  <si>
    <t>dash3</t>
  </si>
  <si>
    <t>O</t>
  </si>
  <si>
    <t>Customer Variants / Specifications</t>
  </si>
  <si>
    <t>customer_variants</t>
  </si>
  <si>
    <t>No option</t>
  </si>
  <si>
    <t>Special Features</t>
  </si>
  <si>
    <t>special_features</t>
  </si>
  <si>
    <t>Other Special</t>
  </si>
  <si>
    <t>Special Application / Service</t>
  </si>
  <si>
    <t>special_application</t>
  </si>
  <si>
    <t>B27</t>
  </si>
  <si>
    <t>Vacuum Holes and Fittings</t>
  </si>
  <si>
    <t>E05</t>
  </si>
  <si>
    <t>Bonded Seat</t>
  </si>
  <si>
    <t>Orientation</t>
  </si>
  <si>
    <t>orientation</t>
  </si>
  <si>
    <t>VSH</t>
  </si>
  <si>
    <t>Vertical Shaft Installation</t>
  </si>
  <si>
    <t>End Connection Options</t>
  </si>
  <si>
    <t>end_connection_options</t>
  </si>
  <si>
    <t>DTL</t>
  </si>
  <si>
    <t>Drilled Through Lugs (Clearance Holes)</t>
  </si>
  <si>
    <t>FRF</t>
  </si>
  <si>
    <t>Flange - Raised Face</t>
  </si>
  <si>
    <t>Disc Options</t>
  </si>
  <si>
    <t>ball_disc_gate_options</t>
  </si>
  <si>
    <t>P04</t>
  </si>
  <si>
    <t>Reduced Pressure rating 3.5 bar / 50 psi</t>
  </si>
  <si>
    <t>Bolting Options</t>
  </si>
  <si>
    <t>bolting_options</t>
  </si>
  <si>
    <t>N/A</t>
  </si>
  <si>
    <t>Coating / Painting</t>
  </si>
  <si>
    <t>coating_painting</t>
  </si>
  <si>
    <t>C03</t>
  </si>
  <si>
    <t>C3 Keystone blue</t>
  </si>
  <si>
    <t>C04</t>
  </si>
  <si>
    <t>C4 Coating (Manufacturer Standard)</t>
  </si>
  <si>
    <t>C05</t>
  </si>
  <si>
    <t>C5 (Manufacturer Standard)</t>
  </si>
  <si>
    <t>CF4</t>
  </si>
  <si>
    <t>FBE Coated (Std Blue, C4)</t>
  </si>
  <si>
    <t>PZZ</t>
  </si>
  <si>
    <t>Special Painting / Coating (per purchase order)</t>
  </si>
  <si>
    <t>Name Plate &amp; Tagging</t>
  </si>
  <si>
    <t>nameplate_tagging</t>
  </si>
  <si>
    <t>NP1</t>
  </si>
  <si>
    <t>Additional 316 Stainless Steel Tag (Customer Tag Text)</t>
  </si>
  <si>
    <t>NP2</t>
  </si>
  <si>
    <t>Additional Paper Tag (Customer Tag Text)</t>
  </si>
  <si>
    <t>NP3</t>
  </si>
  <si>
    <t>Additional 316 Stainless Steel Tag &amp; Paper Tag (Customer Tag Text)</t>
  </si>
  <si>
    <t>NPZ</t>
  </si>
  <si>
    <t>Special Tag/Nameplate (per customer PO)</t>
  </si>
  <si>
    <t>Certificates / Approvals</t>
  </si>
  <si>
    <t>certificates_approvals</t>
  </si>
  <si>
    <t>Source Restrictions</t>
  </si>
  <si>
    <t>country_of_origin</t>
  </si>
  <si>
    <t>CRZ</t>
  </si>
  <si>
    <t>Special Source Restrictions</t>
  </si>
  <si>
    <t>Cleaning Procedure</t>
  </si>
  <si>
    <t>cleaning_procedure</t>
  </si>
  <si>
    <t>SFR</t>
  </si>
  <si>
    <t>Silicone Free</t>
  </si>
  <si>
    <t>CLF</t>
  </si>
  <si>
    <t>Oxygen Service (per MSS-SP-138)</t>
  </si>
  <si>
    <t>CLZ</t>
  </si>
  <si>
    <t>Special Cleaning (per purchase order)</t>
  </si>
  <si>
    <t>Witness Inspection</t>
  </si>
  <si>
    <t>witness_inspection</t>
  </si>
  <si>
    <t>WT1</t>
  </si>
  <si>
    <t>Witness Inspection - Assembly, Test, Final Visuals (Standard test only)</t>
  </si>
  <si>
    <t>WTZ</t>
  </si>
  <si>
    <t>Witness inspection (per purchase order incl: packing, painting, NDT, etc….)</t>
  </si>
  <si>
    <t>Material Certificates / Traceability</t>
  </si>
  <si>
    <t>material_certifi_traceability</t>
  </si>
  <si>
    <t>MC2</t>
  </si>
  <si>
    <t>CMTRs (Body, Disc, Stem)</t>
  </si>
  <si>
    <t>MCZ</t>
  </si>
  <si>
    <t>Special CMTRs (per Purchase order)</t>
  </si>
  <si>
    <t>Positive Material Examination</t>
  </si>
  <si>
    <t>positive_materl_identification</t>
  </si>
  <si>
    <t>ME2</t>
  </si>
  <si>
    <t>PMI (Disc, Stem, and Fastener)</t>
  </si>
  <si>
    <t>MEZ</t>
  </si>
  <si>
    <t>PMI (per Purchase Order)</t>
  </si>
  <si>
    <t>Magnetic Particle Examination</t>
  </si>
  <si>
    <t>magnetic_particle_examination</t>
  </si>
  <si>
    <t>MPZ</t>
  </si>
  <si>
    <t>Magnetic Particle Examination (per Purchase Order)</t>
  </si>
  <si>
    <t>Liquid Penetrant Examination</t>
  </si>
  <si>
    <t>liquid_penetrant_examination</t>
  </si>
  <si>
    <t>LPZ</t>
  </si>
  <si>
    <t>Liquid Penetrant Examination (per Purchase Order)</t>
  </si>
  <si>
    <t>Radiographic Examination</t>
  </si>
  <si>
    <t>radiographic_examination</t>
  </si>
  <si>
    <t>RGZ</t>
  </si>
  <si>
    <t>Radiographic Examination (per Purchase Order)</t>
  </si>
  <si>
    <t>Pressure Testing</t>
  </si>
  <si>
    <t>pressure_testing</t>
  </si>
  <si>
    <t>TP1</t>
  </si>
  <si>
    <t>Hydrostatic Test Report (Manufacturer Standard)</t>
  </si>
  <si>
    <t>TPZ</t>
  </si>
  <si>
    <t>Special Hydrostatic Test Report (per Purchase Order)</t>
  </si>
  <si>
    <t>Functional Testing</t>
  </si>
  <si>
    <t>functional_testing</t>
  </si>
  <si>
    <t>TF1</t>
  </si>
  <si>
    <t>Functional Test Report (Open/Close, Manufacturer Standard)</t>
  </si>
  <si>
    <t>TF2</t>
  </si>
  <si>
    <t>Functional Test Report (Automated, Per Customer Operating Conditions, Manufacturer Standard)</t>
  </si>
  <si>
    <t>TFZ</t>
  </si>
  <si>
    <t>Special Functional Testing (per Purchase Order)</t>
  </si>
  <si>
    <t>Other Testing</t>
  </si>
  <si>
    <t>other_testing</t>
  </si>
  <si>
    <t>dash4</t>
  </si>
  <si>
    <t>Only include if eto_number is selected</t>
  </si>
  <si>
    <t>ETO Number</t>
  </si>
  <si>
    <t>eto_number</t>
  </si>
  <si>
    <t>99999</t>
  </si>
  <si>
    <t>New ETO</t>
  </si>
  <si>
    <t>O-N/A</t>
  </si>
  <si>
    <t>Other Special (not covered with "Z" options available above)</t>
  </si>
  <si>
    <t>ETO Source</t>
  </si>
  <si>
    <t>eto_oss_override</t>
  </si>
  <si>
    <t>BUY-CHENGDU</t>
  </si>
  <si>
    <t>Sourced from CHENGDU Plant</t>
  </si>
  <si>
    <t>MAKE-IN-REGION</t>
  </si>
  <si>
    <t>Assembled in region</t>
  </si>
  <si>
    <t>Operator Mounting Flange</t>
  </si>
  <si>
    <t>operator_mounting_flange</t>
  </si>
  <si>
    <t>F05</t>
  </si>
  <si>
    <t>PCD F05 - 50mm (ISO5211)</t>
  </si>
  <si>
    <t>F07</t>
  </si>
  <si>
    <t>PCD F07 - 70mm (ISO5211)</t>
  </si>
  <si>
    <t>F12</t>
  </si>
  <si>
    <t>PCD F12 - 125mm (ISO5211)</t>
  </si>
  <si>
    <t>F16</t>
  </si>
  <si>
    <t>PCD F16 - 165mm (ISO5211)</t>
  </si>
  <si>
    <t>F25</t>
  </si>
  <si>
    <t>PCD F25 - 254mm (ISO5211)</t>
  </si>
  <si>
    <t>F30</t>
  </si>
  <si>
    <t>PCD F30 - 298mm (ISO5211)</t>
  </si>
  <si>
    <t>F35</t>
  </si>
  <si>
    <t>PCD F35 - 356mm (ISO5211)</t>
  </si>
  <si>
    <t>F40</t>
  </si>
  <si>
    <t>PCD F40 - 406mm (ISO5211)</t>
  </si>
  <si>
    <t>U34</t>
  </si>
  <si>
    <t>PCD 3.25" (Keystone 45 degrees)</t>
  </si>
  <si>
    <t>U50</t>
  </si>
  <si>
    <t>PCD 5.00" (Keystone 45 degrees)</t>
  </si>
  <si>
    <t>U68</t>
  </si>
  <si>
    <t>PCD 6.50" (Keystone 45 degrees)</t>
  </si>
  <si>
    <t>U10</t>
  </si>
  <si>
    <t>PCD 1" (Keystone 22.5 degrees)</t>
  </si>
  <si>
    <t>Shaft / Stem Connection</t>
  </si>
  <si>
    <t>stem_connection</t>
  </si>
  <si>
    <t>D12</t>
  </si>
  <si>
    <t>DD12x08</t>
  </si>
  <si>
    <t>D16</t>
  </si>
  <si>
    <t>DD16x11</t>
  </si>
  <si>
    <t>D20</t>
  </si>
  <si>
    <t>DD20x14</t>
  </si>
  <si>
    <t>D25</t>
  </si>
  <si>
    <t>DD25x18</t>
  </si>
  <si>
    <t>D30</t>
  </si>
  <si>
    <t>DD30x22</t>
  </si>
  <si>
    <t>M35</t>
  </si>
  <si>
    <t>35K10x08</t>
  </si>
  <si>
    <t>M40</t>
  </si>
  <si>
    <t>40K12x08</t>
  </si>
  <si>
    <t>M50</t>
  </si>
  <si>
    <t>50K14x9</t>
  </si>
  <si>
    <t>M60</t>
  </si>
  <si>
    <t>60K18x11</t>
  </si>
  <si>
    <t>M70</t>
  </si>
  <si>
    <t>70K20x12</t>
  </si>
  <si>
    <t>M80</t>
  </si>
  <si>
    <t>80K22x14</t>
  </si>
  <si>
    <t>M90</t>
  </si>
  <si>
    <t>90K24x14</t>
  </si>
  <si>
    <t>MC0</t>
  </si>
  <si>
    <t>100K28x16</t>
  </si>
  <si>
    <t>MC1</t>
  </si>
  <si>
    <t>110K28x14</t>
  </si>
  <si>
    <t>MC3</t>
  </si>
  <si>
    <t>130K32x18</t>
  </si>
  <si>
    <t>MC4</t>
  </si>
  <si>
    <t>140K36x20</t>
  </si>
  <si>
    <t>MC6</t>
  </si>
  <si>
    <t>160K40x22</t>
  </si>
  <si>
    <t>P0A</t>
  </si>
  <si>
    <t>DD5/8"x7/16" (15.88x11.1 mm)</t>
  </si>
  <si>
    <t>P09</t>
  </si>
  <si>
    <t>DD9/16"x3/8" (14.29x9.53 mm)</t>
  </si>
  <si>
    <t>P0C</t>
  </si>
  <si>
    <t>DD3/4"x1/2" (19.05x12.7 mm)</t>
  </si>
  <si>
    <t>P0E</t>
  </si>
  <si>
    <t>DD7/8"x5/8" (22.2x15.88 mm)</t>
  </si>
  <si>
    <t>U12</t>
  </si>
  <si>
    <t>Bore 1-1/8";K1/4x1/4" (28.6K6.35 mm)</t>
  </si>
  <si>
    <t>U16</t>
  </si>
  <si>
    <t>Bore 1-3/8";K5/16x5/16 (34.9K7.94 mm)</t>
  </si>
  <si>
    <t>U1A</t>
  </si>
  <si>
    <t>Bore 1-5/8";K3/8x3/8" (41.3K9.53 mm)</t>
  </si>
  <si>
    <t>U1E</t>
  </si>
  <si>
    <t>Bore 1-7/8";K1/2x3/8" (47.6K12.7 mm)</t>
  </si>
  <si>
    <t>U24</t>
  </si>
  <si>
    <t>Bore 2-1/4;K1/2x3/8" (57.2K12.7 mm)</t>
  </si>
  <si>
    <t>U2E</t>
  </si>
  <si>
    <t>Bore 2-7/8;K3/4x1/2" (73.0K19.0 mm)</t>
  </si>
  <si>
    <t>U3A</t>
  </si>
  <si>
    <t>Bore 3-5/8;K1/2x3/8" (90.0K25.0 mm)</t>
  </si>
  <si>
    <t>Stem / Shaft Protrusion (mm)</t>
  </si>
  <si>
    <t>stem_protrusion</t>
  </si>
  <si>
    <t>Decimal number to be determined by rule table</t>
  </si>
  <si>
    <t>Exclude "N"</t>
  </si>
  <si>
    <t>End Connection EXCLUDES Seat Material(s)</t>
  </si>
  <si>
    <t>Seat Material(s)</t>
  </si>
  <si>
    <t>End Connection EXCLUDES Features</t>
  </si>
  <si>
    <t>Features</t>
  </si>
  <si>
    <t>Special Application</t>
  </si>
  <si>
    <t>0032</t>
  </si>
  <si>
    <t>0040</t>
  </si>
  <si>
    <t>L0, W0</t>
  </si>
  <si>
    <t>Size EXCLUDES Seat Material(s)</t>
  </si>
  <si>
    <t> </t>
  </si>
  <si>
    <t>DEFAULT operator_mouting_type BASED ON valve_size AND region</t>
  </si>
  <si>
    <t>region</t>
  </si>
  <si>
    <t>US</t>
  </si>
  <si>
    <t>EU</t>
  </si>
  <si>
    <t>SG</t>
  </si>
  <si>
    <t>CN</t>
  </si>
  <si>
    <t>Region</t>
  </si>
  <si>
    <t>Ductile Iron A536 65-45-12 / EN 5.3106 (JS1030)</t>
  </si>
  <si>
    <t>Ductile Iron A395 60-40-18 / EN 5.3103 (JS1049)</t>
  </si>
  <si>
    <r>
      <t>0020,0025,</t>
    </r>
    <r>
      <rPr>
        <b/>
        <strike/>
        <sz val="8"/>
        <color theme="1"/>
        <rFont val="Arial"/>
        <family val="2"/>
      </rPr>
      <t>0032,0040</t>
    </r>
  </si>
  <si>
    <r>
      <t>NOT(0020,0025</t>
    </r>
    <r>
      <rPr>
        <b/>
        <strike/>
        <sz val="8"/>
        <color theme="1"/>
        <rFont val="Arial"/>
        <family val="2"/>
      </rPr>
      <t>,0032,0040</t>
    </r>
    <r>
      <rPr>
        <b/>
        <sz val="8"/>
        <color theme="1"/>
        <rFont val="Arial"/>
        <family val="2"/>
      </rPr>
      <t>)</t>
    </r>
  </si>
  <si>
    <t xml:space="preserve">P3 </t>
  </si>
  <si>
    <t>PN 10 / 16</t>
  </si>
  <si>
    <t>A1</t>
  </si>
  <si>
    <t>ASME B16.5 CL.150</t>
  </si>
  <si>
    <t>Default drilling_schedule_thread BASED ON region</t>
  </si>
  <si>
    <t>valve_size AND end_connection IMPLIES drilling_schedule_thread</t>
  </si>
  <si>
    <t>DEFAULT drilling_schedule_thread BASED ON valve_size, mounting type AND end_connection</t>
  </si>
  <si>
    <t xml:space="preserve">GREY ALL indicates "N" </t>
  </si>
  <si>
    <t>Additional EXCLUSIONS for FRF</t>
  </si>
  <si>
    <t>Extra table option FRF (raised face flanges) - 25AUG2020 JMo</t>
  </si>
  <si>
    <t>F0 + FRF</t>
  </si>
  <si>
    <t>IMPLIES</t>
  </si>
  <si>
    <t>DEFAULT pressure rating Based on SIZE and Seat Material</t>
  </si>
  <si>
    <t>NOT(P04)</t>
  </si>
  <si>
    <t>ALL</t>
  </si>
  <si>
    <t>Upto 0750</t>
  </si>
  <si>
    <t>0800, 0900</t>
  </si>
  <si>
    <t>Disc Material EXCLUDES Seat Material</t>
  </si>
  <si>
    <t>Seat Material EXCLUDES Stem Material</t>
  </si>
  <si>
    <t>Feature EXCLUDES Size</t>
  </si>
  <si>
    <t>Feature</t>
  </si>
  <si>
    <t>Added</t>
  </si>
  <si>
    <t>25 AUG 2020 JMo</t>
  </si>
  <si>
    <t>Feature EXCLUDES Disc Material</t>
  </si>
  <si>
    <t>Feature EXCLUDES Seat Material(s)</t>
  </si>
  <si>
    <t>N7</t>
  </si>
  <si>
    <t>GFR</t>
  </si>
  <si>
    <t>CLE</t>
  </si>
  <si>
    <t>Set value for [Shaft / Stem Connection] based on [Size] and [Operator Mounting Type]</t>
  </si>
  <si>
    <t>For Refernce Only</t>
  </si>
  <si>
    <t>Set value for [Shaft / Stem Protrusion] based on [Size] and [Operator Mounting Type]</t>
  </si>
  <si>
    <t>Set value for [Operator Mounting Type PCD] based on [Size] and [Operator Mounting Type]</t>
  </si>
  <si>
    <t>Handle</t>
  </si>
  <si>
    <t>Model 301</t>
  </si>
  <si>
    <t>Model 401</t>
  </si>
  <si>
    <t>Operator Mounting Type &gt;</t>
  </si>
  <si>
    <t>Black</t>
  </si>
  <si>
    <t>Blue</t>
  </si>
  <si>
    <t>Shaft / Stem Protrusion</t>
  </si>
  <si>
    <t>Zinc plated notchplate</t>
  </si>
  <si>
    <t>SS notchplate</t>
  </si>
  <si>
    <t>HS-01</t>
  </si>
  <si>
    <t>HS-02</t>
  </si>
  <si>
    <t>HS-11</t>
  </si>
  <si>
    <t>HS-10</t>
  </si>
  <si>
    <t>HS-09</t>
  </si>
  <si>
    <t>HS-08</t>
  </si>
  <si>
    <t>eto_oss_override MUST BE TRUE when eto_number is TRUE</t>
  </si>
  <si>
    <t>ie: if any eto_number is selected (99999 or other eto number) then eto_oss_overrider must be selected</t>
  </si>
  <si>
    <t>WHEN eto_number=99999 DEFAULT eto_oss_override=BUY-QINGPU</t>
  </si>
  <si>
    <t>Display these messages in configurator when options are select, to help/guide user</t>
  </si>
  <si>
    <t>Note</t>
  </si>
  <si>
    <t>Super duplex disc screws will be used for fasteneing the disc</t>
  </si>
  <si>
    <t xml:space="preserve">Help text provided in below table will pop up when the user hovers over question mark(?) next to an option feature in the model UI.
</t>
  </si>
  <si>
    <t>Example for Factory Options option feature in screenshot below the table.</t>
  </si>
  <si>
    <t xml:space="preserve">Option feature Name </t>
  </si>
  <si>
    <t>Help text</t>
  </si>
  <si>
    <t>Face to face dimensions comply with EN 588. For 750mm size, face to face dimensions are 165mm and 190mm for EN 588 Series 20 Short and Long correspondingly.</t>
  </si>
  <si>
    <t>Maximum pressure rating for this valve not considering application. Please refer to the product literature for application specific guidance.</t>
  </si>
  <si>
    <t>Name plate, Tagging SS</t>
  </si>
  <si>
    <t>Country of Origin</t>
  </si>
  <si>
    <t>Material Certs/Traceability</t>
  </si>
  <si>
    <t>NDT/NDE</t>
  </si>
  <si>
    <t>Performance Testing</t>
  </si>
  <si>
    <t>CODE</t>
  </si>
  <si>
    <t>DESCRIPTION</t>
  </si>
  <si>
    <t>Feature Order</t>
  </si>
  <si>
    <t>Feature Row</t>
  </si>
  <si>
    <t>Count of Options</t>
  </si>
  <si>
    <t>Model string logic</t>
  </si>
  <si>
    <t>Feature Description</t>
  </si>
  <si>
    <t>Feature System Name</t>
  </si>
  <si>
    <t>Feature Type</t>
  </si>
  <si>
    <t>Length</t>
  </si>
  <si>
    <t>Example</t>
  </si>
  <si>
    <t>Option</t>
  </si>
  <si>
    <t>Option Description</t>
  </si>
  <si>
    <t>Mandatory(M) /
Optional(O)</t>
  </si>
  <si>
    <t>PA</t>
  </si>
  <si>
    <t>PN 6 / 10 / 16</t>
  </si>
  <si>
    <t>MH</t>
  </si>
  <si>
    <t>PN 10/16, AS 2129 E</t>
  </si>
  <si>
    <t>MN</t>
  </si>
  <si>
    <t>PN 10/16, JIS10K</t>
  </si>
  <si>
    <t>AF</t>
  </si>
  <si>
    <t>AS 2129 - Table F</t>
  </si>
  <si>
    <t>NBR - DVGW-G</t>
  </si>
  <si>
    <t>DN0032/ NPS 1-1/4"</t>
  </si>
  <si>
    <t>DN0040/ NPS 1-1/2"</t>
  </si>
  <si>
    <t>Grease free assembly</t>
  </si>
  <si>
    <t>Oil and Grease Surface Cleaning (GS-40)</t>
  </si>
  <si>
    <t>Region excludes Size</t>
  </si>
  <si>
    <t>North America</t>
  </si>
  <si>
    <t>Europe</t>
  </si>
  <si>
    <t>Singapore</t>
  </si>
  <si>
    <t>China</t>
  </si>
  <si>
    <t>As per Teams request 3630, Valve Sizes 0020mm, 0025mm and Drilling / Schedule "MB" are allowed to Singapore region. Refer Valve Size and Drilling_Schedule sheets.</t>
  </si>
  <si>
    <t>As per Teams request 3818, Drilling shedule AE is allowed for valve size 50mm with Lugged and Keystone Mounting. Refere drilling/shedule sheet</t>
  </si>
  <si>
    <t>Shailesh</t>
  </si>
  <si>
    <t>NP5 Nameplate Exculdes Region</t>
  </si>
  <si>
    <t>NP5</t>
  </si>
  <si>
    <t>USA</t>
  </si>
  <si>
    <t>MEA</t>
  </si>
  <si>
    <t>Nameplate Tagging - Customer Text-Additional 304 Stainless Steel Tag</t>
  </si>
  <si>
    <t>Added New Option Code NP5 under nameplate_tagging  Option Feature. Added a new rule table 'NP5 Nameplate Exculdes Region' under optional feature tab</t>
  </si>
  <si>
    <t>x</t>
  </si>
  <si>
    <t>As per teams request 3865 updated View1 Worksheets</t>
  </si>
  <si>
    <t>As per request 4206, New ETO number 00073 added in Betsy production and "ETO Number Master" file in ISV product configuration sharepoint, ETO configuration dependency: valve size=0050,0080,0100,0150,0200,0250,0300,0350,0400,0450,0500; End Connect =W0 ; Drilling=M1;Operator Mounting Type=K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</si>
</sst>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409]d\-mmm\-yyyy;@"/>
  </numFmts>
  <fonts count="53">
    <font>
      <sz val="10"/>
      <name val="Arial"/>
    </font>
    <font>
      <sz val="11"/>
      <color theme="1"/>
      <name val="Calibri"/>
      <family val="2"/>
      <scheme val="minor"/>
    </font>
    <font>
      <sz val="11"/>
      <color theme="1"/>
      <name val="Calibri"/>
      <family val="2"/>
      <scheme val="minor"/>
    </font>
    <font>
      <sz val="11"/>
      <color theme="1"/>
      <name val="Arial"/>
      <family val="2"/>
    </font>
    <font>
      <sz val="10"/>
      <name val="Arial"/>
      <family val="2"/>
    </font>
    <font>
      <sz val="8"/>
      <name val="Arial"/>
      <family val="2"/>
    </font>
    <font>
      <b/>
      <sz val="14"/>
      <name val="Arial"/>
      <family val="2"/>
    </font>
    <font>
      <b/>
      <sz val="8"/>
      <name val="Arial"/>
      <family val="2"/>
    </font>
    <font>
      <b/>
      <sz val="8"/>
      <color indexed="9"/>
      <name val="Arial"/>
      <family val="2"/>
    </font>
    <font>
      <sz val="8"/>
      <color indexed="9"/>
      <name val="Arial"/>
      <family val="2"/>
    </font>
    <font>
      <b/>
      <sz val="10"/>
      <name val="Arial"/>
      <family val="2"/>
    </font>
    <font>
      <b/>
      <sz val="8"/>
      <color theme="0"/>
      <name val="Arial"/>
      <family val="2"/>
    </font>
    <font>
      <sz val="8"/>
      <color theme="1"/>
      <name val="Arial"/>
      <family val="2"/>
    </font>
    <font>
      <b/>
      <sz val="11"/>
      <color theme="1"/>
      <name val="Arial"/>
      <family val="2"/>
    </font>
    <font>
      <sz val="11"/>
      <name val="Arial"/>
      <family val="2"/>
    </font>
    <font>
      <sz val="9"/>
      <name val="宋体"/>
      <family val="3"/>
      <charset val="134"/>
    </font>
    <font>
      <sz val="8"/>
      <color theme="0"/>
      <name val="Arial"/>
      <family val="2"/>
    </font>
    <font>
      <u/>
      <sz val="8"/>
      <color rgb="FF0070C0"/>
      <name val="Arial"/>
      <family val="2"/>
    </font>
    <font>
      <b/>
      <sz val="12"/>
      <color theme="1"/>
      <name val="Arial"/>
      <family val="2"/>
    </font>
    <font>
      <sz val="8"/>
      <color rgb="FFFF0000"/>
      <name val="Arial"/>
      <family val="2"/>
    </font>
    <font>
      <sz val="12"/>
      <name val="Calibri"/>
      <family val="2"/>
      <scheme val="minor"/>
    </font>
    <font>
      <sz val="10"/>
      <name val="Arial"/>
      <family val="2"/>
    </font>
    <font>
      <b/>
      <sz val="10"/>
      <color theme="0"/>
      <name val="Arial"/>
      <family val="2"/>
    </font>
    <font>
      <b/>
      <sz val="8"/>
      <color theme="1"/>
      <name val="Arial"/>
      <family val="2"/>
    </font>
    <font>
      <sz val="11"/>
      <color rgb="FF9C5700"/>
      <name val="Calibri"/>
      <family val="2"/>
      <scheme val="minor"/>
    </font>
    <font>
      <b/>
      <sz val="16"/>
      <name val="Arial"/>
      <family val="2"/>
    </font>
    <font>
      <b/>
      <sz val="9"/>
      <color theme="1"/>
      <name val="Arial"/>
      <family val="2"/>
    </font>
    <font>
      <sz val="9"/>
      <color theme="1"/>
      <name val="Arial"/>
      <family val="2"/>
    </font>
    <font>
      <b/>
      <sz val="11"/>
      <color theme="0"/>
      <name val="Arial"/>
      <family val="2"/>
    </font>
    <font>
      <b/>
      <sz val="9"/>
      <color theme="0"/>
      <name val="Arial"/>
      <family val="2"/>
    </font>
    <font>
      <b/>
      <sz val="18"/>
      <color rgb="FFFF0000"/>
      <name val="Arial"/>
      <family val="2"/>
    </font>
    <font>
      <b/>
      <sz val="14"/>
      <color rgb="FFFF0000"/>
      <name val="Arial"/>
      <family val="2"/>
    </font>
    <font>
      <b/>
      <sz val="16"/>
      <color theme="1"/>
      <name val="Arial"/>
      <family val="2"/>
    </font>
    <font>
      <strike/>
      <sz val="8"/>
      <color rgb="FFFF0000"/>
      <name val="Arial"/>
      <family val="2"/>
    </font>
    <font>
      <b/>
      <strike/>
      <sz val="8"/>
      <name val="Arial"/>
      <family val="2"/>
    </font>
    <font>
      <strike/>
      <sz val="11"/>
      <color theme="1"/>
      <name val="Arial"/>
      <family val="2"/>
    </font>
    <font>
      <sz val="10"/>
      <color theme="1"/>
      <name val="Arial"/>
      <family val="2"/>
    </font>
    <font>
      <strike/>
      <sz val="8"/>
      <color theme="1"/>
      <name val="Arial"/>
      <family val="2"/>
    </font>
    <font>
      <b/>
      <strike/>
      <sz val="8"/>
      <color theme="1"/>
      <name val="Arial"/>
      <family val="2"/>
    </font>
    <font>
      <b/>
      <sz val="22"/>
      <color theme="1"/>
      <name val="Arial"/>
      <family val="2"/>
    </font>
    <font>
      <b/>
      <sz val="18"/>
      <color theme="1"/>
      <name val="Arial"/>
      <family val="2"/>
    </font>
    <font>
      <b/>
      <sz val="11"/>
      <color theme="0"/>
      <name val="Calibri"/>
      <family val="2"/>
      <scheme val="minor"/>
    </font>
    <font>
      <sz val="11"/>
      <color theme="0"/>
      <name val="Calibri"/>
      <family val="2"/>
      <scheme val="minor"/>
    </font>
    <font>
      <sz val="10"/>
      <color theme="0"/>
      <name val="Arial"/>
      <family val="2"/>
    </font>
    <font>
      <sz val="11"/>
      <name val="Calibri"/>
      <family val="2"/>
      <scheme val="minor"/>
    </font>
    <font>
      <strike/>
      <sz val="10"/>
      <name val="Arial"/>
      <family val="2"/>
    </font>
    <font>
      <sz val="9"/>
      <name val="Arial"/>
      <family val="2"/>
    </font>
    <font>
      <b/>
      <sz val="12"/>
      <name val="Arial"/>
      <family val="2"/>
    </font>
    <font>
      <strike/>
      <sz val="8"/>
      <name val="Arial"/>
      <family val="2"/>
    </font>
    <font>
      <b/>
      <sz val="8"/>
      <color rgb="FFFFFFFF"/>
      <name val="Arial"/>
      <family val="2"/>
    </font>
    <font>
      <b/>
      <sz val="20"/>
      <name val="Arial"/>
      <family val="2"/>
    </font>
    <font>
      <sz val="8"/>
      <color rgb="FFFFFFFF"/>
      <name val="Arial"/>
      <family val="2"/>
    </font>
    <font>
      <sz val="10"/>
      <color rgb="FFFFFFFF"/>
      <name val="Arial"/>
      <family val="2"/>
    </font>
  </fonts>
  <fills count="12">
    <fill>
      <patternFill patternType="none"/>
    </fill>
    <fill>
      <patternFill patternType="gray125"/>
    </fill>
    <fill>
      <patternFill patternType="solid">
        <fgColor indexed="8"/>
        <bgColor indexed="64"/>
      </patternFill>
    </fill>
    <fill>
      <patternFill patternType="solid">
        <fgColor theme="1"/>
        <bgColor indexed="64"/>
      </patternFill>
    </fill>
    <fill>
      <patternFill patternType="solid">
        <fgColor rgb="FFFFC000"/>
        <bgColor indexed="64"/>
      </patternFill>
    </fill>
    <fill>
      <patternFill patternType="solid">
        <fgColor rgb="FF92D050"/>
        <bgColor indexed="64"/>
      </patternFill>
    </fill>
    <fill>
      <patternFill patternType="solid">
        <fgColor rgb="FFFFEB9C"/>
      </patternFill>
    </fill>
    <fill>
      <patternFill patternType="solid">
        <fgColor theme="0"/>
        <bgColor indexed="64"/>
      </patternFill>
    </fill>
    <fill>
      <patternFill patternType="solid">
        <fgColor theme="1"/>
        <bgColor theme="4"/>
      </patternFill>
    </fill>
    <fill>
      <patternFill patternType="solid">
        <fgColor rgb="FF000000"/>
        <bgColor rgb="FF000000"/>
      </patternFill>
    </fill>
    <fill>
      <patternFill patternType="solid">
        <fgColor rgb="FFFFC000"/>
        <bgColor rgb="FF000000"/>
      </patternFill>
    </fill>
    <fill>
      <patternFill patternType="solid">
        <fgColor rgb="FF92D050"/>
        <bgColor rgb="FF000000"/>
      </patternFill>
    </fill>
  </fills>
  <borders count="43">
    <border>
      <left/>
      <right/>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theme="0"/>
      </left>
      <right/>
      <top/>
      <bottom/>
      <diagonal/>
    </border>
    <border>
      <left/>
      <right/>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theme="1"/>
      </left>
      <right style="thin">
        <color theme="1"/>
      </right>
      <top style="thin">
        <color theme="1"/>
      </top>
      <bottom/>
      <diagonal/>
    </border>
    <border>
      <left/>
      <right style="thin">
        <color theme="1"/>
      </right>
      <top style="thin">
        <color theme="1"/>
      </top>
      <bottom style="thin">
        <color theme="1"/>
      </bottom>
      <diagonal/>
    </border>
    <border>
      <left style="thin">
        <color theme="1"/>
      </left>
      <right style="thin">
        <color theme="1"/>
      </right>
      <top/>
      <bottom/>
      <diagonal/>
    </border>
    <border>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style="medium">
        <color indexed="64"/>
      </bottom>
      <diagonal/>
    </border>
    <border>
      <left style="thin">
        <color theme="0"/>
      </left>
      <right/>
      <top/>
      <bottom style="thin">
        <color theme="0"/>
      </bottom>
      <diagonal/>
    </border>
    <border>
      <left style="thin">
        <color rgb="FF000000"/>
      </left>
      <right style="thin">
        <color rgb="FF000000"/>
      </right>
      <top style="thin">
        <color rgb="FF000000"/>
      </top>
      <bottom/>
      <diagonal/>
    </border>
  </borders>
  <cellStyleXfs count="10">
    <xf numFmtId="165" fontId="0" fillId="0" borderId="0"/>
    <xf numFmtId="164" fontId="21" fillId="0" borderId="0" applyFont="0" applyFill="0" applyBorder="0" applyAlignment="0" applyProtection="0"/>
    <xf numFmtId="0" fontId="24" fillId="6" borderId="0" applyNumberFormat="0" applyBorder="0" applyAlignment="0" applyProtection="0"/>
    <xf numFmtId="165" fontId="4" fillId="0" borderId="0"/>
    <xf numFmtId="165" fontId="2" fillId="0" borderId="0"/>
    <xf numFmtId="165" fontId="2" fillId="0" borderId="0"/>
    <xf numFmtId="165" fontId="4" fillId="0" borderId="0"/>
    <xf numFmtId="165" fontId="4" fillId="0" borderId="0"/>
    <xf numFmtId="165" fontId="1" fillId="0" borderId="0"/>
    <xf numFmtId="164" fontId="4" fillId="0" borderId="0" applyFont="0" applyFill="0" applyBorder="0" applyAlignment="0" applyProtection="0"/>
  </cellStyleXfs>
  <cellXfs count="342">
    <xf numFmtId="165" fontId="0" fillId="0" borderId="0" xfId="0"/>
    <xf numFmtId="165" fontId="5" fillId="0" borderId="0" xfId="0" applyFont="1"/>
    <xf numFmtId="49" fontId="11" fillId="2" borderId="0" xfId="0" applyNumberFormat="1" applyFont="1" applyFill="1" applyAlignment="1">
      <alignment horizontal="center" vertical="center"/>
    </xf>
    <xf numFmtId="165" fontId="5" fillId="0" borderId="0" xfId="0" applyFont="1" applyAlignment="1">
      <alignment vertical="center"/>
    </xf>
    <xf numFmtId="165" fontId="0" fillId="0" borderId="0" xfId="0" applyAlignment="1">
      <alignment vertical="center"/>
    </xf>
    <xf numFmtId="165" fontId="8" fillId="2" borderId="0" xfId="0" applyFont="1" applyFill="1" applyAlignment="1">
      <alignment horizontal="left" vertical="center"/>
    </xf>
    <xf numFmtId="165" fontId="5" fillId="0" borderId="0" xfId="0" applyFont="1" applyAlignment="1">
      <alignment horizontal="left" vertical="center"/>
    </xf>
    <xf numFmtId="165" fontId="5" fillId="0" borderId="0" xfId="0" applyFont="1" applyAlignment="1">
      <alignment horizontal="center" vertical="center"/>
    </xf>
    <xf numFmtId="165" fontId="7" fillId="0" borderId="0" xfId="0" applyFont="1" applyAlignment="1">
      <alignment horizontal="left" vertical="center"/>
    </xf>
    <xf numFmtId="38" fontId="5" fillId="0" borderId="2" xfId="0" applyNumberFormat="1" applyFont="1" applyBorder="1" applyAlignment="1">
      <alignment horizontal="center" vertical="center"/>
    </xf>
    <xf numFmtId="38" fontId="12" fillId="0" borderId="2" xfId="0" applyNumberFormat="1" applyFont="1" applyBorder="1" applyAlignment="1">
      <alignment horizontal="center" vertical="center"/>
    </xf>
    <xf numFmtId="49" fontId="11" fillId="3" borderId="2" xfId="0" applyNumberFormat="1" applyFont="1" applyFill="1" applyBorder="1" applyAlignment="1">
      <alignment horizontal="center" vertical="center" wrapText="1"/>
    </xf>
    <xf numFmtId="165" fontId="5" fillId="0" borderId="2" xfId="0" applyFont="1" applyBorder="1" applyAlignment="1">
      <alignment vertical="center"/>
    </xf>
    <xf numFmtId="165" fontId="14" fillId="0" borderId="0" xfId="0" applyFont="1" applyAlignment="1">
      <alignment vertical="center"/>
    </xf>
    <xf numFmtId="165" fontId="13" fillId="0" borderId="0" xfId="0" applyFont="1" applyAlignment="1">
      <alignment vertical="center" wrapText="1"/>
    </xf>
    <xf numFmtId="165" fontId="14" fillId="0" borderId="0" xfId="0" applyFont="1" applyAlignment="1">
      <alignment horizontal="center" vertical="center"/>
    </xf>
    <xf numFmtId="0" fontId="14" fillId="0" borderId="0" xfId="0" applyNumberFormat="1" applyFont="1" applyAlignment="1">
      <alignment horizontal="center" vertical="center"/>
    </xf>
    <xf numFmtId="165" fontId="14" fillId="0" borderId="0" xfId="0" applyFont="1" applyAlignment="1">
      <alignment vertical="center" wrapText="1"/>
    </xf>
    <xf numFmtId="165" fontId="3" fillId="0" borderId="0" xfId="0" applyFont="1" applyAlignment="1">
      <alignment horizontal="center" vertical="center"/>
    </xf>
    <xf numFmtId="0" fontId="3" fillId="0" borderId="0" xfId="0" applyNumberFormat="1" applyFont="1" applyAlignment="1">
      <alignment horizontal="center" vertical="center"/>
    </xf>
    <xf numFmtId="165" fontId="3" fillId="0" borderId="7" xfId="0" applyFont="1" applyBorder="1" applyAlignment="1">
      <alignment horizontal="center" vertical="center"/>
    </xf>
    <xf numFmtId="165" fontId="3" fillId="0" borderId="7" xfId="0" applyFont="1" applyBorder="1" applyAlignment="1">
      <alignment horizontal="left" vertical="center" wrapText="1"/>
    </xf>
    <xf numFmtId="165" fontId="3" fillId="0" borderId="7" xfId="0" applyFont="1" applyBorder="1" applyAlignment="1">
      <alignment horizontal="center" vertical="center" wrapText="1"/>
    </xf>
    <xf numFmtId="0" fontId="3" fillId="0" borderId="7" xfId="0" quotePrefix="1" applyNumberFormat="1" applyFont="1" applyBorder="1" applyAlignment="1">
      <alignment horizontal="center" vertical="center"/>
    </xf>
    <xf numFmtId="49" fontId="12" fillId="0" borderId="2" xfId="0" quotePrefix="1" applyNumberFormat="1" applyFont="1" applyBorder="1" applyAlignment="1">
      <alignment horizontal="center" vertical="center"/>
    </xf>
    <xf numFmtId="49" fontId="5" fillId="0" borderId="0" xfId="0" applyNumberFormat="1" applyFont="1" applyAlignment="1">
      <alignment horizontal="center" vertical="center"/>
    </xf>
    <xf numFmtId="165" fontId="5" fillId="0" borderId="0" xfId="0" applyFont="1" applyAlignment="1">
      <alignment horizontal="center" wrapText="1"/>
    </xf>
    <xf numFmtId="165" fontId="7" fillId="0" borderId="0" xfId="0" applyFont="1" applyAlignment="1">
      <alignment horizontal="left" wrapText="1"/>
    </xf>
    <xf numFmtId="165" fontId="17" fillId="0" borderId="0" xfId="0" applyFont="1" applyAlignment="1">
      <alignment vertical="center" wrapText="1"/>
    </xf>
    <xf numFmtId="165" fontId="7" fillId="0" borderId="7" xfId="0" applyFont="1" applyBorder="1" applyAlignment="1">
      <alignment horizontal="center" vertical="center"/>
    </xf>
    <xf numFmtId="165" fontId="16" fillId="3" borderId="0" xfId="0" applyFont="1" applyFill="1" applyAlignment="1">
      <alignment vertical="center" wrapText="1"/>
    </xf>
    <xf numFmtId="165" fontId="11" fillId="2" borderId="0" xfId="0" applyFont="1" applyFill="1" applyAlignment="1">
      <alignment horizontal="center" vertical="center"/>
    </xf>
    <xf numFmtId="165" fontId="0" fillId="0" borderId="2" xfId="0" applyBorder="1" applyAlignment="1">
      <alignment horizontal="center" vertical="center"/>
    </xf>
    <xf numFmtId="165" fontId="0" fillId="0" borderId="3" xfId="0" applyBorder="1" applyAlignment="1">
      <alignment vertical="center"/>
    </xf>
    <xf numFmtId="49" fontId="12" fillId="0" borderId="0" xfId="0" quotePrefix="1" applyNumberFormat="1" applyFont="1" applyAlignment="1">
      <alignment horizontal="center" vertical="center"/>
    </xf>
    <xf numFmtId="165" fontId="7" fillId="0" borderId="0" xfId="0" applyFont="1" applyAlignment="1">
      <alignment horizontal="center" vertical="center"/>
    </xf>
    <xf numFmtId="165" fontId="19" fillId="0" borderId="0" xfId="0" applyFont="1" applyAlignment="1">
      <alignment horizontal="left" vertical="center"/>
    </xf>
    <xf numFmtId="49" fontId="8" fillId="2" borderId="2" xfId="0" applyNumberFormat="1" applyFont="1" applyFill="1" applyBorder="1" applyAlignment="1">
      <alignment horizontal="center" vertical="center"/>
    </xf>
    <xf numFmtId="1" fontId="0" fillId="0" borderId="0" xfId="0" applyNumberFormat="1"/>
    <xf numFmtId="0" fontId="0" fillId="0" borderId="0" xfId="0" applyNumberFormat="1" applyAlignment="1">
      <alignment vertical="center"/>
    </xf>
    <xf numFmtId="0" fontId="5" fillId="0" borderId="0" xfId="0" applyNumberFormat="1" applyFont="1" applyAlignment="1">
      <alignment vertical="center"/>
    </xf>
    <xf numFmtId="0" fontId="5" fillId="0" borderId="0" xfId="0" applyNumberFormat="1" applyFont="1" applyAlignment="1">
      <alignment horizontal="left" vertical="center"/>
    </xf>
    <xf numFmtId="0" fontId="19" fillId="0" borderId="0" xfId="0" applyNumberFormat="1" applyFont="1" applyAlignment="1">
      <alignment horizontal="left" vertical="center"/>
    </xf>
    <xf numFmtId="0" fontId="8" fillId="2" borderId="0" xfId="0" applyNumberFormat="1" applyFont="1" applyFill="1" applyAlignment="1">
      <alignment vertical="center"/>
    </xf>
    <xf numFmtId="0" fontId="9" fillId="2" borderId="0" xfId="0" applyNumberFormat="1" applyFont="1" applyFill="1" applyAlignment="1">
      <alignment vertical="center"/>
    </xf>
    <xf numFmtId="0" fontId="12" fillId="0" borderId="0" xfId="0" applyNumberFormat="1" applyFont="1" applyAlignment="1">
      <alignment horizontal="left" vertical="center"/>
    </xf>
    <xf numFmtId="165" fontId="20" fillId="0" borderId="0" xfId="0" applyFont="1"/>
    <xf numFmtId="165" fontId="10" fillId="0" borderId="7" xfId="0" applyFont="1" applyBorder="1"/>
    <xf numFmtId="165" fontId="7" fillId="4" borderId="7" xfId="0" applyFont="1" applyFill="1" applyBorder="1" applyAlignment="1">
      <alignment horizontal="center" vertical="center"/>
    </xf>
    <xf numFmtId="49" fontId="12" fillId="0" borderId="7" xfId="0" quotePrefix="1" applyNumberFormat="1" applyFont="1" applyBorder="1" applyAlignment="1">
      <alignment horizontal="center" vertical="center"/>
    </xf>
    <xf numFmtId="165" fontId="5" fillId="0" borderId="7" xfId="0" quotePrefix="1" applyFont="1" applyBorder="1" applyAlignment="1">
      <alignment horizontal="center"/>
    </xf>
    <xf numFmtId="165" fontId="4" fillId="0" borderId="7" xfId="0" applyFont="1" applyBorder="1" applyAlignment="1">
      <alignment vertical="center"/>
    </xf>
    <xf numFmtId="165" fontId="4" fillId="0" borderId="7" xfId="0" applyFont="1" applyBorder="1" applyAlignment="1">
      <alignment vertical="center" wrapText="1"/>
    </xf>
    <xf numFmtId="165" fontId="8" fillId="3" borderId="5" xfId="0" applyFont="1" applyFill="1" applyBorder="1" applyAlignment="1">
      <alignment vertical="center" wrapText="1"/>
    </xf>
    <xf numFmtId="165" fontId="5" fillId="0" borderId="7" xfId="0" applyFont="1" applyBorder="1" applyAlignment="1">
      <alignment horizontal="center" vertical="center" wrapText="1"/>
    </xf>
    <xf numFmtId="49" fontId="8" fillId="2" borderId="10" xfId="0" applyNumberFormat="1" applyFont="1" applyFill="1" applyBorder="1" applyAlignment="1">
      <alignment vertical="center"/>
    </xf>
    <xf numFmtId="165" fontId="7" fillId="4" borderId="6" xfId="0" applyFont="1" applyFill="1" applyBorder="1" applyAlignment="1">
      <alignment horizontal="center" vertical="center"/>
    </xf>
    <xf numFmtId="165" fontId="7" fillId="4" borderId="9" xfId="0" applyFont="1" applyFill="1" applyBorder="1" applyAlignment="1">
      <alignment horizontal="center" vertical="center"/>
    </xf>
    <xf numFmtId="165" fontId="5" fillId="0" borderId="7" xfId="0" applyFont="1" applyBorder="1" applyAlignment="1">
      <alignment textRotation="90" wrapText="1"/>
    </xf>
    <xf numFmtId="49" fontId="8" fillId="2" borderId="12" xfId="0" applyNumberFormat="1" applyFont="1" applyFill="1" applyBorder="1" applyAlignment="1">
      <alignment horizontal="left" vertical="center" wrapText="1"/>
    </xf>
    <xf numFmtId="49" fontId="8" fillId="2" borderId="14" xfId="0" applyNumberFormat="1" applyFont="1" applyFill="1" applyBorder="1" applyAlignment="1">
      <alignment horizontal="left" vertical="center" wrapText="1"/>
    </xf>
    <xf numFmtId="165" fontId="4" fillId="0" borderId="13" xfId="0" applyFont="1" applyBorder="1" applyAlignment="1">
      <alignment horizontal="center"/>
    </xf>
    <xf numFmtId="0" fontId="0" fillId="0" borderId="13" xfId="0" applyNumberFormat="1" applyBorder="1" applyAlignment="1">
      <alignment horizontal="center"/>
    </xf>
    <xf numFmtId="49" fontId="12" fillId="0" borderId="13" xfId="0" quotePrefix="1" applyNumberFormat="1" applyFont="1" applyBorder="1" applyAlignment="1">
      <alignment horizontal="center" vertical="center"/>
    </xf>
    <xf numFmtId="165" fontId="10" fillId="0" borderId="0" xfId="0" applyFont="1"/>
    <xf numFmtId="165" fontId="22" fillId="3" borderId="16" xfId="0" applyFont="1" applyFill="1" applyBorder="1" applyAlignment="1">
      <alignment horizontal="center" vertical="center" wrapText="1"/>
    </xf>
    <xf numFmtId="164" fontId="0" fillId="0" borderId="13" xfId="1" applyFont="1" applyBorder="1"/>
    <xf numFmtId="165" fontId="7" fillId="0" borderId="7" xfId="0" quotePrefix="1" applyFont="1" applyBorder="1" applyAlignment="1">
      <alignment horizontal="center" vertical="center"/>
    </xf>
    <xf numFmtId="0" fontId="11" fillId="2" borderId="0" xfId="0" applyNumberFormat="1" applyFont="1" applyFill="1" applyAlignment="1">
      <alignment vertical="center"/>
    </xf>
    <xf numFmtId="165" fontId="5" fillId="0" borderId="3" xfId="0" applyFont="1" applyBorder="1" applyAlignment="1">
      <alignment vertical="center"/>
    </xf>
    <xf numFmtId="49" fontId="12" fillId="0" borderId="3" xfId="0" quotePrefix="1" applyNumberFormat="1" applyFont="1" applyBorder="1" applyAlignment="1">
      <alignment horizontal="left" vertical="center"/>
    </xf>
    <xf numFmtId="165" fontId="8" fillId="2" borderId="3" xfId="0" applyFont="1" applyFill="1" applyBorder="1" applyAlignment="1">
      <alignment vertical="center"/>
    </xf>
    <xf numFmtId="165" fontId="5" fillId="0" borderId="3" xfId="0" applyFont="1" applyBorder="1" applyAlignment="1">
      <alignment horizontal="left"/>
    </xf>
    <xf numFmtId="165" fontId="9" fillId="2" borderId="3" xfId="0" applyFont="1" applyFill="1" applyBorder="1" applyAlignment="1">
      <alignment vertical="center"/>
    </xf>
    <xf numFmtId="165" fontId="5" fillId="0" borderId="2" xfId="0" applyFont="1" applyBorder="1" applyAlignment="1">
      <alignment horizontal="center" vertical="center"/>
    </xf>
    <xf numFmtId="165" fontId="9" fillId="2" borderId="2" xfId="0" applyFont="1" applyFill="1" applyBorder="1" applyAlignment="1">
      <alignment horizontal="center" vertical="center"/>
    </xf>
    <xf numFmtId="164" fontId="5" fillId="0" borderId="2" xfId="1" applyFont="1" applyBorder="1" applyAlignment="1">
      <alignment horizontal="center" vertical="center"/>
    </xf>
    <xf numFmtId="165" fontId="11" fillId="3" borderId="2" xfId="0" applyFont="1" applyFill="1" applyBorder="1" applyAlignment="1">
      <alignment horizontal="center" vertical="center" wrapText="1"/>
    </xf>
    <xf numFmtId="49" fontId="8" fillId="2" borderId="2" xfId="0" applyNumberFormat="1" applyFont="1" applyFill="1" applyBorder="1" applyAlignment="1">
      <alignment horizontal="center" vertical="center" wrapText="1"/>
    </xf>
    <xf numFmtId="49" fontId="8" fillId="0" borderId="3" xfId="0" applyNumberFormat="1" applyFont="1" applyBorder="1" applyAlignment="1">
      <alignment horizontal="right" vertical="center"/>
    </xf>
    <xf numFmtId="49" fontId="11" fillId="2" borderId="3" xfId="0" applyNumberFormat="1" applyFont="1" applyFill="1" applyBorder="1" applyAlignment="1">
      <alignment horizontal="center" vertical="center"/>
    </xf>
    <xf numFmtId="49" fontId="11" fillId="0" borderId="3" xfId="0" applyNumberFormat="1" applyFont="1" applyBorder="1" applyAlignment="1">
      <alignment horizontal="center" vertical="center"/>
    </xf>
    <xf numFmtId="0" fontId="9" fillId="2" borderId="0" xfId="0" applyNumberFormat="1" applyFont="1" applyFill="1" applyAlignment="1">
      <alignment horizontal="left" vertical="center"/>
    </xf>
    <xf numFmtId="165" fontId="5" fillId="0" borderId="7" xfId="0" applyFont="1" applyBorder="1" applyAlignment="1">
      <alignment horizontal="center"/>
    </xf>
    <xf numFmtId="165" fontId="9" fillId="2" borderId="0" xfId="0" applyFont="1" applyFill="1" applyAlignment="1">
      <alignment vertical="center" wrapText="1"/>
    </xf>
    <xf numFmtId="165" fontId="25" fillId="0" borderId="0" xfId="0" applyFont="1"/>
    <xf numFmtId="49" fontId="8" fillId="2" borderId="4" xfId="0" applyNumberFormat="1" applyFont="1" applyFill="1" applyBorder="1" applyAlignment="1">
      <alignment horizontal="center" vertical="center"/>
    </xf>
    <xf numFmtId="49" fontId="8" fillId="2" borderId="0" xfId="0" applyNumberFormat="1" applyFont="1" applyFill="1" applyAlignment="1">
      <alignment horizontal="center" vertical="center"/>
    </xf>
    <xf numFmtId="49" fontId="8" fillId="2" borderId="3" xfId="0" applyNumberFormat="1" applyFont="1" applyFill="1" applyBorder="1" applyAlignment="1">
      <alignment horizontal="center" vertical="center"/>
    </xf>
    <xf numFmtId="0" fontId="3" fillId="0" borderId="0" xfId="3" applyNumberFormat="1" applyFont="1" applyAlignment="1">
      <alignment horizontal="center" vertical="center"/>
    </xf>
    <xf numFmtId="165" fontId="13" fillId="0" borderId="0" xfId="4" applyFont="1" applyAlignment="1">
      <alignment vertical="center" wrapText="1"/>
    </xf>
    <xf numFmtId="165" fontId="3" fillId="0" borderId="0" xfId="3" applyFont="1" applyAlignment="1">
      <alignment vertical="center"/>
    </xf>
    <xf numFmtId="165" fontId="3" fillId="0" borderId="0" xfId="3" applyFont="1" applyAlignment="1">
      <alignment horizontal="center" vertical="center"/>
    </xf>
    <xf numFmtId="165" fontId="8" fillId="3" borderId="0" xfId="0" applyFont="1" applyFill="1" applyAlignment="1">
      <alignment vertical="center" wrapText="1"/>
    </xf>
    <xf numFmtId="0" fontId="7" fillId="0" borderId="0" xfId="0" applyNumberFormat="1" applyFont="1" applyAlignment="1">
      <alignment vertical="center"/>
    </xf>
    <xf numFmtId="49" fontId="12" fillId="0" borderId="7" xfId="0" quotePrefix="1" applyNumberFormat="1" applyFont="1" applyBorder="1" applyAlignment="1">
      <alignment horizontal="left" vertical="center"/>
    </xf>
    <xf numFmtId="165" fontId="7" fillId="5" borderId="6" xfId="0" applyFont="1" applyFill="1" applyBorder="1" applyAlignment="1">
      <alignment horizontal="center" vertical="center"/>
    </xf>
    <xf numFmtId="0" fontId="7" fillId="0" borderId="0" xfId="0" applyNumberFormat="1" applyFont="1" applyAlignment="1">
      <alignment horizontal="left" vertical="center"/>
    </xf>
    <xf numFmtId="165" fontId="7" fillId="5" borderId="7" xfId="0" applyFont="1" applyFill="1" applyBorder="1" applyAlignment="1">
      <alignment horizontal="center" vertical="center"/>
    </xf>
    <xf numFmtId="165" fontId="8" fillId="3" borderId="17" xfId="0" applyFont="1" applyFill="1" applyBorder="1" applyAlignment="1">
      <alignment vertical="center"/>
    </xf>
    <xf numFmtId="165" fontId="8" fillId="3" borderId="0" xfId="0" applyFont="1" applyFill="1" applyAlignment="1">
      <alignment vertical="center"/>
    </xf>
    <xf numFmtId="49" fontId="12" fillId="0" borderId="2" xfId="3" quotePrefix="1" applyNumberFormat="1" applyFont="1" applyBorder="1" applyAlignment="1">
      <alignment horizontal="center" vertical="center"/>
    </xf>
    <xf numFmtId="165" fontId="5" fillId="0" borderId="3" xfId="3" applyFont="1" applyBorder="1" applyAlignment="1">
      <alignment vertical="center"/>
    </xf>
    <xf numFmtId="0" fontId="5" fillId="0" borderId="0" xfId="3" applyNumberFormat="1" applyFont="1" applyAlignment="1">
      <alignment vertical="center"/>
    </xf>
    <xf numFmtId="0" fontId="5" fillId="0" borderId="0" xfId="3" applyNumberFormat="1" applyFont="1" applyAlignment="1">
      <alignment horizontal="left" vertical="center"/>
    </xf>
    <xf numFmtId="165" fontId="30" fillId="0" borderId="0" xfId="0" applyFont="1"/>
    <xf numFmtId="165" fontId="31" fillId="0" borderId="0" xfId="0" applyFont="1"/>
    <xf numFmtId="49" fontId="23" fillId="0" borderId="7" xfId="0" quotePrefix="1" applyNumberFormat="1" applyFont="1" applyBorder="1" applyAlignment="1">
      <alignment horizontal="center" vertical="center"/>
    </xf>
    <xf numFmtId="49" fontId="8" fillId="2" borderId="4" xfId="0" applyNumberFormat="1" applyFont="1" applyFill="1" applyBorder="1" applyAlignment="1">
      <alignment horizontal="left" vertical="center"/>
    </xf>
    <xf numFmtId="165" fontId="7" fillId="0" borderId="7" xfId="0" applyFont="1" applyBorder="1" applyAlignment="1">
      <alignment horizontal="center"/>
    </xf>
    <xf numFmtId="49" fontId="32" fillId="0" borderId="0" xfId="0" applyNumberFormat="1" applyFont="1" applyAlignment="1">
      <alignment horizontal="left" vertical="center"/>
    </xf>
    <xf numFmtId="49" fontId="23" fillId="0" borderId="27" xfId="0" quotePrefix="1" applyNumberFormat="1" applyFont="1" applyBorder="1" applyAlignment="1">
      <alignment horizontal="center" vertical="center"/>
    </xf>
    <xf numFmtId="49" fontId="23" fillId="0" borderId="28" xfId="0" quotePrefix="1" applyNumberFormat="1" applyFont="1" applyBorder="1" applyAlignment="1">
      <alignment horizontal="center" vertical="center"/>
    </xf>
    <xf numFmtId="165" fontId="7" fillId="5" borderId="31" xfId="0" applyFont="1" applyFill="1" applyBorder="1" applyAlignment="1">
      <alignment horizontal="center" vertical="center"/>
    </xf>
    <xf numFmtId="165" fontId="8" fillId="3" borderId="5" xfId="0" applyFont="1" applyFill="1" applyBorder="1" applyAlignment="1">
      <alignment vertical="center"/>
    </xf>
    <xf numFmtId="49" fontId="23" fillId="0" borderId="30" xfId="0" quotePrefix="1" applyNumberFormat="1" applyFont="1" applyBorder="1" applyAlignment="1">
      <alignment horizontal="center" vertical="center"/>
    </xf>
    <xf numFmtId="49" fontId="23" fillId="0" borderId="6" xfId="0" quotePrefix="1" applyNumberFormat="1" applyFont="1" applyBorder="1" applyAlignment="1">
      <alignment horizontal="center" vertical="center"/>
    </xf>
    <xf numFmtId="49" fontId="23" fillId="0" borderId="2" xfId="0" quotePrefix="1" applyNumberFormat="1" applyFont="1" applyBorder="1" applyAlignment="1">
      <alignment horizontal="center" vertical="center"/>
    </xf>
    <xf numFmtId="49" fontId="7" fillId="0" borderId="7" xfId="0" applyNumberFormat="1" applyFont="1" applyBorder="1" applyAlignment="1">
      <alignment horizontal="center" vertical="center"/>
    </xf>
    <xf numFmtId="165" fontId="5" fillId="4" borderId="9" xfId="0" applyFont="1" applyFill="1" applyBorder="1" applyAlignment="1">
      <alignment horizontal="center" vertical="center"/>
    </xf>
    <xf numFmtId="165" fontId="5" fillId="4" borderId="7" xfId="0" applyFont="1" applyFill="1" applyBorder="1" applyAlignment="1">
      <alignment horizontal="center" vertical="center"/>
    </xf>
    <xf numFmtId="49" fontId="12" fillId="0" borderId="7" xfId="0" quotePrefix="1" applyNumberFormat="1" applyFont="1" applyBorder="1" applyAlignment="1">
      <alignment horizontal="center" vertical="center" wrapText="1"/>
    </xf>
    <xf numFmtId="49" fontId="8" fillId="2" borderId="7" xfId="0" applyNumberFormat="1" applyFont="1" applyFill="1" applyBorder="1" applyAlignment="1">
      <alignment horizontal="left" vertical="center"/>
    </xf>
    <xf numFmtId="165" fontId="6" fillId="0" borderId="0" xfId="0" applyFont="1"/>
    <xf numFmtId="165" fontId="5" fillId="0" borderId="0" xfId="0" applyFont="1" applyAlignment="1">
      <alignment vertical="center" wrapText="1"/>
    </xf>
    <xf numFmtId="165" fontId="18" fillId="0" borderId="0" xfId="0" applyFont="1" applyAlignment="1">
      <alignment vertical="center"/>
    </xf>
    <xf numFmtId="49" fontId="11" fillId="0" borderId="2" xfId="0" applyNumberFormat="1" applyFont="1" applyBorder="1" applyAlignment="1">
      <alignment horizontal="center" vertical="center"/>
    </xf>
    <xf numFmtId="49" fontId="11" fillId="2" borderId="2" xfId="0" applyNumberFormat="1" applyFont="1" applyFill="1" applyBorder="1" applyAlignment="1">
      <alignment horizontal="center" vertical="center"/>
    </xf>
    <xf numFmtId="165" fontId="0" fillId="0" borderId="2" xfId="0" applyBorder="1" applyAlignment="1">
      <alignment vertical="center"/>
    </xf>
    <xf numFmtId="165" fontId="0" fillId="0" borderId="0" xfId="0" applyAlignment="1">
      <alignment horizontal="center" vertical="center"/>
    </xf>
    <xf numFmtId="49" fontId="5" fillId="0" borderId="3" xfId="0" quotePrefix="1" applyNumberFormat="1" applyFont="1" applyBorder="1" applyAlignment="1">
      <alignment horizontal="left" vertical="center"/>
    </xf>
    <xf numFmtId="49" fontId="8" fillId="2" borderId="25" xfId="0" applyNumberFormat="1" applyFont="1" applyFill="1" applyBorder="1" applyAlignment="1">
      <alignment vertical="center"/>
    </xf>
    <xf numFmtId="49" fontId="7" fillId="0" borderId="7" xfId="0" applyNumberFormat="1" applyFont="1" applyBorder="1" applyAlignment="1">
      <alignment vertical="center"/>
    </xf>
    <xf numFmtId="165" fontId="7" fillId="4" borderId="7" xfId="0" applyFont="1" applyFill="1" applyBorder="1" applyAlignment="1">
      <alignment horizontal="center"/>
    </xf>
    <xf numFmtId="49" fontId="23" fillId="0" borderId="8" xfId="0" quotePrefix="1" applyNumberFormat="1" applyFont="1" applyBorder="1" applyAlignment="1">
      <alignment horizontal="center" vertical="center"/>
    </xf>
    <xf numFmtId="49" fontId="7" fillId="0" borderId="8" xfId="0" applyNumberFormat="1" applyFont="1" applyBorder="1" applyAlignment="1">
      <alignment horizontal="center" vertical="center"/>
    </xf>
    <xf numFmtId="165" fontId="4" fillId="0" borderId="0" xfId="0" applyFont="1"/>
    <xf numFmtId="165" fontId="4" fillId="0" borderId="35" xfId="0" applyFont="1" applyBorder="1" applyAlignment="1">
      <alignment horizontal="center"/>
    </xf>
    <xf numFmtId="165" fontId="7" fillId="0" borderId="33" xfId="3" applyFont="1" applyBorder="1" applyAlignment="1">
      <alignment vertical="center"/>
    </xf>
    <xf numFmtId="165" fontId="7" fillId="5" borderId="32" xfId="0" applyFont="1" applyFill="1" applyBorder="1" applyAlignment="1">
      <alignment horizontal="center" vertical="center"/>
    </xf>
    <xf numFmtId="165" fontId="16" fillId="3" borderId="7" xfId="3" applyFont="1" applyFill="1" applyBorder="1"/>
    <xf numFmtId="165" fontId="16" fillId="3" borderId="7" xfId="6" applyFont="1" applyFill="1" applyBorder="1"/>
    <xf numFmtId="165" fontId="3" fillId="0" borderId="9" xfId="0" applyFont="1" applyBorder="1" applyAlignment="1">
      <alignment horizontal="center" vertical="center" wrapText="1"/>
    </xf>
    <xf numFmtId="165" fontId="3" fillId="0" borderId="9" xfId="0" applyFont="1" applyBorder="1" applyAlignment="1">
      <alignment horizontal="left" vertical="center" wrapText="1"/>
    </xf>
    <xf numFmtId="165" fontId="5" fillId="0" borderId="0" xfId="3" applyFont="1" applyAlignment="1">
      <alignment horizontal="center" vertical="center"/>
    </xf>
    <xf numFmtId="49" fontId="5" fillId="0" borderId="0" xfId="0" quotePrefix="1" applyNumberFormat="1" applyFont="1" applyAlignment="1">
      <alignment horizontal="center" vertical="center"/>
    </xf>
    <xf numFmtId="165" fontId="5" fillId="0" borderId="0" xfId="0" applyFont="1" applyAlignment="1">
      <alignment horizontal="left" vertical="center" wrapText="1"/>
    </xf>
    <xf numFmtId="165" fontId="5" fillId="0" borderId="0" xfId="3" applyFont="1" applyAlignment="1">
      <alignment horizontal="left" vertical="center"/>
    </xf>
    <xf numFmtId="38" fontId="5" fillId="0" borderId="0" xfId="3" applyNumberFormat="1" applyFont="1" applyAlignment="1">
      <alignment horizontal="center" vertical="center"/>
    </xf>
    <xf numFmtId="0" fontId="11" fillId="0" borderId="0" xfId="7" applyNumberFormat="1" applyFont="1" applyAlignment="1">
      <alignment horizontal="left" vertical="center"/>
    </xf>
    <xf numFmtId="165" fontId="11" fillId="0" borderId="0" xfId="0" applyFont="1" applyAlignment="1">
      <alignment horizontal="center" vertical="center"/>
    </xf>
    <xf numFmtId="49" fontId="11" fillId="0" borderId="2" xfId="3" applyNumberFormat="1" applyFont="1" applyBorder="1" applyAlignment="1">
      <alignment horizontal="center" vertical="center" wrapText="1"/>
    </xf>
    <xf numFmtId="49" fontId="11" fillId="0" borderId="2" xfId="0" applyNumberFormat="1" applyFont="1" applyBorder="1" applyAlignment="1">
      <alignment horizontal="center" vertical="center" wrapText="1"/>
    </xf>
    <xf numFmtId="0" fontId="8" fillId="0" borderId="0" xfId="7" applyNumberFormat="1" applyFont="1" applyAlignment="1">
      <alignment horizontal="left" vertical="center"/>
    </xf>
    <xf numFmtId="49" fontId="8" fillId="0" borderId="2" xfId="3" applyNumberFormat="1" applyFont="1" applyBorder="1" applyAlignment="1">
      <alignment horizontal="center" vertical="center" wrapText="1"/>
    </xf>
    <xf numFmtId="165" fontId="9" fillId="2" borderId="0" xfId="0" applyFont="1" applyFill="1" applyAlignment="1">
      <alignment horizontal="center" vertical="center"/>
    </xf>
    <xf numFmtId="165" fontId="9" fillId="2" borderId="2" xfId="0" applyFont="1" applyFill="1" applyBorder="1" applyAlignment="1">
      <alignment vertical="center"/>
    </xf>
    <xf numFmtId="49" fontId="8" fillId="2" borderId="0" xfId="3" applyNumberFormat="1" applyFont="1" applyFill="1" applyAlignment="1">
      <alignment horizontal="center" vertical="center" wrapText="1"/>
    </xf>
    <xf numFmtId="165" fontId="8" fillId="0" borderId="0" xfId="7" applyFont="1" applyAlignment="1">
      <alignment horizontal="left" vertical="center"/>
    </xf>
    <xf numFmtId="49" fontId="8" fillId="0" borderId="0" xfId="3" applyNumberFormat="1" applyFont="1" applyAlignment="1">
      <alignment horizontal="center" vertical="center" wrapText="1"/>
    </xf>
    <xf numFmtId="49" fontId="33" fillId="0" borderId="2" xfId="0" quotePrefix="1" applyNumberFormat="1" applyFont="1" applyBorder="1" applyAlignment="1">
      <alignment horizontal="center" vertical="center"/>
    </xf>
    <xf numFmtId="49" fontId="8" fillId="0" borderId="0" xfId="0" applyNumberFormat="1" applyFont="1" applyAlignment="1">
      <alignment horizontal="center" vertical="center" wrapText="1"/>
    </xf>
    <xf numFmtId="165" fontId="9" fillId="0" borderId="0" xfId="0" applyFont="1" applyAlignment="1">
      <alignment vertical="center"/>
    </xf>
    <xf numFmtId="165" fontId="5" fillId="0" borderId="0" xfId="0" applyFont="1" applyAlignment="1">
      <alignment horizontal="center"/>
    </xf>
    <xf numFmtId="49" fontId="12" fillId="0" borderId="0" xfId="0" quotePrefix="1" applyNumberFormat="1" applyFont="1" applyAlignment="1">
      <alignment horizontal="left" vertical="center"/>
    </xf>
    <xf numFmtId="165" fontId="5" fillId="0" borderId="7" xfId="0" applyFont="1" applyBorder="1" applyAlignment="1">
      <alignment horizontal="center" wrapText="1"/>
    </xf>
    <xf numFmtId="165" fontId="5" fillId="0" borderId="34" xfId="0" applyFont="1" applyBorder="1" applyAlignment="1">
      <alignment horizontal="center" wrapText="1"/>
    </xf>
    <xf numFmtId="49" fontId="5" fillId="0" borderId="7" xfId="0" applyNumberFormat="1" applyFont="1" applyBorder="1" applyAlignment="1">
      <alignment horizontal="center" vertical="center"/>
    </xf>
    <xf numFmtId="49" fontId="9" fillId="2" borderId="4" xfId="0" applyNumberFormat="1" applyFont="1" applyFill="1" applyBorder="1" applyAlignment="1">
      <alignment horizontal="center" vertical="center"/>
    </xf>
    <xf numFmtId="165" fontId="5" fillId="5" borderId="7" xfId="0" applyFont="1" applyFill="1" applyBorder="1" applyAlignment="1">
      <alignment horizontal="center" vertical="center"/>
    </xf>
    <xf numFmtId="165" fontId="19" fillId="0" borderId="0" xfId="0" applyFont="1"/>
    <xf numFmtId="165" fontId="7" fillId="0" borderId="33" xfId="3" applyFont="1" applyBorder="1" applyAlignment="1">
      <alignment horizontal="center" vertical="center"/>
    </xf>
    <xf numFmtId="165" fontId="4" fillId="5" borderId="7" xfId="0" applyFont="1" applyFill="1" applyBorder="1" applyAlignment="1">
      <alignment horizontal="center"/>
    </xf>
    <xf numFmtId="0" fontId="35" fillId="0" borderId="7" xfId="0" quotePrefix="1" applyNumberFormat="1" applyFont="1" applyBorder="1" applyAlignment="1">
      <alignment horizontal="center" vertical="center"/>
    </xf>
    <xf numFmtId="165" fontId="35" fillId="0" borderId="7" xfId="0" applyFont="1" applyBorder="1" applyAlignment="1">
      <alignment horizontal="center" vertical="center" wrapText="1"/>
    </xf>
    <xf numFmtId="165" fontId="35" fillId="0" borderId="7" xfId="0" applyFont="1" applyBorder="1" applyAlignment="1">
      <alignment horizontal="center" vertical="center"/>
    </xf>
    <xf numFmtId="165" fontId="5" fillId="0" borderId="7" xfId="0" applyFont="1" applyBorder="1" applyAlignment="1">
      <alignment horizontal="center" textRotation="90" wrapText="1"/>
    </xf>
    <xf numFmtId="165" fontId="4" fillId="7" borderId="0" xfId="0" applyFont="1" applyFill="1"/>
    <xf numFmtId="165" fontId="0" fillId="7" borderId="0" xfId="0" applyFill="1"/>
    <xf numFmtId="165" fontId="7" fillId="5" borderId="9" xfId="0" applyFont="1" applyFill="1" applyBorder="1" applyAlignment="1">
      <alignment horizontal="center" vertical="center"/>
    </xf>
    <xf numFmtId="49" fontId="7" fillId="0" borderId="1" xfId="0" applyNumberFormat="1" applyFont="1" applyBorder="1" applyAlignment="1">
      <alignment horizontal="center" vertical="center"/>
    </xf>
    <xf numFmtId="165" fontId="13" fillId="0" borderId="0" xfId="0" applyFont="1" applyAlignment="1">
      <alignment horizontal="left" vertical="center" wrapText="1"/>
    </xf>
    <xf numFmtId="49" fontId="23" fillId="0" borderId="3" xfId="0" quotePrefix="1" applyNumberFormat="1" applyFont="1" applyBorder="1" applyAlignment="1">
      <alignment horizontal="center" vertical="center"/>
    </xf>
    <xf numFmtId="49" fontId="8" fillId="2" borderId="12" xfId="0" applyNumberFormat="1" applyFont="1" applyFill="1" applyBorder="1" applyAlignment="1">
      <alignment horizontal="center" vertical="center"/>
    </xf>
    <xf numFmtId="49" fontId="12" fillId="0" borderId="2" xfId="0" applyNumberFormat="1" applyFont="1" applyBorder="1" applyAlignment="1">
      <alignment horizontal="center" vertical="center"/>
    </xf>
    <xf numFmtId="49" fontId="23" fillId="0" borderId="2" xfId="0" applyNumberFormat="1" applyFont="1" applyBorder="1" applyAlignment="1">
      <alignment horizontal="center" vertical="center"/>
    </xf>
    <xf numFmtId="165" fontId="7" fillId="0" borderId="2" xfId="0" applyFont="1" applyBorder="1" applyAlignment="1">
      <alignment horizontal="center"/>
    </xf>
    <xf numFmtId="0" fontId="4" fillId="0" borderId="0" xfId="0" quotePrefix="1" applyNumberFormat="1" applyFont="1"/>
    <xf numFmtId="49" fontId="8" fillId="2" borderId="14" xfId="0" applyNumberFormat="1" applyFont="1" applyFill="1" applyBorder="1" applyAlignment="1">
      <alignment vertical="center" wrapText="1"/>
    </xf>
    <xf numFmtId="0" fontId="0" fillId="0" borderId="13" xfId="0" applyNumberFormat="1" applyBorder="1"/>
    <xf numFmtId="164" fontId="0" fillId="0" borderId="13" xfId="1" applyFont="1" applyBorder="1" applyAlignment="1"/>
    <xf numFmtId="0" fontId="28" fillId="8" borderId="1" xfId="3" applyNumberFormat="1" applyFont="1" applyFill="1" applyBorder="1" applyAlignment="1">
      <alignment horizontal="center" vertical="center" wrapText="1"/>
    </xf>
    <xf numFmtId="0" fontId="28" fillId="8" borderId="7" xfId="3" applyNumberFormat="1" applyFont="1" applyFill="1" applyBorder="1" applyAlignment="1">
      <alignment horizontal="center" vertical="center" wrapText="1"/>
    </xf>
    <xf numFmtId="165" fontId="28" fillId="8" borderId="36" xfId="5" applyFont="1" applyFill="1" applyBorder="1" applyAlignment="1">
      <alignment vertical="center" wrapText="1"/>
    </xf>
    <xf numFmtId="165" fontId="28" fillId="8" borderId="1" xfId="3" applyFont="1" applyFill="1" applyBorder="1" applyAlignment="1">
      <alignment vertical="center" wrapText="1"/>
    </xf>
    <xf numFmtId="165" fontId="28" fillId="8" borderId="1" xfId="5" applyFont="1" applyFill="1" applyBorder="1" applyAlignment="1">
      <alignment horizontal="center" vertical="center" wrapText="1"/>
    </xf>
    <xf numFmtId="165" fontId="29" fillId="8" borderId="1" xfId="3" applyFont="1" applyFill="1" applyBorder="1" applyAlignment="1">
      <alignment vertical="center" wrapText="1"/>
    </xf>
    <xf numFmtId="165" fontId="29" fillId="8" borderId="24" xfId="3" applyFont="1" applyFill="1" applyBorder="1" applyAlignment="1">
      <alignment vertical="center" wrapText="1"/>
    </xf>
    <xf numFmtId="165" fontId="26" fillId="0" borderId="21" xfId="3" applyFont="1" applyBorder="1" applyAlignment="1">
      <alignment vertical="center"/>
    </xf>
    <xf numFmtId="165" fontId="27" fillId="0" borderId="22" xfId="3" applyFont="1" applyBorder="1" applyAlignment="1">
      <alignment vertical="center"/>
    </xf>
    <xf numFmtId="165" fontId="27" fillId="0" borderId="23" xfId="3" applyFont="1" applyBorder="1" applyAlignment="1">
      <alignment vertical="center"/>
    </xf>
    <xf numFmtId="165" fontId="26" fillId="0" borderId="22" xfId="3" applyFont="1" applyBorder="1" applyAlignment="1">
      <alignment vertical="center"/>
    </xf>
    <xf numFmtId="165" fontId="27" fillId="0" borderId="7" xfId="3" applyFont="1" applyBorder="1" applyAlignment="1">
      <alignment vertical="center"/>
    </xf>
    <xf numFmtId="165" fontId="35" fillId="0" borderId="7" xfId="0" applyFont="1" applyBorder="1" applyAlignment="1">
      <alignment horizontal="left" vertical="center" wrapText="1"/>
    </xf>
    <xf numFmtId="165" fontId="3" fillId="0" borderId="7" xfId="0" applyFont="1" applyBorder="1" applyAlignment="1">
      <alignment vertical="center"/>
    </xf>
    <xf numFmtId="165" fontId="3" fillId="0" borderId="0" xfId="0" applyFont="1" applyAlignment="1">
      <alignment vertical="center"/>
    </xf>
    <xf numFmtId="165" fontId="3" fillId="0" borderId="0" xfId="0" applyFont="1" applyAlignment="1">
      <alignment vertical="center" wrapText="1"/>
    </xf>
    <xf numFmtId="165" fontId="3" fillId="0" borderId="7" xfId="8" applyFont="1" applyBorder="1" applyAlignment="1">
      <alignment horizontal="left" vertical="center" wrapText="1"/>
    </xf>
    <xf numFmtId="49" fontId="16" fillId="0" borderId="2" xfId="0" quotePrefix="1" applyNumberFormat="1" applyFont="1" applyBorder="1" applyAlignment="1">
      <alignment horizontal="center" vertical="center"/>
    </xf>
    <xf numFmtId="49" fontId="12" fillId="0" borderId="2" xfId="0" quotePrefix="1" applyNumberFormat="1" applyFont="1" applyBorder="1" applyAlignment="1">
      <alignment horizontal="left" vertical="center"/>
    </xf>
    <xf numFmtId="49" fontId="37" fillId="0" borderId="2" xfId="0" quotePrefix="1" applyNumberFormat="1" applyFont="1" applyBorder="1" applyAlignment="1">
      <alignment horizontal="center" vertical="center"/>
    </xf>
    <xf numFmtId="49" fontId="37" fillId="0" borderId="3" xfId="0" quotePrefix="1" applyNumberFormat="1" applyFont="1" applyBorder="1" applyAlignment="1">
      <alignment horizontal="left" vertical="center"/>
    </xf>
    <xf numFmtId="49" fontId="37" fillId="0" borderId="7" xfId="0" quotePrefix="1" applyNumberFormat="1" applyFont="1" applyBorder="1" applyAlignment="1">
      <alignment horizontal="center" vertical="center"/>
    </xf>
    <xf numFmtId="49" fontId="38" fillId="0" borderId="7" xfId="0" quotePrefix="1" applyNumberFormat="1" applyFont="1" applyBorder="1" applyAlignment="1">
      <alignment horizontal="center" vertical="center"/>
    </xf>
    <xf numFmtId="165" fontId="39" fillId="0" borderId="0" xfId="0" applyFont="1"/>
    <xf numFmtId="165" fontId="36" fillId="0" borderId="0" xfId="0" applyFont="1"/>
    <xf numFmtId="49" fontId="12" fillId="0" borderId="6" xfId="0" quotePrefix="1" applyNumberFormat="1" applyFont="1" applyBorder="1" applyAlignment="1">
      <alignment horizontal="center" vertical="center" wrapText="1"/>
    </xf>
    <xf numFmtId="165" fontId="5" fillId="0" borderId="7" xfId="0" applyFont="1" applyBorder="1" applyAlignment="1">
      <alignment horizontal="center" vertical="center"/>
    </xf>
    <xf numFmtId="165" fontId="34" fillId="0" borderId="7" xfId="0" quotePrefix="1" applyFont="1" applyBorder="1" applyAlignment="1">
      <alignment horizontal="center" vertical="center"/>
    </xf>
    <xf numFmtId="49" fontId="23" fillId="0" borderId="12" xfId="0" applyNumberFormat="1" applyFont="1" applyBorder="1" applyAlignment="1">
      <alignment horizontal="center" vertical="center"/>
    </xf>
    <xf numFmtId="165" fontId="40" fillId="0" borderId="0" xfId="0" applyFont="1"/>
    <xf numFmtId="165" fontId="22" fillId="3" borderId="15" xfId="0" applyFont="1" applyFill="1" applyBorder="1" applyAlignment="1">
      <alignment horizontal="center" vertical="center" wrapText="1"/>
    </xf>
    <xf numFmtId="165" fontId="22" fillId="3" borderId="7" xfId="0" applyFont="1" applyFill="1" applyBorder="1"/>
    <xf numFmtId="165" fontId="14" fillId="0" borderId="7" xfId="0" applyFont="1" applyBorder="1" applyAlignment="1">
      <alignment vertical="center"/>
    </xf>
    <xf numFmtId="165" fontId="14" fillId="0" borderId="7" xfId="0" applyFont="1" applyBorder="1" applyAlignment="1">
      <alignment horizontal="left" vertical="center" wrapText="1"/>
    </xf>
    <xf numFmtId="165" fontId="14" fillId="0" borderId="7" xfId="0" applyFont="1" applyBorder="1" applyAlignment="1">
      <alignment horizontal="center" vertical="center" wrapText="1"/>
    </xf>
    <xf numFmtId="165" fontId="14" fillId="0" borderId="7" xfId="0" applyFont="1" applyBorder="1" applyAlignment="1">
      <alignment horizontal="center" vertical="center"/>
    </xf>
    <xf numFmtId="165" fontId="46" fillId="0" borderId="7" xfId="0" applyFont="1" applyBorder="1" applyAlignment="1">
      <alignment horizontal="center" vertical="center"/>
    </xf>
    <xf numFmtId="165" fontId="27" fillId="0" borderId="7" xfId="3" applyFont="1" applyBorder="1" applyAlignment="1">
      <alignment horizontal="center" vertical="center"/>
    </xf>
    <xf numFmtId="49" fontId="11" fillId="3" borderId="0" xfId="0" applyNumberFormat="1" applyFont="1" applyFill="1" applyAlignment="1">
      <alignment horizontal="center" vertical="center" wrapText="1"/>
    </xf>
    <xf numFmtId="38" fontId="5" fillId="0" borderId="3" xfId="0" applyNumberFormat="1" applyFont="1" applyBorder="1" applyAlignment="1">
      <alignment horizontal="center" vertical="center"/>
    </xf>
    <xf numFmtId="49" fontId="11" fillId="3" borderId="3" xfId="0" applyNumberFormat="1" applyFont="1" applyFill="1" applyBorder="1" applyAlignment="1">
      <alignment horizontal="center" vertical="center" wrapText="1"/>
    </xf>
    <xf numFmtId="38" fontId="5" fillId="0" borderId="0" xfId="0" applyNumberFormat="1" applyFont="1" applyAlignment="1">
      <alignment horizontal="center" vertical="center"/>
    </xf>
    <xf numFmtId="49" fontId="11" fillId="0" borderId="3" xfId="0" applyNumberFormat="1" applyFont="1" applyBorder="1" applyAlignment="1">
      <alignment horizontal="center" vertical="center" wrapText="1"/>
    </xf>
    <xf numFmtId="165" fontId="47" fillId="0" borderId="0" xfId="0" applyFont="1" applyAlignment="1">
      <alignment vertical="center"/>
    </xf>
    <xf numFmtId="49" fontId="5" fillId="0" borderId="0" xfId="7" applyNumberFormat="1" applyFont="1" applyAlignment="1">
      <alignment horizontal="center" vertical="center"/>
    </xf>
    <xf numFmtId="165" fontId="5" fillId="0" borderId="2" xfId="7" applyFont="1" applyBorder="1" applyAlignment="1">
      <alignment vertical="center"/>
    </xf>
    <xf numFmtId="165" fontId="46" fillId="0" borderId="2" xfId="0" applyFont="1" applyBorder="1" applyAlignment="1">
      <alignment horizontal="center" vertical="center"/>
    </xf>
    <xf numFmtId="165" fontId="5" fillId="0" borderId="3" xfId="7" applyFont="1" applyBorder="1" applyAlignment="1">
      <alignment vertical="center"/>
    </xf>
    <xf numFmtId="49" fontId="5" fillId="0" borderId="7" xfId="0" quotePrefix="1" applyNumberFormat="1" applyFont="1" applyBorder="1" applyAlignment="1">
      <alignment horizontal="center" vertical="center"/>
    </xf>
    <xf numFmtId="165" fontId="5" fillId="0" borderId="7" xfId="0" applyFont="1" applyBorder="1" applyAlignment="1">
      <alignment horizontal="left"/>
    </xf>
    <xf numFmtId="0" fontId="5" fillId="0" borderId="7" xfId="0" applyNumberFormat="1" applyFont="1" applyBorder="1" applyAlignment="1">
      <alignment vertical="center"/>
    </xf>
    <xf numFmtId="165" fontId="7" fillId="0" borderId="7" xfId="0" applyFont="1" applyBorder="1" applyAlignment="1">
      <alignment horizontal="left" vertical="center"/>
    </xf>
    <xf numFmtId="38" fontId="12" fillId="0" borderId="7" xfId="0" applyNumberFormat="1" applyFont="1" applyBorder="1" applyAlignment="1">
      <alignment horizontal="center" vertical="center"/>
    </xf>
    <xf numFmtId="38" fontId="5" fillId="0" borderId="7" xfId="0" applyNumberFormat="1" applyFont="1" applyBorder="1" applyAlignment="1">
      <alignment horizontal="center" vertical="center"/>
    </xf>
    <xf numFmtId="49" fontId="11" fillId="0" borderId="7" xfId="0" applyNumberFormat="1" applyFont="1" applyBorder="1" applyAlignment="1">
      <alignment horizontal="center" vertical="center"/>
    </xf>
    <xf numFmtId="165" fontId="5" fillId="0" borderId="0" xfId="0" applyFont="1" applyAlignment="1">
      <alignment horizontal="left"/>
    </xf>
    <xf numFmtId="38" fontId="12" fillId="0" borderId="0" xfId="0" applyNumberFormat="1" applyFont="1" applyAlignment="1">
      <alignment horizontal="center" vertical="center"/>
    </xf>
    <xf numFmtId="49" fontId="11" fillId="0" borderId="0" xfId="0" applyNumberFormat="1" applyFont="1" applyAlignment="1">
      <alignment horizontal="center" vertical="center"/>
    </xf>
    <xf numFmtId="165" fontId="5" fillId="0" borderId="7" xfId="7" applyFont="1" applyBorder="1" applyAlignment="1">
      <alignment vertical="center"/>
    </xf>
    <xf numFmtId="165" fontId="4" fillId="4" borderId="7" xfId="0" applyFont="1" applyFill="1" applyBorder="1" applyAlignment="1">
      <alignment horizontal="center"/>
    </xf>
    <xf numFmtId="165" fontId="14" fillId="0" borderId="7" xfId="0" applyFont="1" applyBorder="1" applyAlignment="1">
      <alignment vertical="center" wrapText="1"/>
    </xf>
    <xf numFmtId="0" fontId="14" fillId="0" borderId="7" xfId="0" applyNumberFormat="1" applyFont="1" applyBorder="1" applyAlignment="1">
      <alignment horizontal="center" vertical="center"/>
    </xf>
    <xf numFmtId="165" fontId="48" fillId="0" borderId="2" xfId="0" applyFont="1" applyBorder="1" applyAlignment="1">
      <alignment horizontal="center" vertical="center"/>
    </xf>
    <xf numFmtId="165" fontId="48" fillId="0" borderId="3" xfId="0" applyFont="1" applyBorder="1" applyAlignment="1">
      <alignment vertical="center"/>
    </xf>
    <xf numFmtId="0" fontId="48" fillId="0" borderId="0" xfId="0" applyNumberFormat="1" applyFont="1" applyAlignment="1">
      <alignment horizontal="left" vertical="center"/>
    </xf>
    <xf numFmtId="165" fontId="45" fillId="0" borderId="0" xfId="0" applyFont="1" applyAlignment="1">
      <alignment vertical="center"/>
    </xf>
    <xf numFmtId="38" fontId="37" fillId="0" borderId="2" xfId="0" applyNumberFormat="1" applyFont="1" applyBorder="1" applyAlignment="1">
      <alignment horizontal="center" vertical="center"/>
    </xf>
    <xf numFmtId="38" fontId="48" fillId="0" borderId="2" xfId="0" applyNumberFormat="1" applyFont="1" applyBorder="1" applyAlignment="1">
      <alignment horizontal="center" vertical="center"/>
    </xf>
    <xf numFmtId="49" fontId="38" fillId="0" borderId="8" xfId="0" quotePrefix="1" applyNumberFormat="1" applyFont="1" applyBorder="1" applyAlignment="1">
      <alignment horizontal="center" vertical="center"/>
    </xf>
    <xf numFmtId="165" fontId="34" fillId="4" borderId="7" xfId="0" applyFont="1" applyFill="1" applyBorder="1" applyAlignment="1">
      <alignment horizontal="center" vertical="center"/>
    </xf>
    <xf numFmtId="165" fontId="34" fillId="5" borderId="7" xfId="0" applyFont="1" applyFill="1" applyBorder="1" applyAlignment="1">
      <alignment horizontal="center" vertical="center"/>
    </xf>
    <xf numFmtId="165" fontId="45" fillId="0" borderId="0" xfId="0" applyFont="1"/>
    <xf numFmtId="165" fontId="48" fillId="4" borderId="7" xfId="0" applyFont="1" applyFill="1" applyBorder="1" applyAlignment="1">
      <alignment horizontal="center" vertical="center"/>
    </xf>
    <xf numFmtId="165" fontId="48" fillId="4" borderId="9" xfId="0" applyFont="1" applyFill="1" applyBorder="1" applyAlignment="1">
      <alignment horizontal="center" vertical="center"/>
    </xf>
    <xf numFmtId="165" fontId="34" fillId="5" borderId="31" xfId="0" applyFont="1" applyFill="1" applyBorder="1" applyAlignment="1">
      <alignment horizontal="center" vertical="center"/>
    </xf>
    <xf numFmtId="49" fontId="38" fillId="0" borderId="12" xfId="0" applyNumberFormat="1" applyFont="1" applyBorder="1" applyAlignment="1">
      <alignment horizontal="center" vertical="center"/>
    </xf>
    <xf numFmtId="165" fontId="34" fillId="4" borderId="6" xfId="0" applyFont="1" applyFill="1" applyBorder="1" applyAlignment="1">
      <alignment horizontal="center" vertical="center"/>
    </xf>
    <xf numFmtId="49" fontId="37" fillId="0" borderId="13" xfId="0" quotePrefix="1" applyNumberFormat="1" applyFont="1" applyBorder="1" applyAlignment="1">
      <alignment horizontal="center" vertical="center"/>
    </xf>
    <xf numFmtId="165" fontId="45" fillId="0" borderId="13" xfId="0" applyFont="1" applyBorder="1" applyAlignment="1">
      <alignment horizontal="center"/>
    </xf>
    <xf numFmtId="164" fontId="45" fillId="0" borderId="13" xfId="1" applyFont="1" applyBorder="1"/>
    <xf numFmtId="0" fontId="45" fillId="0" borderId="13" xfId="0" applyNumberFormat="1" applyFont="1" applyBorder="1" applyAlignment="1">
      <alignment horizontal="center"/>
    </xf>
    <xf numFmtId="0" fontId="45" fillId="0" borderId="13" xfId="0" applyNumberFormat="1" applyFont="1" applyBorder="1"/>
    <xf numFmtId="165" fontId="49" fillId="9" borderId="0" xfId="0" applyFont="1" applyFill="1"/>
    <xf numFmtId="0" fontId="14" fillId="0" borderId="24" xfId="0" applyNumberFormat="1" applyFont="1" applyBorder="1" applyAlignment="1">
      <alignment horizontal="center" vertical="center"/>
    </xf>
    <xf numFmtId="0" fontId="3" fillId="0" borderId="24" xfId="0" quotePrefix="1" applyNumberFormat="1" applyFont="1" applyBorder="1" applyAlignment="1">
      <alignment horizontal="center" vertical="center"/>
    </xf>
    <xf numFmtId="165" fontId="14" fillId="0" borderId="24" xfId="0" applyFont="1" applyBorder="1" applyAlignment="1">
      <alignment vertical="center" wrapText="1"/>
    </xf>
    <xf numFmtId="165" fontId="14" fillId="0" borderId="24" xfId="0" applyFont="1" applyBorder="1" applyAlignment="1">
      <alignment horizontal="center" vertical="center"/>
    </xf>
    <xf numFmtId="165" fontId="27" fillId="0" borderId="24" xfId="3" applyFont="1" applyBorder="1" applyAlignment="1">
      <alignment vertical="center"/>
    </xf>
    <xf numFmtId="165" fontId="46" fillId="0" borderId="24" xfId="0" applyFont="1" applyBorder="1" applyAlignment="1">
      <alignment horizontal="center" vertical="center"/>
    </xf>
    <xf numFmtId="0" fontId="14" fillId="0" borderId="42" xfId="0" applyNumberFormat="1" applyFont="1" applyBorder="1" applyAlignment="1">
      <alignment horizontal="center" vertical="center"/>
    </xf>
    <xf numFmtId="0" fontId="3" fillId="0" borderId="42" xfId="0" quotePrefix="1" applyNumberFormat="1" applyFont="1" applyBorder="1" applyAlignment="1">
      <alignment horizontal="center" vertical="center"/>
    </xf>
    <xf numFmtId="165" fontId="14" fillId="0" borderId="42" xfId="0" applyFont="1" applyBorder="1" applyAlignment="1">
      <alignment vertical="center" wrapText="1"/>
    </xf>
    <xf numFmtId="165" fontId="14" fillId="0" borderId="42" xfId="0" applyFont="1" applyBorder="1" applyAlignment="1">
      <alignment horizontal="center" vertical="center"/>
    </xf>
    <xf numFmtId="165" fontId="14" fillId="0" borderId="42" xfId="0" applyFont="1" applyBorder="1" applyAlignment="1">
      <alignment vertical="center"/>
    </xf>
    <xf numFmtId="165" fontId="46" fillId="0" borderId="42" xfId="0" applyFont="1" applyBorder="1" applyAlignment="1">
      <alignment horizontal="center" vertical="center"/>
    </xf>
    <xf numFmtId="165" fontId="50" fillId="0" borderId="0" xfId="0" applyFont="1"/>
    <xf numFmtId="165" fontId="51" fillId="9" borderId="7" xfId="0" applyFont="1" applyFill="1" applyBorder="1" applyAlignment="1">
      <alignment horizontal="left" vertical="center" wrapText="1"/>
    </xf>
    <xf numFmtId="165" fontId="52" fillId="9" borderId="7" xfId="0" applyFont="1" applyFill="1" applyBorder="1"/>
    <xf numFmtId="165" fontId="4" fillId="0" borderId="7" xfId="0" applyFont="1" applyBorder="1" applyAlignment="1">
      <alignment horizontal="center" vertical="center"/>
    </xf>
    <xf numFmtId="165" fontId="4" fillId="10" borderId="7" xfId="0" applyFont="1" applyFill="1" applyBorder="1" applyAlignment="1">
      <alignment horizontal="center" vertical="center"/>
    </xf>
    <xf numFmtId="165" fontId="4" fillId="11" borderId="7" xfId="0" applyFont="1" applyFill="1" applyBorder="1" applyAlignment="1">
      <alignment horizontal="center" vertical="center"/>
    </xf>
    <xf numFmtId="0" fontId="4" fillId="0" borderId="0" xfId="3" applyNumberFormat="1"/>
    <xf numFmtId="0" fontId="44" fillId="0" borderId="7" xfId="2" applyNumberFormat="1" applyFont="1" applyFill="1" applyBorder="1"/>
    <xf numFmtId="0" fontId="43" fillId="3" borderId="7" xfId="7" applyNumberFormat="1" applyFont="1" applyFill="1" applyBorder="1" applyAlignment="1">
      <alignment horizontal="center"/>
    </xf>
    <xf numFmtId="0" fontId="43" fillId="3" borderId="7" xfId="7" applyNumberFormat="1" applyFont="1" applyFill="1" applyBorder="1" applyAlignment="1">
      <alignment horizontal="center" textRotation="90" wrapText="1"/>
    </xf>
    <xf numFmtId="0" fontId="43" fillId="3" borderId="7" xfId="7" applyNumberFormat="1" applyFont="1" applyFill="1" applyBorder="1" applyAlignment="1">
      <alignment horizontal="center" wrapText="1"/>
    </xf>
    <xf numFmtId="0" fontId="4" fillId="0" borderId="0" xfId="3" applyNumberFormat="1" applyAlignment="1">
      <alignment wrapText="1"/>
    </xf>
    <xf numFmtId="0" fontId="42" fillId="3" borderId="7" xfId="2" applyNumberFormat="1" applyFont="1" applyFill="1" applyBorder="1" applyAlignment="1">
      <alignment horizontal="center" vertical="center" wrapText="1"/>
    </xf>
    <xf numFmtId="0" fontId="41" fillId="3" borderId="7" xfId="3" applyNumberFormat="1" applyFont="1" applyFill="1" applyBorder="1" applyAlignment="1">
      <alignment horizontal="center" vertical="center" wrapText="1"/>
    </xf>
    <xf numFmtId="0" fontId="41" fillId="3" borderId="7" xfId="9" applyNumberFormat="1" applyFont="1" applyFill="1" applyBorder="1" applyAlignment="1">
      <alignment horizontal="center" vertical="center" wrapText="1"/>
    </xf>
    <xf numFmtId="49" fontId="4" fillId="0" borderId="7" xfId="3" applyNumberFormat="1" applyBorder="1"/>
    <xf numFmtId="0" fontId="4" fillId="0" borderId="7" xfId="3" applyNumberFormat="1" applyBorder="1"/>
    <xf numFmtId="0" fontId="4" fillId="0" borderId="7" xfId="9" applyNumberFormat="1" applyFont="1" applyFill="1" applyBorder="1"/>
    <xf numFmtId="0" fontId="4" fillId="0" borderId="0" xfId="9" applyNumberFormat="1" applyFont="1" applyFill="1"/>
    <xf numFmtId="165" fontId="36" fillId="0" borderId="7" xfId="8" applyFont="1" applyBorder="1" applyAlignment="1">
      <alignment horizontal="center" vertical="center" wrapText="1"/>
    </xf>
    <xf numFmtId="165" fontId="36" fillId="0" borderId="7" xfId="8" applyFont="1" applyBorder="1" applyAlignment="1">
      <alignment horizontal="center" vertical="center"/>
    </xf>
    <xf numFmtId="165" fontId="8" fillId="3" borderId="5" xfId="0" applyFont="1" applyFill="1" applyBorder="1" applyAlignment="1">
      <alignment horizontal="center" vertical="center" wrapText="1"/>
    </xf>
    <xf numFmtId="165" fontId="8" fillId="3" borderId="0" xfId="0" applyFont="1" applyFill="1" applyAlignment="1">
      <alignment horizontal="center" vertical="center"/>
    </xf>
    <xf numFmtId="165" fontId="8" fillId="3" borderId="0" xfId="0" applyFont="1" applyFill="1" applyAlignment="1">
      <alignment horizontal="center" vertical="center" wrapText="1"/>
    </xf>
    <xf numFmtId="49" fontId="23" fillId="0" borderId="4" xfId="0" quotePrefix="1" applyNumberFormat="1" applyFont="1" applyBorder="1" applyAlignment="1">
      <alignment horizontal="center" vertical="center"/>
    </xf>
    <xf numFmtId="49" fontId="23" fillId="0" borderId="3" xfId="0" quotePrefix="1" applyNumberFormat="1" applyFont="1" applyBorder="1" applyAlignment="1">
      <alignment horizontal="center" vertical="center"/>
    </xf>
    <xf numFmtId="165" fontId="8" fillId="3" borderId="17" xfId="0" applyFont="1" applyFill="1" applyBorder="1" applyAlignment="1">
      <alignment horizontal="center" vertical="center"/>
    </xf>
    <xf numFmtId="49" fontId="8" fillId="2" borderId="41" xfId="0" applyNumberFormat="1" applyFont="1" applyFill="1" applyBorder="1" applyAlignment="1">
      <alignment horizontal="center" vertical="center"/>
    </xf>
    <xf numFmtId="49" fontId="8" fillId="2" borderId="18" xfId="0" applyNumberFormat="1" applyFont="1" applyFill="1" applyBorder="1" applyAlignment="1">
      <alignment horizontal="center" vertical="center"/>
    </xf>
    <xf numFmtId="49" fontId="7" fillId="0" borderId="19" xfId="0" applyNumberFormat="1" applyFont="1" applyBorder="1" applyAlignment="1">
      <alignment horizontal="center" vertical="center"/>
    </xf>
    <xf numFmtId="49" fontId="7" fillId="0" borderId="18" xfId="0" applyNumberFormat="1" applyFont="1" applyBorder="1" applyAlignment="1">
      <alignment horizontal="center" vertical="center"/>
    </xf>
    <xf numFmtId="49" fontId="7" fillId="0" borderId="20" xfId="0" applyNumberFormat="1" applyFont="1" applyBorder="1" applyAlignment="1">
      <alignment horizontal="center" vertical="center"/>
    </xf>
    <xf numFmtId="49" fontId="9" fillId="2" borderId="39" xfId="0" applyNumberFormat="1" applyFont="1" applyFill="1" applyBorder="1" applyAlignment="1">
      <alignment horizontal="center" vertical="center"/>
    </xf>
    <xf numFmtId="49" fontId="9" fillId="2" borderId="36" xfId="0" applyNumberFormat="1" applyFont="1" applyFill="1" applyBorder="1" applyAlignment="1">
      <alignment horizontal="center" vertical="center"/>
    </xf>
    <xf numFmtId="49" fontId="7" fillId="0" borderId="29" xfId="0" applyNumberFormat="1" applyFont="1" applyBorder="1" applyAlignment="1">
      <alignment horizontal="center" vertical="center"/>
    </xf>
    <xf numFmtId="49" fontId="7" fillId="0" borderId="11"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9" fillId="2" borderId="25" xfId="0" applyNumberFormat="1" applyFont="1" applyFill="1" applyBorder="1" applyAlignment="1">
      <alignment horizontal="center" vertical="center"/>
    </xf>
    <xf numFmtId="49" fontId="9" fillId="2" borderId="26" xfId="0" applyNumberFormat="1" applyFont="1" applyFill="1" applyBorder="1" applyAlignment="1">
      <alignment horizontal="center" vertical="center"/>
    </xf>
    <xf numFmtId="49" fontId="7" fillId="0" borderId="37" xfId="0" applyNumberFormat="1" applyFont="1" applyBorder="1" applyAlignment="1">
      <alignment horizontal="center" vertical="center"/>
    </xf>
    <xf numFmtId="49" fontId="7" fillId="0" borderId="38"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8" fillId="2" borderId="25" xfId="0" applyNumberFormat="1" applyFont="1" applyFill="1" applyBorder="1" applyAlignment="1">
      <alignment horizontal="center" vertical="center"/>
    </xf>
    <xf numFmtId="49" fontId="8" fillId="2" borderId="26" xfId="0" applyNumberFormat="1" applyFont="1" applyFill="1" applyBorder="1" applyAlignment="1">
      <alignment horizontal="center" vertical="center"/>
    </xf>
    <xf numFmtId="49" fontId="8" fillId="2" borderId="21" xfId="0" applyNumberFormat="1" applyFont="1" applyFill="1" applyBorder="1" applyAlignment="1">
      <alignment horizontal="center" vertical="center"/>
    </xf>
    <xf numFmtId="49" fontId="8" fillId="2" borderId="22" xfId="0" applyNumberFormat="1" applyFont="1" applyFill="1" applyBorder="1" applyAlignment="1">
      <alignment horizontal="center" vertical="center"/>
    </xf>
    <xf numFmtId="165" fontId="8" fillId="0" borderId="0" xfId="0" applyFont="1" applyAlignment="1">
      <alignment horizontal="center" vertical="center" wrapText="1"/>
    </xf>
    <xf numFmtId="165" fontId="9" fillId="2" borderId="5" xfId="0" applyFont="1" applyFill="1" applyBorder="1" applyAlignment="1">
      <alignment horizontal="center" vertical="center"/>
    </xf>
    <xf numFmtId="49" fontId="7" fillId="0" borderId="24" xfId="0" applyNumberFormat="1" applyFont="1" applyBorder="1" applyAlignment="1">
      <alignment horizontal="center" vertical="center"/>
    </xf>
    <xf numFmtId="49" fontId="7" fillId="0" borderId="6" xfId="0" applyNumberFormat="1" applyFont="1" applyBorder="1" applyAlignment="1">
      <alignment horizontal="center" vertical="center"/>
    </xf>
    <xf numFmtId="49" fontId="8" fillId="2" borderId="19" xfId="0" applyNumberFormat="1" applyFont="1" applyFill="1" applyBorder="1" applyAlignment="1">
      <alignment horizontal="center" vertical="center"/>
    </xf>
    <xf numFmtId="49" fontId="8" fillId="2" borderId="20" xfId="0" applyNumberFormat="1" applyFont="1" applyFill="1" applyBorder="1" applyAlignment="1">
      <alignment horizontal="center" vertical="center"/>
    </xf>
    <xf numFmtId="165" fontId="8" fillId="3" borderId="18" xfId="0" applyFont="1" applyFill="1" applyBorder="1" applyAlignment="1">
      <alignment horizontal="center" vertical="center" wrapText="1"/>
    </xf>
    <xf numFmtId="49" fontId="8" fillId="2" borderId="12" xfId="0" applyNumberFormat="1" applyFont="1" applyFill="1" applyBorder="1" applyAlignment="1">
      <alignment horizontal="center" vertical="center"/>
    </xf>
    <xf numFmtId="49" fontId="4" fillId="0" borderId="13" xfId="0" applyNumberFormat="1" applyFont="1" applyBorder="1" applyAlignment="1">
      <alignment horizontal="center" vertical="center"/>
    </xf>
    <xf numFmtId="0" fontId="4" fillId="0" borderId="13" xfId="0" applyNumberFormat="1" applyFont="1" applyBorder="1" applyAlignment="1">
      <alignment horizontal="center" vertical="center" wrapText="1"/>
    </xf>
  </cellXfs>
  <cellStyles count="10">
    <cellStyle name="Comma" xfId="1" builtinId="3"/>
    <cellStyle name="Comma 3" xfId="9"/>
    <cellStyle name="Neutral" xfId="2" builtinId="28"/>
    <cellStyle name="Normal" xfId="0" builtinId="0"/>
    <cellStyle name="Normal 10" xfId="3"/>
    <cellStyle name="Normal 10 3 10" xfId="6"/>
    <cellStyle name="Normal 2" xfId="7"/>
    <cellStyle name="Normal 2 46" xfId="8"/>
    <cellStyle name="Normal 2 46 3 3" xfId="5"/>
    <cellStyle name="Normal 2 46 7"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3366FF"/>
      <color rgb="FF99FFCC"/>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cid:image002.jpg@01D3B220.FA5C31C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152400</xdr:colOff>
      <xdr:row>30</xdr:row>
      <xdr:rowOff>63115</xdr:rowOff>
    </xdr:from>
    <xdr:to>
      <xdr:col>15</xdr:col>
      <xdr:colOff>57150</xdr:colOff>
      <xdr:row>47</xdr:row>
      <xdr:rowOff>152400</xdr:rowOff>
    </xdr:to>
    <xdr:pic>
      <xdr:nvPicPr>
        <xdr:cNvPr id="2" name="Picture 1" descr="cid:image002.jpg@01D3B220.FA5C31C0">
          <a:extLst>
            <a:ext uri="{FF2B5EF4-FFF2-40B4-BE49-F238E27FC236}">
              <a16:creationId xmlns="" xmlns:a16="http://schemas.microsoft.com/office/drawing/2014/main" id="{F1D8CC4B-C363-4CAA-A92F-445181745FA4}"/>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2400" y="6311515"/>
          <a:ext cx="12925425" cy="28420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customProperty" Target="../customProperty3.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T161"/>
  <sheetViews>
    <sheetView zoomScale="85" zoomScaleNormal="85" workbookViewId="0">
      <pane ySplit="6" topLeftCell="A157" activePane="bottomLeft" state="frozen"/>
      <selection pane="bottomLeft" activeCell="D161" sqref="D161"/>
    </sheetView>
  </sheetViews>
  <sheetFormatPr defaultColWidth="9.1796875" defaultRowHeight="14"/>
  <cols>
    <col min="1" max="1" width="14.1796875" style="16" customWidth="1"/>
    <col min="2" max="2" width="23.81640625" style="16" customWidth="1"/>
    <col min="3" max="3" width="59.453125" style="17" customWidth="1"/>
    <col min="4" max="4" width="17.81640625" style="15" bestFit="1" customWidth="1"/>
    <col min="5" max="5" width="10.54296875" style="15" bestFit="1" customWidth="1"/>
    <col min="6" max="6" width="14.1796875" style="15" bestFit="1" customWidth="1"/>
    <col min="7" max="7" width="8.453125" style="13" bestFit="1" customWidth="1"/>
    <col min="8" max="8" width="6.1796875" style="13" bestFit="1" customWidth="1"/>
    <col min="9" max="9" width="9" style="13" bestFit="1" customWidth="1"/>
    <col min="10" max="10" width="5.54296875" style="13" bestFit="1" customWidth="1"/>
    <col min="11" max="11" width="8.453125" style="13" bestFit="1" customWidth="1"/>
    <col min="12" max="12" width="6.453125" style="13" bestFit="1" customWidth="1"/>
    <col min="13" max="13" width="7" style="13" customWidth="1"/>
    <col min="14" max="14" width="6.453125" style="13" bestFit="1" customWidth="1"/>
    <col min="15" max="15" width="7.54296875" style="13" bestFit="1" customWidth="1"/>
    <col min="16" max="16" width="5.54296875" style="13" bestFit="1" customWidth="1"/>
    <col min="17" max="17" width="8" style="13" customWidth="1"/>
    <col min="18" max="18" width="8.453125" style="13" bestFit="1" customWidth="1"/>
    <col min="19" max="20" width="7.54296875" style="13" bestFit="1" customWidth="1"/>
    <col min="21" max="16384" width="9.1796875" style="13"/>
  </cols>
  <sheetData>
    <row r="1" spans="1:20">
      <c r="A1" s="19"/>
      <c r="B1" s="19"/>
      <c r="C1" s="181"/>
      <c r="D1" s="18"/>
      <c r="E1" s="18"/>
      <c r="F1" s="18"/>
    </row>
    <row r="2" spans="1:20" ht="14.15" customHeight="1">
      <c r="A2" s="19"/>
      <c r="B2" s="19"/>
      <c r="C2" s="14" t="s">
        <v>0</v>
      </c>
      <c r="D2" s="14"/>
      <c r="E2" s="14"/>
      <c r="F2" s="18"/>
    </row>
    <row r="3" spans="1:20">
      <c r="A3" s="19"/>
      <c r="B3" s="19"/>
      <c r="C3" s="181" t="s">
        <v>1</v>
      </c>
      <c r="D3" s="18"/>
      <c r="E3" s="18"/>
      <c r="F3" s="18"/>
    </row>
    <row r="4" spans="1:20" ht="14.5" thickBot="1">
      <c r="A4" s="19"/>
      <c r="B4" s="19"/>
      <c r="C4" s="14"/>
      <c r="D4" s="18"/>
      <c r="E4" s="18"/>
      <c r="F4" s="18"/>
    </row>
    <row r="5" spans="1:20">
      <c r="A5" s="89"/>
      <c r="B5" s="89"/>
      <c r="C5" s="90" t="str">
        <f>"Revision Date: "&amp;TEXT(MAX(F:F),"DD-MMM-YYYY")</f>
        <v>Revision Date: 26-Nov-2024</v>
      </c>
      <c r="D5" s="91"/>
      <c r="E5" s="91"/>
      <c r="F5" s="92"/>
      <c r="G5" s="198" t="s">
        <v>2</v>
      </c>
      <c r="H5" s="199"/>
      <c r="I5" s="199"/>
      <c r="J5" s="199"/>
      <c r="K5" s="199"/>
      <c r="L5" s="200"/>
      <c r="M5" s="201" t="s">
        <v>3</v>
      </c>
      <c r="N5" s="199"/>
      <c r="O5" s="199"/>
      <c r="P5" s="199"/>
      <c r="Q5" s="199"/>
      <c r="R5" s="199"/>
      <c r="S5" s="199"/>
      <c r="T5" s="200"/>
    </row>
    <row r="6" spans="1:20" ht="46">
      <c r="A6" s="191" t="s">
        <v>4</v>
      </c>
      <c r="B6" s="192" t="s">
        <v>5</v>
      </c>
      <c r="C6" s="193" t="s">
        <v>6</v>
      </c>
      <c r="D6" s="194" t="s">
        <v>7</v>
      </c>
      <c r="E6" s="194" t="s">
        <v>8</v>
      </c>
      <c r="F6" s="195" t="s">
        <v>9</v>
      </c>
      <c r="G6" s="196" t="s">
        <v>10</v>
      </c>
      <c r="H6" s="196" t="s">
        <v>11</v>
      </c>
      <c r="I6" s="196" t="s">
        <v>12</v>
      </c>
      <c r="J6" s="196" t="s">
        <v>13</v>
      </c>
      <c r="K6" s="196" t="s">
        <v>14</v>
      </c>
      <c r="L6" s="196" t="s">
        <v>15</v>
      </c>
      <c r="M6" s="196" t="s">
        <v>16</v>
      </c>
      <c r="N6" s="196" t="s">
        <v>17</v>
      </c>
      <c r="O6" s="196" t="s">
        <v>18</v>
      </c>
      <c r="P6" s="196" t="s">
        <v>19</v>
      </c>
      <c r="Q6" s="196" t="s">
        <v>20</v>
      </c>
      <c r="R6" s="196" t="s">
        <v>21</v>
      </c>
      <c r="S6" s="196" t="s">
        <v>22</v>
      </c>
      <c r="T6" s="197" t="s">
        <v>23</v>
      </c>
    </row>
    <row r="7" spans="1:20" s="205" customFormat="1">
      <c r="A7" s="23" t="s">
        <v>24</v>
      </c>
      <c r="B7" s="204" t="s">
        <v>25</v>
      </c>
      <c r="C7" s="142" t="s">
        <v>26</v>
      </c>
      <c r="D7" s="22" t="s">
        <v>27</v>
      </c>
      <c r="E7" s="20" t="s">
        <v>28</v>
      </c>
      <c r="F7" s="20">
        <v>43109</v>
      </c>
      <c r="G7" s="202"/>
      <c r="H7" s="202"/>
      <c r="I7" s="202"/>
      <c r="J7" s="202"/>
      <c r="K7" s="202"/>
      <c r="L7" s="202"/>
      <c r="M7" s="202" t="str">
        <f t="shared" ref="M7" si="0">IF(OR(G7&lt;&gt;"",H7&lt;&gt;"",I7&lt;&gt;"",J7&lt;&gt;"",K7&lt;&gt;""),"X","")</f>
        <v/>
      </c>
      <c r="N7" s="202" t="str">
        <f t="shared" ref="N7" si="1">IF(OR(G7&lt;&gt;"",H7&lt;&gt;""),"X","")</f>
        <v/>
      </c>
      <c r="O7" s="202" t="str">
        <f t="shared" ref="O7" si="2">IF(OR(G7&lt;&gt;"",H7&lt;&gt;""),"X","")</f>
        <v/>
      </c>
      <c r="P7" s="202" t="str">
        <f t="shared" ref="P7" si="3">IF(OR(H7&lt;&gt;""),"X","")</f>
        <v/>
      </c>
      <c r="Q7" s="202" t="str">
        <f t="shared" ref="Q7" si="4">IF(OR(G7&lt;&gt;"",H7&lt;&gt;"",K7&lt;&gt;""),"X","")</f>
        <v/>
      </c>
      <c r="R7" s="202"/>
      <c r="S7" s="202"/>
      <c r="T7" s="202"/>
    </row>
    <row r="8" spans="1:20" s="205" customFormat="1">
      <c r="A8" s="23" t="s">
        <v>29</v>
      </c>
      <c r="B8" s="204" t="s">
        <v>25</v>
      </c>
      <c r="C8" s="143" t="s">
        <v>30</v>
      </c>
      <c r="D8" s="22" t="s">
        <v>27</v>
      </c>
      <c r="E8" s="20" t="s">
        <v>28</v>
      </c>
      <c r="F8" s="20">
        <v>43112</v>
      </c>
      <c r="G8" s="202"/>
      <c r="H8" s="202"/>
      <c r="I8" s="202"/>
      <c r="J8" s="202"/>
      <c r="K8" s="202"/>
      <c r="L8" s="202"/>
      <c r="M8" s="202" t="str">
        <f t="shared" ref="M8:M71" si="5">IF(OR(G8&lt;&gt;"",H8&lt;&gt;"",I8&lt;&gt;"",J8&lt;&gt;"",K8&lt;&gt;""),"X","")</f>
        <v/>
      </c>
      <c r="N8" s="202" t="str">
        <f t="shared" ref="N8:N71" si="6">IF(OR(G8&lt;&gt;"",H8&lt;&gt;""),"X","")</f>
        <v/>
      </c>
      <c r="O8" s="202" t="str">
        <f t="shared" ref="O8:O71" si="7">IF(OR(G8&lt;&gt;"",H8&lt;&gt;""),"X","")</f>
        <v/>
      </c>
      <c r="P8" s="202" t="str">
        <f t="shared" ref="P8:P71" si="8">IF(OR(H8&lt;&gt;""),"X","")</f>
        <v/>
      </c>
      <c r="Q8" s="202" t="str">
        <f t="shared" ref="Q8:Q71" si="9">IF(OR(G8&lt;&gt;"",H8&lt;&gt;"",K8&lt;&gt;""),"X","")</f>
        <v/>
      </c>
      <c r="R8" s="202"/>
      <c r="S8" s="202"/>
      <c r="T8" s="202"/>
    </row>
    <row r="9" spans="1:20" s="205" customFormat="1" ht="42">
      <c r="A9" s="23" t="s">
        <v>31</v>
      </c>
      <c r="B9" s="204" t="s">
        <v>25</v>
      </c>
      <c r="C9" s="143" t="s">
        <v>32</v>
      </c>
      <c r="D9" s="22" t="s">
        <v>27</v>
      </c>
      <c r="E9" s="20" t="s">
        <v>28</v>
      </c>
      <c r="F9" s="20">
        <v>43147</v>
      </c>
      <c r="G9" s="202"/>
      <c r="H9" s="202"/>
      <c r="I9" s="202"/>
      <c r="J9" s="202"/>
      <c r="K9" s="202"/>
      <c r="L9" s="202"/>
      <c r="M9" s="202" t="str">
        <f t="shared" si="5"/>
        <v/>
      </c>
      <c r="N9" s="202" t="str">
        <f t="shared" si="6"/>
        <v/>
      </c>
      <c r="O9" s="202" t="str">
        <f t="shared" si="7"/>
        <v/>
      </c>
      <c r="P9" s="202" t="str">
        <f t="shared" si="8"/>
        <v/>
      </c>
      <c r="Q9" s="202" t="str">
        <f t="shared" si="9"/>
        <v/>
      </c>
      <c r="R9" s="202"/>
      <c r="S9" s="202"/>
      <c r="T9" s="202"/>
    </row>
    <row r="10" spans="1:20" s="205" customFormat="1">
      <c r="A10" s="23" t="s">
        <v>33</v>
      </c>
      <c r="B10" s="204" t="s">
        <v>25</v>
      </c>
      <c r="C10" s="206" t="s">
        <v>34</v>
      </c>
      <c r="D10" s="22" t="s">
        <v>27</v>
      </c>
      <c r="E10" s="20" t="s">
        <v>28</v>
      </c>
      <c r="F10" s="20">
        <v>43147</v>
      </c>
      <c r="G10" s="202"/>
      <c r="H10" s="202"/>
      <c r="I10" s="202"/>
      <c r="J10" s="202"/>
      <c r="K10" s="202"/>
      <c r="L10" s="202"/>
      <c r="M10" s="202" t="str">
        <f t="shared" si="5"/>
        <v/>
      </c>
      <c r="N10" s="202" t="str">
        <f t="shared" si="6"/>
        <v/>
      </c>
      <c r="O10" s="202" t="str">
        <f t="shared" si="7"/>
        <v/>
      </c>
      <c r="P10" s="202" t="str">
        <f t="shared" si="8"/>
        <v/>
      </c>
      <c r="Q10" s="202" t="str">
        <f t="shared" si="9"/>
        <v/>
      </c>
      <c r="R10" s="202"/>
      <c r="S10" s="202"/>
      <c r="T10" s="202"/>
    </row>
    <row r="11" spans="1:20" s="205" customFormat="1" ht="42">
      <c r="A11" s="23" t="s">
        <v>35</v>
      </c>
      <c r="B11" s="204" t="s">
        <v>25</v>
      </c>
      <c r="C11" s="143" t="s">
        <v>36</v>
      </c>
      <c r="D11" s="22" t="s">
        <v>27</v>
      </c>
      <c r="E11" s="20" t="s">
        <v>28</v>
      </c>
      <c r="F11" s="20"/>
      <c r="G11" s="202"/>
      <c r="H11" s="202"/>
      <c r="I11" s="202"/>
      <c r="J11" s="202"/>
      <c r="K11" s="202"/>
      <c r="L11" s="202"/>
      <c r="M11" s="202" t="str">
        <f t="shared" si="5"/>
        <v/>
      </c>
      <c r="N11" s="202" t="str">
        <f t="shared" si="6"/>
        <v/>
      </c>
      <c r="O11" s="202" t="str">
        <f t="shared" si="7"/>
        <v/>
      </c>
      <c r="P11" s="202" t="str">
        <f t="shared" si="8"/>
        <v/>
      </c>
      <c r="Q11" s="202" t="str">
        <f t="shared" si="9"/>
        <v/>
      </c>
      <c r="R11" s="202"/>
      <c r="S11" s="202"/>
      <c r="T11" s="202"/>
    </row>
    <row r="12" spans="1:20" s="205" customFormat="1" ht="42">
      <c r="A12" s="23" t="s">
        <v>37</v>
      </c>
      <c r="B12" s="204" t="s">
        <v>25</v>
      </c>
      <c r="C12" s="143" t="s">
        <v>38</v>
      </c>
      <c r="D12" s="22"/>
      <c r="E12" s="20"/>
      <c r="F12" s="20"/>
      <c r="G12" s="202"/>
      <c r="H12" s="202"/>
      <c r="I12" s="202"/>
      <c r="J12" s="202"/>
      <c r="K12" s="202"/>
      <c r="L12" s="202"/>
      <c r="M12" s="202" t="str">
        <f t="shared" si="5"/>
        <v/>
      </c>
      <c r="N12" s="202" t="str">
        <f t="shared" si="6"/>
        <v/>
      </c>
      <c r="O12" s="202" t="str">
        <f t="shared" si="7"/>
        <v/>
      </c>
      <c r="P12" s="202" t="str">
        <f t="shared" si="8"/>
        <v/>
      </c>
      <c r="Q12" s="202" t="str">
        <f t="shared" si="9"/>
        <v/>
      </c>
      <c r="R12" s="202"/>
      <c r="S12" s="202"/>
      <c r="T12" s="202"/>
    </row>
    <row r="13" spans="1:20" s="205" customFormat="1">
      <c r="A13" s="23" t="s">
        <v>39</v>
      </c>
      <c r="B13" s="204" t="s">
        <v>25</v>
      </c>
      <c r="C13" s="143"/>
      <c r="D13" s="22"/>
      <c r="E13" s="20"/>
      <c r="F13" s="20"/>
      <c r="G13" s="202"/>
      <c r="H13" s="202"/>
      <c r="I13" s="202"/>
      <c r="J13" s="202"/>
      <c r="K13" s="202"/>
      <c r="L13" s="202"/>
      <c r="M13" s="202" t="str">
        <f t="shared" si="5"/>
        <v/>
      </c>
      <c r="N13" s="202" t="str">
        <f t="shared" si="6"/>
        <v/>
      </c>
      <c r="O13" s="202" t="str">
        <f t="shared" si="7"/>
        <v/>
      </c>
      <c r="P13" s="202" t="str">
        <f t="shared" si="8"/>
        <v/>
      </c>
      <c r="Q13" s="202" t="str">
        <f t="shared" si="9"/>
        <v/>
      </c>
      <c r="R13" s="202"/>
      <c r="S13" s="202"/>
      <c r="T13" s="202"/>
    </row>
    <row r="14" spans="1:20" s="205" customFormat="1" ht="98">
      <c r="A14" s="23" t="s">
        <v>40</v>
      </c>
      <c r="B14" s="204" t="s">
        <v>25</v>
      </c>
      <c r="C14" s="143" t="s">
        <v>41</v>
      </c>
      <c r="D14" s="22" t="s">
        <v>27</v>
      </c>
      <c r="E14" s="20" t="s">
        <v>28</v>
      </c>
      <c r="F14" s="20">
        <v>43217</v>
      </c>
      <c r="G14" s="202"/>
      <c r="H14" s="202"/>
      <c r="I14" s="202"/>
      <c r="J14" s="202"/>
      <c r="K14" s="202"/>
      <c r="L14" s="202"/>
      <c r="M14" s="202" t="str">
        <f t="shared" si="5"/>
        <v/>
      </c>
      <c r="N14" s="202" t="str">
        <f t="shared" si="6"/>
        <v/>
      </c>
      <c r="O14" s="202" t="str">
        <f t="shared" si="7"/>
        <v/>
      </c>
      <c r="P14" s="202" t="str">
        <f t="shared" si="8"/>
        <v/>
      </c>
      <c r="Q14" s="202" t="str">
        <f t="shared" si="9"/>
        <v/>
      </c>
      <c r="R14" s="202"/>
      <c r="S14" s="202"/>
      <c r="T14" s="202"/>
    </row>
    <row r="15" spans="1:20" s="205" customFormat="1">
      <c r="A15" s="23" t="s">
        <v>42</v>
      </c>
      <c r="B15" s="204" t="s">
        <v>25</v>
      </c>
      <c r="C15" s="143" t="s">
        <v>43</v>
      </c>
      <c r="D15" s="22" t="s">
        <v>27</v>
      </c>
      <c r="E15" s="20" t="s">
        <v>28</v>
      </c>
      <c r="F15" s="20">
        <v>43301</v>
      </c>
      <c r="G15" s="202"/>
      <c r="H15" s="202"/>
      <c r="I15" s="202"/>
      <c r="J15" s="202"/>
      <c r="K15" s="202"/>
      <c r="L15" s="202"/>
      <c r="M15" s="202" t="str">
        <f t="shared" si="5"/>
        <v/>
      </c>
      <c r="N15" s="202" t="str">
        <f t="shared" si="6"/>
        <v/>
      </c>
      <c r="O15" s="202" t="str">
        <f t="shared" si="7"/>
        <v/>
      </c>
      <c r="P15" s="202" t="str">
        <f t="shared" si="8"/>
        <v/>
      </c>
      <c r="Q15" s="202" t="str">
        <f t="shared" si="9"/>
        <v/>
      </c>
      <c r="R15" s="202"/>
      <c r="S15" s="202"/>
      <c r="T15" s="202"/>
    </row>
    <row r="16" spans="1:20" s="205" customFormat="1">
      <c r="A16" s="23" t="s">
        <v>44</v>
      </c>
      <c r="B16" s="204" t="s">
        <v>25</v>
      </c>
      <c r="C16" s="143" t="s">
        <v>45</v>
      </c>
      <c r="D16" s="22" t="s">
        <v>46</v>
      </c>
      <c r="E16" s="20" t="s">
        <v>47</v>
      </c>
      <c r="F16" s="20">
        <v>43304</v>
      </c>
      <c r="G16" s="202"/>
      <c r="H16" s="202"/>
      <c r="I16" s="202"/>
      <c r="J16" s="202"/>
      <c r="K16" s="202"/>
      <c r="L16" s="202"/>
      <c r="M16" s="202" t="str">
        <f t="shared" si="5"/>
        <v/>
      </c>
      <c r="N16" s="202" t="str">
        <f t="shared" si="6"/>
        <v/>
      </c>
      <c r="O16" s="202" t="str">
        <f t="shared" si="7"/>
        <v/>
      </c>
      <c r="P16" s="202" t="str">
        <f t="shared" si="8"/>
        <v/>
      </c>
      <c r="Q16" s="202" t="str">
        <f t="shared" si="9"/>
        <v/>
      </c>
      <c r="R16" s="202"/>
      <c r="S16" s="202"/>
      <c r="T16" s="202"/>
    </row>
    <row r="17" spans="1:20" s="205" customFormat="1">
      <c r="A17" s="23" t="s">
        <v>48</v>
      </c>
      <c r="B17" s="204" t="s">
        <v>25</v>
      </c>
      <c r="C17" s="143" t="s">
        <v>49</v>
      </c>
      <c r="D17" s="22" t="s">
        <v>46</v>
      </c>
      <c r="E17" s="20" t="s">
        <v>47</v>
      </c>
      <c r="F17" s="20">
        <v>43339</v>
      </c>
      <c r="G17" s="202"/>
      <c r="H17" s="202"/>
      <c r="I17" s="202"/>
      <c r="J17" s="202"/>
      <c r="K17" s="202"/>
      <c r="L17" s="202"/>
      <c r="M17" s="202" t="str">
        <f t="shared" si="5"/>
        <v/>
      </c>
      <c r="N17" s="202" t="str">
        <f t="shared" si="6"/>
        <v/>
      </c>
      <c r="O17" s="202" t="str">
        <f t="shared" si="7"/>
        <v/>
      </c>
      <c r="P17" s="202" t="str">
        <f t="shared" si="8"/>
        <v/>
      </c>
      <c r="Q17" s="202" t="str">
        <f t="shared" si="9"/>
        <v/>
      </c>
      <c r="R17" s="202"/>
      <c r="S17" s="202"/>
      <c r="T17" s="202"/>
    </row>
    <row r="18" spans="1:20" s="205" customFormat="1" ht="28">
      <c r="A18" s="23" t="s">
        <v>50</v>
      </c>
      <c r="B18" s="204" t="s">
        <v>25</v>
      </c>
      <c r="C18" s="143" t="s">
        <v>51</v>
      </c>
      <c r="D18" s="22" t="s">
        <v>46</v>
      </c>
      <c r="E18" s="20"/>
      <c r="F18" s="20">
        <v>43344</v>
      </c>
      <c r="G18" s="202"/>
      <c r="H18" s="202"/>
      <c r="I18" s="202"/>
      <c r="J18" s="202"/>
      <c r="K18" s="202"/>
      <c r="L18" s="202"/>
      <c r="M18" s="202" t="str">
        <f t="shared" si="5"/>
        <v/>
      </c>
      <c r="N18" s="202" t="str">
        <f t="shared" si="6"/>
        <v/>
      </c>
      <c r="O18" s="202" t="str">
        <f t="shared" si="7"/>
        <v/>
      </c>
      <c r="P18" s="202" t="str">
        <f t="shared" si="8"/>
        <v/>
      </c>
      <c r="Q18" s="202" t="str">
        <f t="shared" si="9"/>
        <v/>
      </c>
      <c r="R18" s="202"/>
      <c r="S18" s="202"/>
      <c r="T18" s="202"/>
    </row>
    <row r="19" spans="1:20" s="205" customFormat="1" ht="28">
      <c r="A19" s="23" t="s">
        <v>52</v>
      </c>
      <c r="B19" s="204" t="s">
        <v>25</v>
      </c>
      <c r="C19" s="143" t="s">
        <v>53</v>
      </c>
      <c r="D19" s="22" t="s">
        <v>46</v>
      </c>
      <c r="E19" s="20"/>
      <c r="F19" s="20">
        <v>43344</v>
      </c>
      <c r="G19" s="202"/>
      <c r="H19" s="202"/>
      <c r="I19" s="202"/>
      <c r="J19" s="202"/>
      <c r="K19" s="202"/>
      <c r="L19" s="202"/>
      <c r="M19" s="202" t="str">
        <f t="shared" si="5"/>
        <v/>
      </c>
      <c r="N19" s="202" t="str">
        <f t="shared" si="6"/>
        <v/>
      </c>
      <c r="O19" s="202" t="str">
        <f t="shared" si="7"/>
        <v/>
      </c>
      <c r="P19" s="202" t="str">
        <f t="shared" si="8"/>
        <v/>
      </c>
      <c r="Q19" s="202" t="str">
        <f t="shared" si="9"/>
        <v/>
      </c>
      <c r="R19" s="202"/>
      <c r="S19" s="202"/>
      <c r="T19" s="202"/>
    </row>
    <row r="20" spans="1:20" s="205" customFormat="1">
      <c r="A20" s="23" t="s">
        <v>54</v>
      </c>
      <c r="B20" s="204" t="s">
        <v>25</v>
      </c>
      <c r="C20" s="143" t="s">
        <v>55</v>
      </c>
      <c r="D20" s="22" t="s">
        <v>46</v>
      </c>
      <c r="E20" s="20"/>
      <c r="F20" s="20">
        <v>43344</v>
      </c>
      <c r="G20" s="202"/>
      <c r="H20" s="202"/>
      <c r="I20" s="202"/>
      <c r="J20" s="202"/>
      <c r="K20" s="202"/>
      <c r="L20" s="202"/>
      <c r="M20" s="202" t="str">
        <f t="shared" si="5"/>
        <v/>
      </c>
      <c r="N20" s="202" t="str">
        <f t="shared" si="6"/>
        <v/>
      </c>
      <c r="O20" s="202" t="str">
        <f t="shared" si="7"/>
        <v/>
      </c>
      <c r="P20" s="202" t="str">
        <f t="shared" si="8"/>
        <v/>
      </c>
      <c r="Q20" s="202" t="str">
        <f t="shared" si="9"/>
        <v/>
      </c>
      <c r="R20" s="202"/>
      <c r="S20" s="202"/>
      <c r="T20" s="202"/>
    </row>
    <row r="21" spans="1:20" s="205" customFormat="1">
      <c r="A21" s="23" t="s">
        <v>56</v>
      </c>
      <c r="B21" s="204" t="s">
        <v>25</v>
      </c>
      <c r="C21" s="143" t="s">
        <v>57</v>
      </c>
      <c r="D21" s="22" t="s">
        <v>46</v>
      </c>
      <c r="E21" s="20"/>
      <c r="F21" s="20">
        <v>43344</v>
      </c>
      <c r="G21" s="202"/>
      <c r="H21" s="202"/>
      <c r="I21" s="202"/>
      <c r="J21" s="202"/>
      <c r="K21" s="202"/>
      <c r="L21" s="202"/>
      <c r="M21" s="202" t="str">
        <f t="shared" si="5"/>
        <v/>
      </c>
      <c r="N21" s="202" t="str">
        <f t="shared" si="6"/>
        <v/>
      </c>
      <c r="O21" s="202" t="str">
        <f t="shared" si="7"/>
        <v/>
      </c>
      <c r="P21" s="202" t="str">
        <f t="shared" si="8"/>
        <v/>
      </c>
      <c r="Q21" s="202" t="str">
        <f t="shared" si="9"/>
        <v/>
      </c>
      <c r="R21" s="202"/>
      <c r="S21" s="202"/>
      <c r="T21" s="202"/>
    </row>
    <row r="22" spans="1:20" s="205" customFormat="1">
      <c r="A22" s="23" t="s">
        <v>58</v>
      </c>
      <c r="B22" s="204" t="s">
        <v>25</v>
      </c>
      <c r="C22" s="143" t="s">
        <v>59</v>
      </c>
      <c r="D22" s="22" t="s">
        <v>46</v>
      </c>
      <c r="E22" s="20"/>
      <c r="F22" s="20">
        <v>43344</v>
      </c>
      <c r="G22" s="202"/>
      <c r="H22" s="202"/>
      <c r="I22" s="202"/>
      <c r="J22" s="202"/>
      <c r="K22" s="202"/>
      <c r="L22" s="202"/>
      <c r="M22" s="202" t="str">
        <f t="shared" si="5"/>
        <v/>
      </c>
      <c r="N22" s="202" t="str">
        <f t="shared" si="6"/>
        <v/>
      </c>
      <c r="O22" s="202" t="str">
        <f t="shared" si="7"/>
        <v/>
      </c>
      <c r="P22" s="202" t="str">
        <f t="shared" si="8"/>
        <v/>
      </c>
      <c r="Q22" s="202" t="str">
        <f t="shared" si="9"/>
        <v/>
      </c>
      <c r="R22" s="202"/>
      <c r="S22" s="202"/>
      <c r="T22" s="202"/>
    </row>
    <row r="23" spans="1:20" s="205" customFormat="1">
      <c r="A23" s="23" t="s">
        <v>60</v>
      </c>
      <c r="B23" s="204" t="s">
        <v>25</v>
      </c>
      <c r="C23" s="143" t="s">
        <v>61</v>
      </c>
      <c r="D23" s="22" t="s">
        <v>46</v>
      </c>
      <c r="E23" s="20"/>
      <c r="F23" s="20">
        <v>43344</v>
      </c>
      <c r="G23" s="202"/>
      <c r="H23" s="202"/>
      <c r="I23" s="202"/>
      <c r="J23" s="202"/>
      <c r="K23" s="202"/>
      <c r="L23" s="202"/>
      <c r="M23" s="202" t="str">
        <f t="shared" si="5"/>
        <v/>
      </c>
      <c r="N23" s="202" t="str">
        <f t="shared" si="6"/>
        <v/>
      </c>
      <c r="O23" s="202" t="str">
        <f t="shared" si="7"/>
        <v/>
      </c>
      <c r="P23" s="202" t="str">
        <f t="shared" si="8"/>
        <v/>
      </c>
      <c r="Q23" s="202" t="str">
        <f t="shared" si="9"/>
        <v/>
      </c>
      <c r="R23" s="202"/>
      <c r="S23" s="202"/>
      <c r="T23" s="202"/>
    </row>
    <row r="24" spans="1:20" s="205" customFormat="1" ht="28">
      <c r="A24" s="23" t="s">
        <v>62</v>
      </c>
      <c r="B24" s="204" t="s">
        <v>25</v>
      </c>
      <c r="C24" s="143" t="s">
        <v>63</v>
      </c>
      <c r="D24" s="22" t="s">
        <v>46</v>
      </c>
      <c r="E24" s="20"/>
      <c r="F24" s="20">
        <v>43344</v>
      </c>
      <c r="G24" s="202"/>
      <c r="H24" s="202"/>
      <c r="I24" s="202"/>
      <c r="J24" s="202"/>
      <c r="K24" s="202"/>
      <c r="L24" s="202"/>
      <c r="M24" s="202" t="str">
        <f t="shared" si="5"/>
        <v/>
      </c>
      <c r="N24" s="202" t="str">
        <f t="shared" si="6"/>
        <v/>
      </c>
      <c r="O24" s="202" t="str">
        <f t="shared" si="7"/>
        <v/>
      </c>
      <c r="P24" s="202" t="str">
        <f t="shared" si="8"/>
        <v/>
      </c>
      <c r="Q24" s="202" t="str">
        <f t="shared" si="9"/>
        <v/>
      </c>
      <c r="R24" s="202"/>
      <c r="S24" s="202"/>
      <c r="T24" s="202"/>
    </row>
    <row r="25" spans="1:20" s="205" customFormat="1">
      <c r="A25" s="23" t="s">
        <v>64</v>
      </c>
      <c r="B25" s="204" t="s">
        <v>25</v>
      </c>
      <c r="C25" s="143" t="s">
        <v>65</v>
      </c>
      <c r="D25" s="22" t="s">
        <v>46</v>
      </c>
      <c r="E25" s="20"/>
      <c r="F25" s="20">
        <v>43344</v>
      </c>
      <c r="G25" s="202"/>
      <c r="H25" s="202"/>
      <c r="I25" s="202"/>
      <c r="J25" s="202"/>
      <c r="K25" s="202"/>
      <c r="L25" s="202"/>
      <c r="M25" s="202" t="str">
        <f t="shared" si="5"/>
        <v/>
      </c>
      <c r="N25" s="202" t="str">
        <f t="shared" si="6"/>
        <v/>
      </c>
      <c r="O25" s="202" t="str">
        <f t="shared" si="7"/>
        <v/>
      </c>
      <c r="P25" s="202" t="str">
        <f t="shared" si="8"/>
        <v/>
      </c>
      <c r="Q25" s="202" t="str">
        <f t="shared" si="9"/>
        <v/>
      </c>
      <c r="R25" s="202"/>
      <c r="S25" s="202"/>
      <c r="T25" s="202"/>
    </row>
    <row r="26" spans="1:20" s="205" customFormat="1">
      <c r="A26" s="23" t="s">
        <v>66</v>
      </c>
      <c r="B26" s="204" t="s">
        <v>25</v>
      </c>
      <c r="C26" s="143" t="s">
        <v>67</v>
      </c>
      <c r="D26" s="22" t="s">
        <v>46</v>
      </c>
      <c r="E26" s="20"/>
      <c r="F26" s="20">
        <v>43344</v>
      </c>
      <c r="G26" s="202"/>
      <c r="H26" s="202"/>
      <c r="I26" s="202"/>
      <c r="J26" s="202"/>
      <c r="K26" s="202"/>
      <c r="L26" s="202"/>
      <c r="M26" s="202" t="str">
        <f t="shared" si="5"/>
        <v/>
      </c>
      <c r="N26" s="202" t="str">
        <f t="shared" si="6"/>
        <v/>
      </c>
      <c r="O26" s="202" t="str">
        <f t="shared" si="7"/>
        <v/>
      </c>
      <c r="P26" s="202" t="str">
        <f t="shared" si="8"/>
        <v/>
      </c>
      <c r="Q26" s="202" t="str">
        <f t="shared" si="9"/>
        <v/>
      </c>
      <c r="R26" s="202"/>
      <c r="S26" s="202"/>
      <c r="T26" s="202"/>
    </row>
    <row r="27" spans="1:20" s="205" customFormat="1">
      <c r="A27" s="23" t="s">
        <v>68</v>
      </c>
      <c r="B27" s="204" t="s">
        <v>25</v>
      </c>
      <c r="C27" s="143" t="s">
        <v>69</v>
      </c>
      <c r="D27" s="22" t="s">
        <v>46</v>
      </c>
      <c r="E27" s="20"/>
      <c r="F27" s="20">
        <v>43344</v>
      </c>
      <c r="G27" s="202"/>
      <c r="H27" s="202"/>
      <c r="I27" s="202"/>
      <c r="J27" s="202"/>
      <c r="K27" s="202"/>
      <c r="L27" s="202"/>
      <c r="M27" s="202" t="str">
        <f t="shared" si="5"/>
        <v/>
      </c>
      <c r="N27" s="202" t="str">
        <f t="shared" si="6"/>
        <v/>
      </c>
      <c r="O27" s="202" t="str">
        <f t="shared" si="7"/>
        <v/>
      </c>
      <c r="P27" s="202" t="str">
        <f t="shared" si="8"/>
        <v/>
      </c>
      <c r="Q27" s="202" t="str">
        <f t="shared" si="9"/>
        <v/>
      </c>
      <c r="R27" s="202"/>
      <c r="S27" s="202"/>
      <c r="T27" s="202"/>
    </row>
    <row r="28" spans="1:20" s="205" customFormat="1">
      <c r="A28" s="23" t="s">
        <v>70</v>
      </c>
      <c r="B28" s="204" t="s">
        <v>25</v>
      </c>
      <c r="C28" s="143" t="s">
        <v>71</v>
      </c>
      <c r="D28" s="22" t="s">
        <v>46</v>
      </c>
      <c r="E28" s="20"/>
      <c r="F28" s="20">
        <v>43347</v>
      </c>
      <c r="G28" s="202"/>
      <c r="H28" s="202"/>
      <c r="I28" s="202"/>
      <c r="J28" s="202"/>
      <c r="K28" s="202"/>
      <c r="L28" s="202"/>
      <c r="M28" s="202" t="str">
        <f t="shared" si="5"/>
        <v/>
      </c>
      <c r="N28" s="202" t="str">
        <f t="shared" si="6"/>
        <v/>
      </c>
      <c r="O28" s="202" t="str">
        <f t="shared" si="7"/>
        <v/>
      </c>
      <c r="P28" s="202" t="str">
        <f t="shared" si="8"/>
        <v/>
      </c>
      <c r="Q28" s="202" t="str">
        <f t="shared" si="9"/>
        <v/>
      </c>
      <c r="R28" s="202"/>
      <c r="S28" s="202"/>
      <c r="T28" s="202"/>
    </row>
    <row r="29" spans="1:20" s="205" customFormat="1">
      <c r="A29" s="23" t="s">
        <v>72</v>
      </c>
      <c r="B29" s="204" t="s">
        <v>25</v>
      </c>
      <c r="C29" s="143" t="s">
        <v>73</v>
      </c>
      <c r="D29" s="22" t="s">
        <v>46</v>
      </c>
      <c r="E29" s="20"/>
      <c r="F29" s="20">
        <v>43357</v>
      </c>
      <c r="G29" s="202"/>
      <c r="H29" s="202"/>
      <c r="I29" s="202"/>
      <c r="J29" s="202"/>
      <c r="K29" s="202"/>
      <c r="L29" s="202"/>
      <c r="M29" s="202" t="str">
        <f t="shared" si="5"/>
        <v/>
      </c>
      <c r="N29" s="202" t="str">
        <f t="shared" si="6"/>
        <v/>
      </c>
      <c r="O29" s="202" t="str">
        <f t="shared" si="7"/>
        <v/>
      </c>
      <c r="P29" s="202" t="str">
        <f t="shared" si="8"/>
        <v/>
      </c>
      <c r="Q29" s="202" t="str">
        <f t="shared" si="9"/>
        <v/>
      </c>
      <c r="R29" s="202"/>
      <c r="S29" s="202"/>
      <c r="T29" s="202"/>
    </row>
    <row r="30" spans="1:20" s="205" customFormat="1" ht="28">
      <c r="A30" s="23" t="s">
        <v>74</v>
      </c>
      <c r="B30" s="204" t="s">
        <v>25</v>
      </c>
      <c r="C30" s="143" t="s">
        <v>75</v>
      </c>
      <c r="D30" s="22" t="s">
        <v>46</v>
      </c>
      <c r="E30" s="20"/>
      <c r="F30" s="20">
        <v>43380</v>
      </c>
      <c r="G30" s="202"/>
      <c r="H30" s="202"/>
      <c r="I30" s="202"/>
      <c r="J30" s="202"/>
      <c r="K30" s="202"/>
      <c r="L30" s="202"/>
      <c r="M30" s="202" t="str">
        <f t="shared" si="5"/>
        <v/>
      </c>
      <c r="N30" s="202" t="str">
        <f t="shared" si="6"/>
        <v/>
      </c>
      <c r="O30" s="202" t="str">
        <f t="shared" si="7"/>
        <v/>
      </c>
      <c r="P30" s="202" t="str">
        <f t="shared" si="8"/>
        <v/>
      </c>
      <c r="Q30" s="202" t="str">
        <f t="shared" si="9"/>
        <v/>
      </c>
      <c r="R30" s="202"/>
      <c r="S30" s="202"/>
      <c r="T30" s="202"/>
    </row>
    <row r="31" spans="1:20" s="205" customFormat="1" ht="28">
      <c r="A31" s="23" t="s">
        <v>76</v>
      </c>
      <c r="B31" s="204" t="s">
        <v>25</v>
      </c>
      <c r="C31" s="143" t="s">
        <v>77</v>
      </c>
      <c r="D31" s="22" t="s">
        <v>46</v>
      </c>
      <c r="E31" s="20"/>
      <c r="F31" s="20">
        <v>43380</v>
      </c>
      <c r="G31" s="202"/>
      <c r="H31" s="202"/>
      <c r="I31" s="202"/>
      <c r="J31" s="202"/>
      <c r="K31" s="202"/>
      <c r="L31" s="202"/>
      <c r="M31" s="202" t="str">
        <f t="shared" si="5"/>
        <v/>
      </c>
      <c r="N31" s="202" t="str">
        <f t="shared" si="6"/>
        <v/>
      </c>
      <c r="O31" s="202" t="str">
        <f t="shared" si="7"/>
        <v/>
      </c>
      <c r="P31" s="202" t="str">
        <f t="shared" si="8"/>
        <v/>
      </c>
      <c r="Q31" s="202" t="str">
        <f t="shared" si="9"/>
        <v/>
      </c>
      <c r="R31" s="202"/>
      <c r="S31" s="202"/>
      <c r="T31" s="202"/>
    </row>
    <row r="32" spans="1:20" s="205" customFormat="1">
      <c r="A32" s="23" t="s">
        <v>78</v>
      </c>
      <c r="B32" s="204" t="s">
        <v>25</v>
      </c>
      <c r="C32" s="143" t="s">
        <v>79</v>
      </c>
      <c r="D32" s="22" t="s">
        <v>46</v>
      </c>
      <c r="E32" s="20"/>
      <c r="F32" s="20">
        <v>43389</v>
      </c>
      <c r="G32" s="202"/>
      <c r="H32" s="202"/>
      <c r="I32" s="202"/>
      <c r="J32" s="202"/>
      <c r="K32" s="202" t="s">
        <v>80</v>
      </c>
      <c r="L32" s="202"/>
      <c r="M32" s="202" t="str">
        <f t="shared" si="5"/>
        <v>X</v>
      </c>
      <c r="N32" s="202" t="str">
        <f t="shared" si="6"/>
        <v/>
      </c>
      <c r="O32" s="202" t="str">
        <f t="shared" si="7"/>
        <v/>
      </c>
      <c r="P32" s="202" t="str">
        <f t="shared" si="8"/>
        <v/>
      </c>
      <c r="Q32" s="202" t="str">
        <f t="shared" si="9"/>
        <v>X</v>
      </c>
      <c r="R32" s="202"/>
      <c r="S32" s="202"/>
      <c r="T32" s="202"/>
    </row>
    <row r="33" spans="1:20" s="205" customFormat="1">
      <c r="A33" s="23" t="s">
        <v>81</v>
      </c>
      <c r="B33" s="204" t="s">
        <v>25</v>
      </c>
      <c r="C33" s="143" t="s">
        <v>82</v>
      </c>
      <c r="D33" s="22" t="s">
        <v>46</v>
      </c>
      <c r="E33" s="20"/>
      <c r="F33" s="20">
        <v>43389</v>
      </c>
      <c r="G33" s="202"/>
      <c r="H33" s="202"/>
      <c r="I33" s="202"/>
      <c r="J33" s="202"/>
      <c r="K33" s="202" t="s">
        <v>80</v>
      </c>
      <c r="L33" s="202"/>
      <c r="M33" s="202" t="str">
        <f t="shared" si="5"/>
        <v>X</v>
      </c>
      <c r="N33" s="202" t="str">
        <f t="shared" si="6"/>
        <v/>
      </c>
      <c r="O33" s="202" t="str">
        <f t="shared" si="7"/>
        <v/>
      </c>
      <c r="P33" s="202" t="str">
        <f t="shared" si="8"/>
        <v/>
      </c>
      <c r="Q33" s="202" t="str">
        <f t="shared" si="9"/>
        <v>X</v>
      </c>
      <c r="R33" s="202"/>
      <c r="S33" s="202"/>
      <c r="T33" s="202"/>
    </row>
    <row r="34" spans="1:20" s="205" customFormat="1">
      <c r="A34" s="23" t="s">
        <v>83</v>
      </c>
      <c r="B34" s="204" t="s">
        <v>25</v>
      </c>
      <c r="C34" s="143" t="s">
        <v>84</v>
      </c>
      <c r="D34" s="22" t="s">
        <v>46</v>
      </c>
      <c r="E34" s="20"/>
      <c r="F34" s="20">
        <v>43389</v>
      </c>
      <c r="G34" s="202"/>
      <c r="H34" s="202" t="s">
        <v>80</v>
      </c>
      <c r="I34" s="202"/>
      <c r="J34" s="202"/>
      <c r="K34" s="202"/>
      <c r="L34" s="202"/>
      <c r="M34" s="202" t="str">
        <f t="shared" si="5"/>
        <v>X</v>
      </c>
      <c r="N34" s="202" t="str">
        <f t="shared" si="6"/>
        <v>X</v>
      </c>
      <c r="O34" s="202" t="str">
        <f t="shared" si="7"/>
        <v>X</v>
      </c>
      <c r="P34" s="202" t="str">
        <f t="shared" si="8"/>
        <v>X</v>
      </c>
      <c r="Q34" s="202" t="str">
        <f t="shared" si="9"/>
        <v>X</v>
      </c>
      <c r="R34" s="202"/>
      <c r="S34" s="202"/>
      <c r="T34" s="202"/>
    </row>
    <row r="35" spans="1:20" s="205" customFormat="1" ht="28">
      <c r="A35" s="23" t="s">
        <v>85</v>
      </c>
      <c r="B35" s="204" t="s">
        <v>25</v>
      </c>
      <c r="C35" s="143" t="s">
        <v>86</v>
      </c>
      <c r="D35" s="22" t="s">
        <v>46</v>
      </c>
      <c r="E35" s="20"/>
      <c r="F35" s="20">
        <v>43389</v>
      </c>
      <c r="G35" s="202"/>
      <c r="H35" s="202"/>
      <c r="I35" s="202"/>
      <c r="J35" s="202"/>
      <c r="K35" s="202" t="s">
        <v>80</v>
      </c>
      <c r="L35" s="202"/>
      <c r="M35" s="202" t="str">
        <f t="shared" si="5"/>
        <v>X</v>
      </c>
      <c r="N35" s="202" t="str">
        <f t="shared" si="6"/>
        <v/>
      </c>
      <c r="O35" s="202" t="str">
        <f t="shared" si="7"/>
        <v/>
      </c>
      <c r="P35" s="202" t="str">
        <f t="shared" si="8"/>
        <v/>
      </c>
      <c r="Q35" s="202" t="str">
        <f t="shared" si="9"/>
        <v>X</v>
      </c>
      <c r="R35" s="202"/>
      <c r="S35" s="202"/>
      <c r="T35" s="202"/>
    </row>
    <row r="36" spans="1:20" s="205" customFormat="1">
      <c r="A36" s="23" t="s">
        <v>87</v>
      </c>
      <c r="B36" s="204" t="s">
        <v>25</v>
      </c>
      <c r="C36" s="143" t="s">
        <v>88</v>
      </c>
      <c r="D36" s="22" t="s">
        <v>46</v>
      </c>
      <c r="E36" s="20"/>
      <c r="F36" s="20">
        <v>43389</v>
      </c>
      <c r="G36" s="202"/>
      <c r="H36" s="202"/>
      <c r="I36" s="202"/>
      <c r="J36" s="202"/>
      <c r="K36" s="202" t="s">
        <v>80</v>
      </c>
      <c r="L36" s="202"/>
      <c r="M36" s="202" t="str">
        <f t="shared" si="5"/>
        <v>X</v>
      </c>
      <c r="N36" s="202" t="str">
        <f t="shared" si="6"/>
        <v/>
      </c>
      <c r="O36" s="202" t="str">
        <f t="shared" si="7"/>
        <v/>
      </c>
      <c r="P36" s="202" t="str">
        <f t="shared" si="8"/>
        <v/>
      </c>
      <c r="Q36" s="202" t="str">
        <f t="shared" si="9"/>
        <v>X</v>
      </c>
      <c r="R36" s="202"/>
      <c r="S36" s="202"/>
      <c r="T36" s="202"/>
    </row>
    <row r="37" spans="1:20" s="205" customFormat="1">
      <c r="A37" s="23" t="s">
        <v>89</v>
      </c>
      <c r="B37" s="204" t="s">
        <v>25</v>
      </c>
      <c r="C37" s="143" t="s">
        <v>90</v>
      </c>
      <c r="D37" s="22" t="s">
        <v>46</v>
      </c>
      <c r="E37" s="20"/>
      <c r="F37" s="20">
        <v>43389</v>
      </c>
      <c r="G37" s="202"/>
      <c r="H37" s="202"/>
      <c r="I37" s="202"/>
      <c r="J37" s="202"/>
      <c r="K37" s="202" t="s">
        <v>80</v>
      </c>
      <c r="L37" s="202"/>
      <c r="M37" s="202" t="str">
        <f t="shared" si="5"/>
        <v>X</v>
      </c>
      <c r="N37" s="202" t="str">
        <f t="shared" si="6"/>
        <v/>
      </c>
      <c r="O37" s="202" t="str">
        <f t="shared" si="7"/>
        <v/>
      </c>
      <c r="P37" s="202" t="str">
        <f t="shared" si="8"/>
        <v/>
      </c>
      <c r="Q37" s="202" t="str">
        <f t="shared" si="9"/>
        <v>X</v>
      </c>
      <c r="R37" s="202"/>
      <c r="S37" s="202"/>
      <c r="T37" s="202"/>
    </row>
    <row r="38" spans="1:20" s="205" customFormat="1">
      <c r="A38" s="23" t="s">
        <v>91</v>
      </c>
      <c r="B38" s="204" t="s">
        <v>25</v>
      </c>
      <c r="C38" s="143" t="s">
        <v>92</v>
      </c>
      <c r="D38" s="22" t="s">
        <v>46</v>
      </c>
      <c r="E38" s="20"/>
      <c r="F38" s="20">
        <v>43389</v>
      </c>
      <c r="G38" s="202"/>
      <c r="H38" s="202"/>
      <c r="I38" s="202"/>
      <c r="J38" s="202"/>
      <c r="K38" s="202" t="s">
        <v>80</v>
      </c>
      <c r="L38" s="202"/>
      <c r="M38" s="202" t="str">
        <f t="shared" si="5"/>
        <v>X</v>
      </c>
      <c r="N38" s="202" t="str">
        <f t="shared" si="6"/>
        <v/>
      </c>
      <c r="O38" s="202" t="str">
        <f t="shared" si="7"/>
        <v/>
      </c>
      <c r="P38" s="202" t="str">
        <f t="shared" si="8"/>
        <v/>
      </c>
      <c r="Q38" s="202" t="str">
        <f t="shared" si="9"/>
        <v>X</v>
      </c>
      <c r="R38" s="202"/>
      <c r="S38" s="202"/>
      <c r="T38" s="202"/>
    </row>
    <row r="39" spans="1:20" s="205" customFormat="1">
      <c r="A39" s="23" t="s">
        <v>93</v>
      </c>
      <c r="B39" s="204" t="s">
        <v>25</v>
      </c>
      <c r="C39" s="143" t="s">
        <v>94</v>
      </c>
      <c r="D39" s="22" t="s">
        <v>46</v>
      </c>
      <c r="E39" s="20"/>
      <c r="F39" s="20">
        <v>43389</v>
      </c>
      <c r="G39" s="202"/>
      <c r="H39" s="202" t="s">
        <v>80</v>
      </c>
      <c r="I39" s="202"/>
      <c r="J39" s="202"/>
      <c r="K39" s="202"/>
      <c r="L39" s="202"/>
      <c r="M39" s="202" t="str">
        <f t="shared" si="5"/>
        <v>X</v>
      </c>
      <c r="N39" s="202" t="str">
        <f t="shared" si="6"/>
        <v>X</v>
      </c>
      <c r="O39" s="202" t="str">
        <f t="shared" si="7"/>
        <v>X</v>
      </c>
      <c r="P39" s="202" t="str">
        <f t="shared" si="8"/>
        <v>X</v>
      </c>
      <c r="Q39" s="202" t="str">
        <f t="shared" si="9"/>
        <v>X</v>
      </c>
      <c r="R39" s="202"/>
      <c r="S39" s="202"/>
      <c r="T39" s="202"/>
    </row>
    <row r="40" spans="1:20" s="205" customFormat="1">
      <c r="A40" s="23" t="s">
        <v>95</v>
      </c>
      <c r="B40" s="204" t="s">
        <v>25</v>
      </c>
      <c r="C40" s="143" t="s">
        <v>96</v>
      </c>
      <c r="D40" s="22" t="s">
        <v>46</v>
      </c>
      <c r="E40" s="20"/>
      <c r="F40" s="20">
        <v>43389</v>
      </c>
      <c r="G40" s="202"/>
      <c r="H40" s="202"/>
      <c r="I40" s="202"/>
      <c r="J40" s="202"/>
      <c r="K40" s="202" t="s">
        <v>80</v>
      </c>
      <c r="L40" s="202"/>
      <c r="M40" s="202" t="str">
        <f t="shared" si="5"/>
        <v>X</v>
      </c>
      <c r="N40" s="202" t="str">
        <f t="shared" si="6"/>
        <v/>
      </c>
      <c r="O40" s="202" t="str">
        <f t="shared" si="7"/>
        <v/>
      </c>
      <c r="P40" s="202" t="str">
        <f t="shared" si="8"/>
        <v/>
      </c>
      <c r="Q40" s="202" t="str">
        <f t="shared" si="9"/>
        <v>X</v>
      </c>
      <c r="R40" s="202"/>
      <c r="S40" s="202"/>
      <c r="T40" s="202"/>
    </row>
    <row r="41" spans="1:20" s="205" customFormat="1" ht="28">
      <c r="A41" s="23" t="s">
        <v>97</v>
      </c>
      <c r="B41" s="204" t="s">
        <v>25</v>
      </c>
      <c r="C41" s="143" t="s">
        <v>98</v>
      </c>
      <c r="D41" s="22" t="s">
        <v>46</v>
      </c>
      <c r="E41" s="20"/>
      <c r="F41" s="20">
        <v>43389</v>
      </c>
      <c r="G41" s="202"/>
      <c r="H41" s="202" t="s">
        <v>80</v>
      </c>
      <c r="I41" s="202"/>
      <c r="J41" s="202"/>
      <c r="K41" s="202"/>
      <c r="L41" s="202"/>
      <c r="M41" s="202" t="str">
        <f t="shared" si="5"/>
        <v>X</v>
      </c>
      <c r="N41" s="202" t="str">
        <f t="shared" si="6"/>
        <v>X</v>
      </c>
      <c r="O41" s="202" t="str">
        <f t="shared" si="7"/>
        <v>X</v>
      </c>
      <c r="P41" s="202" t="str">
        <f t="shared" si="8"/>
        <v>X</v>
      </c>
      <c r="Q41" s="202" t="str">
        <f t="shared" si="9"/>
        <v>X</v>
      </c>
      <c r="R41" s="202"/>
      <c r="S41" s="202"/>
      <c r="T41" s="202"/>
    </row>
    <row r="42" spans="1:20" s="205" customFormat="1" ht="28">
      <c r="A42" s="23" t="s">
        <v>99</v>
      </c>
      <c r="B42" s="204" t="s">
        <v>25</v>
      </c>
      <c r="C42" s="143" t="s">
        <v>100</v>
      </c>
      <c r="D42" s="22" t="s">
        <v>46</v>
      </c>
      <c r="E42" s="20"/>
      <c r="F42" s="20">
        <v>43389</v>
      </c>
      <c r="G42" s="202"/>
      <c r="H42" s="202" t="s">
        <v>80</v>
      </c>
      <c r="I42" s="202"/>
      <c r="J42" s="202"/>
      <c r="K42" s="202"/>
      <c r="L42" s="202"/>
      <c r="M42" s="202" t="str">
        <f t="shared" si="5"/>
        <v>X</v>
      </c>
      <c r="N42" s="202" t="str">
        <f t="shared" si="6"/>
        <v>X</v>
      </c>
      <c r="O42" s="202" t="str">
        <f t="shared" si="7"/>
        <v>X</v>
      </c>
      <c r="P42" s="202" t="str">
        <f t="shared" si="8"/>
        <v>X</v>
      </c>
      <c r="Q42" s="202" t="str">
        <f t="shared" si="9"/>
        <v>X</v>
      </c>
      <c r="R42" s="202"/>
      <c r="S42" s="202"/>
      <c r="T42" s="202"/>
    </row>
    <row r="43" spans="1:20" s="205" customFormat="1" ht="28">
      <c r="A43" s="23" t="s">
        <v>101</v>
      </c>
      <c r="B43" s="204" t="s">
        <v>25</v>
      </c>
      <c r="C43" s="143" t="s">
        <v>102</v>
      </c>
      <c r="D43" s="22" t="s">
        <v>46</v>
      </c>
      <c r="E43" s="20"/>
      <c r="F43" s="20">
        <v>43389</v>
      </c>
      <c r="G43" s="202"/>
      <c r="H43" s="202" t="s">
        <v>80</v>
      </c>
      <c r="I43" s="202"/>
      <c r="J43" s="202"/>
      <c r="K43" s="202" t="s">
        <v>80</v>
      </c>
      <c r="L43" s="202"/>
      <c r="M43" s="202" t="str">
        <f t="shared" si="5"/>
        <v>X</v>
      </c>
      <c r="N43" s="202" t="str">
        <f t="shared" si="6"/>
        <v>X</v>
      </c>
      <c r="O43" s="202" t="str">
        <f t="shared" si="7"/>
        <v>X</v>
      </c>
      <c r="P43" s="202" t="str">
        <f t="shared" si="8"/>
        <v>X</v>
      </c>
      <c r="Q43" s="202" t="str">
        <f t="shared" si="9"/>
        <v>X</v>
      </c>
      <c r="R43" s="202"/>
      <c r="S43" s="202"/>
      <c r="T43" s="202"/>
    </row>
    <row r="44" spans="1:20" s="205" customFormat="1">
      <c r="A44" s="23" t="s">
        <v>103</v>
      </c>
      <c r="B44" s="204" t="s">
        <v>25</v>
      </c>
      <c r="C44" s="143" t="s">
        <v>104</v>
      </c>
      <c r="D44" s="22" t="s">
        <v>46</v>
      </c>
      <c r="E44" s="20"/>
      <c r="F44" s="20">
        <v>43389</v>
      </c>
      <c r="G44" s="202" t="s">
        <v>80</v>
      </c>
      <c r="H44" s="202"/>
      <c r="I44" s="202"/>
      <c r="J44" s="202"/>
      <c r="K44" s="202"/>
      <c r="L44" s="202"/>
      <c r="M44" s="202" t="str">
        <f t="shared" si="5"/>
        <v>X</v>
      </c>
      <c r="N44" s="202" t="str">
        <f t="shared" si="6"/>
        <v>X</v>
      </c>
      <c r="O44" s="202" t="str">
        <f t="shared" si="7"/>
        <v>X</v>
      </c>
      <c r="P44" s="202" t="str">
        <f t="shared" si="8"/>
        <v/>
      </c>
      <c r="Q44" s="202" t="str">
        <f t="shared" si="9"/>
        <v>X</v>
      </c>
      <c r="R44" s="202"/>
      <c r="S44" s="202"/>
      <c r="T44" s="202"/>
    </row>
    <row r="45" spans="1:20" s="205" customFormat="1" ht="28">
      <c r="A45" s="23" t="s">
        <v>105</v>
      </c>
      <c r="B45" s="204" t="s">
        <v>25</v>
      </c>
      <c r="C45" s="143" t="s">
        <v>106</v>
      </c>
      <c r="D45" s="22" t="s">
        <v>46</v>
      </c>
      <c r="E45" s="20"/>
      <c r="F45" s="20">
        <v>43389</v>
      </c>
      <c r="G45" s="202"/>
      <c r="H45" s="202" t="s">
        <v>80</v>
      </c>
      <c r="I45" s="202"/>
      <c r="J45" s="202"/>
      <c r="K45" s="202"/>
      <c r="L45" s="202"/>
      <c r="M45" s="202" t="str">
        <f t="shared" si="5"/>
        <v>X</v>
      </c>
      <c r="N45" s="202" t="str">
        <f t="shared" si="6"/>
        <v>X</v>
      </c>
      <c r="O45" s="202" t="str">
        <f t="shared" si="7"/>
        <v>X</v>
      </c>
      <c r="P45" s="202" t="str">
        <f t="shared" si="8"/>
        <v>X</v>
      </c>
      <c r="Q45" s="202" t="str">
        <f t="shared" si="9"/>
        <v>X</v>
      </c>
      <c r="R45" s="202"/>
      <c r="S45" s="202"/>
      <c r="T45" s="202"/>
    </row>
    <row r="46" spans="1:20" s="205" customFormat="1">
      <c r="A46" s="23" t="s">
        <v>107</v>
      </c>
      <c r="B46" s="204" t="s">
        <v>25</v>
      </c>
      <c r="C46" s="143" t="s">
        <v>108</v>
      </c>
      <c r="D46" s="22" t="s">
        <v>46</v>
      </c>
      <c r="E46" s="20"/>
      <c r="F46" s="20">
        <v>43389</v>
      </c>
      <c r="G46" s="202"/>
      <c r="H46" s="202" t="s">
        <v>80</v>
      </c>
      <c r="I46" s="202"/>
      <c r="J46" s="202"/>
      <c r="K46" s="202"/>
      <c r="L46" s="202"/>
      <c r="M46" s="202" t="str">
        <f t="shared" si="5"/>
        <v>X</v>
      </c>
      <c r="N46" s="202" t="str">
        <f t="shared" si="6"/>
        <v>X</v>
      </c>
      <c r="O46" s="202" t="str">
        <f t="shared" si="7"/>
        <v>X</v>
      </c>
      <c r="P46" s="202" t="str">
        <f t="shared" si="8"/>
        <v>X</v>
      </c>
      <c r="Q46" s="202" t="str">
        <f t="shared" si="9"/>
        <v>X</v>
      </c>
      <c r="R46" s="202"/>
      <c r="S46" s="202"/>
      <c r="T46" s="202"/>
    </row>
    <row r="47" spans="1:20" s="205" customFormat="1" ht="28">
      <c r="A47" s="23" t="s">
        <v>109</v>
      </c>
      <c r="B47" s="204" t="s">
        <v>25</v>
      </c>
      <c r="C47" s="143" t="s">
        <v>110</v>
      </c>
      <c r="D47" s="22" t="s">
        <v>46</v>
      </c>
      <c r="E47" s="20"/>
      <c r="F47" s="20">
        <v>43389</v>
      </c>
      <c r="G47" s="202"/>
      <c r="H47" s="202" t="s">
        <v>80</v>
      </c>
      <c r="I47" s="202"/>
      <c r="J47" s="202"/>
      <c r="K47" s="202"/>
      <c r="L47" s="202"/>
      <c r="M47" s="202" t="str">
        <f t="shared" si="5"/>
        <v>X</v>
      </c>
      <c r="N47" s="202" t="str">
        <f t="shared" si="6"/>
        <v>X</v>
      </c>
      <c r="O47" s="202" t="str">
        <f t="shared" si="7"/>
        <v>X</v>
      </c>
      <c r="P47" s="202" t="str">
        <f t="shared" si="8"/>
        <v>X</v>
      </c>
      <c r="Q47" s="202" t="str">
        <f t="shared" si="9"/>
        <v>X</v>
      </c>
      <c r="R47" s="202"/>
      <c r="S47" s="202"/>
      <c r="T47" s="202"/>
    </row>
    <row r="48" spans="1:20" s="205" customFormat="1">
      <c r="A48" s="23" t="s">
        <v>111</v>
      </c>
      <c r="B48" s="204" t="s">
        <v>25</v>
      </c>
      <c r="C48" s="143" t="s">
        <v>112</v>
      </c>
      <c r="D48" s="22" t="s">
        <v>46</v>
      </c>
      <c r="E48" s="20"/>
      <c r="F48" s="20">
        <v>43389</v>
      </c>
      <c r="G48" s="202"/>
      <c r="H48" s="202" t="s">
        <v>80</v>
      </c>
      <c r="I48" s="202"/>
      <c r="J48" s="202"/>
      <c r="K48" s="202"/>
      <c r="L48" s="202"/>
      <c r="M48" s="202" t="str">
        <f t="shared" si="5"/>
        <v>X</v>
      </c>
      <c r="N48" s="202" t="str">
        <f t="shared" si="6"/>
        <v>X</v>
      </c>
      <c r="O48" s="202" t="str">
        <f t="shared" si="7"/>
        <v>X</v>
      </c>
      <c r="P48" s="202" t="str">
        <f t="shared" si="8"/>
        <v>X</v>
      </c>
      <c r="Q48" s="202" t="str">
        <f t="shared" si="9"/>
        <v>X</v>
      </c>
      <c r="R48" s="202"/>
      <c r="S48" s="202"/>
      <c r="T48" s="202"/>
    </row>
    <row r="49" spans="1:20" s="205" customFormat="1" ht="28">
      <c r="A49" s="23" t="s">
        <v>113</v>
      </c>
      <c r="B49" s="204" t="s">
        <v>25</v>
      </c>
      <c r="C49" s="143" t="s">
        <v>114</v>
      </c>
      <c r="D49" s="22" t="s">
        <v>46</v>
      </c>
      <c r="E49" s="20"/>
      <c r="F49" s="20">
        <v>43389</v>
      </c>
      <c r="G49" s="202"/>
      <c r="H49" s="202" t="s">
        <v>80</v>
      </c>
      <c r="I49" s="202" t="s">
        <v>80</v>
      </c>
      <c r="J49" s="202"/>
      <c r="K49" s="202"/>
      <c r="L49" s="202"/>
      <c r="M49" s="202" t="str">
        <f t="shared" si="5"/>
        <v>X</v>
      </c>
      <c r="N49" s="202" t="str">
        <f t="shared" si="6"/>
        <v>X</v>
      </c>
      <c r="O49" s="202" t="str">
        <f t="shared" si="7"/>
        <v>X</v>
      </c>
      <c r="P49" s="202" t="str">
        <f t="shared" si="8"/>
        <v>X</v>
      </c>
      <c r="Q49" s="202" t="str">
        <f t="shared" si="9"/>
        <v>X</v>
      </c>
      <c r="R49" s="202"/>
      <c r="S49" s="202"/>
      <c r="T49" s="202"/>
    </row>
    <row r="50" spans="1:20" s="205" customFormat="1" ht="28">
      <c r="A50" s="23" t="s">
        <v>115</v>
      </c>
      <c r="B50" s="204" t="s">
        <v>25</v>
      </c>
      <c r="C50" s="143" t="s">
        <v>116</v>
      </c>
      <c r="D50" s="22" t="s">
        <v>46</v>
      </c>
      <c r="E50" s="20"/>
      <c r="F50" s="20">
        <v>43389</v>
      </c>
      <c r="G50" s="202"/>
      <c r="H50" s="202" t="s">
        <v>80</v>
      </c>
      <c r="I50" s="202"/>
      <c r="J50" s="202"/>
      <c r="K50" s="202"/>
      <c r="L50" s="202"/>
      <c r="M50" s="202" t="str">
        <f t="shared" si="5"/>
        <v>X</v>
      </c>
      <c r="N50" s="202" t="str">
        <f t="shared" si="6"/>
        <v>X</v>
      </c>
      <c r="O50" s="202" t="str">
        <f t="shared" si="7"/>
        <v>X</v>
      </c>
      <c r="P50" s="202" t="str">
        <f t="shared" si="8"/>
        <v>X</v>
      </c>
      <c r="Q50" s="202" t="str">
        <f t="shared" si="9"/>
        <v>X</v>
      </c>
      <c r="R50" s="202"/>
      <c r="S50" s="202"/>
      <c r="T50" s="202"/>
    </row>
    <row r="51" spans="1:20" s="205" customFormat="1" ht="28">
      <c r="A51" s="23" t="s">
        <v>117</v>
      </c>
      <c r="B51" s="204" t="s">
        <v>25</v>
      </c>
      <c r="C51" s="143" t="s">
        <v>118</v>
      </c>
      <c r="D51" s="22" t="s">
        <v>46</v>
      </c>
      <c r="E51" s="20"/>
      <c r="F51" s="20">
        <v>43389</v>
      </c>
      <c r="G51" s="202"/>
      <c r="H51" s="202" t="s">
        <v>80</v>
      </c>
      <c r="I51" s="202"/>
      <c r="J51" s="202"/>
      <c r="K51" s="202"/>
      <c r="L51" s="202"/>
      <c r="M51" s="202" t="str">
        <f t="shared" si="5"/>
        <v>X</v>
      </c>
      <c r="N51" s="202" t="str">
        <f t="shared" si="6"/>
        <v>X</v>
      </c>
      <c r="O51" s="202" t="str">
        <f t="shared" si="7"/>
        <v>X</v>
      </c>
      <c r="P51" s="202" t="str">
        <f t="shared" si="8"/>
        <v>X</v>
      </c>
      <c r="Q51" s="202" t="str">
        <f t="shared" si="9"/>
        <v>X</v>
      </c>
      <c r="R51" s="202"/>
      <c r="S51" s="202"/>
      <c r="T51" s="202"/>
    </row>
    <row r="52" spans="1:20" s="205" customFormat="1">
      <c r="A52" s="23" t="s">
        <v>119</v>
      </c>
      <c r="B52" s="204" t="s">
        <v>25</v>
      </c>
      <c r="C52" s="143" t="s">
        <v>120</v>
      </c>
      <c r="D52" s="22" t="s">
        <v>46</v>
      </c>
      <c r="E52" s="20"/>
      <c r="F52" s="20">
        <v>43389</v>
      </c>
      <c r="G52" s="202"/>
      <c r="H52" s="202"/>
      <c r="I52" s="202" t="s">
        <v>80</v>
      </c>
      <c r="J52" s="202"/>
      <c r="K52" s="202"/>
      <c r="L52" s="202"/>
      <c r="M52" s="202" t="str">
        <f t="shared" si="5"/>
        <v>X</v>
      </c>
      <c r="N52" s="202" t="str">
        <f t="shared" si="6"/>
        <v/>
      </c>
      <c r="O52" s="202" t="str">
        <f t="shared" si="7"/>
        <v/>
      </c>
      <c r="P52" s="202" t="str">
        <f t="shared" si="8"/>
        <v/>
      </c>
      <c r="Q52" s="202" t="str">
        <f t="shared" si="9"/>
        <v/>
      </c>
      <c r="R52" s="202"/>
      <c r="S52" s="202"/>
      <c r="T52" s="202"/>
    </row>
    <row r="53" spans="1:20" s="205" customFormat="1" ht="28">
      <c r="A53" s="23" t="s">
        <v>121</v>
      </c>
      <c r="B53" s="204" t="s">
        <v>25</v>
      </c>
      <c r="C53" s="143" t="s">
        <v>122</v>
      </c>
      <c r="D53" s="22" t="s">
        <v>46</v>
      </c>
      <c r="E53" s="20"/>
      <c r="F53" s="20">
        <v>43389</v>
      </c>
      <c r="G53" s="202"/>
      <c r="H53" s="202" t="s">
        <v>80</v>
      </c>
      <c r="I53" s="202"/>
      <c r="J53" s="202"/>
      <c r="K53" s="202"/>
      <c r="L53" s="202"/>
      <c r="M53" s="202" t="str">
        <f t="shared" si="5"/>
        <v>X</v>
      </c>
      <c r="N53" s="202" t="str">
        <f t="shared" si="6"/>
        <v>X</v>
      </c>
      <c r="O53" s="202" t="str">
        <f t="shared" si="7"/>
        <v>X</v>
      </c>
      <c r="P53" s="202" t="str">
        <f t="shared" si="8"/>
        <v>X</v>
      </c>
      <c r="Q53" s="202" t="str">
        <f t="shared" si="9"/>
        <v>X</v>
      </c>
      <c r="R53" s="202"/>
      <c r="S53" s="202"/>
      <c r="T53" s="202"/>
    </row>
    <row r="54" spans="1:20" s="205" customFormat="1">
      <c r="A54" s="23" t="s">
        <v>123</v>
      </c>
      <c r="B54" s="204" t="s">
        <v>25</v>
      </c>
      <c r="C54" s="143" t="s">
        <v>124</v>
      </c>
      <c r="D54" s="22" t="s">
        <v>46</v>
      </c>
      <c r="E54" s="20"/>
      <c r="F54" s="20">
        <v>43389</v>
      </c>
      <c r="G54" s="202"/>
      <c r="H54" s="202"/>
      <c r="I54" s="202" t="s">
        <v>80</v>
      </c>
      <c r="J54" s="202"/>
      <c r="K54" s="202"/>
      <c r="L54" s="202"/>
      <c r="M54" s="202" t="str">
        <f t="shared" si="5"/>
        <v>X</v>
      </c>
      <c r="N54" s="202" t="str">
        <f t="shared" si="6"/>
        <v/>
      </c>
      <c r="O54" s="202" t="str">
        <f t="shared" si="7"/>
        <v/>
      </c>
      <c r="P54" s="202" t="str">
        <f t="shared" si="8"/>
        <v/>
      </c>
      <c r="Q54" s="202" t="str">
        <f t="shared" si="9"/>
        <v/>
      </c>
      <c r="R54" s="202"/>
      <c r="S54" s="202"/>
      <c r="T54" s="202"/>
    </row>
    <row r="55" spans="1:20" s="205" customFormat="1">
      <c r="A55" s="23" t="s">
        <v>125</v>
      </c>
      <c r="B55" s="204" t="s">
        <v>25</v>
      </c>
      <c r="C55" s="143" t="s">
        <v>126</v>
      </c>
      <c r="D55" s="22" t="s">
        <v>46</v>
      </c>
      <c r="E55" s="20"/>
      <c r="F55" s="20">
        <v>43389</v>
      </c>
      <c r="G55" s="202"/>
      <c r="H55" s="202"/>
      <c r="I55" s="202"/>
      <c r="J55" s="202"/>
      <c r="K55" s="202" t="s">
        <v>80</v>
      </c>
      <c r="L55" s="202"/>
      <c r="M55" s="202" t="str">
        <f t="shared" si="5"/>
        <v>X</v>
      </c>
      <c r="N55" s="202" t="str">
        <f t="shared" si="6"/>
        <v/>
      </c>
      <c r="O55" s="202" t="str">
        <f t="shared" si="7"/>
        <v/>
      </c>
      <c r="P55" s="202" t="str">
        <f t="shared" si="8"/>
        <v/>
      </c>
      <c r="Q55" s="202" t="str">
        <f t="shared" si="9"/>
        <v>X</v>
      </c>
      <c r="R55" s="202"/>
      <c r="S55" s="202"/>
      <c r="T55" s="202"/>
    </row>
    <row r="56" spans="1:20" s="205" customFormat="1" ht="28">
      <c r="A56" s="23" t="s">
        <v>127</v>
      </c>
      <c r="B56" s="204" t="s">
        <v>25</v>
      </c>
      <c r="C56" s="143" t="s">
        <v>128</v>
      </c>
      <c r="D56" s="22" t="s">
        <v>46</v>
      </c>
      <c r="E56" s="20"/>
      <c r="F56" s="20">
        <v>43389</v>
      </c>
      <c r="G56" s="202"/>
      <c r="H56" s="202"/>
      <c r="I56" s="202"/>
      <c r="J56" s="202"/>
      <c r="K56" s="202" t="s">
        <v>80</v>
      </c>
      <c r="L56" s="202"/>
      <c r="M56" s="202" t="str">
        <f t="shared" si="5"/>
        <v>X</v>
      </c>
      <c r="N56" s="202" t="str">
        <f t="shared" si="6"/>
        <v/>
      </c>
      <c r="O56" s="202" t="str">
        <f t="shared" si="7"/>
        <v/>
      </c>
      <c r="P56" s="202" t="str">
        <f t="shared" si="8"/>
        <v/>
      </c>
      <c r="Q56" s="202" t="str">
        <f t="shared" si="9"/>
        <v>X</v>
      </c>
      <c r="R56" s="202"/>
      <c r="S56" s="202"/>
      <c r="T56" s="202"/>
    </row>
    <row r="57" spans="1:20" s="205" customFormat="1" ht="28">
      <c r="A57" s="23" t="s">
        <v>129</v>
      </c>
      <c r="B57" s="204" t="s">
        <v>25</v>
      </c>
      <c r="C57" s="143" t="s">
        <v>130</v>
      </c>
      <c r="D57" s="22" t="s">
        <v>46</v>
      </c>
      <c r="E57" s="20"/>
      <c r="F57" s="20">
        <v>43389</v>
      </c>
      <c r="G57" s="202"/>
      <c r="H57" s="202"/>
      <c r="I57" s="202"/>
      <c r="J57" s="202"/>
      <c r="K57" s="202" t="s">
        <v>80</v>
      </c>
      <c r="L57" s="202"/>
      <c r="M57" s="202" t="str">
        <f t="shared" si="5"/>
        <v>X</v>
      </c>
      <c r="N57" s="202" t="str">
        <f t="shared" si="6"/>
        <v/>
      </c>
      <c r="O57" s="202" t="str">
        <f t="shared" si="7"/>
        <v/>
      </c>
      <c r="P57" s="202" t="str">
        <f t="shared" si="8"/>
        <v/>
      </c>
      <c r="Q57" s="202" t="str">
        <f t="shared" si="9"/>
        <v>X</v>
      </c>
      <c r="R57" s="202"/>
      <c r="S57" s="202"/>
      <c r="T57" s="202"/>
    </row>
    <row r="58" spans="1:20" s="205" customFormat="1">
      <c r="A58" s="23" t="s">
        <v>131</v>
      </c>
      <c r="B58" s="204" t="s">
        <v>25</v>
      </c>
      <c r="C58" s="143" t="s">
        <v>132</v>
      </c>
      <c r="D58" s="22" t="s">
        <v>46</v>
      </c>
      <c r="E58" s="20"/>
      <c r="F58" s="20">
        <v>43402</v>
      </c>
      <c r="G58" s="202"/>
      <c r="H58" s="202" t="s">
        <v>80</v>
      </c>
      <c r="I58" s="202"/>
      <c r="J58" s="202"/>
      <c r="K58" s="202"/>
      <c r="L58" s="202"/>
      <c r="M58" s="202" t="str">
        <f t="shared" si="5"/>
        <v>X</v>
      </c>
      <c r="N58" s="202" t="str">
        <f t="shared" si="6"/>
        <v>X</v>
      </c>
      <c r="O58" s="202" t="str">
        <f t="shared" si="7"/>
        <v>X</v>
      </c>
      <c r="P58" s="202" t="str">
        <f t="shared" si="8"/>
        <v>X</v>
      </c>
      <c r="Q58" s="202" t="str">
        <f t="shared" si="9"/>
        <v>X</v>
      </c>
      <c r="R58" s="202"/>
      <c r="S58" s="202"/>
      <c r="T58" s="202"/>
    </row>
    <row r="59" spans="1:20" s="205" customFormat="1" ht="28">
      <c r="A59" s="23" t="s">
        <v>133</v>
      </c>
      <c r="B59" s="204" t="s">
        <v>25</v>
      </c>
      <c r="C59" s="143" t="s">
        <v>134</v>
      </c>
      <c r="D59" s="22" t="s">
        <v>46</v>
      </c>
      <c r="E59" s="20"/>
      <c r="F59" s="20">
        <v>43402</v>
      </c>
      <c r="G59" s="202"/>
      <c r="H59" s="202"/>
      <c r="I59" s="202"/>
      <c r="J59" s="202"/>
      <c r="K59" s="202" t="s">
        <v>80</v>
      </c>
      <c r="L59" s="202"/>
      <c r="M59" s="202" t="str">
        <f t="shared" si="5"/>
        <v>X</v>
      </c>
      <c r="N59" s="202" t="str">
        <f t="shared" si="6"/>
        <v/>
      </c>
      <c r="O59" s="202" t="str">
        <f t="shared" si="7"/>
        <v/>
      </c>
      <c r="P59" s="202" t="str">
        <f t="shared" si="8"/>
        <v/>
      </c>
      <c r="Q59" s="202" t="str">
        <f t="shared" si="9"/>
        <v>X</v>
      </c>
      <c r="R59" s="202"/>
      <c r="S59" s="202"/>
      <c r="T59" s="202"/>
    </row>
    <row r="60" spans="1:20" s="205" customFormat="1">
      <c r="A60" s="23" t="s">
        <v>135</v>
      </c>
      <c r="B60" s="204" t="s">
        <v>25</v>
      </c>
      <c r="C60" s="143" t="s">
        <v>136</v>
      </c>
      <c r="D60" s="22" t="s">
        <v>46</v>
      </c>
      <c r="E60" s="20"/>
      <c r="F60" s="20">
        <v>43402</v>
      </c>
      <c r="G60" s="202" t="s">
        <v>80</v>
      </c>
      <c r="H60" s="202"/>
      <c r="I60" s="202"/>
      <c r="J60" s="202"/>
      <c r="K60" s="202"/>
      <c r="L60" s="202"/>
      <c r="M60" s="202" t="str">
        <f t="shared" si="5"/>
        <v>X</v>
      </c>
      <c r="N60" s="202" t="str">
        <f t="shared" si="6"/>
        <v>X</v>
      </c>
      <c r="O60" s="202" t="str">
        <f t="shared" si="7"/>
        <v>X</v>
      </c>
      <c r="P60" s="202" t="str">
        <f t="shared" si="8"/>
        <v/>
      </c>
      <c r="Q60" s="202" t="str">
        <f t="shared" si="9"/>
        <v>X</v>
      </c>
      <c r="R60" s="202"/>
      <c r="S60" s="202"/>
      <c r="T60" s="202"/>
    </row>
    <row r="61" spans="1:20" s="205" customFormat="1">
      <c r="A61" s="23" t="s">
        <v>137</v>
      </c>
      <c r="B61" s="204" t="s">
        <v>25</v>
      </c>
      <c r="C61" s="143" t="s">
        <v>138</v>
      </c>
      <c r="D61" s="22" t="s">
        <v>46</v>
      </c>
      <c r="E61" s="20"/>
      <c r="F61" s="20">
        <v>43404</v>
      </c>
      <c r="G61" s="202" t="s">
        <v>80</v>
      </c>
      <c r="H61" s="202"/>
      <c r="I61" s="202"/>
      <c r="J61" s="202"/>
      <c r="K61" s="202"/>
      <c r="L61" s="202"/>
      <c r="M61" s="202" t="str">
        <f t="shared" si="5"/>
        <v>X</v>
      </c>
      <c r="N61" s="202" t="str">
        <f t="shared" si="6"/>
        <v>X</v>
      </c>
      <c r="O61" s="202" t="str">
        <f t="shared" si="7"/>
        <v>X</v>
      </c>
      <c r="P61" s="202" t="str">
        <f t="shared" si="8"/>
        <v/>
      </c>
      <c r="Q61" s="202" t="str">
        <f t="shared" si="9"/>
        <v>X</v>
      </c>
      <c r="R61" s="202"/>
      <c r="S61" s="202"/>
      <c r="T61" s="202"/>
    </row>
    <row r="62" spans="1:20" s="205" customFormat="1">
      <c r="A62" s="23" t="s">
        <v>139</v>
      </c>
      <c r="B62" s="204" t="s">
        <v>25</v>
      </c>
      <c r="C62" s="143" t="s">
        <v>140</v>
      </c>
      <c r="D62" s="22" t="s">
        <v>46</v>
      </c>
      <c r="E62" s="20"/>
      <c r="F62" s="20">
        <v>43404</v>
      </c>
      <c r="G62" s="202"/>
      <c r="H62" s="202"/>
      <c r="I62" s="202"/>
      <c r="J62" s="202" t="s">
        <v>80</v>
      </c>
      <c r="K62" s="202"/>
      <c r="L62" s="202"/>
      <c r="M62" s="202" t="str">
        <f t="shared" si="5"/>
        <v>X</v>
      </c>
      <c r="N62" s="202" t="str">
        <f t="shared" si="6"/>
        <v/>
      </c>
      <c r="O62" s="202" t="str">
        <f t="shared" si="7"/>
        <v/>
      </c>
      <c r="P62" s="202" t="str">
        <f t="shared" si="8"/>
        <v/>
      </c>
      <c r="Q62" s="202" t="str">
        <f t="shared" si="9"/>
        <v/>
      </c>
      <c r="R62" s="202"/>
      <c r="S62" s="202"/>
      <c r="T62" s="202"/>
    </row>
    <row r="63" spans="1:20" s="205" customFormat="1">
      <c r="A63" s="23" t="s">
        <v>141</v>
      </c>
      <c r="B63" s="204" t="s">
        <v>25</v>
      </c>
      <c r="C63" s="143" t="s">
        <v>142</v>
      </c>
      <c r="D63" s="22" t="s">
        <v>143</v>
      </c>
      <c r="E63" s="20"/>
      <c r="F63" s="20">
        <v>43406</v>
      </c>
      <c r="G63" s="202"/>
      <c r="H63" s="202"/>
      <c r="I63" s="202" t="s">
        <v>80</v>
      </c>
      <c r="J63" s="202"/>
      <c r="K63" s="202"/>
      <c r="L63" s="202"/>
      <c r="M63" s="202" t="str">
        <f t="shared" si="5"/>
        <v>X</v>
      </c>
      <c r="N63" s="202" t="str">
        <f t="shared" si="6"/>
        <v/>
      </c>
      <c r="O63" s="202" t="str">
        <f t="shared" si="7"/>
        <v/>
      </c>
      <c r="P63" s="202" t="str">
        <f t="shared" si="8"/>
        <v/>
      </c>
      <c r="Q63" s="202" t="str">
        <f t="shared" si="9"/>
        <v/>
      </c>
      <c r="R63" s="202"/>
      <c r="S63" s="202"/>
      <c r="T63" s="202"/>
    </row>
    <row r="64" spans="1:20" s="205" customFormat="1">
      <c r="A64" s="23" t="s">
        <v>144</v>
      </c>
      <c r="B64" s="204" t="s">
        <v>25</v>
      </c>
      <c r="C64" s="143" t="s">
        <v>145</v>
      </c>
      <c r="D64" s="22" t="s">
        <v>143</v>
      </c>
      <c r="E64" s="20"/>
      <c r="F64" s="20">
        <v>43406</v>
      </c>
      <c r="G64" s="202"/>
      <c r="H64" s="202"/>
      <c r="I64" s="202" t="s">
        <v>80</v>
      </c>
      <c r="J64" s="202"/>
      <c r="K64" s="202"/>
      <c r="L64" s="202"/>
      <c r="M64" s="202" t="str">
        <f t="shared" si="5"/>
        <v>X</v>
      </c>
      <c r="N64" s="202" t="str">
        <f t="shared" si="6"/>
        <v/>
      </c>
      <c r="O64" s="202" t="str">
        <f t="shared" si="7"/>
        <v/>
      </c>
      <c r="P64" s="202" t="str">
        <f t="shared" si="8"/>
        <v/>
      </c>
      <c r="Q64" s="202" t="str">
        <f t="shared" si="9"/>
        <v/>
      </c>
      <c r="R64" s="202"/>
      <c r="S64" s="202"/>
      <c r="T64" s="202"/>
    </row>
    <row r="65" spans="1:20" s="205" customFormat="1">
      <c r="A65" s="23" t="s">
        <v>146</v>
      </c>
      <c r="B65" s="204" t="s">
        <v>25</v>
      </c>
      <c r="C65" s="143" t="s">
        <v>147</v>
      </c>
      <c r="D65" s="22" t="s">
        <v>143</v>
      </c>
      <c r="E65" s="20"/>
      <c r="F65" s="20">
        <v>43406</v>
      </c>
      <c r="G65" s="202"/>
      <c r="H65" s="202"/>
      <c r="I65" s="202" t="s">
        <v>80</v>
      </c>
      <c r="J65" s="202"/>
      <c r="K65" s="202"/>
      <c r="L65" s="202"/>
      <c r="M65" s="202" t="str">
        <f t="shared" si="5"/>
        <v>X</v>
      </c>
      <c r="N65" s="202" t="str">
        <f t="shared" si="6"/>
        <v/>
      </c>
      <c r="O65" s="202" t="str">
        <f t="shared" si="7"/>
        <v/>
      </c>
      <c r="P65" s="202" t="str">
        <f t="shared" si="8"/>
        <v/>
      </c>
      <c r="Q65" s="202" t="str">
        <f t="shared" si="9"/>
        <v/>
      </c>
      <c r="R65" s="202"/>
      <c r="S65" s="202"/>
      <c r="T65" s="202"/>
    </row>
    <row r="66" spans="1:20" s="205" customFormat="1">
      <c r="A66" s="23" t="s">
        <v>148</v>
      </c>
      <c r="B66" s="204" t="s">
        <v>25</v>
      </c>
      <c r="C66" s="143" t="s">
        <v>149</v>
      </c>
      <c r="D66" s="22" t="s">
        <v>143</v>
      </c>
      <c r="E66" s="20"/>
      <c r="F66" s="20">
        <v>43406</v>
      </c>
      <c r="G66" s="202"/>
      <c r="H66" s="202"/>
      <c r="I66" s="202" t="s">
        <v>80</v>
      </c>
      <c r="J66" s="202"/>
      <c r="K66" s="202"/>
      <c r="L66" s="202"/>
      <c r="M66" s="202" t="str">
        <f t="shared" si="5"/>
        <v>X</v>
      </c>
      <c r="N66" s="202" t="str">
        <f t="shared" si="6"/>
        <v/>
      </c>
      <c r="O66" s="202" t="str">
        <f t="shared" si="7"/>
        <v/>
      </c>
      <c r="P66" s="202" t="str">
        <f t="shared" si="8"/>
        <v/>
      </c>
      <c r="Q66" s="202" t="str">
        <f t="shared" si="9"/>
        <v/>
      </c>
      <c r="R66" s="202"/>
      <c r="S66" s="202"/>
      <c r="T66" s="202"/>
    </row>
    <row r="67" spans="1:20" s="205" customFormat="1">
      <c r="A67" s="23" t="s">
        <v>150</v>
      </c>
      <c r="B67" s="204" t="s">
        <v>25</v>
      </c>
      <c r="C67" s="143" t="s">
        <v>151</v>
      </c>
      <c r="D67" s="22" t="s">
        <v>143</v>
      </c>
      <c r="E67" s="20"/>
      <c r="F67" s="20">
        <v>43406</v>
      </c>
      <c r="G67" s="202"/>
      <c r="H67" s="202"/>
      <c r="I67" s="202" t="s">
        <v>80</v>
      </c>
      <c r="J67" s="202"/>
      <c r="K67" s="202"/>
      <c r="L67" s="202"/>
      <c r="M67" s="202" t="str">
        <f t="shared" si="5"/>
        <v>X</v>
      </c>
      <c r="N67" s="202" t="str">
        <f t="shared" si="6"/>
        <v/>
      </c>
      <c r="O67" s="202" t="str">
        <f t="shared" si="7"/>
        <v/>
      </c>
      <c r="P67" s="202" t="str">
        <f t="shared" si="8"/>
        <v/>
      </c>
      <c r="Q67" s="202" t="str">
        <f t="shared" si="9"/>
        <v/>
      </c>
      <c r="R67" s="202"/>
      <c r="S67" s="202"/>
      <c r="T67" s="202"/>
    </row>
    <row r="68" spans="1:20" s="205" customFormat="1">
      <c r="A68" s="23" t="s">
        <v>152</v>
      </c>
      <c r="B68" s="204" t="s">
        <v>25</v>
      </c>
      <c r="C68" s="143" t="s">
        <v>153</v>
      </c>
      <c r="D68" s="22" t="s">
        <v>143</v>
      </c>
      <c r="E68" s="20"/>
      <c r="F68" s="20">
        <v>43406</v>
      </c>
      <c r="G68" s="202"/>
      <c r="H68" s="202"/>
      <c r="I68" s="202" t="s">
        <v>80</v>
      </c>
      <c r="J68" s="202"/>
      <c r="K68" s="202"/>
      <c r="L68" s="202"/>
      <c r="M68" s="202" t="str">
        <f t="shared" si="5"/>
        <v>X</v>
      </c>
      <c r="N68" s="202" t="str">
        <f t="shared" si="6"/>
        <v/>
      </c>
      <c r="O68" s="202" t="str">
        <f t="shared" si="7"/>
        <v/>
      </c>
      <c r="P68" s="202" t="str">
        <f t="shared" si="8"/>
        <v/>
      </c>
      <c r="Q68" s="202" t="str">
        <f t="shared" si="9"/>
        <v/>
      </c>
      <c r="R68" s="202"/>
      <c r="S68" s="202"/>
      <c r="T68" s="202"/>
    </row>
    <row r="69" spans="1:20" s="205" customFormat="1">
      <c r="A69" s="23" t="s">
        <v>154</v>
      </c>
      <c r="B69" s="204" t="s">
        <v>25</v>
      </c>
      <c r="C69" s="143" t="s">
        <v>155</v>
      </c>
      <c r="D69" s="22" t="s">
        <v>143</v>
      </c>
      <c r="E69" s="20"/>
      <c r="F69" s="20">
        <v>43406</v>
      </c>
      <c r="G69" s="202"/>
      <c r="H69" s="202"/>
      <c r="I69" s="202" t="s">
        <v>80</v>
      </c>
      <c r="J69" s="202"/>
      <c r="K69" s="202"/>
      <c r="L69" s="202"/>
      <c r="M69" s="202" t="str">
        <f t="shared" si="5"/>
        <v>X</v>
      </c>
      <c r="N69" s="202" t="str">
        <f t="shared" si="6"/>
        <v/>
      </c>
      <c r="O69" s="202" t="str">
        <f t="shared" si="7"/>
        <v/>
      </c>
      <c r="P69" s="202" t="str">
        <f t="shared" si="8"/>
        <v/>
      </c>
      <c r="Q69" s="202" t="str">
        <f t="shared" si="9"/>
        <v/>
      </c>
      <c r="R69" s="202"/>
      <c r="S69" s="202"/>
      <c r="T69" s="202"/>
    </row>
    <row r="70" spans="1:20" s="205" customFormat="1">
      <c r="A70" s="23" t="s">
        <v>156</v>
      </c>
      <c r="B70" s="204" t="s">
        <v>25</v>
      </c>
      <c r="C70" s="143" t="s">
        <v>157</v>
      </c>
      <c r="D70" s="22" t="s">
        <v>143</v>
      </c>
      <c r="E70" s="20"/>
      <c r="F70" s="20">
        <v>43406</v>
      </c>
      <c r="G70" s="202"/>
      <c r="H70" s="202"/>
      <c r="I70" s="202" t="s">
        <v>80</v>
      </c>
      <c r="J70" s="202"/>
      <c r="K70" s="202"/>
      <c r="L70" s="202"/>
      <c r="M70" s="202" t="str">
        <f t="shared" si="5"/>
        <v>X</v>
      </c>
      <c r="N70" s="202" t="str">
        <f t="shared" si="6"/>
        <v/>
      </c>
      <c r="O70" s="202" t="str">
        <f t="shared" si="7"/>
        <v/>
      </c>
      <c r="P70" s="202" t="str">
        <f t="shared" si="8"/>
        <v/>
      </c>
      <c r="Q70" s="202" t="str">
        <f t="shared" si="9"/>
        <v/>
      </c>
      <c r="R70" s="202"/>
      <c r="S70" s="202"/>
      <c r="T70" s="202"/>
    </row>
    <row r="71" spans="1:20" s="205" customFormat="1">
      <c r="A71" s="23" t="s">
        <v>158</v>
      </c>
      <c r="B71" s="204" t="s">
        <v>25</v>
      </c>
      <c r="C71" s="143" t="s">
        <v>159</v>
      </c>
      <c r="D71" s="22" t="s">
        <v>143</v>
      </c>
      <c r="E71" s="20"/>
      <c r="F71" s="20">
        <v>43406</v>
      </c>
      <c r="G71" s="202"/>
      <c r="H71" s="202"/>
      <c r="I71" s="202" t="s">
        <v>80</v>
      </c>
      <c r="J71" s="202"/>
      <c r="K71" s="202"/>
      <c r="L71" s="202"/>
      <c r="M71" s="202" t="str">
        <f t="shared" si="5"/>
        <v>X</v>
      </c>
      <c r="N71" s="202" t="str">
        <f t="shared" si="6"/>
        <v/>
      </c>
      <c r="O71" s="202" t="str">
        <f t="shared" si="7"/>
        <v/>
      </c>
      <c r="P71" s="202" t="str">
        <f t="shared" si="8"/>
        <v/>
      </c>
      <c r="Q71" s="202" t="str">
        <f t="shared" si="9"/>
        <v/>
      </c>
      <c r="R71" s="202"/>
      <c r="S71" s="202"/>
      <c r="T71" s="202"/>
    </row>
    <row r="72" spans="1:20" s="205" customFormat="1">
      <c r="A72" s="23" t="s">
        <v>160</v>
      </c>
      <c r="B72" s="204" t="s">
        <v>25</v>
      </c>
      <c r="C72" s="143" t="s">
        <v>161</v>
      </c>
      <c r="D72" s="22" t="s">
        <v>143</v>
      </c>
      <c r="E72" s="20"/>
      <c r="F72" s="20">
        <v>43406</v>
      </c>
      <c r="G72" s="202"/>
      <c r="H72" s="202"/>
      <c r="I72" s="202" t="s">
        <v>80</v>
      </c>
      <c r="J72" s="202"/>
      <c r="K72" s="202"/>
      <c r="L72" s="202"/>
      <c r="M72" s="202" t="str">
        <f t="shared" ref="M72:M135" si="10">IF(OR(G72&lt;&gt;"",H72&lt;&gt;"",I72&lt;&gt;"",J72&lt;&gt;"",K72&lt;&gt;""),"X","")</f>
        <v>X</v>
      </c>
      <c r="N72" s="202" t="str">
        <f t="shared" ref="N72:N135" si="11">IF(OR(G72&lt;&gt;"",H72&lt;&gt;""),"X","")</f>
        <v/>
      </c>
      <c r="O72" s="202" t="str">
        <f t="shared" ref="O72:O135" si="12">IF(OR(G72&lt;&gt;"",H72&lt;&gt;""),"X","")</f>
        <v/>
      </c>
      <c r="P72" s="202" t="str">
        <f t="shared" ref="P72:P135" si="13">IF(OR(H72&lt;&gt;""),"X","")</f>
        <v/>
      </c>
      <c r="Q72" s="202" t="str">
        <f t="shared" ref="Q72:Q135" si="14">IF(OR(G72&lt;&gt;"",H72&lt;&gt;"",K72&lt;&gt;""),"X","")</f>
        <v/>
      </c>
      <c r="R72" s="202"/>
      <c r="S72" s="202"/>
      <c r="T72" s="202"/>
    </row>
    <row r="73" spans="1:20" s="205" customFormat="1">
      <c r="A73" s="23" t="s">
        <v>162</v>
      </c>
      <c r="B73" s="204" t="s">
        <v>25</v>
      </c>
      <c r="C73" s="143" t="s">
        <v>163</v>
      </c>
      <c r="D73" s="22" t="s">
        <v>143</v>
      </c>
      <c r="E73" s="20"/>
      <c r="F73" s="20">
        <v>43406</v>
      </c>
      <c r="G73" s="202"/>
      <c r="H73" s="202"/>
      <c r="I73" s="202" t="s">
        <v>80</v>
      </c>
      <c r="J73" s="202"/>
      <c r="K73" s="202"/>
      <c r="L73" s="202"/>
      <c r="M73" s="202" t="str">
        <f t="shared" si="10"/>
        <v>X</v>
      </c>
      <c r="N73" s="202" t="str">
        <f t="shared" si="11"/>
        <v/>
      </c>
      <c r="O73" s="202" t="str">
        <f t="shared" si="12"/>
        <v/>
      </c>
      <c r="P73" s="202" t="str">
        <f t="shared" si="13"/>
        <v/>
      </c>
      <c r="Q73" s="202" t="str">
        <f t="shared" si="14"/>
        <v/>
      </c>
      <c r="R73" s="202"/>
      <c r="S73" s="202"/>
      <c r="T73" s="202"/>
    </row>
    <row r="74" spans="1:20" s="205" customFormat="1">
      <c r="A74" s="23" t="s">
        <v>164</v>
      </c>
      <c r="B74" s="204" t="s">
        <v>25</v>
      </c>
      <c r="C74" s="143" t="s">
        <v>165</v>
      </c>
      <c r="D74" s="22" t="s">
        <v>143</v>
      </c>
      <c r="E74" s="20"/>
      <c r="F74" s="20">
        <v>43406</v>
      </c>
      <c r="G74" s="202"/>
      <c r="H74" s="202"/>
      <c r="I74" s="202" t="s">
        <v>80</v>
      </c>
      <c r="J74" s="202"/>
      <c r="K74" s="202"/>
      <c r="L74" s="202"/>
      <c r="M74" s="202" t="str">
        <f t="shared" si="10"/>
        <v>X</v>
      </c>
      <c r="N74" s="202" t="str">
        <f t="shared" si="11"/>
        <v/>
      </c>
      <c r="O74" s="202" t="str">
        <f t="shared" si="12"/>
        <v/>
      </c>
      <c r="P74" s="202" t="str">
        <f t="shared" si="13"/>
        <v/>
      </c>
      <c r="Q74" s="202" t="str">
        <f t="shared" si="14"/>
        <v/>
      </c>
      <c r="R74" s="202"/>
      <c r="S74" s="202"/>
      <c r="T74" s="202"/>
    </row>
    <row r="75" spans="1:20" s="205" customFormat="1">
      <c r="A75" s="23" t="s">
        <v>166</v>
      </c>
      <c r="B75" s="204" t="s">
        <v>25</v>
      </c>
      <c r="C75" s="143" t="s">
        <v>167</v>
      </c>
      <c r="D75" s="22" t="s">
        <v>46</v>
      </c>
      <c r="E75" s="20"/>
      <c r="F75" s="20">
        <v>43414</v>
      </c>
      <c r="G75" s="202"/>
      <c r="H75" s="202" t="s">
        <v>80</v>
      </c>
      <c r="I75" s="202"/>
      <c r="J75" s="202"/>
      <c r="K75" s="202"/>
      <c r="L75" s="202" t="s">
        <v>80</v>
      </c>
      <c r="M75" s="202" t="str">
        <f t="shared" si="10"/>
        <v>X</v>
      </c>
      <c r="N75" s="202" t="str">
        <f t="shared" si="11"/>
        <v>X</v>
      </c>
      <c r="O75" s="202" t="str">
        <f t="shared" si="12"/>
        <v>X</v>
      </c>
      <c r="P75" s="202" t="str">
        <f t="shared" si="13"/>
        <v>X</v>
      </c>
      <c r="Q75" s="202" t="str">
        <f t="shared" si="14"/>
        <v>X</v>
      </c>
      <c r="R75" s="202"/>
      <c r="S75" s="202"/>
      <c r="T75" s="202"/>
    </row>
    <row r="76" spans="1:20" s="205" customFormat="1">
      <c r="A76" s="23" t="s">
        <v>168</v>
      </c>
      <c r="B76" s="204" t="s">
        <v>25</v>
      </c>
      <c r="C76" s="143" t="s">
        <v>169</v>
      </c>
      <c r="D76" s="22" t="s">
        <v>46</v>
      </c>
      <c r="E76" s="20"/>
      <c r="F76" s="20">
        <v>43414</v>
      </c>
      <c r="G76" s="202"/>
      <c r="H76" s="202" t="s">
        <v>80</v>
      </c>
      <c r="I76" s="202"/>
      <c r="J76" s="202"/>
      <c r="K76" s="202"/>
      <c r="L76" s="202"/>
      <c r="M76" s="202" t="str">
        <f t="shared" si="10"/>
        <v>X</v>
      </c>
      <c r="N76" s="202" t="str">
        <f t="shared" si="11"/>
        <v>X</v>
      </c>
      <c r="O76" s="202" t="str">
        <f t="shared" si="12"/>
        <v>X</v>
      </c>
      <c r="P76" s="202" t="str">
        <f t="shared" si="13"/>
        <v>X</v>
      </c>
      <c r="Q76" s="202" t="str">
        <f t="shared" si="14"/>
        <v>X</v>
      </c>
      <c r="R76" s="202"/>
      <c r="S76" s="202"/>
      <c r="T76" s="202"/>
    </row>
    <row r="77" spans="1:20" s="205" customFormat="1">
      <c r="A77" s="23" t="s">
        <v>170</v>
      </c>
      <c r="B77" s="204" t="s">
        <v>25</v>
      </c>
      <c r="C77" s="143" t="s">
        <v>171</v>
      </c>
      <c r="D77" s="22" t="s">
        <v>46</v>
      </c>
      <c r="E77" s="20"/>
      <c r="F77" s="20">
        <v>43414</v>
      </c>
      <c r="G77" s="202"/>
      <c r="H77" s="202"/>
      <c r="I77" s="202"/>
      <c r="J77" s="202"/>
      <c r="K77" s="202" t="s">
        <v>80</v>
      </c>
      <c r="L77" s="202"/>
      <c r="M77" s="202" t="str">
        <f t="shared" si="10"/>
        <v>X</v>
      </c>
      <c r="N77" s="202" t="str">
        <f t="shared" si="11"/>
        <v/>
      </c>
      <c r="O77" s="202" t="str">
        <f t="shared" si="12"/>
        <v/>
      </c>
      <c r="P77" s="202" t="str">
        <f t="shared" si="13"/>
        <v/>
      </c>
      <c r="Q77" s="202" t="str">
        <f t="shared" si="14"/>
        <v>X</v>
      </c>
      <c r="R77" s="202"/>
      <c r="S77" s="202"/>
      <c r="T77" s="202"/>
    </row>
    <row r="78" spans="1:20" s="205" customFormat="1">
      <c r="A78" s="23" t="s">
        <v>172</v>
      </c>
      <c r="B78" s="204" t="s">
        <v>25</v>
      </c>
      <c r="C78" s="143" t="s">
        <v>173</v>
      </c>
      <c r="D78" s="22" t="s">
        <v>46</v>
      </c>
      <c r="E78" s="20"/>
      <c r="F78" s="20">
        <v>43414</v>
      </c>
      <c r="G78" s="202"/>
      <c r="H78" s="202"/>
      <c r="I78" s="202"/>
      <c r="J78" s="202"/>
      <c r="K78" s="202" t="s">
        <v>80</v>
      </c>
      <c r="L78" s="202"/>
      <c r="M78" s="202" t="str">
        <f t="shared" si="10"/>
        <v>X</v>
      </c>
      <c r="N78" s="202" t="str">
        <f t="shared" si="11"/>
        <v/>
      </c>
      <c r="O78" s="202" t="str">
        <f t="shared" si="12"/>
        <v/>
      </c>
      <c r="P78" s="202" t="str">
        <f t="shared" si="13"/>
        <v/>
      </c>
      <c r="Q78" s="202" t="str">
        <f t="shared" si="14"/>
        <v>X</v>
      </c>
      <c r="R78" s="202"/>
      <c r="S78" s="202"/>
      <c r="T78" s="202"/>
    </row>
    <row r="79" spans="1:20" s="205" customFormat="1">
      <c r="A79" s="23" t="s">
        <v>174</v>
      </c>
      <c r="B79" s="204" t="s">
        <v>25</v>
      </c>
      <c r="C79" s="143" t="s">
        <v>175</v>
      </c>
      <c r="D79" s="22" t="s">
        <v>176</v>
      </c>
      <c r="E79" s="20"/>
      <c r="F79" s="20">
        <v>43426</v>
      </c>
      <c r="G79" s="202"/>
      <c r="H79" s="202"/>
      <c r="I79" s="202"/>
      <c r="J79" s="202"/>
      <c r="K79" s="202" t="s">
        <v>80</v>
      </c>
      <c r="L79" s="202"/>
      <c r="M79" s="202" t="str">
        <f t="shared" si="10"/>
        <v>X</v>
      </c>
      <c r="N79" s="202" t="str">
        <f t="shared" si="11"/>
        <v/>
      </c>
      <c r="O79" s="202" t="str">
        <f t="shared" si="12"/>
        <v/>
      </c>
      <c r="P79" s="202" t="str">
        <f t="shared" si="13"/>
        <v/>
      </c>
      <c r="Q79" s="202" t="str">
        <f t="shared" si="14"/>
        <v>X</v>
      </c>
      <c r="R79" s="202"/>
      <c r="S79" s="202"/>
      <c r="T79" s="202"/>
    </row>
    <row r="80" spans="1:20" s="205" customFormat="1">
      <c r="A80" s="23" t="s">
        <v>177</v>
      </c>
      <c r="B80" s="204" t="s">
        <v>25</v>
      </c>
      <c r="C80" s="143" t="s">
        <v>178</v>
      </c>
      <c r="D80" s="22" t="s">
        <v>176</v>
      </c>
      <c r="E80" s="20"/>
      <c r="F80" s="20">
        <v>43426</v>
      </c>
      <c r="G80" s="202"/>
      <c r="H80" s="202"/>
      <c r="I80" s="202"/>
      <c r="J80" s="202"/>
      <c r="K80" s="202" t="s">
        <v>80</v>
      </c>
      <c r="L80" s="202"/>
      <c r="M80" s="202" t="str">
        <f t="shared" si="10"/>
        <v>X</v>
      </c>
      <c r="N80" s="202" t="str">
        <f t="shared" si="11"/>
        <v/>
      </c>
      <c r="O80" s="202" t="str">
        <f t="shared" si="12"/>
        <v/>
      </c>
      <c r="P80" s="202" t="str">
        <f t="shared" si="13"/>
        <v/>
      </c>
      <c r="Q80" s="202" t="str">
        <f t="shared" si="14"/>
        <v>X</v>
      </c>
      <c r="R80" s="202"/>
      <c r="S80" s="202"/>
      <c r="T80" s="202"/>
    </row>
    <row r="81" spans="1:20" s="205" customFormat="1" ht="28">
      <c r="A81" s="23" t="s">
        <v>179</v>
      </c>
      <c r="B81" s="204" t="s">
        <v>25</v>
      </c>
      <c r="C81" s="143" t="s">
        <v>180</v>
      </c>
      <c r="D81" s="22" t="s">
        <v>176</v>
      </c>
      <c r="E81" s="20"/>
      <c r="F81" s="20">
        <v>43426</v>
      </c>
      <c r="G81" s="202"/>
      <c r="H81" s="202"/>
      <c r="I81" s="202" t="s">
        <v>80</v>
      </c>
      <c r="J81" s="202"/>
      <c r="K81" s="202"/>
      <c r="L81" s="202"/>
      <c r="M81" s="202" t="str">
        <f t="shared" si="10"/>
        <v>X</v>
      </c>
      <c r="N81" s="202" t="str">
        <f t="shared" si="11"/>
        <v/>
      </c>
      <c r="O81" s="202" t="str">
        <f t="shared" si="12"/>
        <v/>
      </c>
      <c r="P81" s="202" t="str">
        <f t="shared" si="13"/>
        <v/>
      </c>
      <c r="Q81" s="202" t="str">
        <f t="shared" si="14"/>
        <v/>
      </c>
      <c r="R81" s="202"/>
      <c r="S81" s="202"/>
      <c r="T81" s="202"/>
    </row>
    <row r="82" spans="1:20" s="205" customFormat="1" ht="42">
      <c r="A82" s="23" t="s">
        <v>181</v>
      </c>
      <c r="B82" s="204" t="s">
        <v>25</v>
      </c>
      <c r="C82" s="143" t="s">
        <v>182</v>
      </c>
      <c r="D82" s="22" t="s">
        <v>176</v>
      </c>
      <c r="E82" s="20"/>
      <c r="F82" s="20">
        <v>43427</v>
      </c>
      <c r="G82" s="202"/>
      <c r="H82" s="202"/>
      <c r="I82" s="202"/>
      <c r="J82" s="202"/>
      <c r="K82" s="202" t="s">
        <v>80</v>
      </c>
      <c r="L82" s="202"/>
      <c r="M82" s="202" t="str">
        <f t="shared" si="10"/>
        <v>X</v>
      </c>
      <c r="N82" s="202" t="str">
        <f t="shared" si="11"/>
        <v/>
      </c>
      <c r="O82" s="202" t="str">
        <f t="shared" si="12"/>
        <v/>
      </c>
      <c r="P82" s="202" t="str">
        <f t="shared" si="13"/>
        <v/>
      </c>
      <c r="Q82" s="202" t="str">
        <f t="shared" si="14"/>
        <v>X</v>
      </c>
      <c r="R82" s="202"/>
      <c r="S82" s="202"/>
      <c r="T82" s="202"/>
    </row>
    <row r="83" spans="1:20" s="205" customFormat="1" ht="28">
      <c r="A83" s="23" t="s">
        <v>183</v>
      </c>
      <c r="B83" s="204" t="s">
        <v>25</v>
      </c>
      <c r="C83" s="143" t="s">
        <v>184</v>
      </c>
      <c r="D83" s="22" t="s">
        <v>185</v>
      </c>
      <c r="E83" s="20"/>
      <c r="F83" s="20">
        <v>43431</v>
      </c>
      <c r="G83" s="202"/>
      <c r="H83" s="202"/>
      <c r="I83" s="202" t="s">
        <v>80</v>
      </c>
      <c r="J83" s="202"/>
      <c r="K83" s="202"/>
      <c r="L83" s="202"/>
      <c r="M83" s="202" t="str">
        <f t="shared" si="10"/>
        <v>X</v>
      </c>
      <c r="N83" s="202" t="str">
        <f t="shared" si="11"/>
        <v/>
      </c>
      <c r="O83" s="202" t="str">
        <f t="shared" si="12"/>
        <v/>
      </c>
      <c r="P83" s="202" t="str">
        <f t="shared" si="13"/>
        <v/>
      </c>
      <c r="Q83" s="202" t="str">
        <f t="shared" si="14"/>
        <v/>
      </c>
      <c r="R83" s="202"/>
      <c r="S83" s="202"/>
      <c r="T83" s="202"/>
    </row>
    <row r="84" spans="1:20" s="205" customFormat="1" ht="26.15" customHeight="1">
      <c r="A84" s="23" t="s">
        <v>186</v>
      </c>
      <c r="B84" s="204" t="s">
        <v>25</v>
      </c>
      <c r="C84" s="143" t="s">
        <v>187</v>
      </c>
      <c r="D84" s="22" t="s">
        <v>185</v>
      </c>
      <c r="E84" s="20"/>
      <c r="F84" s="20">
        <v>43431</v>
      </c>
      <c r="G84" s="202"/>
      <c r="H84" s="202"/>
      <c r="I84" s="202" t="s">
        <v>80</v>
      </c>
      <c r="J84" s="202"/>
      <c r="K84" s="202"/>
      <c r="L84" s="202"/>
      <c r="M84" s="202" t="str">
        <f t="shared" si="10"/>
        <v>X</v>
      </c>
      <c r="N84" s="202" t="str">
        <f t="shared" si="11"/>
        <v/>
      </c>
      <c r="O84" s="202" t="str">
        <f t="shared" si="12"/>
        <v/>
      </c>
      <c r="P84" s="202" t="str">
        <f t="shared" si="13"/>
        <v/>
      </c>
      <c r="Q84" s="202" t="str">
        <f t="shared" si="14"/>
        <v/>
      </c>
      <c r="R84" s="202"/>
      <c r="S84" s="202"/>
      <c r="T84" s="202"/>
    </row>
    <row r="85" spans="1:20" s="205" customFormat="1">
      <c r="A85" s="23" t="s">
        <v>188</v>
      </c>
      <c r="B85" s="204" t="s">
        <v>25</v>
      </c>
      <c r="C85" s="143" t="s">
        <v>189</v>
      </c>
      <c r="D85" s="22" t="s">
        <v>185</v>
      </c>
      <c r="E85" s="20"/>
      <c r="F85" s="20">
        <v>43431</v>
      </c>
      <c r="G85" s="202"/>
      <c r="H85" s="202"/>
      <c r="I85" s="202" t="s">
        <v>80</v>
      </c>
      <c r="J85" s="202"/>
      <c r="K85" s="202"/>
      <c r="L85" s="202"/>
      <c r="M85" s="202" t="str">
        <f t="shared" si="10"/>
        <v>X</v>
      </c>
      <c r="N85" s="202" t="str">
        <f t="shared" si="11"/>
        <v/>
      </c>
      <c r="O85" s="202" t="str">
        <f t="shared" si="12"/>
        <v/>
      </c>
      <c r="P85" s="202" t="str">
        <f t="shared" si="13"/>
        <v/>
      </c>
      <c r="Q85" s="202" t="str">
        <f t="shared" si="14"/>
        <v/>
      </c>
      <c r="R85" s="202"/>
      <c r="S85" s="202"/>
      <c r="T85" s="202"/>
    </row>
    <row r="86" spans="1:20" s="205" customFormat="1">
      <c r="A86" s="23" t="s">
        <v>190</v>
      </c>
      <c r="B86" s="204" t="s">
        <v>25</v>
      </c>
      <c r="C86" s="143" t="s">
        <v>191</v>
      </c>
      <c r="D86" s="22" t="s">
        <v>185</v>
      </c>
      <c r="E86" s="20"/>
      <c r="F86" s="20">
        <v>43431</v>
      </c>
      <c r="G86" s="202"/>
      <c r="H86" s="202"/>
      <c r="I86" s="202" t="s">
        <v>80</v>
      </c>
      <c r="J86" s="202"/>
      <c r="K86" s="202"/>
      <c r="L86" s="202"/>
      <c r="M86" s="202" t="str">
        <f t="shared" si="10"/>
        <v>X</v>
      </c>
      <c r="N86" s="202" t="str">
        <f t="shared" si="11"/>
        <v/>
      </c>
      <c r="O86" s="202" t="str">
        <f t="shared" si="12"/>
        <v/>
      </c>
      <c r="P86" s="202" t="str">
        <f t="shared" si="13"/>
        <v/>
      </c>
      <c r="Q86" s="202" t="str">
        <f t="shared" si="14"/>
        <v/>
      </c>
      <c r="R86" s="202"/>
      <c r="S86" s="202"/>
      <c r="T86" s="202"/>
    </row>
    <row r="87" spans="1:20" s="205" customFormat="1">
      <c r="A87" s="23" t="s">
        <v>192</v>
      </c>
      <c r="B87" s="204" t="s">
        <v>25</v>
      </c>
      <c r="C87" s="143" t="s">
        <v>193</v>
      </c>
      <c r="D87" s="22" t="s">
        <v>185</v>
      </c>
      <c r="E87" s="20"/>
      <c r="F87" s="20">
        <v>43431</v>
      </c>
      <c r="G87" s="202"/>
      <c r="H87" s="202"/>
      <c r="I87" s="202"/>
      <c r="J87" s="202"/>
      <c r="K87" s="202"/>
      <c r="L87" s="202" t="s">
        <v>80</v>
      </c>
      <c r="M87" s="202" t="str">
        <f t="shared" si="10"/>
        <v/>
      </c>
      <c r="N87" s="202" t="str">
        <f t="shared" si="11"/>
        <v/>
      </c>
      <c r="O87" s="202" t="str">
        <f t="shared" si="12"/>
        <v/>
      </c>
      <c r="P87" s="202" t="str">
        <f t="shared" si="13"/>
        <v/>
      </c>
      <c r="Q87" s="202" t="str">
        <f t="shared" si="14"/>
        <v/>
      </c>
      <c r="R87" s="202"/>
      <c r="S87" s="202"/>
      <c r="T87" s="202"/>
    </row>
    <row r="88" spans="1:20" s="205" customFormat="1" ht="28">
      <c r="A88" s="23" t="s">
        <v>194</v>
      </c>
      <c r="B88" s="204" t="s">
        <v>25</v>
      </c>
      <c r="C88" s="143" t="s">
        <v>195</v>
      </c>
      <c r="D88" s="22" t="s">
        <v>185</v>
      </c>
      <c r="E88" s="20"/>
      <c r="F88" s="20">
        <v>43431</v>
      </c>
      <c r="G88" s="202"/>
      <c r="H88" s="202"/>
      <c r="I88" s="202" t="s">
        <v>80</v>
      </c>
      <c r="J88" s="202"/>
      <c r="K88" s="202"/>
      <c r="L88" s="202"/>
      <c r="M88" s="202" t="str">
        <f t="shared" si="10"/>
        <v>X</v>
      </c>
      <c r="N88" s="202" t="str">
        <f t="shared" si="11"/>
        <v/>
      </c>
      <c r="O88" s="202" t="str">
        <f t="shared" si="12"/>
        <v/>
      </c>
      <c r="P88" s="202" t="str">
        <f t="shared" si="13"/>
        <v/>
      </c>
      <c r="Q88" s="202" t="str">
        <f t="shared" si="14"/>
        <v/>
      </c>
      <c r="R88" s="202"/>
      <c r="S88" s="202"/>
      <c r="T88" s="202"/>
    </row>
    <row r="89" spans="1:20" s="205" customFormat="1" ht="28">
      <c r="A89" s="23" t="s">
        <v>196</v>
      </c>
      <c r="B89" s="204" t="s">
        <v>25</v>
      </c>
      <c r="C89" s="143" t="s">
        <v>197</v>
      </c>
      <c r="D89" s="22" t="s">
        <v>185</v>
      </c>
      <c r="E89" s="20"/>
      <c r="F89" s="20">
        <v>43440</v>
      </c>
      <c r="G89" s="202"/>
      <c r="H89" s="202" t="s">
        <v>80</v>
      </c>
      <c r="I89" s="202"/>
      <c r="J89" s="202"/>
      <c r="K89" s="202" t="s">
        <v>80</v>
      </c>
      <c r="L89" s="202"/>
      <c r="M89" s="202" t="str">
        <f t="shared" si="10"/>
        <v>X</v>
      </c>
      <c r="N89" s="202" t="str">
        <f t="shared" si="11"/>
        <v>X</v>
      </c>
      <c r="O89" s="202" t="str">
        <f t="shared" si="12"/>
        <v>X</v>
      </c>
      <c r="P89" s="202" t="str">
        <f t="shared" si="13"/>
        <v>X</v>
      </c>
      <c r="Q89" s="202" t="str">
        <f t="shared" si="14"/>
        <v>X</v>
      </c>
      <c r="R89" s="202"/>
      <c r="S89" s="202"/>
      <c r="T89" s="202"/>
    </row>
    <row r="90" spans="1:20" s="205" customFormat="1">
      <c r="A90" s="23" t="s">
        <v>198</v>
      </c>
      <c r="B90" s="204" t="s">
        <v>25</v>
      </c>
      <c r="C90" s="143" t="s">
        <v>199</v>
      </c>
      <c r="D90" s="22" t="s">
        <v>176</v>
      </c>
      <c r="E90" s="20"/>
      <c r="F90" s="20">
        <v>43441</v>
      </c>
      <c r="G90" s="202"/>
      <c r="H90" s="202"/>
      <c r="I90" s="202"/>
      <c r="J90" s="202"/>
      <c r="K90" s="202" t="s">
        <v>80</v>
      </c>
      <c r="L90" s="202"/>
      <c r="M90" s="202" t="str">
        <f t="shared" si="10"/>
        <v>X</v>
      </c>
      <c r="N90" s="202" t="str">
        <f t="shared" si="11"/>
        <v/>
      </c>
      <c r="O90" s="202" t="str">
        <f t="shared" si="12"/>
        <v/>
      </c>
      <c r="P90" s="202" t="str">
        <f t="shared" si="13"/>
        <v/>
      </c>
      <c r="Q90" s="202" t="str">
        <f t="shared" si="14"/>
        <v>X</v>
      </c>
      <c r="R90" s="202"/>
      <c r="S90" s="202"/>
      <c r="T90" s="202"/>
    </row>
    <row r="91" spans="1:20" s="205" customFormat="1">
      <c r="A91" s="23" t="s">
        <v>200</v>
      </c>
      <c r="B91" s="204" t="s">
        <v>25</v>
      </c>
      <c r="C91" s="143" t="s">
        <v>201</v>
      </c>
      <c r="D91" s="22" t="s">
        <v>176</v>
      </c>
      <c r="E91" s="20"/>
      <c r="F91" s="20">
        <v>43469</v>
      </c>
      <c r="G91" s="202"/>
      <c r="H91" s="202"/>
      <c r="I91" s="202"/>
      <c r="J91" s="202"/>
      <c r="K91" s="202" t="s">
        <v>80</v>
      </c>
      <c r="L91" s="202"/>
      <c r="M91" s="202" t="str">
        <f t="shared" si="10"/>
        <v>X</v>
      </c>
      <c r="N91" s="202" t="str">
        <f t="shared" si="11"/>
        <v/>
      </c>
      <c r="O91" s="202" t="str">
        <f t="shared" si="12"/>
        <v/>
      </c>
      <c r="P91" s="202" t="str">
        <f t="shared" si="13"/>
        <v/>
      </c>
      <c r="Q91" s="202" t="str">
        <f t="shared" si="14"/>
        <v>X</v>
      </c>
      <c r="R91" s="202"/>
      <c r="S91" s="202"/>
      <c r="T91" s="202"/>
    </row>
    <row r="92" spans="1:20" s="205" customFormat="1">
      <c r="A92" s="23" t="s">
        <v>202</v>
      </c>
      <c r="B92" s="204" t="s">
        <v>25</v>
      </c>
      <c r="C92" s="143" t="s">
        <v>203</v>
      </c>
      <c r="D92" s="22" t="s">
        <v>46</v>
      </c>
      <c r="E92" s="20"/>
      <c r="F92" s="20">
        <v>43470</v>
      </c>
      <c r="G92" s="202"/>
      <c r="H92" s="202"/>
      <c r="I92" s="202"/>
      <c r="J92" s="202"/>
      <c r="K92" s="202" t="s">
        <v>80</v>
      </c>
      <c r="L92" s="202"/>
      <c r="M92" s="202" t="str">
        <f t="shared" si="10"/>
        <v>X</v>
      </c>
      <c r="N92" s="202" t="str">
        <f t="shared" si="11"/>
        <v/>
      </c>
      <c r="O92" s="202" t="str">
        <f t="shared" si="12"/>
        <v/>
      </c>
      <c r="P92" s="202" t="str">
        <f t="shared" si="13"/>
        <v/>
      </c>
      <c r="Q92" s="202" t="str">
        <f t="shared" si="14"/>
        <v>X</v>
      </c>
      <c r="R92" s="202"/>
      <c r="S92" s="202"/>
      <c r="T92" s="202"/>
    </row>
    <row r="93" spans="1:20" s="205" customFormat="1">
      <c r="A93" s="23" t="s">
        <v>204</v>
      </c>
      <c r="B93" s="204" t="s">
        <v>25</v>
      </c>
      <c r="C93" s="143" t="s">
        <v>205</v>
      </c>
      <c r="D93" s="22" t="s">
        <v>46</v>
      </c>
      <c r="E93" s="20"/>
      <c r="F93" s="20">
        <v>43493</v>
      </c>
      <c r="G93" s="202"/>
      <c r="H93" s="202"/>
      <c r="I93" s="202"/>
      <c r="J93" s="202"/>
      <c r="K93" s="202" t="s">
        <v>80</v>
      </c>
      <c r="L93" s="202"/>
      <c r="M93" s="202" t="str">
        <f t="shared" si="10"/>
        <v>X</v>
      </c>
      <c r="N93" s="202" t="str">
        <f t="shared" si="11"/>
        <v/>
      </c>
      <c r="O93" s="202" t="str">
        <f t="shared" si="12"/>
        <v/>
      </c>
      <c r="P93" s="202" t="str">
        <f t="shared" si="13"/>
        <v/>
      </c>
      <c r="Q93" s="202" t="str">
        <f t="shared" si="14"/>
        <v>X</v>
      </c>
      <c r="R93" s="202"/>
      <c r="S93" s="202"/>
      <c r="T93" s="202"/>
    </row>
    <row r="94" spans="1:20" s="205" customFormat="1">
      <c r="A94" s="23" t="s">
        <v>206</v>
      </c>
      <c r="B94" s="204" t="s">
        <v>25</v>
      </c>
      <c r="C94" s="143" t="s">
        <v>207</v>
      </c>
      <c r="D94" s="22" t="s">
        <v>46</v>
      </c>
      <c r="E94" s="20"/>
      <c r="F94" s="20">
        <v>43494</v>
      </c>
      <c r="G94" s="202"/>
      <c r="H94" s="202"/>
      <c r="I94" s="202"/>
      <c r="J94" s="202"/>
      <c r="K94" s="202" t="s">
        <v>80</v>
      </c>
      <c r="L94" s="202"/>
      <c r="M94" s="202" t="str">
        <f t="shared" si="10"/>
        <v>X</v>
      </c>
      <c r="N94" s="202" t="str">
        <f t="shared" si="11"/>
        <v/>
      </c>
      <c r="O94" s="202" t="str">
        <f t="shared" si="12"/>
        <v/>
      </c>
      <c r="P94" s="202" t="str">
        <f t="shared" si="13"/>
        <v/>
      </c>
      <c r="Q94" s="202" t="str">
        <f t="shared" si="14"/>
        <v>X</v>
      </c>
      <c r="R94" s="202"/>
      <c r="S94" s="202"/>
      <c r="T94" s="202"/>
    </row>
    <row r="95" spans="1:20" s="205" customFormat="1">
      <c r="A95" s="23" t="s">
        <v>208</v>
      </c>
      <c r="B95" s="204" t="s">
        <v>25</v>
      </c>
      <c r="C95" s="143" t="s">
        <v>209</v>
      </c>
      <c r="D95" s="22" t="s">
        <v>46</v>
      </c>
      <c r="E95" s="20"/>
      <c r="F95" s="20">
        <v>43497</v>
      </c>
      <c r="G95" s="202"/>
      <c r="H95" s="202"/>
      <c r="I95" s="202"/>
      <c r="J95" s="202"/>
      <c r="K95" s="202" t="s">
        <v>80</v>
      </c>
      <c r="L95" s="202"/>
      <c r="M95" s="202" t="str">
        <f t="shared" si="10"/>
        <v>X</v>
      </c>
      <c r="N95" s="202" t="str">
        <f t="shared" si="11"/>
        <v/>
      </c>
      <c r="O95" s="202" t="str">
        <f t="shared" si="12"/>
        <v/>
      </c>
      <c r="P95" s="202" t="str">
        <f t="shared" si="13"/>
        <v/>
      </c>
      <c r="Q95" s="202" t="str">
        <f t="shared" si="14"/>
        <v>X</v>
      </c>
      <c r="R95" s="202"/>
      <c r="S95" s="202"/>
      <c r="T95" s="202"/>
    </row>
    <row r="96" spans="1:20" s="205" customFormat="1">
      <c r="A96" s="23" t="s">
        <v>210</v>
      </c>
      <c r="B96" s="204" t="s">
        <v>25</v>
      </c>
      <c r="C96" s="143" t="s">
        <v>211</v>
      </c>
      <c r="D96" s="22" t="s">
        <v>143</v>
      </c>
      <c r="E96" s="20"/>
      <c r="F96" s="20">
        <v>43510</v>
      </c>
      <c r="G96" s="202"/>
      <c r="H96" s="202" t="s">
        <v>80</v>
      </c>
      <c r="I96" s="202"/>
      <c r="J96" s="202"/>
      <c r="K96" s="202"/>
      <c r="L96" s="202"/>
      <c r="M96" s="202" t="str">
        <f t="shared" si="10"/>
        <v>X</v>
      </c>
      <c r="N96" s="202" t="str">
        <f t="shared" si="11"/>
        <v>X</v>
      </c>
      <c r="O96" s="202" t="str">
        <f t="shared" si="12"/>
        <v>X</v>
      </c>
      <c r="P96" s="202" t="str">
        <f t="shared" si="13"/>
        <v>X</v>
      </c>
      <c r="Q96" s="202" t="str">
        <f t="shared" si="14"/>
        <v>X</v>
      </c>
      <c r="R96" s="202"/>
      <c r="S96" s="202"/>
      <c r="T96" s="202"/>
    </row>
    <row r="97" spans="1:20" s="205" customFormat="1">
      <c r="A97" s="23" t="s">
        <v>212</v>
      </c>
      <c r="B97" s="204" t="s">
        <v>25</v>
      </c>
      <c r="C97" s="143" t="s">
        <v>213</v>
      </c>
      <c r="D97" s="22" t="s">
        <v>46</v>
      </c>
      <c r="E97" s="20"/>
      <c r="F97" s="20">
        <v>43526</v>
      </c>
      <c r="G97" s="202"/>
      <c r="H97" s="202" t="s">
        <v>80</v>
      </c>
      <c r="I97" s="202"/>
      <c r="J97" s="202"/>
      <c r="K97" s="202"/>
      <c r="L97" s="202"/>
      <c r="M97" s="202" t="str">
        <f t="shared" si="10"/>
        <v>X</v>
      </c>
      <c r="N97" s="202" t="str">
        <f t="shared" si="11"/>
        <v>X</v>
      </c>
      <c r="O97" s="202" t="str">
        <f t="shared" si="12"/>
        <v>X</v>
      </c>
      <c r="P97" s="202" t="str">
        <f t="shared" si="13"/>
        <v>X</v>
      </c>
      <c r="Q97" s="202" t="str">
        <f t="shared" si="14"/>
        <v>X</v>
      </c>
      <c r="R97" s="202"/>
      <c r="S97" s="202"/>
      <c r="T97" s="202"/>
    </row>
    <row r="98" spans="1:20" s="205" customFormat="1" ht="28">
      <c r="A98" s="23" t="s">
        <v>214</v>
      </c>
      <c r="B98" s="204" t="s">
        <v>25</v>
      </c>
      <c r="C98" s="143" t="s">
        <v>215</v>
      </c>
      <c r="D98" s="22" t="s">
        <v>216</v>
      </c>
      <c r="E98" s="20"/>
      <c r="F98" s="20">
        <v>43544</v>
      </c>
      <c r="G98" s="202"/>
      <c r="H98" s="202"/>
      <c r="I98" s="202"/>
      <c r="J98" s="202"/>
      <c r="K98" s="202" t="s">
        <v>80</v>
      </c>
      <c r="L98" s="202"/>
      <c r="M98" s="202" t="str">
        <f t="shared" si="10"/>
        <v>X</v>
      </c>
      <c r="N98" s="202" t="str">
        <f t="shared" si="11"/>
        <v/>
      </c>
      <c r="O98" s="202" t="str">
        <f t="shared" si="12"/>
        <v/>
      </c>
      <c r="P98" s="202" t="str">
        <f t="shared" si="13"/>
        <v/>
      </c>
      <c r="Q98" s="202" t="str">
        <f t="shared" si="14"/>
        <v>X</v>
      </c>
      <c r="R98" s="202"/>
      <c r="S98" s="202"/>
      <c r="T98" s="202"/>
    </row>
    <row r="99" spans="1:20" s="205" customFormat="1">
      <c r="A99" s="23" t="s">
        <v>217</v>
      </c>
      <c r="B99" s="204" t="s">
        <v>25</v>
      </c>
      <c r="C99" s="143" t="s">
        <v>218</v>
      </c>
      <c r="D99" s="22" t="s">
        <v>46</v>
      </c>
      <c r="E99" s="20"/>
      <c r="F99" s="20">
        <v>43544</v>
      </c>
      <c r="G99" s="202"/>
      <c r="H99" s="202"/>
      <c r="I99" s="202"/>
      <c r="J99" s="202" t="s">
        <v>80</v>
      </c>
      <c r="K99" s="202"/>
      <c r="L99" s="202"/>
      <c r="M99" s="202" t="str">
        <f t="shared" si="10"/>
        <v>X</v>
      </c>
      <c r="N99" s="202" t="str">
        <f t="shared" si="11"/>
        <v/>
      </c>
      <c r="O99" s="202" t="str">
        <f t="shared" si="12"/>
        <v/>
      </c>
      <c r="P99" s="202" t="str">
        <f t="shared" si="13"/>
        <v/>
      </c>
      <c r="Q99" s="202" t="str">
        <f t="shared" si="14"/>
        <v/>
      </c>
      <c r="R99" s="202"/>
      <c r="S99" s="202"/>
      <c r="T99" s="202"/>
    </row>
    <row r="100" spans="1:20" s="205" customFormat="1">
      <c r="A100" s="23" t="s">
        <v>219</v>
      </c>
      <c r="B100" s="204" t="s">
        <v>25</v>
      </c>
      <c r="C100" s="143" t="s">
        <v>220</v>
      </c>
      <c r="D100" s="22" t="s">
        <v>46</v>
      </c>
      <c r="E100" s="20"/>
      <c r="F100" s="20">
        <v>43544</v>
      </c>
      <c r="G100" s="202"/>
      <c r="H100" s="202" t="s">
        <v>80</v>
      </c>
      <c r="I100" s="202"/>
      <c r="J100" s="202"/>
      <c r="K100" s="202"/>
      <c r="L100" s="202"/>
      <c r="M100" s="202" t="str">
        <f t="shared" si="10"/>
        <v>X</v>
      </c>
      <c r="N100" s="202" t="str">
        <f t="shared" si="11"/>
        <v>X</v>
      </c>
      <c r="O100" s="202" t="str">
        <f t="shared" si="12"/>
        <v>X</v>
      </c>
      <c r="P100" s="202" t="str">
        <f t="shared" si="13"/>
        <v>X</v>
      </c>
      <c r="Q100" s="202" t="str">
        <f t="shared" si="14"/>
        <v>X</v>
      </c>
      <c r="R100" s="202"/>
      <c r="S100" s="202"/>
      <c r="T100" s="202"/>
    </row>
    <row r="101" spans="1:20" s="205" customFormat="1">
      <c r="A101" s="23" t="s">
        <v>221</v>
      </c>
      <c r="B101" s="204" t="s">
        <v>25</v>
      </c>
      <c r="C101" s="143" t="s">
        <v>222</v>
      </c>
      <c r="D101" s="22" t="s">
        <v>46</v>
      </c>
      <c r="E101" s="20"/>
      <c r="F101" s="20">
        <v>43545</v>
      </c>
      <c r="G101" s="202"/>
      <c r="H101" s="202"/>
      <c r="I101" s="202" t="s">
        <v>80</v>
      </c>
      <c r="J101" s="202"/>
      <c r="K101" s="202"/>
      <c r="L101" s="202"/>
      <c r="M101" s="202" t="str">
        <f t="shared" si="10"/>
        <v>X</v>
      </c>
      <c r="N101" s="202" t="str">
        <f t="shared" si="11"/>
        <v/>
      </c>
      <c r="O101" s="202" t="str">
        <f t="shared" si="12"/>
        <v/>
      </c>
      <c r="P101" s="202" t="str">
        <f t="shared" si="13"/>
        <v/>
      </c>
      <c r="Q101" s="202" t="str">
        <f t="shared" si="14"/>
        <v/>
      </c>
      <c r="R101" s="202"/>
      <c r="S101" s="202"/>
      <c r="T101" s="202"/>
    </row>
    <row r="102" spans="1:20" s="205" customFormat="1">
      <c r="A102" s="23" t="s">
        <v>223</v>
      </c>
      <c r="B102" s="204" t="s">
        <v>25</v>
      </c>
      <c r="C102" s="143" t="s">
        <v>224</v>
      </c>
      <c r="D102" s="22" t="s">
        <v>46</v>
      </c>
      <c r="E102" s="20"/>
      <c r="F102" s="20">
        <v>43549</v>
      </c>
      <c r="G102" s="202"/>
      <c r="H102" s="202"/>
      <c r="I102" s="202" t="s">
        <v>80</v>
      </c>
      <c r="J102" s="202"/>
      <c r="K102" s="202"/>
      <c r="L102" s="202"/>
      <c r="M102" s="202" t="str">
        <f t="shared" si="10"/>
        <v>X</v>
      </c>
      <c r="N102" s="202" t="str">
        <f t="shared" si="11"/>
        <v/>
      </c>
      <c r="O102" s="202" t="str">
        <f t="shared" si="12"/>
        <v/>
      </c>
      <c r="P102" s="202" t="str">
        <f t="shared" si="13"/>
        <v/>
      </c>
      <c r="Q102" s="202" t="str">
        <f t="shared" si="14"/>
        <v/>
      </c>
      <c r="R102" s="202"/>
      <c r="S102" s="202"/>
      <c r="T102" s="202"/>
    </row>
    <row r="103" spans="1:20" s="205" customFormat="1" ht="28">
      <c r="A103" s="23" t="s">
        <v>225</v>
      </c>
      <c r="B103" s="204" t="s">
        <v>25</v>
      </c>
      <c r="C103" s="143" t="s">
        <v>226</v>
      </c>
      <c r="D103" s="22" t="s">
        <v>227</v>
      </c>
      <c r="E103" s="20"/>
      <c r="F103" s="20">
        <v>43553</v>
      </c>
      <c r="G103" s="202" t="s">
        <v>80</v>
      </c>
      <c r="H103" s="202"/>
      <c r="I103" s="202"/>
      <c r="J103" s="202"/>
      <c r="K103" s="202"/>
      <c r="L103" s="202"/>
      <c r="M103" s="202" t="str">
        <f t="shared" si="10"/>
        <v>X</v>
      </c>
      <c r="N103" s="202" t="str">
        <f t="shared" si="11"/>
        <v>X</v>
      </c>
      <c r="O103" s="202" t="str">
        <f t="shared" si="12"/>
        <v>X</v>
      </c>
      <c r="P103" s="202" t="str">
        <f t="shared" si="13"/>
        <v/>
      </c>
      <c r="Q103" s="202" t="str">
        <f t="shared" si="14"/>
        <v>X</v>
      </c>
      <c r="R103" s="202"/>
      <c r="S103" s="202"/>
      <c r="T103" s="202"/>
    </row>
    <row r="104" spans="1:20" s="205" customFormat="1" ht="28">
      <c r="A104" s="23" t="s">
        <v>228</v>
      </c>
      <c r="B104" s="204" t="s">
        <v>25</v>
      </c>
      <c r="C104" s="143" t="s">
        <v>229</v>
      </c>
      <c r="D104" s="22" t="s">
        <v>227</v>
      </c>
      <c r="E104" s="20"/>
      <c r="F104" s="20">
        <v>43553</v>
      </c>
      <c r="G104" s="202" t="s">
        <v>80</v>
      </c>
      <c r="H104" s="202"/>
      <c r="I104" s="202"/>
      <c r="J104" s="202"/>
      <c r="K104" s="202"/>
      <c r="L104" s="202"/>
      <c r="M104" s="202" t="str">
        <f t="shared" si="10"/>
        <v>X</v>
      </c>
      <c r="N104" s="202" t="str">
        <f t="shared" si="11"/>
        <v>X</v>
      </c>
      <c r="O104" s="202" t="str">
        <f t="shared" si="12"/>
        <v>X</v>
      </c>
      <c r="P104" s="202" t="str">
        <f t="shared" si="13"/>
        <v/>
      </c>
      <c r="Q104" s="202" t="str">
        <f t="shared" si="14"/>
        <v>X</v>
      </c>
      <c r="R104" s="202"/>
      <c r="S104" s="202"/>
      <c r="T104" s="202"/>
    </row>
    <row r="105" spans="1:20" s="205" customFormat="1" ht="28">
      <c r="A105" s="23" t="s">
        <v>230</v>
      </c>
      <c r="B105" s="204" t="s">
        <v>25</v>
      </c>
      <c r="C105" s="207" t="s">
        <v>231</v>
      </c>
      <c r="D105" s="22" t="s">
        <v>227</v>
      </c>
      <c r="E105" s="20"/>
      <c r="F105" s="20">
        <v>43560</v>
      </c>
      <c r="G105" s="202" t="s">
        <v>80</v>
      </c>
      <c r="H105" s="202"/>
      <c r="I105" s="202"/>
      <c r="J105" s="202"/>
      <c r="K105" s="202"/>
      <c r="L105" s="202"/>
      <c r="M105" s="202" t="str">
        <f t="shared" si="10"/>
        <v>X</v>
      </c>
      <c r="N105" s="202" t="str">
        <f t="shared" si="11"/>
        <v>X</v>
      </c>
      <c r="O105" s="202" t="str">
        <f t="shared" si="12"/>
        <v>X</v>
      </c>
      <c r="P105" s="202" t="str">
        <f t="shared" si="13"/>
        <v/>
      </c>
      <c r="Q105" s="202" t="str">
        <f t="shared" si="14"/>
        <v>X</v>
      </c>
      <c r="R105" s="202"/>
      <c r="S105" s="202"/>
      <c r="T105" s="202"/>
    </row>
    <row r="106" spans="1:20" s="205" customFormat="1">
      <c r="A106" s="23" t="s">
        <v>232</v>
      </c>
      <c r="B106" s="204" t="s">
        <v>25</v>
      </c>
      <c r="C106" s="21" t="s">
        <v>233</v>
      </c>
      <c r="D106" s="22" t="s">
        <v>46</v>
      </c>
      <c r="E106" s="20"/>
      <c r="F106" s="20">
        <v>43565</v>
      </c>
      <c r="G106" s="202" t="s">
        <v>80</v>
      </c>
      <c r="H106" s="202"/>
      <c r="I106" s="202"/>
      <c r="J106" s="202"/>
      <c r="K106" s="202"/>
      <c r="L106" s="202"/>
      <c r="M106" s="202" t="str">
        <f t="shared" si="10"/>
        <v>X</v>
      </c>
      <c r="N106" s="202" t="str">
        <f t="shared" si="11"/>
        <v>X</v>
      </c>
      <c r="O106" s="202" t="str">
        <f t="shared" si="12"/>
        <v>X</v>
      </c>
      <c r="P106" s="202" t="str">
        <f t="shared" si="13"/>
        <v/>
      </c>
      <c r="Q106" s="202" t="str">
        <f t="shared" si="14"/>
        <v>X</v>
      </c>
      <c r="R106" s="202"/>
      <c r="S106" s="202"/>
      <c r="T106" s="202"/>
    </row>
    <row r="107" spans="1:20" s="205" customFormat="1" ht="28">
      <c r="A107" s="23" t="s">
        <v>234</v>
      </c>
      <c r="B107" s="204" t="s">
        <v>25</v>
      </c>
      <c r="C107" s="21" t="s">
        <v>235</v>
      </c>
      <c r="D107" s="22" t="s">
        <v>46</v>
      </c>
      <c r="E107" s="20"/>
      <c r="F107" s="20">
        <v>43699</v>
      </c>
      <c r="G107" s="202"/>
      <c r="H107" s="202"/>
      <c r="I107" s="202"/>
      <c r="J107" s="202"/>
      <c r="K107" s="202" t="s">
        <v>80</v>
      </c>
      <c r="L107" s="202"/>
      <c r="M107" s="202" t="str">
        <f t="shared" si="10"/>
        <v>X</v>
      </c>
      <c r="N107" s="202" t="str">
        <f t="shared" si="11"/>
        <v/>
      </c>
      <c r="O107" s="202" t="str">
        <f t="shared" si="12"/>
        <v/>
      </c>
      <c r="P107" s="202" t="str">
        <f t="shared" si="13"/>
        <v/>
      </c>
      <c r="Q107" s="202" t="str">
        <f t="shared" si="14"/>
        <v>X</v>
      </c>
      <c r="R107" s="202"/>
      <c r="S107" s="202"/>
      <c r="T107" s="202"/>
    </row>
    <row r="108" spans="1:20" s="205" customFormat="1" ht="56">
      <c r="A108" s="23" t="s">
        <v>236</v>
      </c>
      <c r="B108" s="204" t="s">
        <v>237</v>
      </c>
      <c r="C108" s="21" t="s">
        <v>238</v>
      </c>
      <c r="D108" s="22" t="s">
        <v>46</v>
      </c>
      <c r="E108" s="20"/>
      <c r="F108" s="20">
        <v>43741</v>
      </c>
      <c r="G108" s="202"/>
      <c r="H108" s="202"/>
      <c r="I108" s="202"/>
      <c r="J108" s="202"/>
      <c r="K108" s="202" t="s">
        <v>80</v>
      </c>
      <c r="L108" s="202"/>
      <c r="M108" s="202" t="str">
        <f t="shared" si="10"/>
        <v>X</v>
      </c>
      <c r="N108" s="202" t="str">
        <f t="shared" si="11"/>
        <v/>
      </c>
      <c r="O108" s="202" t="str">
        <f t="shared" si="12"/>
        <v/>
      </c>
      <c r="P108" s="202" t="str">
        <f t="shared" si="13"/>
        <v/>
      </c>
      <c r="Q108" s="202" t="str">
        <f t="shared" si="14"/>
        <v>X</v>
      </c>
      <c r="R108" s="202"/>
      <c r="S108" s="202"/>
      <c r="T108" s="202"/>
    </row>
    <row r="109" spans="1:20" s="205" customFormat="1">
      <c r="A109" s="23" t="s">
        <v>239</v>
      </c>
      <c r="B109" s="23" t="s">
        <v>25</v>
      </c>
      <c r="C109" s="21" t="s">
        <v>240</v>
      </c>
      <c r="D109" s="22" t="s">
        <v>241</v>
      </c>
      <c r="E109" s="20"/>
      <c r="F109" s="20">
        <v>43795</v>
      </c>
      <c r="G109" s="202"/>
      <c r="H109" s="202"/>
      <c r="I109" s="202"/>
      <c r="J109" s="202"/>
      <c r="K109" s="202" t="s">
        <v>80</v>
      </c>
      <c r="L109" s="202"/>
      <c r="M109" s="202" t="str">
        <f t="shared" si="10"/>
        <v>X</v>
      </c>
      <c r="N109" s="202" t="str">
        <f t="shared" si="11"/>
        <v/>
      </c>
      <c r="O109" s="202" t="str">
        <f t="shared" si="12"/>
        <v/>
      </c>
      <c r="P109" s="202" t="str">
        <f t="shared" si="13"/>
        <v/>
      </c>
      <c r="Q109" s="202" t="str">
        <f t="shared" si="14"/>
        <v>X</v>
      </c>
      <c r="R109" s="202"/>
      <c r="S109" s="202"/>
      <c r="T109" s="202"/>
    </row>
    <row r="110" spans="1:20" s="205" customFormat="1" ht="28">
      <c r="A110" s="23" t="s">
        <v>242</v>
      </c>
      <c r="B110" s="204" t="s">
        <v>25</v>
      </c>
      <c r="C110" s="21" t="s">
        <v>243</v>
      </c>
      <c r="D110" s="22" t="s">
        <v>244</v>
      </c>
      <c r="E110" s="20"/>
      <c r="F110" s="20">
        <v>43850</v>
      </c>
      <c r="G110" s="202"/>
      <c r="H110" s="202"/>
      <c r="I110" s="202"/>
      <c r="J110" s="202"/>
      <c r="K110" s="202" t="s">
        <v>80</v>
      </c>
      <c r="L110" s="202"/>
      <c r="M110" s="202" t="str">
        <f t="shared" si="10"/>
        <v>X</v>
      </c>
      <c r="N110" s="202" t="str">
        <f t="shared" si="11"/>
        <v/>
      </c>
      <c r="O110" s="202" t="str">
        <f t="shared" si="12"/>
        <v/>
      </c>
      <c r="P110" s="202" t="str">
        <f t="shared" si="13"/>
        <v/>
      </c>
      <c r="Q110" s="202" t="str">
        <f t="shared" si="14"/>
        <v>X</v>
      </c>
      <c r="R110" s="202"/>
      <c r="S110" s="202"/>
      <c r="T110" s="202"/>
    </row>
    <row r="111" spans="1:20" s="205" customFormat="1">
      <c r="A111" s="23" t="s">
        <v>245</v>
      </c>
      <c r="B111" s="204" t="s">
        <v>25</v>
      </c>
      <c r="C111" s="21" t="s">
        <v>246</v>
      </c>
      <c r="D111" s="22" t="s">
        <v>244</v>
      </c>
      <c r="E111" s="20"/>
      <c r="F111" s="20">
        <v>43871</v>
      </c>
      <c r="G111" s="202"/>
      <c r="H111" s="202"/>
      <c r="I111" s="202"/>
      <c r="J111" s="202"/>
      <c r="K111" s="202" t="s">
        <v>80</v>
      </c>
      <c r="L111" s="202"/>
      <c r="M111" s="202" t="str">
        <f t="shared" si="10"/>
        <v>X</v>
      </c>
      <c r="N111" s="202" t="str">
        <f t="shared" si="11"/>
        <v/>
      </c>
      <c r="O111" s="202" t="str">
        <f t="shared" si="12"/>
        <v/>
      </c>
      <c r="P111" s="202" t="str">
        <f t="shared" si="13"/>
        <v/>
      </c>
      <c r="Q111" s="202" t="str">
        <f t="shared" si="14"/>
        <v>X</v>
      </c>
      <c r="R111" s="202"/>
      <c r="S111" s="202"/>
      <c r="T111" s="202"/>
    </row>
    <row r="112" spans="1:20" s="205" customFormat="1">
      <c r="A112" s="23" t="s">
        <v>247</v>
      </c>
      <c r="B112" s="204" t="s">
        <v>25</v>
      </c>
      <c r="C112" s="21" t="s">
        <v>248</v>
      </c>
      <c r="D112" s="22" t="s">
        <v>244</v>
      </c>
      <c r="E112" s="20"/>
      <c r="F112" s="20">
        <v>43871</v>
      </c>
      <c r="G112" s="202" t="s">
        <v>80</v>
      </c>
      <c r="H112" s="202" t="s">
        <v>80</v>
      </c>
      <c r="I112" s="202"/>
      <c r="J112" s="202"/>
      <c r="K112" s="202" t="s">
        <v>80</v>
      </c>
      <c r="L112" s="202"/>
      <c r="M112" s="202" t="str">
        <f t="shared" si="10"/>
        <v>X</v>
      </c>
      <c r="N112" s="202" t="str">
        <f t="shared" si="11"/>
        <v>X</v>
      </c>
      <c r="O112" s="202" t="str">
        <f t="shared" si="12"/>
        <v>X</v>
      </c>
      <c r="P112" s="202" t="str">
        <f t="shared" si="13"/>
        <v>X</v>
      </c>
      <c r="Q112" s="202" t="str">
        <f t="shared" si="14"/>
        <v>X</v>
      </c>
      <c r="R112" s="202"/>
      <c r="S112" s="202"/>
      <c r="T112" s="202"/>
    </row>
    <row r="113" spans="1:20" s="205" customFormat="1">
      <c r="A113" s="23" t="s">
        <v>249</v>
      </c>
      <c r="B113" s="204" t="s">
        <v>25</v>
      </c>
      <c r="C113" s="21" t="s">
        <v>250</v>
      </c>
      <c r="D113" s="22" t="s">
        <v>244</v>
      </c>
      <c r="E113" s="20"/>
      <c r="F113" s="20">
        <v>43874</v>
      </c>
      <c r="G113" s="202"/>
      <c r="H113" s="202"/>
      <c r="I113" s="202"/>
      <c r="J113" s="202"/>
      <c r="K113" s="202" t="s">
        <v>80</v>
      </c>
      <c r="L113" s="202"/>
      <c r="M113" s="202" t="str">
        <f t="shared" si="10"/>
        <v>X</v>
      </c>
      <c r="N113" s="202" t="str">
        <f t="shared" si="11"/>
        <v/>
      </c>
      <c r="O113" s="202" t="str">
        <f t="shared" si="12"/>
        <v/>
      </c>
      <c r="P113" s="202" t="str">
        <f t="shared" si="13"/>
        <v/>
      </c>
      <c r="Q113" s="202" t="str">
        <f t="shared" si="14"/>
        <v>X</v>
      </c>
      <c r="R113" s="202"/>
      <c r="S113" s="202"/>
      <c r="T113" s="202"/>
    </row>
    <row r="114" spans="1:20" s="205" customFormat="1" ht="28">
      <c r="A114" s="23" t="s">
        <v>251</v>
      </c>
      <c r="B114" s="204" t="s">
        <v>25</v>
      </c>
      <c r="C114" s="21" t="s">
        <v>252</v>
      </c>
      <c r="D114" s="22" t="s">
        <v>244</v>
      </c>
      <c r="E114" s="20"/>
      <c r="F114" s="20">
        <v>43874</v>
      </c>
      <c r="G114" s="202"/>
      <c r="H114" s="202"/>
      <c r="I114" s="202"/>
      <c r="J114" s="202"/>
      <c r="K114" s="202" t="s">
        <v>80</v>
      </c>
      <c r="L114" s="202"/>
      <c r="M114" s="202" t="str">
        <f t="shared" si="10"/>
        <v>X</v>
      </c>
      <c r="N114" s="202" t="str">
        <f t="shared" si="11"/>
        <v/>
      </c>
      <c r="O114" s="202" t="str">
        <f t="shared" si="12"/>
        <v/>
      </c>
      <c r="P114" s="202" t="str">
        <f t="shared" si="13"/>
        <v/>
      </c>
      <c r="Q114" s="202" t="str">
        <f t="shared" si="14"/>
        <v>X</v>
      </c>
      <c r="R114" s="202"/>
      <c r="S114" s="202"/>
      <c r="T114" s="202"/>
    </row>
    <row r="115" spans="1:20" s="205" customFormat="1" ht="28">
      <c r="A115" s="23" t="s">
        <v>253</v>
      </c>
      <c r="B115" s="204" t="s">
        <v>25</v>
      </c>
      <c r="C115" s="21" t="s">
        <v>254</v>
      </c>
      <c r="D115" s="22" t="s">
        <v>244</v>
      </c>
      <c r="E115" s="20"/>
      <c r="F115" s="20">
        <v>43878</v>
      </c>
      <c r="G115" s="202"/>
      <c r="H115" s="202"/>
      <c r="I115" s="202"/>
      <c r="J115" s="202"/>
      <c r="K115" s="202" t="s">
        <v>80</v>
      </c>
      <c r="L115" s="202"/>
      <c r="M115" s="202" t="str">
        <f t="shared" si="10"/>
        <v>X</v>
      </c>
      <c r="N115" s="202" t="str">
        <f t="shared" si="11"/>
        <v/>
      </c>
      <c r="O115" s="202" t="str">
        <f t="shared" si="12"/>
        <v/>
      </c>
      <c r="P115" s="202" t="str">
        <f t="shared" si="13"/>
        <v/>
      </c>
      <c r="Q115" s="202" t="str">
        <f t="shared" si="14"/>
        <v>X</v>
      </c>
      <c r="R115" s="202"/>
      <c r="S115" s="202"/>
      <c r="T115" s="202"/>
    </row>
    <row r="116" spans="1:20" s="205" customFormat="1">
      <c r="A116" s="23" t="s">
        <v>255</v>
      </c>
      <c r="B116" s="204" t="s">
        <v>25</v>
      </c>
      <c r="C116" s="21" t="s">
        <v>256</v>
      </c>
      <c r="D116" s="22" t="s">
        <v>244</v>
      </c>
      <c r="E116" s="20"/>
      <c r="F116" s="20">
        <v>43878</v>
      </c>
      <c r="G116" s="202"/>
      <c r="H116" s="202" t="s">
        <v>80</v>
      </c>
      <c r="I116" s="202"/>
      <c r="J116" s="202"/>
      <c r="K116" s="202" t="s">
        <v>80</v>
      </c>
      <c r="L116" s="202"/>
      <c r="M116" s="202" t="str">
        <f t="shared" si="10"/>
        <v>X</v>
      </c>
      <c r="N116" s="202" t="str">
        <f t="shared" si="11"/>
        <v>X</v>
      </c>
      <c r="O116" s="202" t="str">
        <f t="shared" si="12"/>
        <v>X</v>
      </c>
      <c r="P116" s="202" t="str">
        <f t="shared" si="13"/>
        <v>X</v>
      </c>
      <c r="Q116" s="202" t="str">
        <f t="shared" si="14"/>
        <v>X</v>
      </c>
      <c r="R116" s="202"/>
      <c r="S116" s="202"/>
      <c r="T116" s="202"/>
    </row>
    <row r="117" spans="1:20" s="205" customFormat="1">
      <c r="A117" s="23" t="s">
        <v>257</v>
      </c>
      <c r="B117" s="204" t="s">
        <v>25</v>
      </c>
      <c r="C117" s="206" t="s">
        <v>258</v>
      </c>
      <c r="D117" s="22" t="s">
        <v>244</v>
      </c>
      <c r="E117" s="20"/>
      <c r="F117" s="20">
        <v>43881</v>
      </c>
      <c r="G117" s="202"/>
      <c r="H117" s="202" t="s">
        <v>80</v>
      </c>
      <c r="I117" s="202"/>
      <c r="J117" s="202"/>
      <c r="K117" s="202" t="s">
        <v>80</v>
      </c>
      <c r="L117" s="202"/>
      <c r="M117" s="202" t="str">
        <f t="shared" si="10"/>
        <v>X</v>
      </c>
      <c r="N117" s="202" t="str">
        <f t="shared" si="11"/>
        <v>X</v>
      </c>
      <c r="O117" s="202" t="str">
        <f t="shared" si="12"/>
        <v>X</v>
      </c>
      <c r="P117" s="202" t="str">
        <f t="shared" si="13"/>
        <v>X</v>
      </c>
      <c r="Q117" s="202" t="str">
        <f t="shared" si="14"/>
        <v>X</v>
      </c>
      <c r="R117" s="202"/>
      <c r="S117" s="202"/>
      <c r="T117" s="202"/>
    </row>
    <row r="118" spans="1:20" s="205" customFormat="1">
      <c r="A118" s="23" t="s">
        <v>259</v>
      </c>
      <c r="B118" s="204" t="s">
        <v>25</v>
      </c>
      <c r="C118" s="21" t="s">
        <v>260</v>
      </c>
      <c r="D118" s="22" t="s">
        <v>244</v>
      </c>
      <c r="E118" s="20"/>
      <c r="F118" s="20">
        <v>43895</v>
      </c>
      <c r="G118" s="202"/>
      <c r="H118" s="202"/>
      <c r="I118" s="202"/>
      <c r="J118" s="202"/>
      <c r="K118" s="202" t="s">
        <v>80</v>
      </c>
      <c r="L118" s="202"/>
      <c r="M118" s="202" t="str">
        <f t="shared" si="10"/>
        <v>X</v>
      </c>
      <c r="N118" s="202" t="str">
        <f t="shared" si="11"/>
        <v/>
      </c>
      <c r="O118" s="202" t="str">
        <f t="shared" si="12"/>
        <v/>
      </c>
      <c r="P118" s="202" t="str">
        <f t="shared" si="13"/>
        <v/>
      </c>
      <c r="Q118" s="202" t="str">
        <f t="shared" si="14"/>
        <v>X</v>
      </c>
      <c r="R118" s="202"/>
      <c r="S118" s="202"/>
      <c r="T118" s="202"/>
    </row>
    <row r="119" spans="1:20" s="205" customFormat="1" ht="28">
      <c r="A119" s="23" t="s">
        <v>261</v>
      </c>
      <c r="B119" s="204" t="s">
        <v>25</v>
      </c>
      <c r="C119" s="21" t="s">
        <v>262</v>
      </c>
      <c r="D119" s="22" t="s">
        <v>244</v>
      </c>
      <c r="E119" s="20"/>
      <c r="F119" s="20">
        <v>44001</v>
      </c>
      <c r="G119" s="202"/>
      <c r="H119" s="202"/>
      <c r="I119" s="202"/>
      <c r="J119" s="202"/>
      <c r="K119" s="202" t="s">
        <v>80</v>
      </c>
      <c r="L119" s="202"/>
      <c r="M119" s="202" t="str">
        <f t="shared" si="10"/>
        <v>X</v>
      </c>
      <c r="N119" s="202" t="str">
        <f t="shared" si="11"/>
        <v/>
      </c>
      <c r="O119" s="202" t="str">
        <f t="shared" si="12"/>
        <v/>
      </c>
      <c r="P119" s="202" t="str">
        <f t="shared" si="13"/>
        <v/>
      </c>
      <c r="Q119" s="202" t="str">
        <f t="shared" si="14"/>
        <v>X</v>
      </c>
      <c r="R119" s="202"/>
      <c r="S119" s="202"/>
      <c r="T119" s="202"/>
    </row>
    <row r="120" spans="1:20" s="205" customFormat="1" ht="28">
      <c r="A120" s="23" t="s">
        <v>263</v>
      </c>
      <c r="B120" s="173" t="s">
        <v>264</v>
      </c>
      <c r="C120" s="203" t="s">
        <v>265</v>
      </c>
      <c r="D120" s="174" t="s">
        <v>46</v>
      </c>
      <c r="E120" s="175"/>
      <c r="F120" s="175">
        <v>44001</v>
      </c>
      <c r="G120" s="202"/>
      <c r="H120" s="202"/>
      <c r="I120" s="202"/>
      <c r="J120" s="202"/>
      <c r="K120" s="202" t="s">
        <v>80</v>
      </c>
      <c r="L120" s="202"/>
      <c r="M120" s="202" t="str">
        <f t="shared" si="10"/>
        <v>X</v>
      </c>
      <c r="N120" s="202" t="str">
        <f t="shared" si="11"/>
        <v/>
      </c>
      <c r="O120" s="202" t="str">
        <f t="shared" si="12"/>
        <v/>
      </c>
      <c r="P120" s="202" t="str">
        <f t="shared" si="13"/>
        <v/>
      </c>
      <c r="Q120" s="202" t="str">
        <f t="shared" si="14"/>
        <v>X</v>
      </c>
      <c r="R120" s="202"/>
      <c r="S120" s="202"/>
      <c r="T120" s="202"/>
    </row>
    <row r="121" spans="1:20" s="205" customFormat="1" ht="42">
      <c r="A121" s="23" t="s">
        <v>266</v>
      </c>
      <c r="B121" s="204" t="s">
        <v>25</v>
      </c>
      <c r="C121" s="21" t="s">
        <v>267</v>
      </c>
      <c r="D121" s="22" t="s">
        <v>244</v>
      </c>
      <c r="E121" s="20"/>
      <c r="F121" s="20">
        <v>44005</v>
      </c>
      <c r="G121" s="202"/>
      <c r="H121" s="202"/>
      <c r="I121" s="202"/>
      <c r="J121" s="202"/>
      <c r="K121" s="202" t="s">
        <v>80</v>
      </c>
      <c r="L121" s="202"/>
      <c r="M121" s="202" t="str">
        <f t="shared" si="10"/>
        <v>X</v>
      </c>
      <c r="N121" s="202" t="str">
        <f t="shared" si="11"/>
        <v/>
      </c>
      <c r="O121" s="202" t="str">
        <f t="shared" si="12"/>
        <v/>
      </c>
      <c r="P121" s="202" t="str">
        <f t="shared" si="13"/>
        <v/>
      </c>
      <c r="Q121" s="202" t="str">
        <f t="shared" si="14"/>
        <v>X</v>
      </c>
      <c r="R121" s="202"/>
      <c r="S121" s="202"/>
      <c r="T121" s="202"/>
    </row>
    <row r="122" spans="1:20" s="205" customFormat="1" ht="42">
      <c r="A122" s="23" t="s">
        <v>268</v>
      </c>
      <c r="B122" s="204" t="s">
        <v>25</v>
      </c>
      <c r="C122" s="21" t="s">
        <v>269</v>
      </c>
      <c r="D122" s="22" t="s">
        <v>244</v>
      </c>
      <c r="E122" s="20"/>
      <c r="F122" s="20">
        <v>44026</v>
      </c>
      <c r="G122" s="202"/>
      <c r="H122" s="202"/>
      <c r="I122" s="202"/>
      <c r="J122" s="202"/>
      <c r="K122" s="202" t="s">
        <v>80</v>
      </c>
      <c r="L122" s="202"/>
      <c r="M122" s="202" t="str">
        <f t="shared" si="10"/>
        <v>X</v>
      </c>
      <c r="N122" s="202" t="str">
        <f t="shared" si="11"/>
        <v/>
      </c>
      <c r="O122" s="202" t="str">
        <f t="shared" si="12"/>
        <v/>
      </c>
      <c r="P122" s="202" t="str">
        <f t="shared" si="13"/>
        <v/>
      </c>
      <c r="Q122" s="202" t="str">
        <f t="shared" si="14"/>
        <v>X</v>
      </c>
      <c r="R122" s="202"/>
      <c r="S122" s="202"/>
      <c r="T122" s="202"/>
    </row>
    <row r="123" spans="1:20" s="205" customFormat="1" ht="28">
      <c r="A123" s="23" t="s">
        <v>270</v>
      </c>
      <c r="B123" s="23" t="s">
        <v>271</v>
      </c>
      <c r="C123" s="21" t="s">
        <v>272</v>
      </c>
      <c r="D123" s="22" t="s">
        <v>244</v>
      </c>
      <c r="E123" s="20"/>
      <c r="F123" s="20">
        <v>44047</v>
      </c>
      <c r="G123" s="202"/>
      <c r="H123" s="202" t="s">
        <v>80</v>
      </c>
      <c r="I123" s="202"/>
      <c r="J123" s="202"/>
      <c r="K123" s="202"/>
      <c r="L123" s="202"/>
      <c r="M123" s="202" t="str">
        <f t="shared" si="10"/>
        <v>X</v>
      </c>
      <c r="N123" s="202" t="str">
        <f t="shared" si="11"/>
        <v>X</v>
      </c>
      <c r="O123" s="202" t="str">
        <f t="shared" si="12"/>
        <v>X</v>
      </c>
      <c r="P123" s="202" t="str">
        <f t="shared" si="13"/>
        <v>X</v>
      </c>
      <c r="Q123" s="202" t="str">
        <f t="shared" si="14"/>
        <v>X</v>
      </c>
      <c r="R123" s="202"/>
      <c r="S123" s="202"/>
      <c r="T123" s="202"/>
    </row>
    <row r="124" spans="1:20" s="205" customFormat="1">
      <c r="A124" s="23" t="s">
        <v>273</v>
      </c>
      <c r="B124" s="204" t="s">
        <v>25</v>
      </c>
      <c r="C124" s="21" t="s">
        <v>274</v>
      </c>
      <c r="D124" s="22" t="s">
        <v>244</v>
      </c>
      <c r="E124" s="20"/>
      <c r="F124" s="20">
        <v>44068</v>
      </c>
      <c r="G124" s="202"/>
      <c r="H124" s="202"/>
      <c r="I124" s="202"/>
      <c r="J124" s="202"/>
      <c r="K124" s="202" t="s">
        <v>80</v>
      </c>
      <c r="L124" s="202"/>
      <c r="M124" s="202" t="str">
        <f t="shared" si="10"/>
        <v>X</v>
      </c>
      <c r="N124" s="202" t="str">
        <f t="shared" si="11"/>
        <v/>
      </c>
      <c r="O124" s="202" t="str">
        <f t="shared" si="12"/>
        <v/>
      </c>
      <c r="P124" s="202" t="str">
        <f t="shared" si="13"/>
        <v/>
      </c>
      <c r="Q124" s="202" t="str">
        <f t="shared" si="14"/>
        <v>X</v>
      </c>
      <c r="R124" s="202"/>
      <c r="S124" s="202"/>
      <c r="T124" s="202"/>
    </row>
    <row r="125" spans="1:20" s="205" customFormat="1" ht="28">
      <c r="A125" s="23" t="s">
        <v>275</v>
      </c>
      <c r="B125" s="204" t="s">
        <v>25</v>
      </c>
      <c r="C125" s="21" t="s">
        <v>276</v>
      </c>
      <c r="D125" s="22" t="s">
        <v>244</v>
      </c>
      <c r="E125" s="20"/>
      <c r="F125" s="20">
        <v>44068</v>
      </c>
      <c r="G125" s="202"/>
      <c r="H125" s="202"/>
      <c r="I125" s="202"/>
      <c r="J125" s="202"/>
      <c r="K125" s="202" t="s">
        <v>80</v>
      </c>
      <c r="L125" s="202"/>
      <c r="M125" s="202" t="str">
        <f t="shared" si="10"/>
        <v>X</v>
      </c>
      <c r="N125" s="202" t="str">
        <f t="shared" si="11"/>
        <v/>
      </c>
      <c r="O125" s="202" t="str">
        <f t="shared" si="12"/>
        <v/>
      </c>
      <c r="P125" s="202" t="str">
        <f t="shared" si="13"/>
        <v/>
      </c>
      <c r="Q125" s="202" t="str">
        <f t="shared" si="14"/>
        <v>X</v>
      </c>
      <c r="R125" s="202"/>
      <c r="S125" s="202"/>
      <c r="T125" s="202"/>
    </row>
    <row r="126" spans="1:20" s="205" customFormat="1" ht="28">
      <c r="A126" s="23" t="s">
        <v>277</v>
      </c>
      <c r="B126" s="204" t="s">
        <v>25</v>
      </c>
      <c r="C126" s="21" t="s">
        <v>278</v>
      </c>
      <c r="D126" s="22" t="s">
        <v>244</v>
      </c>
      <c r="E126" s="20"/>
      <c r="F126" s="20">
        <v>44068</v>
      </c>
      <c r="G126" s="202"/>
      <c r="H126" s="202"/>
      <c r="I126" s="202"/>
      <c r="J126" s="202"/>
      <c r="K126" s="202" t="s">
        <v>80</v>
      </c>
      <c r="L126" s="202"/>
      <c r="M126" s="202" t="str">
        <f t="shared" si="10"/>
        <v>X</v>
      </c>
      <c r="N126" s="202" t="str">
        <f t="shared" si="11"/>
        <v/>
      </c>
      <c r="O126" s="202" t="str">
        <f t="shared" si="12"/>
        <v/>
      </c>
      <c r="P126" s="202" t="str">
        <f t="shared" si="13"/>
        <v/>
      </c>
      <c r="Q126" s="202" t="str">
        <f t="shared" si="14"/>
        <v>X</v>
      </c>
      <c r="R126" s="202"/>
      <c r="S126" s="202"/>
      <c r="T126" s="202"/>
    </row>
    <row r="127" spans="1:20" s="205" customFormat="1">
      <c r="A127" s="23" t="s">
        <v>279</v>
      </c>
      <c r="B127" s="204" t="s">
        <v>25</v>
      </c>
      <c r="C127" s="21" t="s">
        <v>280</v>
      </c>
      <c r="D127" s="22" t="s">
        <v>46</v>
      </c>
      <c r="E127" s="20"/>
      <c r="F127" s="20">
        <v>44075</v>
      </c>
      <c r="G127" s="202"/>
      <c r="H127" s="202" t="s">
        <v>80</v>
      </c>
      <c r="I127" s="202"/>
      <c r="J127" s="202"/>
      <c r="K127" s="202" t="s">
        <v>80</v>
      </c>
      <c r="L127" s="202"/>
      <c r="M127" s="202" t="str">
        <f t="shared" si="10"/>
        <v>X</v>
      </c>
      <c r="N127" s="202" t="str">
        <f t="shared" si="11"/>
        <v>X</v>
      </c>
      <c r="O127" s="202" t="str">
        <f t="shared" si="12"/>
        <v>X</v>
      </c>
      <c r="P127" s="202" t="str">
        <f t="shared" si="13"/>
        <v>X</v>
      </c>
      <c r="Q127" s="202" t="str">
        <f t="shared" si="14"/>
        <v>X</v>
      </c>
      <c r="R127" s="202"/>
      <c r="S127" s="202"/>
      <c r="T127" s="202"/>
    </row>
    <row r="128" spans="1:20" s="205" customFormat="1">
      <c r="A128" s="23" t="s">
        <v>281</v>
      </c>
      <c r="B128" s="204" t="s">
        <v>25</v>
      </c>
      <c r="C128" s="21" t="s">
        <v>282</v>
      </c>
      <c r="D128" s="22" t="s">
        <v>46</v>
      </c>
      <c r="E128" s="20"/>
      <c r="F128" s="20">
        <v>44075</v>
      </c>
      <c r="G128" s="202"/>
      <c r="H128" s="202"/>
      <c r="I128" s="202"/>
      <c r="J128" s="202"/>
      <c r="K128" s="202" t="s">
        <v>80</v>
      </c>
      <c r="L128" s="202"/>
      <c r="M128" s="202" t="str">
        <f t="shared" si="10"/>
        <v>X</v>
      </c>
      <c r="N128" s="202" t="str">
        <f t="shared" si="11"/>
        <v/>
      </c>
      <c r="O128" s="202" t="str">
        <f t="shared" si="12"/>
        <v/>
      </c>
      <c r="P128" s="202" t="str">
        <f t="shared" si="13"/>
        <v/>
      </c>
      <c r="Q128" s="202" t="str">
        <f t="shared" si="14"/>
        <v>X</v>
      </c>
      <c r="R128" s="202"/>
      <c r="S128" s="202"/>
      <c r="T128" s="202"/>
    </row>
    <row r="129" spans="1:20" s="205" customFormat="1" ht="28">
      <c r="A129" s="23" t="s">
        <v>283</v>
      </c>
      <c r="B129" s="23" t="s">
        <v>284</v>
      </c>
      <c r="C129" s="21" t="s">
        <v>285</v>
      </c>
      <c r="D129" s="22" t="s">
        <v>286</v>
      </c>
      <c r="E129" s="20"/>
      <c r="F129" s="20">
        <v>44119</v>
      </c>
      <c r="G129" s="202"/>
      <c r="H129" s="202" t="s">
        <v>80</v>
      </c>
      <c r="I129" s="202"/>
      <c r="J129" s="202"/>
      <c r="K129" s="202"/>
      <c r="L129" s="202"/>
      <c r="M129" s="202" t="str">
        <f t="shared" si="10"/>
        <v>X</v>
      </c>
      <c r="N129" s="202" t="str">
        <f t="shared" si="11"/>
        <v>X</v>
      </c>
      <c r="O129" s="202" t="str">
        <f t="shared" si="12"/>
        <v>X</v>
      </c>
      <c r="P129" s="202" t="str">
        <f t="shared" si="13"/>
        <v>X</v>
      </c>
      <c r="Q129" s="202" t="str">
        <f t="shared" si="14"/>
        <v>X</v>
      </c>
      <c r="R129" s="202"/>
      <c r="S129" s="202"/>
      <c r="T129" s="202"/>
    </row>
    <row r="130" spans="1:20" s="205" customFormat="1" ht="28">
      <c r="A130" s="23" t="s">
        <v>287</v>
      </c>
      <c r="B130" s="23" t="s">
        <v>25</v>
      </c>
      <c r="C130" s="21" t="s">
        <v>288</v>
      </c>
      <c r="D130" s="22" t="s">
        <v>241</v>
      </c>
      <c r="E130" s="20"/>
      <c r="F130" s="20">
        <v>44137</v>
      </c>
      <c r="G130" s="202"/>
      <c r="H130" s="202"/>
      <c r="I130" s="202"/>
      <c r="J130" s="202"/>
      <c r="K130" s="202" t="s">
        <v>80</v>
      </c>
      <c r="L130" s="202"/>
      <c r="M130" s="202" t="str">
        <f t="shared" si="10"/>
        <v>X</v>
      </c>
      <c r="N130" s="202" t="str">
        <f t="shared" si="11"/>
        <v/>
      </c>
      <c r="O130" s="202" t="str">
        <f t="shared" si="12"/>
        <v/>
      </c>
      <c r="P130" s="202" t="str">
        <f t="shared" si="13"/>
        <v/>
      </c>
      <c r="Q130" s="202" t="str">
        <f t="shared" si="14"/>
        <v>X</v>
      </c>
      <c r="R130" s="202"/>
      <c r="S130" s="202"/>
      <c r="T130" s="202"/>
    </row>
    <row r="131" spans="1:20" s="205" customFormat="1" ht="28">
      <c r="A131" s="23" t="s">
        <v>289</v>
      </c>
      <c r="B131" s="23" t="s">
        <v>25</v>
      </c>
      <c r="C131" s="21" t="s">
        <v>285</v>
      </c>
      <c r="D131" s="22" t="s">
        <v>290</v>
      </c>
      <c r="E131" s="20"/>
      <c r="F131" s="20">
        <v>44118</v>
      </c>
      <c r="G131" s="202"/>
      <c r="H131" s="202"/>
      <c r="I131" s="202"/>
      <c r="J131" s="202"/>
      <c r="K131" s="202"/>
      <c r="L131" s="202"/>
      <c r="M131" s="202" t="str">
        <f t="shared" si="10"/>
        <v/>
      </c>
      <c r="N131" s="202" t="str">
        <f t="shared" si="11"/>
        <v/>
      </c>
      <c r="O131" s="202" t="str">
        <f t="shared" si="12"/>
        <v/>
      </c>
      <c r="P131" s="202" t="str">
        <f t="shared" si="13"/>
        <v/>
      </c>
      <c r="Q131" s="202" t="str">
        <f t="shared" si="14"/>
        <v/>
      </c>
      <c r="R131" s="202"/>
      <c r="S131" s="202"/>
      <c r="T131" s="202"/>
    </row>
    <row r="132" spans="1:20" s="205" customFormat="1" ht="28">
      <c r="A132" s="23" t="s">
        <v>291</v>
      </c>
      <c r="B132" s="23" t="s">
        <v>25</v>
      </c>
      <c r="C132" s="21" t="s">
        <v>292</v>
      </c>
      <c r="D132" s="22" t="s">
        <v>241</v>
      </c>
      <c r="E132" s="20"/>
      <c r="F132" s="20">
        <v>44218</v>
      </c>
      <c r="G132" s="202"/>
      <c r="H132" s="202"/>
      <c r="I132" s="202"/>
      <c r="J132" s="202"/>
      <c r="K132" s="202" t="s">
        <v>80</v>
      </c>
      <c r="L132" s="202"/>
      <c r="M132" s="202" t="str">
        <f t="shared" si="10"/>
        <v>X</v>
      </c>
      <c r="N132" s="202" t="str">
        <f t="shared" si="11"/>
        <v/>
      </c>
      <c r="O132" s="202" t="str">
        <f t="shared" si="12"/>
        <v/>
      </c>
      <c r="P132" s="202" t="str">
        <f t="shared" si="13"/>
        <v/>
      </c>
      <c r="Q132" s="202" t="str">
        <f t="shared" si="14"/>
        <v>X</v>
      </c>
      <c r="R132" s="202"/>
      <c r="S132" s="202"/>
      <c r="T132" s="202"/>
    </row>
    <row r="133" spans="1:20" s="205" customFormat="1" ht="61.4" customHeight="1">
      <c r="A133" s="23" t="s">
        <v>293</v>
      </c>
      <c r="B133" s="23" t="s">
        <v>25</v>
      </c>
      <c r="C133" s="21" t="s">
        <v>294</v>
      </c>
      <c r="D133" s="22" t="s">
        <v>241</v>
      </c>
      <c r="E133" s="20"/>
      <c r="F133" s="20">
        <v>44287</v>
      </c>
      <c r="G133" s="202"/>
      <c r="H133" s="202" t="s">
        <v>80</v>
      </c>
      <c r="I133" s="202"/>
      <c r="J133" s="202"/>
      <c r="K133" s="202" t="s">
        <v>80</v>
      </c>
      <c r="L133" s="202"/>
      <c r="M133" s="202" t="str">
        <f t="shared" si="10"/>
        <v>X</v>
      </c>
      <c r="N133" s="202" t="str">
        <f t="shared" si="11"/>
        <v>X</v>
      </c>
      <c r="O133" s="202" t="str">
        <f t="shared" si="12"/>
        <v>X</v>
      </c>
      <c r="P133" s="202" t="str">
        <f t="shared" si="13"/>
        <v>X</v>
      </c>
      <c r="Q133" s="202" t="str">
        <f t="shared" si="14"/>
        <v>X</v>
      </c>
      <c r="R133" s="202"/>
      <c r="S133" s="202"/>
      <c r="T133" s="202"/>
    </row>
    <row r="134" spans="1:20" s="205" customFormat="1" ht="28">
      <c r="A134" s="23" t="s">
        <v>295</v>
      </c>
      <c r="B134" s="23" t="s">
        <v>25</v>
      </c>
      <c r="C134" s="21" t="s">
        <v>296</v>
      </c>
      <c r="D134" s="22" t="s">
        <v>244</v>
      </c>
      <c r="E134" s="20"/>
      <c r="F134" s="20">
        <v>44287</v>
      </c>
      <c r="G134" s="202"/>
      <c r="H134" s="202" t="s">
        <v>80</v>
      </c>
      <c r="I134" s="202"/>
      <c r="J134" s="202"/>
      <c r="K134" s="202"/>
      <c r="L134" s="202"/>
      <c r="M134" s="202" t="str">
        <f t="shared" si="10"/>
        <v>X</v>
      </c>
      <c r="N134" s="202" t="str">
        <f t="shared" si="11"/>
        <v>X</v>
      </c>
      <c r="O134" s="202" t="str">
        <f t="shared" si="12"/>
        <v>X</v>
      </c>
      <c r="P134" s="202" t="str">
        <f t="shared" si="13"/>
        <v>X</v>
      </c>
      <c r="Q134" s="202" t="str">
        <f t="shared" si="14"/>
        <v>X</v>
      </c>
      <c r="R134" s="202"/>
      <c r="S134" s="202"/>
      <c r="T134" s="202"/>
    </row>
    <row r="135" spans="1:20" s="205" customFormat="1" ht="42">
      <c r="A135" s="23" t="s">
        <v>297</v>
      </c>
      <c r="B135" s="23" t="s">
        <v>25</v>
      </c>
      <c r="C135" s="21" t="s">
        <v>298</v>
      </c>
      <c r="D135" s="22" t="s">
        <v>241</v>
      </c>
      <c r="E135" s="20"/>
      <c r="F135" s="20">
        <v>44454</v>
      </c>
      <c r="G135" s="202"/>
      <c r="H135" s="202"/>
      <c r="I135" s="202"/>
      <c r="J135" s="202"/>
      <c r="K135" s="202" t="s">
        <v>80</v>
      </c>
      <c r="L135" s="202"/>
      <c r="M135" s="202" t="str">
        <f t="shared" si="10"/>
        <v>X</v>
      </c>
      <c r="N135" s="202" t="str">
        <f t="shared" si="11"/>
        <v/>
      </c>
      <c r="O135" s="202" t="str">
        <f t="shared" si="12"/>
        <v/>
      </c>
      <c r="P135" s="202" t="str">
        <f t="shared" si="13"/>
        <v/>
      </c>
      <c r="Q135" s="202" t="str">
        <f t="shared" si="14"/>
        <v>X</v>
      </c>
      <c r="R135" s="202"/>
      <c r="S135" s="202"/>
      <c r="T135" s="202"/>
    </row>
    <row r="136" spans="1:20" s="205" customFormat="1" ht="28">
      <c r="A136" s="23" t="s">
        <v>299</v>
      </c>
      <c r="B136" s="23" t="s">
        <v>25</v>
      </c>
      <c r="C136" s="21" t="s">
        <v>300</v>
      </c>
      <c r="D136" s="22" t="s">
        <v>244</v>
      </c>
      <c r="E136" s="20"/>
      <c r="F136" s="20">
        <v>44526</v>
      </c>
      <c r="G136" s="202"/>
      <c r="H136" s="202" t="s">
        <v>80</v>
      </c>
      <c r="I136" s="202"/>
      <c r="J136" s="202"/>
      <c r="K136" s="202" t="s">
        <v>80</v>
      </c>
      <c r="L136" s="202"/>
      <c r="M136" s="202" t="str">
        <f t="shared" ref="M136:M151" si="15">IF(OR(G136&lt;&gt;"",H136&lt;&gt;"",I136&lt;&gt;"",J136&lt;&gt;"",K136&lt;&gt;""),"X","")</f>
        <v>X</v>
      </c>
      <c r="N136" s="202" t="str">
        <f t="shared" ref="N136:N151" si="16">IF(OR(G136&lt;&gt;"",H136&lt;&gt;""),"X","")</f>
        <v>X</v>
      </c>
      <c r="O136" s="202" t="str">
        <f t="shared" ref="O136:O151" si="17">IF(OR(G136&lt;&gt;"",H136&lt;&gt;""),"X","")</f>
        <v>X</v>
      </c>
      <c r="P136" s="202" t="str">
        <f t="shared" ref="P136:P151" si="18">IF(OR(H136&lt;&gt;""),"X","")</f>
        <v>X</v>
      </c>
      <c r="Q136" s="202" t="str">
        <f t="shared" ref="Q136:Q151" si="19">IF(OR(G136&lt;&gt;"",H136&lt;&gt;"",K136&lt;&gt;""),"X","")</f>
        <v>X</v>
      </c>
      <c r="R136" s="202"/>
      <c r="S136" s="202"/>
      <c r="T136" s="202"/>
    </row>
    <row r="137" spans="1:20" s="205" customFormat="1" ht="28">
      <c r="A137" s="23" t="s">
        <v>301</v>
      </c>
      <c r="B137" s="23" t="s">
        <v>25</v>
      </c>
      <c r="C137" s="21" t="s">
        <v>302</v>
      </c>
      <c r="D137" s="22" t="s">
        <v>303</v>
      </c>
      <c r="E137" s="20"/>
      <c r="F137" s="20">
        <v>44566</v>
      </c>
      <c r="G137" s="202"/>
      <c r="H137" s="202"/>
      <c r="I137" s="202"/>
      <c r="J137" s="202"/>
      <c r="K137" s="202"/>
      <c r="L137" s="202"/>
      <c r="M137" s="202" t="str">
        <f t="shared" si="15"/>
        <v/>
      </c>
      <c r="N137" s="202" t="str">
        <f t="shared" si="16"/>
        <v/>
      </c>
      <c r="O137" s="202" t="str">
        <f t="shared" si="17"/>
        <v/>
      </c>
      <c r="P137" s="202" t="str">
        <f t="shared" si="18"/>
        <v/>
      </c>
      <c r="Q137" s="202" t="str">
        <f t="shared" si="19"/>
        <v/>
      </c>
      <c r="R137" s="202"/>
      <c r="S137" s="202"/>
      <c r="T137" s="202"/>
    </row>
    <row r="138" spans="1:20" s="205" customFormat="1" ht="28">
      <c r="A138" s="23" t="s">
        <v>304</v>
      </c>
      <c r="B138" s="23" t="s">
        <v>25</v>
      </c>
      <c r="C138" s="21" t="s">
        <v>305</v>
      </c>
      <c r="D138" s="22" t="s">
        <v>241</v>
      </c>
      <c r="E138" s="20"/>
      <c r="F138" s="20">
        <v>44588</v>
      </c>
      <c r="G138" s="202"/>
      <c r="H138" s="202"/>
      <c r="I138" s="202"/>
      <c r="J138" s="202"/>
      <c r="K138" s="202" t="s">
        <v>80</v>
      </c>
      <c r="L138" s="202"/>
      <c r="M138" s="202" t="str">
        <f t="shared" si="15"/>
        <v>X</v>
      </c>
      <c r="N138" s="202" t="str">
        <f t="shared" si="16"/>
        <v/>
      </c>
      <c r="O138" s="202" t="str">
        <f t="shared" si="17"/>
        <v/>
      </c>
      <c r="P138" s="202" t="str">
        <f t="shared" si="18"/>
        <v/>
      </c>
      <c r="Q138" s="202" t="str">
        <f t="shared" si="19"/>
        <v>X</v>
      </c>
      <c r="R138" s="202"/>
      <c r="S138" s="202"/>
      <c r="T138" s="202"/>
    </row>
    <row r="139" spans="1:20" s="205" customFormat="1" ht="27.75" customHeight="1">
      <c r="A139" s="23" t="s">
        <v>306</v>
      </c>
      <c r="B139" s="23" t="s">
        <v>25</v>
      </c>
      <c r="C139" s="21" t="s">
        <v>307</v>
      </c>
      <c r="D139" s="22" t="s">
        <v>303</v>
      </c>
      <c r="E139" s="20"/>
      <c r="F139" s="20">
        <v>44753</v>
      </c>
      <c r="G139" s="202"/>
      <c r="H139" s="202"/>
      <c r="I139" s="202" t="s">
        <v>80</v>
      </c>
      <c r="J139" s="202"/>
      <c r="K139" s="202"/>
      <c r="L139" s="202"/>
      <c r="M139" s="202" t="str">
        <f t="shared" si="15"/>
        <v>X</v>
      </c>
      <c r="N139" s="202" t="str">
        <f t="shared" si="16"/>
        <v/>
      </c>
      <c r="O139" s="202" t="str">
        <f t="shared" si="17"/>
        <v/>
      </c>
      <c r="P139" s="202" t="str">
        <f t="shared" si="18"/>
        <v/>
      </c>
      <c r="Q139" s="202" t="str">
        <f t="shared" si="19"/>
        <v/>
      </c>
      <c r="R139" s="202"/>
      <c r="S139" s="202"/>
      <c r="T139" s="202"/>
    </row>
    <row r="140" spans="1:20" s="205" customFormat="1" ht="42">
      <c r="A140" s="23" t="s">
        <v>308</v>
      </c>
      <c r="B140" s="23" t="s">
        <v>25</v>
      </c>
      <c r="C140" s="21" t="s">
        <v>309</v>
      </c>
      <c r="D140" s="22" t="s">
        <v>241</v>
      </c>
      <c r="E140" s="20"/>
      <c r="F140" s="20">
        <v>44781</v>
      </c>
      <c r="G140" s="202"/>
      <c r="H140" s="202"/>
      <c r="I140" s="202"/>
      <c r="J140" s="202"/>
      <c r="K140" s="202" t="s">
        <v>80</v>
      </c>
      <c r="L140" s="202"/>
      <c r="M140" s="202" t="str">
        <f t="shared" si="15"/>
        <v>X</v>
      </c>
      <c r="N140" s="202" t="str">
        <f t="shared" si="16"/>
        <v/>
      </c>
      <c r="O140" s="202" t="str">
        <f t="shared" si="17"/>
        <v/>
      </c>
      <c r="P140" s="202" t="str">
        <f t="shared" si="18"/>
        <v/>
      </c>
      <c r="Q140" s="202" t="str">
        <f t="shared" si="19"/>
        <v>X</v>
      </c>
      <c r="R140" s="202"/>
      <c r="S140" s="202"/>
      <c r="T140" s="202"/>
    </row>
    <row r="141" spans="1:20" s="205" customFormat="1" ht="84">
      <c r="A141" s="23" t="s">
        <v>310</v>
      </c>
      <c r="B141" s="223" t="s">
        <v>25</v>
      </c>
      <c r="C141" s="224" t="s">
        <v>311</v>
      </c>
      <c r="D141" s="225" t="s">
        <v>312</v>
      </c>
      <c r="E141" s="226"/>
      <c r="F141" s="226">
        <v>44987</v>
      </c>
      <c r="G141" s="227"/>
      <c r="H141" s="227" t="s">
        <v>80</v>
      </c>
      <c r="I141" s="227" t="s">
        <v>80</v>
      </c>
      <c r="J141" s="227"/>
      <c r="K141" s="227" t="s">
        <v>80</v>
      </c>
      <c r="L141" s="227"/>
      <c r="M141" s="227" t="str">
        <f t="shared" si="15"/>
        <v>X</v>
      </c>
      <c r="N141" s="227" t="str">
        <f t="shared" si="16"/>
        <v>X</v>
      </c>
      <c r="O141" s="227" t="str">
        <f t="shared" si="17"/>
        <v>X</v>
      </c>
      <c r="P141" s="227" t="str">
        <f t="shared" si="18"/>
        <v>X</v>
      </c>
      <c r="Q141" s="227" t="str">
        <f t="shared" si="19"/>
        <v>X</v>
      </c>
      <c r="R141" s="227"/>
      <c r="S141" s="202"/>
      <c r="T141" s="202"/>
    </row>
    <row r="142" spans="1:20" s="205" customFormat="1" ht="65.5" customHeight="1">
      <c r="A142" s="23" t="s">
        <v>313</v>
      </c>
      <c r="B142" s="223" t="s">
        <v>25</v>
      </c>
      <c r="C142" s="21" t="s">
        <v>314</v>
      </c>
      <c r="D142" s="22" t="s">
        <v>303</v>
      </c>
      <c r="E142" s="20"/>
      <c r="F142" s="20">
        <v>45014</v>
      </c>
      <c r="G142" s="202"/>
      <c r="H142" s="228" t="s">
        <v>80</v>
      </c>
      <c r="I142" s="202"/>
      <c r="J142" s="202"/>
      <c r="K142" s="202"/>
      <c r="L142" s="202"/>
      <c r="M142" s="202" t="str">
        <f t="shared" si="15"/>
        <v>X</v>
      </c>
      <c r="N142" s="202" t="str">
        <f t="shared" si="16"/>
        <v>X</v>
      </c>
      <c r="O142" s="202" t="str">
        <f t="shared" si="17"/>
        <v>X</v>
      </c>
      <c r="P142" s="202" t="str">
        <f t="shared" si="18"/>
        <v>X</v>
      </c>
      <c r="Q142" s="202" t="str">
        <f t="shared" si="19"/>
        <v>X</v>
      </c>
      <c r="R142" s="202"/>
      <c r="S142" s="202"/>
      <c r="T142" s="202"/>
    </row>
    <row r="143" spans="1:20" s="205" customFormat="1">
      <c r="A143" s="23" t="s">
        <v>315</v>
      </c>
      <c r="B143" s="23"/>
      <c r="C143" s="21" t="s">
        <v>316</v>
      </c>
      <c r="D143" s="22" t="s">
        <v>317</v>
      </c>
      <c r="E143" s="20"/>
      <c r="F143" s="20">
        <v>45049</v>
      </c>
      <c r="G143" s="202"/>
      <c r="H143" s="202"/>
      <c r="I143" s="202"/>
      <c r="J143" s="202"/>
      <c r="K143" s="202"/>
      <c r="L143" s="202"/>
      <c r="M143" s="202" t="str">
        <f t="shared" si="15"/>
        <v/>
      </c>
      <c r="N143" s="202" t="str">
        <f t="shared" si="16"/>
        <v/>
      </c>
      <c r="O143" s="202" t="str">
        <f t="shared" si="17"/>
        <v/>
      </c>
      <c r="P143" s="202" t="str">
        <f t="shared" si="18"/>
        <v/>
      </c>
      <c r="Q143" s="202" t="str">
        <f t="shared" si="19"/>
        <v/>
      </c>
      <c r="R143" s="202"/>
      <c r="S143" s="202"/>
      <c r="T143" s="202"/>
    </row>
    <row r="144" spans="1:20" s="205" customFormat="1" ht="28">
      <c r="A144" s="23" t="s">
        <v>318</v>
      </c>
      <c r="B144" s="223" t="s">
        <v>25</v>
      </c>
      <c r="C144" s="21" t="s">
        <v>319</v>
      </c>
      <c r="D144" s="22" t="s">
        <v>244</v>
      </c>
      <c r="E144" s="20"/>
      <c r="F144" s="20">
        <v>45058</v>
      </c>
      <c r="G144" s="202"/>
      <c r="H144" s="228" t="s">
        <v>80</v>
      </c>
      <c r="I144" s="202"/>
      <c r="J144" s="202"/>
      <c r="K144" s="202"/>
      <c r="L144" s="202"/>
      <c r="M144" s="202" t="str">
        <f t="shared" si="15"/>
        <v>X</v>
      </c>
      <c r="N144" s="202" t="str">
        <f t="shared" si="16"/>
        <v>X</v>
      </c>
      <c r="O144" s="202" t="str">
        <f t="shared" si="17"/>
        <v>X</v>
      </c>
      <c r="P144" s="202" t="str">
        <f t="shared" si="18"/>
        <v>X</v>
      </c>
      <c r="Q144" s="202" t="str">
        <f t="shared" si="19"/>
        <v>X</v>
      </c>
      <c r="R144" s="202"/>
      <c r="S144" s="202"/>
      <c r="T144" s="202"/>
    </row>
    <row r="145" spans="1:20" s="205" customFormat="1">
      <c r="A145" s="23" t="s">
        <v>320</v>
      </c>
      <c r="B145" s="23"/>
      <c r="C145" s="21" t="s">
        <v>321</v>
      </c>
      <c r="D145" s="22" t="s">
        <v>317</v>
      </c>
      <c r="E145" s="20"/>
      <c r="F145" s="20">
        <v>45068</v>
      </c>
      <c r="G145" s="202"/>
      <c r="H145" s="202"/>
      <c r="I145" s="202"/>
      <c r="J145" s="202"/>
      <c r="K145" s="202"/>
      <c r="L145" s="202"/>
      <c r="M145" s="202" t="str">
        <f t="shared" si="15"/>
        <v/>
      </c>
      <c r="N145" s="202" t="str">
        <f t="shared" si="16"/>
        <v/>
      </c>
      <c r="O145" s="202" t="str">
        <f t="shared" si="17"/>
        <v/>
      </c>
      <c r="P145" s="202" t="str">
        <f t="shared" si="18"/>
        <v/>
      </c>
      <c r="Q145" s="202" t="str">
        <f t="shared" si="19"/>
        <v/>
      </c>
      <c r="R145" s="202"/>
      <c r="S145" s="202"/>
      <c r="T145" s="202"/>
    </row>
    <row r="146" spans="1:20" s="205" customFormat="1" ht="28">
      <c r="A146" s="23" t="s">
        <v>322</v>
      </c>
      <c r="B146" s="223" t="s">
        <v>25</v>
      </c>
      <c r="C146" s="21" t="s">
        <v>323</v>
      </c>
      <c r="D146" s="22" t="s">
        <v>324</v>
      </c>
      <c r="E146" s="20"/>
      <c r="F146" s="20">
        <v>45091</v>
      </c>
      <c r="G146" s="202"/>
      <c r="H146" s="202"/>
      <c r="I146" s="202"/>
      <c r="J146" s="202"/>
      <c r="K146" s="202"/>
      <c r="L146" s="202"/>
      <c r="M146" s="202" t="str">
        <f t="shared" si="15"/>
        <v/>
      </c>
      <c r="N146" s="202" t="str">
        <f t="shared" si="16"/>
        <v/>
      </c>
      <c r="O146" s="202" t="str">
        <f t="shared" si="17"/>
        <v/>
      </c>
      <c r="P146" s="202" t="str">
        <f t="shared" si="18"/>
        <v/>
      </c>
      <c r="Q146" s="202" t="str">
        <f t="shared" si="19"/>
        <v/>
      </c>
      <c r="R146" s="202"/>
      <c r="S146" s="202"/>
      <c r="T146" s="202"/>
    </row>
    <row r="147" spans="1:20" s="205" customFormat="1">
      <c r="A147" s="23" t="s">
        <v>325</v>
      </c>
      <c r="B147" s="23"/>
      <c r="C147" s="21" t="s">
        <v>326</v>
      </c>
      <c r="D147" s="22" t="s">
        <v>327</v>
      </c>
      <c r="E147" s="20"/>
      <c r="F147" s="20">
        <v>45127</v>
      </c>
      <c r="G147" s="202"/>
      <c r="H147" s="202"/>
      <c r="I147" s="202"/>
      <c r="J147" s="202"/>
      <c r="K147" s="202"/>
      <c r="L147" s="202"/>
      <c r="M147" s="202" t="str">
        <f t="shared" si="15"/>
        <v/>
      </c>
      <c r="N147" s="202" t="str">
        <f t="shared" si="16"/>
        <v/>
      </c>
      <c r="O147" s="202" t="str">
        <f t="shared" si="17"/>
        <v/>
      </c>
      <c r="P147" s="202" t="str">
        <f t="shared" si="18"/>
        <v/>
      </c>
      <c r="Q147" s="202" t="str">
        <f t="shared" si="19"/>
        <v/>
      </c>
      <c r="R147" s="202"/>
      <c r="S147" s="202"/>
      <c r="T147" s="202"/>
    </row>
    <row r="148" spans="1:20" s="205" customFormat="1" ht="28">
      <c r="A148" s="23" t="s">
        <v>328</v>
      </c>
      <c r="B148" s="23"/>
      <c r="C148" s="21" t="s">
        <v>329</v>
      </c>
      <c r="D148" s="22" t="s">
        <v>327</v>
      </c>
      <c r="E148" s="20"/>
      <c r="F148" s="20">
        <v>45128</v>
      </c>
      <c r="G148" s="202"/>
      <c r="H148" s="202"/>
      <c r="I148" s="202"/>
      <c r="J148" s="202"/>
      <c r="K148" s="202"/>
      <c r="L148" s="202"/>
      <c r="M148" s="202" t="str">
        <f t="shared" si="15"/>
        <v/>
      </c>
      <c r="N148" s="202" t="str">
        <f t="shared" si="16"/>
        <v/>
      </c>
      <c r="O148" s="202" t="str">
        <f t="shared" si="17"/>
        <v/>
      </c>
      <c r="P148" s="202" t="str">
        <f t="shared" si="18"/>
        <v/>
      </c>
      <c r="Q148" s="202" t="str">
        <f t="shared" si="19"/>
        <v/>
      </c>
      <c r="R148" s="202"/>
      <c r="S148" s="202"/>
      <c r="T148" s="202"/>
    </row>
    <row r="149" spans="1:20" s="205" customFormat="1" ht="28">
      <c r="A149" s="23" t="s">
        <v>330</v>
      </c>
      <c r="B149" s="23" t="s">
        <v>25</v>
      </c>
      <c r="C149" s="21" t="s">
        <v>331</v>
      </c>
      <c r="D149" s="22" t="s">
        <v>312</v>
      </c>
      <c r="E149" s="20"/>
      <c r="F149" s="20">
        <v>45163</v>
      </c>
      <c r="G149" s="202"/>
      <c r="H149" s="202" t="s">
        <v>80</v>
      </c>
      <c r="I149" s="202"/>
      <c r="J149" s="202"/>
      <c r="K149" s="202"/>
      <c r="L149" s="202"/>
      <c r="M149" s="202" t="str">
        <f t="shared" si="15"/>
        <v>X</v>
      </c>
      <c r="N149" s="202" t="str">
        <f t="shared" si="16"/>
        <v>X</v>
      </c>
      <c r="O149" s="202" t="str">
        <f t="shared" si="17"/>
        <v>X</v>
      </c>
      <c r="P149" s="202" t="str">
        <f t="shared" si="18"/>
        <v>X</v>
      </c>
      <c r="Q149" s="202" t="str">
        <f t="shared" si="19"/>
        <v>X</v>
      </c>
      <c r="R149" s="202"/>
      <c r="S149" s="202"/>
      <c r="T149" s="202"/>
    </row>
    <row r="150" spans="1:20" s="205" customFormat="1">
      <c r="A150" s="23" t="s">
        <v>332</v>
      </c>
      <c r="B150" s="23" t="s">
        <v>25</v>
      </c>
      <c r="C150" s="21" t="s">
        <v>333</v>
      </c>
      <c r="D150" s="22" t="s">
        <v>317</v>
      </c>
      <c r="E150" s="20"/>
      <c r="F150" s="20">
        <v>45233</v>
      </c>
      <c r="G150" s="202"/>
      <c r="H150" s="202"/>
      <c r="I150" s="202"/>
      <c r="J150" s="202"/>
      <c r="K150" s="202"/>
      <c r="L150" s="202"/>
      <c r="M150" s="202" t="str">
        <f t="shared" si="15"/>
        <v/>
      </c>
      <c r="N150" s="202" t="str">
        <f t="shared" si="16"/>
        <v/>
      </c>
      <c r="O150" s="202" t="str">
        <f t="shared" si="17"/>
        <v/>
      </c>
      <c r="P150" s="202" t="str">
        <f t="shared" si="18"/>
        <v/>
      </c>
      <c r="Q150" s="202" t="str">
        <f t="shared" si="19"/>
        <v/>
      </c>
      <c r="R150" s="202"/>
      <c r="S150" s="202"/>
      <c r="T150" s="202"/>
    </row>
    <row r="151" spans="1:20" s="205" customFormat="1">
      <c r="A151" s="23" t="s">
        <v>334</v>
      </c>
      <c r="B151" s="23"/>
      <c r="C151" s="21" t="s">
        <v>326</v>
      </c>
      <c r="D151" s="22" t="s">
        <v>244</v>
      </c>
      <c r="E151" s="20"/>
      <c r="F151" s="20">
        <v>45253</v>
      </c>
      <c r="G151" s="202"/>
      <c r="H151" s="202"/>
      <c r="I151" s="202"/>
      <c r="J151" s="202"/>
      <c r="K151" s="202"/>
      <c r="L151" s="202"/>
      <c r="M151" s="202" t="str">
        <f t="shared" si="15"/>
        <v/>
      </c>
      <c r="N151" s="202" t="str">
        <f t="shared" si="16"/>
        <v/>
      </c>
      <c r="O151" s="202" t="str">
        <f t="shared" si="17"/>
        <v/>
      </c>
      <c r="P151" s="202" t="str">
        <f t="shared" si="18"/>
        <v/>
      </c>
      <c r="Q151" s="202" t="str">
        <f t="shared" si="19"/>
        <v/>
      </c>
      <c r="R151" s="202"/>
      <c r="S151" s="202"/>
      <c r="T151" s="202"/>
    </row>
    <row r="152" spans="1:20">
      <c r="A152" s="23" t="s">
        <v>335</v>
      </c>
      <c r="B152" s="23" t="s">
        <v>25</v>
      </c>
      <c r="C152" s="251" t="s">
        <v>336</v>
      </c>
      <c r="D152" s="22" t="s">
        <v>317</v>
      </c>
      <c r="E152" s="226"/>
      <c r="F152" s="20">
        <v>45302</v>
      </c>
      <c r="G152" s="223"/>
      <c r="H152" s="223"/>
      <c r="I152" s="223"/>
      <c r="J152" s="223"/>
      <c r="K152" s="223"/>
      <c r="L152" s="223"/>
      <c r="M152" s="223"/>
      <c r="N152" s="223"/>
      <c r="O152" s="223"/>
      <c r="P152" s="223"/>
      <c r="Q152" s="223"/>
      <c r="R152" s="223"/>
      <c r="S152" s="223"/>
      <c r="T152" s="223"/>
    </row>
    <row r="153" spans="1:20">
      <c r="A153" s="23" t="s">
        <v>337</v>
      </c>
      <c r="B153" s="252"/>
      <c r="C153" s="251" t="s">
        <v>338</v>
      </c>
      <c r="D153" s="22" t="s">
        <v>317</v>
      </c>
      <c r="E153" s="226"/>
      <c r="F153" s="226">
        <v>45306</v>
      </c>
      <c r="G153" s="223"/>
      <c r="H153" s="223"/>
      <c r="I153" s="223"/>
      <c r="J153" s="223"/>
      <c r="K153" s="223"/>
      <c r="L153" s="223"/>
      <c r="M153" s="223"/>
      <c r="N153" s="223"/>
      <c r="O153" s="223"/>
      <c r="P153" s="223"/>
      <c r="Q153" s="223"/>
      <c r="R153" s="223"/>
      <c r="S153" s="223"/>
      <c r="T153" s="223"/>
    </row>
    <row r="154" spans="1:20" ht="28">
      <c r="A154" s="252">
        <v>148</v>
      </c>
      <c r="B154" s="252"/>
      <c r="C154" s="251" t="s">
        <v>339</v>
      </c>
      <c r="D154" s="226" t="s">
        <v>340</v>
      </c>
      <c r="E154" s="226"/>
      <c r="F154" s="226">
        <v>45309</v>
      </c>
      <c r="G154" s="223"/>
      <c r="H154" s="223"/>
      <c r="I154" s="223"/>
      <c r="J154" s="223"/>
      <c r="K154" s="223"/>
      <c r="L154" s="223"/>
      <c r="M154" s="223"/>
      <c r="N154" s="223"/>
      <c r="O154" s="223"/>
      <c r="P154" s="223"/>
      <c r="Q154" s="223"/>
      <c r="R154" s="223"/>
      <c r="S154" s="223"/>
      <c r="T154" s="223"/>
    </row>
    <row r="155" spans="1:20" ht="140">
      <c r="A155" s="274">
        <v>149</v>
      </c>
      <c r="B155" s="275" t="s">
        <v>25</v>
      </c>
      <c r="C155" s="276" t="s">
        <v>341</v>
      </c>
      <c r="D155" s="277" t="s">
        <v>342</v>
      </c>
      <c r="E155" s="277"/>
      <c r="F155" s="277">
        <v>45325</v>
      </c>
      <c r="G155" s="278"/>
      <c r="H155" s="279" t="s">
        <v>80</v>
      </c>
      <c r="I155" s="279" t="s">
        <v>80</v>
      </c>
      <c r="J155" s="279"/>
      <c r="K155" s="279" t="s">
        <v>80</v>
      </c>
      <c r="L155" s="279"/>
      <c r="M155" s="279" t="str">
        <f t="shared" ref="M155" si="20">IF(OR(G155&lt;&gt;"",H155&lt;&gt;"",I155&lt;&gt;"",J155&lt;&gt;"",K155&lt;&gt;""),"X","")</f>
        <v>X</v>
      </c>
      <c r="N155" s="279" t="str">
        <f t="shared" ref="N155" si="21">IF(OR(G155&lt;&gt;"",H155&lt;&gt;""),"X","")</f>
        <v>X</v>
      </c>
      <c r="O155" s="279" t="str">
        <f t="shared" ref="O155" si="22">IF(OR(G155&lt;&gt;"",H155&lt;&gt;""),"X","")</f>
        <v>X</v>
      </c>
      <c r="P155" s="279" t="str">
        <f t="shared" ref="P155" si="23">IF(OR(H155&lt;&gt;""),"X","")</f>
        <v>X</v>
      </c>
      <c r="Q155" s="279" t="str">
        <f t="shared" ref="Q155" si="24">IF(OR(G155&lt;&gt;"",H155&lt;&gt;"",K155&lt;&gt;""),"X","")</f>
        <v>X</v>
      </c>
      <c r="R155" s="279"/>
      <c r="S155" s="278"/>
      <c r="T155" s="278"/>
    </row>
    <row r="156" spans="1:20" ht="147" customHeight="1">
      <c r="A156" s="280">
        <v>150</v>
      </c>
      <c r="B156" s="281" t="s">
        <v>25</v>
      </c>
      <c r="C156" s="282" t="s">
        <v>343</v>
      </c>
      <c r="D156" s="283" t="s">
        <v>342</v>
      </c>
      <c r="E156" s="283"/>
      <c r="F156" s="283">
        <v>45330</v>
      </c>
      <c r="G156" s="284"/>
      <c r="H156" s="285"/>
      <c r="I156" s="285"/>
      <c r="J156" s="285"/>
      <c r="K156" s="285" t="s">
        <v>80</v>
      </c>
      <c r="L156" s="285"/>
      <c r="M156" s="279" t="str">
        <f t="shared" ref="M156:M158" si="25">IF(OR(G156&lt;&gt;"",H156&lt;&gt;"",I156&lt;&gt;"",J156&lt;&gt;"",K156&lt;&gt;""),"X","")</f>
        <v>X</v>
      </c>
      <c r="N156" s="279" t="str">
        <f t="shared" ref="N156:N158" si="26">IF(OR(G156&lt;&gt;"",H156&lt;&gt;""),"X","")</f>
        <v/>
      </c>
      <c r="O156" s="279" t="str">
        <f t="shared" ref="O156:O158" si="27">IF(OR(G156&lt;&gt;"",H156&lt;&gt;""),"X","")</f>
        <v/>
      </c>
      <c r="P156" s="279" t="str">
        <f t="shared" ref="P156:P158" si="28">IF(OR(H156&lt;&gt;""),"X","")</f>
        <v/>
      </c>
      <c r="Q156" s="279" t="str">
        <f t="shared" ref="Q156:Q158" si="29">IF(OR(G156&lt;&gt;"",H156&lt;&gt;"",K156&lt;&gt;""),"X","")</f>
        <v>X</v>
      </c>
      <c r="R156" s="279"/>
      <c r="S156" s="278"/>
      <c r="T156" s="278"/>
    </row>
    <row r="157" spans="1:20" ht="72" customHeight="1">
      <c r="A157" s="280">
        <v>151</v>
      </c>
      <c r="B157" s="281" t="s">
        <v>25</v>
      </c>
      <c r="C157" s="282" t="s">
        <v>914</v>
      </c>
      <c r="D157" s="283" t="s">
        <v>244</v>
      </c>
      <c r="E157" s="283"/>
      <c r="F157" s="283">
        <v>45338</v>
      </c>
      <c r="G157" s="284"/>
      <c r="H157" s="285"/>
      <c r="I157" s="285"/>
      <c r="J157" s="285"/>
      <c r="K157" s="285" t="s">
        <v>80</v>
      </c>
      <c r="L157" s="285"/>
      <c r="M157" s="279" t="str">
        <f t="shared" si="25"/>
        <v>X</v>
      </c>
      <c r="N157" s="279" t="str">
        <f t="shared" si="26"/>
        <v/>
      </c>
      <c r="O157" s="279" t="str">
        <f t="shared" si="27"/>
        <v/>
      </c>
      <c r="P157" s="279" t="str">
        <f t="shared" si="28"/>
        <v/>
      </c>
      <c r="Q157" s="279" t="str">
        <f t="shared" si="29"/>
        <v>X</v>
      </c>
      <c r="R157" s="279"/>
      <c r="S157" s="278"/>
      <c r="T157" s="278"/>
    </row>
    <row r="158" spans="1:20" ht="63" customHeight="1">
      <c r="A158" s="280">
        <v>152</v>
      </c>
      <c r="B158" s="281" t="s">
        <v>25</v>
      </c>
      <c r="C158" s="282" t="s">
        <v>915</v>
      </c>
      <c r="D158" s="283" t="s">
        <v>916</v>
      </c>
      <c r="E158" s="283"/>
      <c r="F158" s="283">
        <v>45415</v>
      </c>
      <c r="G158" s="284"/>
      <c r="H158" s="285"/>
      <c r="I158" s="285"/>
      <c r="J158" s="285"/>
      <c r="K158" s="285" t="s">
        <v>80</v>
      </c>
      <c r="L158" s="285"/>
      <c r="M158" s="279" t="str">
        <f t="shared" si="25"/>
        <v>X</v>
      </c>
      <c r="N158" s="279" t="str">
        <f t="shared" si="26"/>
        <v/>
      </c>
      <c r="O158" s="279" t="str">
        <f t="shared" si="27"/>
        <v/>
      </c>
      <c r="P158" s="279" t="str">
        <f t="shared" si="28"/>
        <v/>
      </c>
      <c r="Q158" s="279" t="str">
        <f t="shared" si="29"/>
        <v>X</v>
      </c>
      <c r="R158" s="279"/>
      <c r="S158" s="278"/>
      <c r="T158" s="278"/>
    </row>
    <row r="159" spans="1:20" ht="52.15" customHeight="1">
      <c r="A159" s="252">
        <v>153</v>
      </c>
      <c r="B159" s="23" t="s">
        <v>25</v>
      </c>
      <c r="C159" s="251" t="s">
        <v>922</v>
      </c>
      <c r="D159" s="226" t="s">
        <v>340</v>
      </c>
      <c r="E159" s="226"/>
      <c r="F159" s="226">
        <v>45457</v>
      </c>
      <c r="G159" s="223"/>
      <c r="H159" s="227" t="s">
        <v>923</v>
      </c>
      <c r="I159" s="227"/>
      <c r="J159" s="227" t="s">
        <v>923</v>
      </c>
      <c r="K159" s="227"/>
      <c r="L159" s="227"/>
      <c r="M159" s="227"/>
      <c r="N159" s="227"/>
      <c r="O159" s="227"/>
      <c r="P159" s="227"/>
      <c r="Q159" s="227"/>
      <c r="R159" s="227"/>
      <c r="S159" s="202"/>
      <c r="T159" s="202"/>
    </row>
    <row r="160" spans="1:20" ht="39" customHeight="1">
      <c r="A160" s="252">
        <v>154</v>
      </c>
      <c r="B160" s="23" t="s">
        <v>25</v>
      </c>
      <c r="C160" s="207" t="s">
        <v>924</v>
      </c>
      <c r="D160" s="305" t="s">
        <v>916</v>
      </c>
      <c r="E160" s="306"/>
      <c r="F160" s="306">
        <v>45457</v>
      </c>
      <c r="G160" s="223"/>
      <c r="H160" s="227"/>
      <c r="I160" s="227"/>
      <c r="J160" s="227"/>
      <c r="K160" s="227"/>
      <c r="L160" s="227"/>
      <c r="M160" s="227"/>
      <c r="N160" s="227"/>
      <c r="O160" s="227"/>
      <c r="P160" s="227"/>
      <c r="Q160" s="227"/>
      <c r="R160" s="227"/>
      <c r="S160" s="202"/>
      <c r="T160" s="202"/>
    </row>
    <row r="161" spans="1:20" ht="70">
      <c r="A161" s="252">
        <v>155</v>
      </c>
      <c r="B161" s="23" t="s">
        <v>25</v>
      </c>
      <c r="C161" s="251" t="s">
        <v>925</v>
      </c>
      <c r="D161" s="305" t="s">
        <v>916</v>
      </c>
      <c r="E161" s="226"/>
      <c r="F161" s="306">
        <v>45622</v>
      </c>
      <c r="G161" s="223"/>
      <c r="H161" s="223"/>
      <c r="I161" s="223"/>
      <c r="J161" s="223"/>
      <c r="K161" s="223"/>
      <c r="L161" s="223"/>
      <c r="M161" s="223"/>
      <c r="N161" s="223"/>
      <c r="O161" s="223"/>
      <c r="P161" s="223"/>
      <c r="Q161" s="223"/>
      <c r="R161" s="223"/>
      <c r="S161" s="223"/>
      <c r="T161" s="223"/>
    </row>
  </sheetData>
  <phoneticPr fontId="15" type="noConversion"/>
  <pageMargins left="0.3" right="0.3" top="0.75" bottom="0.75" header="0.3" footer="0.3"/>
  <pageSetup scale="10" fitToHeight="0" orientation="portrait" r:id="rId1"/>
  <customProperties>
    <customPr name="workbookAdvencedSettings" r:id="rId2"/>
    <customPr name="workbookExecutionSettings" r:id="rId3"/>
    <customPr name="workbookGatewaySettings" r:id="rId4"/>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AI47"/>
  <sheetViews>
    <sheetView topLeftCell="A22" zoomScale="80" zoomScaleNormal="80" workbookViewId="0">
      <selection activeCell="I41" sqref="I41"/>
    </sheetView>
  </sheetViews>
  <sheetFormatPr defaultRowHeight="12.5"/>
  <cols>
    <col min="1" max="1" width="6.54296875" customWidth="1"/>
    <col min="2" max="2" width="24.81640625" customWidth="1"/>
    <col min="3" max="3" width="16.54296875" customWidth="1"/>
    <col min="4" max="13" width="4.453125" bestFit="1" customWidth="1"/>
    <col min="14" max="14" width="5.54296875" customWidth="1"/>
    <col min="15" max="35" width="4.453125" bestFit="1" customWidth="1"/>
  </cols>
  <sheetData>
    <row r="2" spans="1:35" ht="20">
      <c r="B2" s="85" t="s">
        <v>796</v>
      </c>
    </row>
    <row r="3" spans="1:35" ht="20">
      <c r="B3" s="110" t="s">
        <v>837</v>
      </c>
    </row>
    <row r="4" spans="1:35">
      <c r="D4" s="336" t="s">
        <v>367</v>
      </c>
      <c r="E4" s="314"/>
      <c r="F4" s="314"/>
      <c r="G4" s="314"/>
      <c r="H4" s="314"/>
      <c r="I4" s="314"/>
      <c r="J4" s="314"/>
      <c r="K4" s="314"/>
      <c r="L4" s="314"/>
      <c r="M4" s="314"/>
      <c r="N4" s="314"/>
      <c r="O4" s="314"/>
      <c r="P4" s="314"/>
      <c r="Q4" s="314"/>
      <c r="R4" s="314"/>
      <c r="S4" s="314"/>
      <c r="T4" s="314"/>
      <c r="U4" s="314"/>
      <c r="V4" s="314"/>
      <c r="W4" s="314"/>
      <c r="X4" s="314"/>
      <c r="Y4" s="314"/>
      <c r="Z4" s="314"/>
      <c r="AA4" s="314"/>
      <c r="AB4" s="314"/>
      <c r="AC4" s="314"/>
      <c r="AD4" s="314"/>
      <c r="AE4" s="314"/>
      <c r="AF4" s="314"/>
      <c r="AG4" s="314"/>
      <c r="AH4" s="314"/>
      <c r="AI4" s="337"/>
    </row>
    <row r="5" spans="1:35">
      <c r="B5" s="37" t="s">
        <v>838</v>
      </c>
      <c r="C5" s="86" t="s">
        <v>356</v>
      </c>
      <c r="D5" s="219" t="s">
        <v>369</v>
      </c>
      <c r="E5" s="219" t="s">
        <v>371</v>
      </c>
      <c r="F5" s="266" t="s">
        <v>802</v>
      </c>
      <c r="G5" s="266" t="s">
        <v>803</v>
      </c>
      <c r="H5" s="219" t="s">
        <v>373</v>
      </c>
      <c r="I5" s="219" t="s">
        <v>375</v>
      </c>
      <c r="J5" s="219" t="s">
        <v>377</v>
      </c>
      <c r="K5" s="219" t="s">
        <v>379</v>
      </c>
      <c r="L5" s="219" t="s">
        <v>381</v>
      </c>
      <c r="M5" s="219" t="s">
        <v>383</v>
      </c>
      <c r="N5" s="219" t="s">
        <v>385</v>
      </c>
      <c r="O5" s="219" t="s">
        <v>387</v>
      </c>
      <c r="P5" s="219" t="s">
        <v>389</v>
      </c>
      <c r="Q5" s="219" t="s">
        <v>391</v>
      </c>
      <c r="R5" s="219" t="s">
        <v>393</v>
      </c>
      <c r="S5" s="219" t="s">
        <v>395</v>
      </c>
      <c r="T5" s="219" t="s">
        <v>397</v>
      </c>
      <c r="U5" s="219" t="s">
        <v>399</v>
      </c>
      <c r="V5" s="219" t="s">
        <v>401</v>
      </c>
      <c r="W5" s="219" t="s">
        <v>403</v>
      </c>
      <c r="X5" s="219" t="s">
        <v>405</v>
      </c>
      <c r="Y5" s="219" t="s">
        <v>407</v>
      </c>
      <c r="Z5" s="219" t="s">
        <v>409</v>
      </c>
      <c r="AA5" s="219" t="s">
        <v>411</v>
      </c>
      <c r="AB5" s="219" t="s">
        <v>413</v>
      </c>
      <c r="AC5" s="219" t="s">
        <v>415</v>
      </c>
      <c r="AD5" s="219" t="s">
        <v>417</v>
      </c>
      <c r="AE5" s="219" t="s">
        <v>419</v>
      </c>
      <c r="AF5" s="219" t="s">
        <v>421</v>
      </c>
      <c r="AG5" s="219" t="s">
        <v>423</v>
      </c>
      <c r="AH5" s="219" t="s">
        <v>425</v>
      </c>
      <c r="AI5" s="219" t="s">
        <v>427</v>
      </c>
    </row>
    <row r="6" spans="1:35">
      <c r="B6" s="54" t="s">
        <v>606</v>
      </c>
      <c r="C6" s="49" t="s">
        <v>608</v>
      </c>
      <c r="D6" s="56" t="s">
        <v>363</v>
      </c>
      <c r="E6" s="56" t="s">
        <v>363</v>
      </c>
      <c r="F6" s="267" t="s">
        <v>363</v>
      </c>
      <c r="G6" s="267" t="s">
        <v>363</v>
      </c>
      <c r="H6" s="96" t="s">
        <v>360</v>
      </c>
      <c r="I6" s="96" t="s">
        <v>360</v>
      </c>
      <c r="J6" s="96" t="s">
        <v>360</v>
      </c>
      <c r="K6" s="96" t="s">
        <v>360</v>
      </c>
      <c r="L6" s="96" t="s">
        <v>360</v>
      </c>
      <c r="M6" s="96" t="s">
        <v>360</v>
      </c>
      <c r="N6" s="96" t="s">
        <v>360</v>
      </c>
      <c r="O6" s="96" t="s">
        <v>360</v>
      </c>
      <c r="P6" s="96" t="s">
        <v>360</v>
      </c>
      <c r="Q6" s="96" t="s">
        <v>360</v>
      </c>
      <c r="R6" s="96" t="s">
        <v>360</v>
      </c>
      <c r="S6" s="96" t="s">
        <v>360</v>
      </c>
      <c r="T6" s="96" t="s">
        <v>360</v>
      </c>
      <c r="U6" s="96" t="s">
        <v>360</v>
      </c>
      <c r="V6" s="96" t="s">
        <v>360</v>
      </c>
      <c r="W6" s="96" t="s">
        <v>360</v>
      </c>
      <c r="X6" s="96" t="s">
        <v>360</v>
      </c>
      <c r="Y6" s="96" t="s">
        <v>360</v>
      </c>
      <c r="Z6" s="96" t="s">
        <v>360</v>
      </c>
      <c r="AA6" s="96" t="s">
        <v>360</v>
      </c>
      <c r="AB6" s="96" t="s">
        <v>360</v>
      </c>
      <c r="AC6" s="96" t="s">
        <v>360</v>
      </c>
      <c r="AD6" s="96" t="s">
        <v>360</v>
      </c>
      <c r="AE6" s="96" t="s">
        <v>360</v>
      </c>
      <c r="AF6" s="96" t="s">
        <v>360</v>
      </c>
      <c r="AG6" s="96" t="s">
        <v>360</v>
      </c>
      <c r="AH6" s="96" t="s">
        <v>360</v>
      </c>
      <c r="AI6" s="96" t="s">
        <v>360</v>
      </c>
    </row>
    <row r="7" spans="1:35">
      <c r="B7" s="54" t="s">
        <v>801</v>
      </c>
      <c r="C7" s="49" t="s">
        <v>592</v>
      </c>
      <c r="D7" s="48" t="s">
        <v>363</v>
      </c>
      <c r="E7" s="48" t="s">
        <v>363</v>
      </c>
      <c r="F7" s="260" t="s">
        <v>363</v>
      </c>
      <c r="G7" s="260" t="s">
        <v>363</v>
      </c>
      <c r="H7" s="48" t="s">
        <v>363</v>
      </c>
      <c r="I7" s="48" t="s">
        <v>363</v>
      </c>
      <c r="J7" s="48" t="s">
        <v>363</v>
      </c>
      <c r="K7" s="48" t="s">
        <v>363</v>
      </c>
      <c r="L7" s="48" t="s">
        <v>363</v>
      </c>
      <c r="M7" s="48" t="s">
        <v>363</v>
      </c>
      <c r="N7" s="48" t="s">
        <v>363</v>
      </c>
      <c r="O7" s="48" t="s">
        <v>363</v>
      </c>
      <c r="P7" s="48" t="s">
        <v>363</v>
      </c>
      <c r="Q7" s="48" t="s">
        <v>363</v>
      </c>
      <c r="R7" s="48" t="s">
        <v>363</v>
      </c>
      <c r="S7" s="48" t="s">
        <v>363</v>
      </c>
      <c r="T7" s="48" t="s">
        <v>360</v>
      </c>
      <c r="U7" s="96" t="s">
        <v>360</v>
      </c>
      <c r="V7" s="96" t="s">
        <v>360</v>
      </c>
      <c r="W7" s="96" t="s">
        <v>360</v>
      </c>
      <c r="X7" s="96" t="s">
        <v>360</v>
      </c>
      <c r="Y7" s="96" t="s">
        <v>360</v>
      </c>
      <c r="Z7" s="96" t="s">
        <v>360</v>
      </c>
      <c r="AA7" s="96" t="s">
        <v>360</v>
      </c>
      <c r="AB7" s="96" t="s">
        <v>360</v>
      </c>
      <c r="AC7" s="96" t="s">
        <v>360</v>
      </c>
      <c r="AD7" s="96" t="s">
        <v>360</v>
      </c>
      <c r="AE7" s="96" t="s">
        <v>360</v>
      </c>
      <c r="AF7" s="96" t="s">
        <v>360</v>
      </c>
      <c r="AG7" s="96" t="s">
        <v>360</v>
      </c>
      <c r="AH7" s="96" t="s">
        <v>360</v>
      </c>
      <c r="AI7" s="96" t="s">
        <v>360</v>
      </c>
    </row>
    <row r="8" spans="1:35">
      <c r="B8" s="54" t="s">
        <v>596</v>
      </c>
      <c r="C8" s="49" t="s">
        <v>598</v>
      </c>
      <c r="D8" s="48" t="s">
        <v>363</v>
      </c>
      <c r="E8" s="48" t="s">
        <v>363</v>
      </c>
      <c r="F8" s="260" t="s">
        <v>363</v>
      </c>
      <c r="G8" s="260" t="s">
        <v>363</v>
      </c>
      <c r="H8" s="48" t="s">
        <v>363</v>
      </c>
      <c r="I8" s="48" t="s">
        <v>363</v>
      </c>
      <c r="J8" s="48" t="s">
        <v>363</v>
      </c>
      <c r="K8" s="48" t="s">
        <v>363</v>
      </c>
      <c r="L8" s="48" t="s">
        <v>363</v>
      </c>
      <c r="M8" s="48" t="s">
        <v>363</v>
      </c>
      <c r="N8" s="48" t="s">
        <v>363</v>
      </c>
      <c r="O8" s="48" t="s">
        <v>363</v>
      </c>
      <c r="P8" s="48" t="s">
        <v>363</v>
      </c>
      <c r="Q8" s="48" t="s">
        <v>363</v>
      </c>
      <c r="R8" s="48" t="s">
        <v>363</v>
      </c>
      <c r="S8" s="48" t="s">
        <v>363</v>
      </c>
      <c r="T8" s="48" t="s">
        <v>363</v>
      </c>
      <c r="U8" s="48" t="s">
        <v>363</v>
      </c>
      <c r="V8" s="48" t="s">
        <v>363</v>
      </c>
      <c r="W8" s="48" t="s">
        <v>363</v>
      </c>
      <c r="X8" s="48" t="s">
        <v>363</v>
      </c>
      <c r="Y8" s="48" t="s">
        <v>363</v>
      </c>
      <c r="Z8" s="96" t="s">
        <v>360</v>
      </c>
      <c r="AA8" s="96" t="s">
        <v>360</v>
      </c>
      <c r="AB8" s="96" t="s">
        <v>360</v>
      </c>
      <c r="AC8" s="96" t="s">
        <v>360</v>
      </c>
      <c r="AD8" s="96" t="s">
        <v>360</v>
      </c>
      <c r="AE8" s="96" t="s">
        <v>360</v>
      </c>
      <c r="AF8" s="96" t="s">
        <v>360</v>
      </c>
      <c r="AG8" s="96" t="s">
        <v>360</v>
      </c>
      <c r="AH8" s="96" t="s">
        <v>360</v>
      </c>
      <c r="AI8" s="96" t="s">
        <v>360</v>
      </c>
    </row>
    <row r="9" spans="1:35">
      <c r="B9" s="54" t="s">
        <v>641</v>
      </c>
      <c r="C9" s="49" t="s">
        <v>643</v>
      </c>
      <c r="D9" s="48" t="s">
        <v>363</v>
      </c>
      <c r="E9" s="48" t="s">
        <v>363</v>
      </c>
      <c r="F9" s="260" t="s">
        <v>363</v>
      </c>
      <c r="G9" s="260" t="s">
        <v>363</v>
      </c>
      <c r="H9" s="96" t="s">
        <v>360</v>
      </c>
      <c r="I9" s="96" t="s">
        <v>360</v>
      </c>
      <c r="J9" s="96" t="s">
        <v>360</v>
      </c>
      <c r="K9" s="96" t="s">
        <v>360</v>
      </c>
      <c r="L9" s="96" t="s">
        <v>360</v>
      </c>
      <c r="M9" s="96" t="s">
        <v>360</v>
      </c>
      <c r="N9" s="96" t="s">
        <v>360</v>
      </c>
      <c r="O9" s="96" t="s">
        <v>360</v>
      </c>
      <c r="P9" s="96" t="s">
        <v>360</v>
      </c>
      <c r="Q9" s="96" t="s">
        <v>360</v>
      </c>
      <c r="R9" s="96" t="s">
        <v>360</v>
      </c>
      <c r="S9" s="96" t="s">
        <v>360</v>
      </c>
      <c r="T9" s="96" t="s">
        <v>360</v>
      </c>
      <c r="U9" s="96" t="s">
        <v>360</v>
      </c>
      <c r="V9" s="96" t="s">
        <v>360</v>
      </c>
      <c r="W9" s="96" t="s">
        <v>360</v>
      </c>
      <c r="X9" s="96" t="s">
        <v>360</v>
      </c>
      <c r="Y9" s="96" t="s">
        <v>360</v>
      </c>
      <c r="Z9" s="48" t="s">
        <v>363</v>
      </c>
      <c r="AA9" s="48" t="s">
        <v>363</v>
      </c>
      <c r="AB9" s="48" t="s">
        <v>363</v>
      </c>
      <c r="AC9" s="48" t="s">
        <v>363</v>
      </c>
      <c r="AD9" s="48" t="s">
        <v>363</v>
      </c>
      <c r="AE9" s="48" t="s">
        <v>363</v>
      </c>
      <c r="AF9" s="48" t="s">
        <v>363</v>
      </c>
      <c r="AG9" s="48" t="s">
        <v>363</v>
      </c>
      <c r="AH9" s="48" t="s">
        <v>363</v>
      </c>
      <c r="AI9" s="48" t="s">
        <v>363</v>
      </c>
    </row>
    <row r="10" spans="1:35">
      <c r="B10" s="54" t="s">
        <v>641</v>
      </c>
      <c r="C10" s="49" t="s">
        <v>645</v>
      </c>
      <c r="D10" s="48" t="s">
        <v>363</v>
      </c>
      <c r="E10" s="48" t="s">
        <v>363</v>
      </c>
      <c r="F10" s="260" t="s">
        <v>363</v>
      </c>
      <c r="G10" s="260" t="s">
        <v>363</v>
      </c>
      <c r="H10" s="96" t="s">
        <v>360</v>
      </c>
      <c r="I10" s="96" t="s">
        <v>360</v>
      </c>
      <c r="J10" s="96" t="s">
        <v>360</v>
      </c>
      <c r="K10" s="96" t="s">
        <v>360</v>
      </c>
      <c r="L10" s="96" t="s">
        <v>360</v>
      </c>
      <c r="M10" s="96" t="s">
        <v>360</v>
      </c>
      <c r="N10" s="96" t="s">
        <v>360</v>
      </c>
      <c r="O10" s="96" t="s">
        <v>360</v>
      </c>
      <c r="P10" s="96" t="s">
        <v>360</v>
      </c>
      <c r="Q10" s="96" t="s">
        <v>360</v>
      </c>
      <c r="R10" s="96" t="s">
        <v>360</v>
      </c>
      <c r="S10" s="96" t="s">
        <v>360</v>
      </c>
      <c r="T10" s="96" t="s">
        <v>360</v>
      </c>
      <c r="U10" s="96" t="s">
        <v>360</v>
      </c>
      <c r="V10" s="96" t="s">
        <v>360</v>
      </c>
      <c r="W10" s="96" t="s">
        <v>360</v>
      </c>
      <c r="X10" s="96" t="s">
        <v>360</v>
      </c>
      <c r="Y10" s="96" t="s">
        <v>360</v>
      </c>
      <c r="Z10" s="48" t="s">
        <v>363</v>
      </c>
      <c r="AA10" s="48" t="s">
        <v>363</v>
      </c>
      <c r="AB10" s="48" t="s">
        <v>363</v>
      </c>
      <c r="AC10" s="48" t="s">
        <v>363</v>
      </c>
      <c r="AD10" s="48" t="s">
        <v>363</v>
      </c>
      <c r="AE10" s="48" t="s">
        <v>363</v>
      </c>
      <c r="AF10" s="48" t="s">
        <v>363</v>
      </c>
      <c r="AG10" s="48" t="s">
        <v>363</v>
      </c>
      <c r="AH10" s="48" t="s">
        <v>363</v>
      </c>
      <c r="AI10" s="48" t="s">
        <v>363</v>
      </c>
    </row>
    <row r="11" spans="1:35">
      <c r="A11" s="136" t="s">
        <v>839</v>
      </c>
      <c r="B11" s="54" t="s">
        <v>605</v>
      </c>
      <c r="C11" s="49" t="s">
        <v>604</v>
      </c>
      <c r="D11" s="48" t="s">
        <v>363</v>
      </c>
      <c r="E11" s="48" t="s">
        <v>363</v>
      </c>
      <c r="F11" s="260" t="s">
        <v>363</v>
      </c>
      <c r="G11" s="260" t="s">
        <v>363</v>
      </c>
      <c r="H11" s="48" t="s">
        <v>363</v>
      </c>
      <c r="I11" s="48" t="s">
        <v>363</v>
      </c>
      <c r="J11" s="48" t="s">
        <v>363</v>
      </c>
      <c r="K11" s="48" t="s">
        <v>363</v>
      </c>
      <c r="L11" s="48" t="s">
        <v>363</v>
      </c>
      <c r="M11" s="48" t="s">
        <v>363</v>
      </c>
      <c r="N11" s="48" t="s">
        <v>363</v>
      </c>
      <c r="O11" s="48" t="s">
        <v>363</v>
      </c>
      <c r="P11" s="48" t="s">
        <v>363</v>
      </c>
      <c r="Q11" s="48" t="s">
        <v>363</v>
      </c>
      <c r="R11" s="48" t="s">
        <v>363</v>
      </c>
      <c r="S11" s="48" t="s">
        <v>363</v>
      </c>
      <c r="T11" s="48" t="s">
        <v>363</v>
      </c>
      <c r="U11" s="56" t="s">
        <v>360</v>
      </c>
      <c r="V11" s="56" t="s">
        <v>360</v>
      </c>
      <c r="W11" s="56" t="s">
        <v>360</v>
      </c>
      <c r="X11" s="56" t="s">
        <v>360</v>
      </c>
      <c r="Y11" s="56" t="s">
        <v>360</v>
      </c>
      <c r="Z11" s="56" t="s">
        <v>360</v>
      </c>
      <c r="AA11" s="56" t="s">
        <v>360</v>
      </c>
      <c r="AB11" s="56" t="s">
        <v>360</v>
      </c>
      <c r="AC11" s="56" t="s">
        <v>360</v>
      </c>
      <c r="AD11" s="56" t="s">
        <v>360</v>
      </c>
      <c r="AE11" s="56" t="s">
        <v>360</v>
      </c>
      <c r="AF11" s="56" t="s">
        <v>360</v>
      </c>
      <c r="AG11" s="56" t="s">
        <v>360</v>
      </c>
      <c r="AH11" s="48" t="s">
        <v>363</v>
      </c>
      <c r="AI11" s="56" t="s">
        <v>360</v>
      </c>
    </row>
    <row r="12" spans="1:35">
      <c r="A12" s="136" t="s">
        <v>840</v>
      </c>
    </row>
    <row r="13" spans="1:35">
      <c r="A13" s="177"/>
      <c r="B13" s="178"/>
    </row>
    <row r="14" spans="1:35" ht="20">
      <c r="B14" s="85"/>
    </row>
    <row r="15" spans="1:35" ht="20">
      <c r="B15" s="110" t="s">
        <v>841</v>
      </c>
    </row>
    <row r="16" spans="1:35" ht="20">
      <c r="B16" s="85" t="s">
        <v>796</v>
      </c>
    </row>
    <row r="17" spans="2:14" ht="12.75" customHeight="1">
      <c r="D17" s="338" t="s">
        <v>516</v>
      </c>
      <c r="E17" s="338"/>
      <c r="F17" s="338"/>
      <c r="G17" s="338"/>
      <c r="H17" s="338"/>
      <c r="I17" s="338"/>
      <c r="J17" s="338"/>
      <c r="K17" s="338"/>
      <c r="L17" s="338"/>
      <c r="M17" s="338"/>
      <c r="N17" s="338"/>
    </row>
    <row r="18" spans="2:14">
      <c r="B18" s="37" t="s">
        <v>838</v>
      </c>
      <c r="C18" s="86" t="s">
        <v>356</v>
      </c>
      <c r="D18" s="219" t="s">
        <v>518</v>
      </c>
      <c r="E18" s="219" t="s">
        <v>520</v>
      </c>
      <c r="F18" s="219" t="s">
        <v>522</v>
      </c>
      <c r="G18" s="219" t="s">
        <v>524</v>
      </c>
      <c r="H18" s="219" t="s">
        <v>526</v>
      </c>
      <c r="I18" s="219" t="s">
        <v>528</v>
      </c>
      <c r="J18" s="219" t="s">
        <v>530</v>
      </c>
      <c r="K18" s="219" t="s">
        <v>532</v>
      </c>
      <c r="L18" s="219" t="s">
        <v>534</v>
      </c>
      <c r="M18" s="219" t="s">
        <v>536</v>
      </c>
      <c r="N18" s="219" t="s">
        <v>538</v>
      </c>
    </row>
    <row r="19" spans="2:14">
      <c r="B19" s="54" t="s">
        <v>606</v>
      </c>
      <c r="C19" s="49" t="s">
        <v>608</v>
      </c>
      <c r="D19" s="96" t="s">
        <v>360</v>
      </c>
      <c r="E19" s="96" t="s">
        <v>360</v>
      </c>
      <c r="F19" s="96" t="s">
        <v>360</v>
      </c>
      <c r="G19" s="96" t="s">
        <v>360</v>
      </c>
      <c r="H19" s="96" t="s">
        <v>360</v>
      </c>
      <c r="I19" s="96" t="s">
        <v>360</v>
      </c>
      <c r="J19" s="96" t="s">
        <v>360</v>
      </c>
      <c r="K19" s="96" t="s">
        <v>360</v>
      </c>
      <c r="L19" s="96" t="s">
        <v>360</v>
      </c>
      <c r="M19" s="96" t="s">
        <v>360</v>
      </c>
      <c r="N19" s="96" t="s">
        <v>360</v>
      </c>
    </row>
    <row r="20" spans="2:14">
      <c r="B20" s="54" t="s">
        <v>801</v>
      </c>
      <c r="C20" s="49" t="s">
        <v>592</v>
      </c>
      <c r="D20" s="96" t="s">
        <v>360</v>
      </c>
      <c r="E20" s="96" t="s">
        <v>360</v>
      </c>
      <c r="F20" s="96" t="s">
        <v>360</v>
      </c>
      <c r="G20" s="96" t="s">
        <v>360</v>
      </c>
      <c r="H20" s="96" t="s">
        <v>360</v>
      </c>
      <c r="I20" s="96" t="s">
        <v>360</v>
      </c>
      <c r="J20" s="96" t="s">
        <v>360</v>
      </c>
      <c r="K20" s="96" t="s">
        <v>360</v>
      </c>
      <c r="L20" s="96" t="s">
        <v>360</v>
      </c>
      <c r="M20" s="96" t="s">
        <v>360</v>
      </c>
      <c r="N20" s="96" t="s">
        <v>360</v>
      </c>
    </row>
    <row r="21" spans="2:14">
      <c r="B21" s="54" t="s">
        <v>596</v>
      </c>
      <c r="C21" s="50" t="s">
        <v>598</v>
      </c>
      <c r="D21" s="96" t="s">
        <v>360</v>
      </c>
      <c r="E21" s="96" t="s">
        <v>360</v>
      </c>
      <c r="F21" s="96" t="s">
        <v>360</v>
      </c>
      <c r="G21" s="96" t="s">
        <v>360</v>
      </c>
      <c r="H21" s="96" t="s">
        <v>360</v>
      </c>
      <c r="I21" s="96" t="s">
        <v>360</v>
      </c>
      <c r="J21" s="96" t="s">
        <v>360</v>
      </c>
      <c r="K21" s="96" t="s">
        <v>360</v>
      </c>
      <c r="L21" s="96" t="s">
        <v>360</v>
      </c>
      <c r="M21" s="96" t="s">
        <v>360</v>
      </c>
      <c r="N21" s="96" t="s">
        <v>360</v>
      </c>
    </row>
    <row r="22" spans="2:14">
      <c r="B22" s="54" t="s">
        <v>641</v>
      </c>
      <c r="C22" s="49" t="s">
        <v>643</v>
      </c>
      <c r="D22" s="96" t="s">
        <v>360</v>
      </c>
      <c r="E22" s="96" t="s">
        <v>360</v>
      </c>
      <c r="F22" s="96" t="s">
        <v>360</v>
      </c>
      <c r="G22" s="96" t="s">
        <v>360</v>
      </c>
      <c r="H22" s="48" t="s">
        <v>363</v>
      </c>
      <c r="I22" s="96" t="s">
        <v>360</v>
      </c>
      <c r="J22" s="96" t="s">
        <v>360</v>
      </c>
      <c r="K22" s="96" t="s">
        <v>360</v>
      </c>
      <c r="L22" s="96" t="s">
        <v>360</v>
      </c>
      <c r="M22" s="96" t="s">
        <v>360</v>
      </c>
      <c r="N22" s="96" t="s">
        <v>360</v>
      </c>
    </row>
    <row r="23" spans="2:14">
      <c r="B23" s="54" t="s">
        <v>641</v>
      </c>
      <c r="C23" s="49" t="s">
        <v>645</v>
      </c>
      <c r="D23" s="96" t="s">
        <v>360</v>
      </c>
      <c r="E23" s="96" t="s">
        <v>360</v>
      </c>
      <c r="F23" s="96" t="s">
        <v>360</v>
      </c>
      <c r="G23" s="96" t="s">
        <v>360</v>
      </c>
      <c r="H23" s="48" t="s">
        <v>363</v>
      </c>
      <c r="I23" s="96" t="s">
        <v>360</v>
      </c>
      <c r="J23" s="96" t="s">
        <v>360</v>
      </c>
      <c r="K23" s="96" t="s">
        <v>360</v>
      </c>
      <c r="L23" s="96" t="s">
        <v>360</v>
      </c>
      <c r="M23" s="96" t="s">
        <v>360</v>
      </c>
      <c r="N23" s="96" t="s">
        <v>360</v>
      </c>
    </row>
    <row r="25" spans="2:14" ht="20">
      <c r="B25" s="110" t="s">
        <v>842</v>
      </c>
    </row>
    <row r="26" spans="2:14" ht="20">
      <c r="B26" s="85" t="s">
        <v>796</v>
      </c>
    </row>
    <row r="28" spans="2:14" ht="11.25" customHeight="1">
      <c r="C28" s="28"/>
      <c r="D28" s="309" t="s">
        <v>798</v>
      </c>
      <c r="E28" s="309"/>
      <c r="F28" s="309"/>
      <c r="G28" s="309"/>
      <c r="H28" s="309"/>
      <c r="I28" s="309"/>
      <c r="J28" s="309"/>
      <c r="K28" s="309"/>
      <c r="L28" s="309"/>
      <c r="M28" s="309"/>
    </row>
    <row r="29" spans="2:14">
      <c r="B29" s="37" t="s">
        <v>838</v>
      </c>
      <c r="C29" s="86" t="s">
        <v>356</v>
      </c>
      <c r="D29" s="185" t="s">
        <v>551</v>
      </c>
      <c r="E29" s="185" t="s">
        <v>557</v>
      </c>
      <c r="F29" s="185" t="s">
        <v>559</v>
      </c>
      <c r="G29" s="185" t="s">
        <v>439</v>
      </c>
      <c r="H29" s="185" t="s">
        <v>553</v>
      </c>
      <c r="I29" s="185" t="s">
        <v>564</v>
      </c>
      <c r="J29" s="185" t="s">
        <v>555</v>
      </c>
      <c r="K29" s="185" t="s">
        <v>561</v>
      </c>
      <c r="L29" s="185" t="s">
        <v>566</v>
      </c>
      <c r="M29" s="185" t="s">
        <v>568</v>
      </c>
    </row>
    <row r="30" spans="2:14">
      <c r="B30" s="54" t="s">
        <v>606</v>
      </c>
      <c r="C30" s="49" t="s">
        <v>608</v>
      </c>
      <c r="D30" s="96" t="s">
        <v>360</v>
      </c>
      <c r="E30" s="96" t="s">
        <v>360</v>
      </c>
      <c r="F30" s="96" t="s">
        <v>360</v>
      </c>
      <c r="G30" s="96" t="s">
        <v>360</v>
      </c>
      <c r="H30" s="96" t="s">
        <v>360</v>
      </c>
      <c r="I30" s="96" t="s">
        <v>360</v>
      </c>
      <c r="J30" s="48" t="s">
        <v>363</v>
      </c>
      <c r="K30" s="48" t="s">
        <v>363</v>
      </c>
      <c r="L30" s="96" t="s">
        <v>360</v>
      </c>
      <c r="M30" s="96" t="s">
        <v>360</v>
      </c>
    </row>
    <row r="31" spans="2:14">
      <c r="B31" s="54" t="s">
        <v>801</v>
      </c>
      <c r="C31" s="50" t="s">
        <v>592</v>
      </c>
      <c r="D31" s="96" t="s">
        <v>360</v>
      </c>
      <c r="E31" s="96" t="s">
        <v>360</v>
      </c>
      <c r="F31" s="48" t="s">
        <v>363</v>
      </c>
      <c r="G31" s="96" t="s">
        <v>360</v>
      </c>
      <c r="H31" s="48" t="s">
        <v>363</v>
      </c>
      <c r="I31" s="48" t="s">
        <v>363</v>
      </c>
      <c r="J31" s="48" t="s">
        <v>363</v>
      </c>
      <c r="K31" s="48" t="s">
        <v>363</v>
      </c>
      <c r="L31" s="96" t="s">
        <v>360</v>
      </c>
      <c r="M31" s="48" t="s">
        <v>363</v>
      </c>
    </row>
    <row r="32" spans="2:14">
      <c r="B32" s="54" t="s">
        <v>801</v>
      </c>
      <c r="C32" s="50" t="s">
        <v>594</v>
      </c>
      <c r="D32" s="96" t="s">
        <v>360</v>
      </c>
      <c r="E32" s="56" t="s">
        <v>363</v>
      </c>
      <c r="F32" s="56" t="s">
        <v>363</v>
      </c>
      <c r="G32" s="56" t="s">
        <v>363</v>
      </c>
      <c r="H32" s="56" t="s">
        <v>363</v>
      </c>
      <c r="I32" s="56" t="s">
        <v>363</v>
      </c>
      <c r="J32" s="56" t="s">
        <v>363</v>
      </c>
      <c r="K32" s="56" t="s">
        <v>363</v>
      </c>
      <c r="L32" s="96" t="s">
        <v>360</v>
      </c>
      <c r="M32" s="56" t="s">
        <v>363</v>
      </c>
    </row>
    <row r="33" spans="2:13">
      <c r="B33" s="54" t="s">
        <v>596</v>
      </c>
      <c r="C33" s="50" t="s">
        <v>598</v>
      </c>
      <c r="D33" s="96" t="s">
        <v>360</v>
      </c>
      <c r="E33" s="96" t="s">
        <v>360</v>
      </c>
      <c r="F33" s="96" t="s">
        <v>360</v>
      </c>
      <c r="G33" s="96" t="s">
        <v>360</v>
      </c>
      <c r="H33" s="96" t="s">
        <v>360</v>
      </c>
      <c r="I33" s="96" t="s">
        <v>360</v>
      </c>
      <c r="J33" s="96" t="s">
        <v>360</v>
      </c>
      <c r="K33" s="96" t="s">
        <v>360</v>
      </c>
      <c r="L33" s="96" t="s">
        <v>360</v>
      </c>
      <c r="M33" s="96" t="s">
        <v>360</v>
      </c>
    </row>
    <row r="34" spans="2:13">
      <c r="B34" s="54" t="s">
        <v>641</v>
      </c>
      <c r="C34" s="49" t="s">
        <v>643</v>
      </c>
      <c r="D34" s="96" t="s">
        <v>360</v>
      </c>
      <c r="E34" s="96" t="s">
        <v>360</v>
      </c>
      <c r="F34" s="96" t="s">
        <v>360</v>
      </c>
      <c r="G34" s="96" t="s">
        <v>360</v>
      </c>
      <c r="H34" s="96" t="s">
        <v>360</v>
      </c>
      <c r="I34" s="96" t="s">
        <v>360</v>
      </c>
      <c r="J34" s="96" t="s">
        <v>360</v>
      </c>
      <c r="K34" s="96" t="s">
        <v>360</v>
      </c>
      <c r="L34" s="96" t="s">
        <v>360</v>
      </c>
      <c r="M34" s="96" t="s">
        <v>360</v>
      </c>
    </row>
    <row r="35" spans="2:13">
      <c r="B35" s="54" t="s">
        <v>641</v>
      </c>
      <c r="C35" s="49" t="s">
        <v>645</v>
      </c>
      <c r="D35" s="96" t="s">
        <v>360</v>
      </c>
      <c r="E35" s="96" t="s">
        <v>360</v>
      </c>
      <c r="F35" s="96" t="s">
        <v>360</v>
      </c>
      <c r="G35" s="96" t="s">
        <v>360</v>
      </c>
      <c r="H35" s="96" t="s">
        <v>360</v>
      </c>
      <c r="I35" s="96" t="s">
        <v>360</v>
      </c>
      <c r="J35" s="96" t="s">
        <v>360</v>
      </c>
      <c r="K35" s="96" t="s">
        <v>360</v>
      </c>
      <c r="L35" s="96" t="s">
        <v>360</v>
      </c>
      <c r="M35" s="96" t="s">
        <v>360</v>
      </c>
    </row>
    <row r="37" spans="2:13" ht="12.75" customHeight="1"/>
    <row r="38" spans="2:13" ht="25">
      <c r="B38" s="286" t="s">
        <v>917</v>
      </c>
    </row>
    <row r="41" spans="2:13">
      <c r="C41" s="287" t="s">
        <v>626</v>
      </c>
    </row>
    <row r="42" spans="2:13">
      <c r="B42" s="288" t="s">
        <v>813</v>
      </c>
      <c r="C42" s="289" t="s">
        <v>918</v>
      </c>
    </row>
    <row r="43" spans="2:13">
      <c r="B43" s="289" t="s">
        <v>919</v>
      </c>
      <c r="C43" s="290" t="s">
        <v>363</v>
      </c>
    </row>
    <row r="44" spans="2:13">
      <c r="B44" s="289" t="s">
        <v>810</v>
      </c>
      <c r="C44" s="290" t="s">
        <v>363</v>
      </c>
    </row>
    <row r="45" spans="2:13">
      <c r="B45" s="289" t="s">
        <v>920</v>
      </c>
      <c r="C45" s="290" t="s">
        <v>363</v>
      </c>
    </row>
    <row r="46" spans="2:13">
      <c r="B46" s="289" t="s">
        <v>811</v>
      </c>
      <c r="C46" s="290" t="s">
        <v>363</v>
      </c>
    </row>
    <row r="47" spans="2:13">
      <c r="B47" s="289" t="s">
        <v>812</v>
      </c>
      <c r="C47" s="291" t="s">
        <v>360</v>
      </c>
    </row>
  </sheetData>
  <mergeCells count="3">
    <mergeCell ref="D4:AI4"/>
    <mergeCell ref="D17:N17"/>
    <mergeCell ref="D28:M2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Q40"/>
  <sheetViews>
    <sheetView topLeftCell="B1" zoomScaleNormal="100" workbookViewId="0">
      <selection activeCell="B11" sqref="B11"/>
    </sheetView>
  </sheetViews>
  <sheetFormatPr defaultRowHeight="12.5"/>
  <cols>
    <col min="2" max="2" width="11.1796875" customWidth="1"/>
    <col min="3" max="8" width="13.54296875" customWidth="1"/>
    <col min="10" max="10" width="12" customWidth="1"/>
  </cols>
  <sheetData>
    <row r="2" spans="2:17" ht="23">
      <c r="B2" s="64" t="s">
        <v>846</v>
      </c>
      <c r="J2" s="220" t="s">
        <v>847</v>
      </c>
    </row>
    <row r="3" spans="2:17" ht="13">
      <c r="B3" s="64" t="s">
        <v>848</v>
      </c>
    </row>
    <row r="4" spans="2:17" ht="13">
      <c r="B4" s="64" t="s">
        <v>849</v>
      </c>
      <c r="J4" s="339" t="s">
        <v>574</v>
      </c>
      <c r="K4" s="339"/>
      <c r="L4" s="339"/>
      <c r="N4" s="339" t="s">
        <v>576</v>
      </c>
      <c r="O4" s="339"/>
      <c r="P4" s="339"/>
    </row>
    <row r="5" spans="2:17" ht="13">
      <c r="B5" s="64"/>
      <c r="J5" s="60" t="s">
        <v>850</v>
      </c>
    </row>
    <row r="6" spans="2:17">
      <c r="J6" s="136" t="s">
        <v>851</v>
      </c>
      <c r="N6" s="136" t="s">
        <v>852</v>
      </c>
    </row>
    <row r="7" spans="2:17" ht="24.75" customHeight="1">
      <c r="B7" s="59" t="s">
        <v>853</v>
      </c>
      <c r="C7" s="339" t="s">
        <v>574</v>
      </c>
      <c r="D7" s="339"/>
      <c r="E7" s="339"/>
      <c r="F7" s="339" t="s">
        <v>576</v>
      </c>
      <c r="G7" s="339"/>
      <c r="H7" s="339"/>
      <c r="J7" s="136" t="s">
        <v>854</v>
      </c>
      <c r="K7" s="136" t="s">
        <v>854</v>
      </c>
      <c r="L7" s="136" t="s">
        <v>854</v>
      </c>
      <c r="M7" s="136" t="s">
        <v>854</v>
      </c>
      <c r="N7" s="136" t="s">
        <v>855</v>
      </c>
      <c r="O7" s="136" t="s">
        <v>855</v>
      </c>
      <c r="P7" s="136" t="s">
        <v>854</v>
      </c>
      <c r="Q7" s="136" t="s">
        <v>854</v>
      </c>
    </row>
    <row r="8" spans="2:17" ht="21">
      <c r="B8" s="86" t="s">
        <v>367</v>
      </c>
      <c r="C8" s="60" t="s">
        <v>709</v>
      </c>
      <c r="D8" s="60" t="s">
        <v>735</v>
      </c>
      <c r="E8" s="60" t="s">
        <v>856</v>
      </c>
      <c r="F8" s="60" t="s">
        <v>709</v>
      </c>
      <c r="G8" s="60" t="s">
        <v>735</v>
      </c>
      <c r="H8" s="188" t="s">
        <v>856</v>
      </c>
      <c r="J8" s="136" t="s">
        <v>857</v>
      </c>
      <c r="K8" s="136" t="s">
        <v>858</v>
      </c>
      <c r="L8" s="136" t="s">
        <v>857</v>
      </c>
      <c r="M8" s="136" t="s">
        <v>858</v>
      </c>
      <c r="N8" s="136" t="s">
        <v>857</v>
      </c>
      <c r="O8" s="136" t="s">
        <v>858</v>
      </c>
      <c r="P8" s="136" t="s">
        <v>857</v>
      </c>
      <c r="Q8" s="136" t="s">
        <v>858</v>
      </c>
    </row>
    <row r="9" spans="2:17">
      <c r="B9" s="63" t="s">
        <v>369</v>
      </c>
      <c r="C9" s="61" t="s">
        <v>711</v>
      </c>
      <c r="D9" s="61" t="s">
        <v>737</v>
      </c>
      <c r="E9" s="66">
        <v>25</v>
      </c>
      <c r="F9" s="61" t="s">
        <v>612</v>
      </c>
      <c r="G9" s="62" t="s">
        <v>612</v>
      </c>
      <c r="H9" s="189" t="s">
        <v>612</v>
      </c>
      <c r="J9" s="137" t="s">
        <v>859</v>
      </c>
      <c r="K9" s="137" t="s">
        <v>860</v>
      </c>
      <c r="L9" s="61" t="s">
        <v>612</v>
      </c>
      <c r="M9" s="61" t="s">
        <v>612</v>
      </c>
      <c r="N9" s="61" t="s">
        <v>612</v>
      </c>
      <c r="O9" s="61" t="s">
        <v>612</v>
      </c>
      <c r="P9" s="61" t="s">
        <v>612</v>
      </c>
      <c r="Q9" s="61" t="s">
        <v>612</v>
      </c>
    </row>
    <row r="10" spans="2:17">
      <c r="B10" s="63" t="s">
        <v>371</v>
      </c>
      <c r="C10" s="61" t="s">
        <v>711</v>
      </c>
      <c r="D10" s="61" t="s">
        <v>737</v>
      </c>
      <c r="E10" s="66">
        <v>25</v>
      </c>
      <c r="F10" s="61" t="s">
        <v>612</v>
      </c>
      <c r="G10" s="62" t="s">
        <v>612</v>
      </c>
      <c r="H10" s="189" t="s">
        <v>612</v>
      </c>
      <c r="J10" s="137" t="s">
        <v>859</v>
      </c>
      <c r="K10" s="137" t="s">
        <v>860</v>
      </c>
      <c r="L10" s="61" t="s">
        <v>612</v>
      </c>
      <c r="M10" s="61" t="s">
        <v>612</v>
      </c>
      <c r="N10" s="61" t="s">
        <v>612</v>
      </c>
      <c r="O10" s="61" t="s">
        <v>612</v>
      </c>
      <c r="P10" s="61" t="s">
        <v>612</v>
      </c>
      <c r="Q10" s="61" t="s">
        <v>612</v>
      </c>
    </row>
    <row r="11" spans="2:17">
      <c r="B11" s="268" t="s">
        <v>802</v>
      </c>
      <c r="C11" s="269" t="s">
        <v>711</v>
      </c>
      <c r="D11" s="269" t="s">
        <v>737</v>
      </c>
      <c r="E11" s="270">
        <v>25</v>
      </c>
      <c r="F11" s="269" t="s">
        <v>612</v>
      </c>
      <c r="G11" s="271" t="s">
        <v>612</v>
      </c>
      <c r="H11" s="272" t="s">
        <v>612</v>
      </c>
      <c r="J11" s="137" t="s">
        <v>859</v>
      </c>
      <c r="K11" s="137" t="s">
        <v>860</v>
      </c>
      <c r="L11" s="61" t="s">
        <v>612</v>
      </c>
      <c r="M11" s="61" t="s">
        <v>612</v>
      </c>
      <c r="N11" s="61" t="s">
        <v>612</v>
      </c>
      <c r="O11" s="61" t="s">
        <v>612</v>
      </c>
      <c r="P11" s="61" t="s">
        <v>612</v>
      </c>
      <c r="Q11" s="61" t="s">
        <v>612</v>
      </c>
    </row>
    <row r="12" spans="2:17">
      <c r="B12" s="268" t="s">
        <v>803</v>
      </c>
      <c r="C12" s="269" t="s">
        <v>711</v>
      </c>
      <c r="D12" s="269" t="s">
        <v>737</v>
      </c>
      <c r="E12" s="270">
        <v>25</v>
      </c>
      <c r="F12" s="269" t="s">
        <v>612</v>
      </c>
      <c r="G12" s="271" t="s">
        <v>612</v>
      </c>
      <c r="H12" s="272" t="s">
        <v>612</v>
      </c>
      <c r="J12" s="137" t="s">
        <v>859</v>
      </c>
      <c r="K12" s="137" t="s">
        <v>860</v>
      </c>
      <c r="L12" s="61" t="s">
        <v>612</v>
      </c>
      <c r="M12" s="61" t="s">
        <v>612</v>
      </c>
      <c r="N12" s="61" t="s">
        <v>612</v>
      </c>
      <c r="O12" s="61" t="s">
        <v>612</v>
      </c>
      <c r="P12" s="61" t="s">
        <v>612</v>
      </c>
      <c r="Q12" s="61" t="s">
        <v>612</v>
      </c>
    </row>
    <row r="13" spans="2:17">
      <c r="B13" s="63" t="s">
        <v>373</v>
      </c>
      <c r="C13" s="61" t="s">
        <v>711</v>
      </c>
      <c r="D13" s="61" t="s">
        <v>737</v>
      </c>
      <c r="E13" s="66">
        <v>25</v>
      </c>
      <c r="F13" s="61" t="s">
        <v>727</v>
      </c>
      <c r="G13" s="61" t="s">
        <v>771</v>
      </c>
      <c r="H13" s="190">
        <v>25</v>
      </c>
      <c r="J13" s="137" t="s">
        <v>859</v>
      </c>
      <c r="K13" s="137" t="s">
        <v>860</v>
      </c>
      <c r="L13" s="61" t="s">
        <v>612</v>
      </c>
      <c r="M13" s="61" t="s">
        <v>612</v>
      </c>
      <c r="N13" s="137" t="s">
        <v>861</v>
      </c>
      <c r="O13" s="137" t="s">
        <v>862</v>
      </c>
      <c r="P13" s="61" t="s">
        <v>612</v>
      </c>
      <c r="Q13" s="61" t="s">
        <v>612</v>
      </c>
    </row>
    <row r="14" spans="2:17">
      <c r="B14" s="63" t="s">
        <v>375</v>
      </c>
      <c r="C14" s="61" t="s">
        <v>713</v>
      </c>
      <c r="D14" s="61" t="s">
        <v>739</v>
      </c>
      <c r="E14" s="66">
        <v>30</v>
      </c>
      <c r="F14" s="61" t="s">
        <v>727</v>
      </c>
      <c r="G14" s="61" t="s">
        <v>773</v>
      </c>
      <c r="H14" s="190">
        <v>30</v>
      </c>
      <c r="J14" s="137" t="s">
        <v>859</v>
      </c>
      <c r="K14" s="137" t="s">
        <v>860</v>
      </c>
      <c r="L14" s="61" t="s">
        <v>612</v>
      </c>
      <c r="M14" s="61" t="s">
        <v>612</v>
      </c>
      <c r="N14" s="137" t="s">
        <v>861</v>
      </c>
      <c r="O14" s="137" t="s">
        <v>862</v>
      </c>
      <c r="P14" s="61" t="s">
        <v>612</v>
      </c>
      <c r="Q14" s="61" t="s">
        <v>612</v>
      </c>
    </row>
    <row r="15" spans="2:17">
      <c r="B15" s="63" t="s">
        <v>377</v>
      </c>
      <c r="C15" s="61" t="s">
        <v>713</v>
      </c>
      <c r="D15" s="61" t="s">
        <v>739</v>
      </c>
      <c r="E15" s="66">
        <v>30</v>
      </c>
      <c r="F15" s="61" t="s">
        <v>727</v>
      </c>
      <c r="G15" s="61" t="s">
        <v>773</v>
      </c>
      <c r="H15" s="190">
        <v>30</v>
      </c>
      <c r="J15" s="137" t="s">
        <v>859</v>
      </c>
      <c r="K15" s="137" t="s">
        <v>860</v>
      </c>
      <c r="L15" s="61" t="s">
        <v>612</v>
      </c>
      <c r="M15" s="61" t="s">
        <v>612</v>
      </c>
      <c r="N15" s="137" t="s">
        <v>861</v>
      </c>
      <c r="O15" s="137" t="s">
        <v>862</v>
      </c>
      <c r="P15" s="61" t="s">
        <v>612</v>
      </c>
      <c r="Q15" s="61" t="s">
        <v>612</v>
      </c>
    </row>
    <row r="16" spans="2:17">
      <c r="B16" s="63" t="s">
        <v>379</v>
      </c>
      <c r="C16" s="61" t="s">
        <v>713</v>
      </c>
      <c r="D16" s="61" t="s">
        <v>739</v>
      </c>
      <c r="E16" s="66">
        <v>30</v>
      </c>
      <c r="F16" s="61" t="s">
        <v>727</v>
      </c>
      <c r="G16" s="61" t="s">
        <v>771</v>
      </c>
      <c r="H16" s="190">
        <v>30</v>
      </c>
      <c r="J16" s="137" t="s">
        <v>859</v>
      </c>
      <c r="K16" s="137" t="s">
        <v>860</v>
      </c>
      <c r="L16" s="61" t="s">
        <v>612</v>
      </c>
      <c r="M16" s="61" t="s">
        <v>612</v>
      </c>
      <c r="N16" s="137" t="s">
        <v>861</v>
      </c>
      <c r="O16" s="137" t="s">
        <v>862</v>
      </c>
      <c r="P16" s="61" t="s">
        <v>612</v>
      </c>
      <c r="Q16" s="61" t="s">
        <v>612</v>
      </c>
    </row>
    <row r="17" spans="2:17">
      <c r="B17" s="63" t="s">
        <v>381</v>
      </c>
      <c r="C17" s="61" t="s">
        <v>713</v>
      </c>
      <c r="D17" s="61" t="s">
        <v>741</v>
      </c>
      <c r="E17" s="66">
        <v>30</v>
      </c>
      <c r="F17" s="61" t="s">
        <v>727</v>
      </c>
      <c r="G17" s="61" t="s">
        <v>775</v>
      </c>
      <c r="H17" s="190">
        <v>30</v>
      </c>
      <c r="J17" s="137" t="s">
        <v>859</v>
      </c>
      <c r="K17" s="137" t="s">
        <v>860</v>
      </c>
      <c r="L17" s="61" t="s">
        <v>612</v>
      </c>
      <c r="M17" s="61" t="s">
        <v>612</v>
      </c>
      <c r="N17" s="137" t="s">
        <v>861</v>
      </c>
      <c r="O17" s="137" t="s">
        <v>862</v>
      </c>
      <c r="P17" s="61" t="s">
        <v>612</v>
      </c>
      <c r="Q17" s="61" t="s">
        <v>612</v>
      </c>
    </row>
    <row r="18" spans="2:17">
      <c r="B18" s="63" t="s">
        <v>383</v>
      </c>
      <c r="C18" s="61" t="s">
        <v>713</v>
      </c>
      <c r="D18" s="61" t="s">
        <v>741</v>
      </c>
      <c r="E18" s="66">
        <v>30</v>
      </c>
      <c r="F18" s="61" t="s">
        <v>727</v>
      </c>
      <c r="G18" s="61" t="s">
        <v>775</v>
      </c>
      <c r="H18" s="190">
        <v>30</v>
      </c>
      <c r="J18" s="137" t="s">
        <v>859</v>
      </c>
      <c r="K18" s="137" t="s">
        <v>860</v>
      </c>
      <c r="L18" s="61" t="s">
        <v>612</v>
      </c>
      <c r="M18" s="61" t="s">
        <v>612</v>
      </c>
      <c r="N18" s="137" t="s">
        <v>861</v>
      </c>
      <c r="O18" s="137" t="s">
        <v>862</v>
      </c>
      <c r="P18" s="61" t="s">
        <v>612</v>
      </c>
      <c r="Q18" s="61" t="s">
        <v>612</v>
      </c>
    </row>
    <row r="19" spans="2:17">
      <c r="B19" s="63" t="s">
        <v>385</v>
      </c>
      <c r="C19" s="61" t="s">
        <v>713</v>
      </c>
      <c r="D19" s="61" t="s">
        <v>741</v>
      </c>
      <c r="E19" s="66">
        <v>30</v>
      </c>
      <c r="F19" s="61" t="s">
        <v>729</v>
      </c>
      <c r="G19" s="61" t="s">
        <v>777</v>
      </c>
      <c r="H19" s="190">
        <v>32</v>
      </c>
      <c r="J19" s="137" t="s">
        <v>859</v>
      </c>
      <c r="K19" s="137" t="s">
        <v>860</v>
      </c>
      <c r="L19" s="61" t="s">
        <v>612</v>
      </c>
      <c r="M19" s="61" t="s">
        <v>612</v>
      </c>
      <c r="N19" s="137" t="s">
        <v>863</v>
      </c>
      <c r="O19" s="137" t="s">
        <v>864</v>
      </c>
      <c r="P19" s="61" t="s">
        <v>612</v>
      </c>
      <c r="Q19" s="61" t="s">
        <v>612</v>
      </c>
    </row>
    <row r="20" spans="2:17">
      <c r="B20" s="63" t="s">
        <v>387</v>
      </c>
      <c r="C20" s="61" t="s">
        <v>715</v>
      </c>
      <c r="D20" s="61" t="s">
        <v>743</v>
      </c>
      <c r="E20" s="66">
        <v>30</v>
      </c>
      <c r="F20" s="61" t="s">
        <v>729</v>
      </c>
      <c r="G20" s="61" t="s">
        <v>779</v>
      </c>
      <c r="H20" s="190">
        <v>50</v>
      </c>
      <c r="J20" s="61" t="s">
        <v>612</v>
      </c>
      <c r="K20" s="61" t="s">
        <v>612</v>
      </c>
      <c r="L20" s="61" t="s">
        <v>612</v>
      </c>
      <c r="M20" s="61" t="s">
        <v>612</v>
      </c>
      <c r="N20" s="137" t="s">
        <v>863</v>
      </c>
      <c r="O20" s="137" t="s">
        <v>864</v>
      </c>
      <c r="P20" s="61" t="s">
        <v>612</v>
      </c>
      <c r="Q20" s="61" t="s">
        <v>612</v>
      </c>
    </row>
    <row r="21" spans="2:17">
      <c r="B21" s="63" t="s">
        <v>389</v>
      </c>
      <c r="C21" s="61" t="s">
        <v>715</v>
      </c>
      <c r="D21" s="61" t="s">
        <v>745</v>
      </c>
      <c r="E21" s="66">
        <v>50</v>
      </c>
      <c r="F21" s="61" t="s">
        <v>729</v>
      </c>
      <c r="G21" s="61" t="s">
        <v>779</v>
      </c>
      <c r="H21" s="190">
        <v>50</v>
      </c>
      <c r="J21" s="61" t="s">
        <v>612</v>
      </c>
      <c r="K21" s="61" t="s">
        <v>612</v>
      </c>
      <c r="L21" s="61" t="s">
        <v>612</v>
      </c>
      <c r="M21" s="61" t="s">
        <v>612</v>
      </c>
      <c r="N21" s="137" t="s">
        <v>863</v>
      </c>
      <c r="O21" s="137" t="s">
        <v>864</v>
      </c>
      <c r="P21" s="61" t="s">
        <v>612</v>
      </c>
      <c r="Q21" s="61" t="s">
        <v>612</v>
      </c>
    </row>
    <row r="22" spans="2:17">
      <c r="B22" s="63" t="s">
        <v>391</v>
      </c>
      <c r="C22" s="61" t="s">
        <v>715</v>
      </c>
      <c r="D22" s="61" t="s">
        <v>747</v>
      </c>
      <c r="E22" s="66">
        <v>70</v>
      </c>
      <c r="F22" s="61" t="s">
        <v>729</v>
      </c>
      <c r="G22" s="61" t="s">
        <v>781</v>
      </c>
      <c r="H22" s="190">
        <v>76</v>
      </c>
      <c r="J22" s="61" t="s">
        <v>612</v>
      </c>
      <c r="K22" s="61" t="s">
        <v>612</v>
      </c>
      <c r="L22" s="61" t="s">
        <v>612</v>
      </c>
      <c r="M22" s="61" t="s">
        <v>612</v>
      </c>
      <c r="N22" s="137" t="s">
        <v>863</v>
      </c>
      <c r="O22" s="137" t="s">
        <v>864</v>
      </c>
      <c r="P22" s="61" t="s">
        <v>612</v>
      </c>
      <c r="Q22" s="61" t="s">
        <v>612</v>
      </c>
    </row>
    <row r="23" spans="2:17">
      <c r="B23" s="63" t="s">
        <v>393</v>
      </c>
      <c r="C23" s="61" t="s">
        <v>717</v>
      </c>
      <c r="D23" s="61" t="s">
        <v>749</v>
      </c>
      <c r="E23" s="66">
        <v>70</v>
      </c>
      <c r="F23" s="61" t="s">
        <v>729</v>
      </c>
      <c r="G23" s="61" t="s">
        <v>781</v>
      </c>
      <c r="H23" s="190">
        <v>76</v>
      </c>
      <c r="J23" s="61" t="s">
        <v>612</v>
      </c>
      <c r="K23" s="61" t="s">
        <v>612</v>
      </c>
      <c r="L23" s="61" t="s">
        <v>612</v>
      </c>
      <c r="M23" s="61" t="s">
        <v>612</v>
      </c>
      <c r="N23" s="137" t="s">
        <v>863</v>
      </c>
      <c r="O23" s="137" t="s">
        <v>864</v>
      </c>
      <c r="P23" s="61" t="s">
        <v>612</v>
      </c>
      <c r="Q23" s="61" t="s">
        <v>612</v>
      </c>
    </row>
    <row r="24" spans="2:17">
      <c r="B24" s="63" t="s">
        <v>395</v>
      </c>
      <c r="C24" s="61" t="s">
        <v>717</v>
      </c>
      <c r="D24" s="61" t="s">
        <v>749</v>
      </c>
      <c r="E24" s="66">
        <v>70</v>
      </c>
      <c r="F24" s="61" t="s">
        <v>731</v>
      </c>
      <c r="G24" s="61" t="s">
        <v>783</v>
      </c>
      <c r="H24" s="190">
        <v>76</v>
      </c>
    </row>
    <row r="25" spans="2:17">
      <c r="B25" s="63" t="s">
        <v>397</v>
      </c>
      <c r="C25" s="61" t="s">
        <v>717</v>
      </c>
      <c r="D25" s="61" t="s">
        <v>751</v>
      </c>
      <c r="E25" s="66">
        <v>70</v>
      </c>
      <c r="F25" s="61" t="s">
        <v>731</v>
      </c>
      <c r="G25" s="61" t="s">
        <v>785</v>
      </c>
      <c r="H25" s="190">
        <v>108</v>
      </c>
    </row>
    <row r="26" spans="2:17">
      <c r="B26" s="63" t="s">
        <v>399</v>
      </c>
      <c r="C26" s="61" t="s">
        <v>717</v>
      </c>
      <c r="D26" s="61" t="s">
        <v>753</v>
      </c>
      <c r="E26" s="66">
        <v>70</v>
      </c>
      <c r="F26" s="61" t="s">
        <v>731</v>
      </c>
      <c r="G26" s="61" t="s">
        <v>785</v>
      </c>
      <c r="H26" s="190">
        <v>108</v>
      </c>
    </row>
    <row r="27" spans="2:17">
      <c r="B27" s="63" t="s">
        <v>401</v>
      </c>
      <c r="C27" s="61" t="s">
        <v>717</v>
      </c>
      <c r="D27" s="61" t="s">
        <v>755</v>
      </c>
      <c r="E27" s="66">
        <v>80</v>
      </c>
      <c r="F27" s="61" t="s">
        <v>731</v>
      </c>
      <c r="G27" s="61" t="s">
        <v>787</v>
      </c>
      <c r="H27" s="190">
        <v>108</v>
      </c>
    </row>
    <row r="28" spans="2:17">
      <c r="B28" s="63" t="s">
        <v>403</v>
      </c>
      <c r="C28" s="61" t="s">
        <v>717</v>
      </c>
      <c r="D28" s="61" t="s">
        <v>755</v>
      </c>
      <c r="E28" s="66">
        <v>90</v>
      </c>
      <c r="F28" s="61" t="s">
        <v>731</v>
      </c>
      <c r="G28" s="61" t="s">
        <v>787</v>
      </c>
      <c r="H28" s="190">
        <v>108</v>
      </c>
    </row>
    <row r="29" spans="2:17">
      <c r="B29" s="63" t="s">
        <v>405</v>
      </c>
      <c r="C29" s="61" t="s">
        <v>719</v>
      </c>
      <c r="D29" s="61" t="s">
        <v>755</v>
      </c>
      <c r="E29" s="66">
        <v>90</v>
      </c>
      <c r="F29" s="61" t="s">
        <v>719</v>
      </c>
      <c r="G29" s="61" t="s">
        <v>789</v>
      </c>
      <c r="H29" s="190">
        <v>140</v>
      </c>
    </row>
    <row r="30" spans="2:17">
      <c r="B30" s="63" t="s">
        <v>407</v>
      </c>
      <c r="C30" s="61" t="s">
        <v>719</v>
      </c>
      <c r="D30" s="61" t="s">
        <v>757</v>
      </c>
      <c r="E30" s="66">
        <v>100</v>
      </c>
      <c r="F30" s="61" t="s">
        <v>719</v>
      </c>
      <c r="G30" s="61" t="s">
        <v>789</v>
      </c>
      <c r="H30" s="190">
        <v>140</v>
      </c>
    </row>
    <row r="31" spans="2:17">
      <c r="B31" s="63" t="s">
        <v>409</v>
      </c>
      <c r="C31" s="61" t="s">
        <v>721</v>
      </c>
      <c r="D31" s="61" t="s">
        <v>759</v>
      </c>
      <c r="E31" s="66">
        <v>115</v>
      </c>
      <c r="F31" s="61" t="s">
        <v>721</v>
      </c>
      <c r="G31" s="61" t="s">
        <v>791</v>
      </c>
      <c r="H31" s="190">
        <v>129</v>
      </c>
    </row>
    <row r="32" spans="2:17">
      <c r="B32" s="63" t="s">
        <v>411</v>
      </c>
      <c r="C32" s="61" t="s">
        <v>721</v>
      </c>
      <c r="D32" s="61" t="s">
        <v>759</v>
      </c>
      <c r="E32" s="66">
        <v>115</v>
      </c>
      <c r="F32" s="61" t="s">
        <v>612</v>
      </c>
      <c r="G32" s="61" t="s">
        <v>612</v>
      </c>
      <c r="H32" s="189" t="s">
        <v>612</v>
      </c>
    </row>
    <row r="33" spans="2:8">
      <c r="B33" s="63" t="s">
        <v>413</v>
      </c>
      <c r="C33" s="61" t="s">
        <v>721</v>
      </c>
      <c r="D33" s="61" t="s">
        <v>761</v>
      </c>
      <c r="E33" s="66">
        <v>130</v>
      </c>
      <c r="F33" s="61" t="s">
        <v>612</v>
      </c>
      <c r="G33" s="61" t="s">
        <v>612</v>
      </c>
      <c r="H33" s="189" t="s">
        <v>612</v>
      </c>
    </row>
    <row r="34" spans="2:8">
      <c r="B34" s="63" t="s">
        <v>415</v>
      </c>
      <c r="C34" s="61" t="s">
        <v>721</v>
      </c>
      <c r="D34" s="61" t="s">
        <v>761</v>
      </c>
      <c r="E34" s="66">
        <v>165</v>
      </c>
      <c r="F34" s="61" t="s">
        <v>612</v>
      </c>
      <c r="G34" s="61" t="s">
        <v>612</v>
      </c>
      <c r="H34" s="189" t="s">
        <v>612</v>
      </c>
    </row>
    <row r="35" spans="2:8">
      <c r="B35" s="63" t="s">
        <v>417</v>
      </c>
      <c r="C35" s="61" t="s">
        <v>723</v>
      </c>
      <c r="D35" s="61" t="s">
        <v>761</v>
      </c>
      <c r="E35" s="66">
        <v>165</v>
      </c>
      <c r="F35" s="61" t="s">
        <v>612</v>
      </c>
      <c r="G35" s="61" t="s">
        <v>612</v>
      </c>
      <c r="H35" s="189" t="s">
        <v>612</v>
      </c>
    </row>
    <row r="36" spans="2:8">
      <c r="B36" s="63" t="s">
        <v>419</v>
      </c>
      <c r="C36" s="61" t="s">
        <v>723</v>
      </c>
      <c r="D36" s="61" t="s">
        <v>763</v>
      </c>
      <c r="E36" s="66">
        <v>165</v>
      </c>
      <c r="F36" s="61" t="s">
        <v>612</v>
      </c>
      <c r="G36" s="61" t="s">
        <v>612</v>
      </c>
      <c r="H36" s="189" t="s">
        <v>612</v>
      </c>
    </row>
    <row r="37" spans="2:8">
      <c r="B37" s="63" t="s">
        <v>421</v>
      </c>
      <c r="C37" s="61" t="s">
        <v>723</v>
      </c>
      <c r="D37" s="61" t="s">
        <v>765</v>
      </c>
      <c r="E37" s="66">
        <v>165</v>
      </c>
      <c r="F37" s="61" t="s">
        <v>612</v>
      </c>
      <c r="G37" s="61" t="s">
        <v>612</v>
      </c>
      <c r="H37" s="189" t="s">
        <v>612</v>
      </c>
    </row>
    <row r="38" spans="2:8">
      <c r="B38" s="63" t="s">
        <v>423</v>
      </c>
      <c r="C38" s="61" t="s">
        <v>723</v>
      </c>
      <c r="D38" s="61" t="s">
        <v>767</v>
      </c>
      <c r="E38" s="66">
        <v>165</v>
      </c>
      <c r="F38" s="61" t="s">
        <v>612</v>
      </c>
      <c r="G38" s="61" t="s">
        <v>612</v>
      </c>
      <c r="H38" s="189" t="s">
        <v>612</v>
      </c>
    </row>
    <row r="39" spans="2:8">
      <c r="B39" s="63" t="s">
        <v>425</v>
      </c>
      <c r="C39" s="61" t="s">
        <v>723</v>
      </c>
      <c r="D39" s="61" t="s">
        <v>767</v>
      </c>
      <c r="E39" s="66">
        <v>165</v>
      </c>
      <c r="F39" s="61" t="s">
        <v>612</v>
      </c>
      <c r="G39" s="61" t="s">
        <v>612</v>
      </c>
      <c r="H39" s="189" t="s">
        <v>612</v>
      </c>
    </row>
    <row r="40" spans="2:8">
      <c r="B40" s="63" t="s">
        <v>427</v>
      </c>
      <c r="C40" s="61" t="s">
        <v>725</v>
      </c>
      <c r="D40" s="61" t="s">
        <v>769</v>
      </c>
      <c r="E40" s="66">
        <v>185</v>
      </c>
      <c r="F40" s="61" t="s">
        <v>612</v>
      </c>
      <c r="G40" s="61" t="s">
        <v>612</v>
      </c>
      <c r="H40" s="189" t="s">
        <v>612</v>
      </c>
    </row>
  </sheetData>
  <mergeCells count="4">
    <mergeCell ref="C7:E7"/>
    <mergeCell ref="F7:H7"/>
    <mergeCell ref="J4:L4"/>
    <mergeCell ref="N4:P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B8"/>
  <sheetViews>
    <sheetView workbookViewId="0">
      <selection activeCell="B3" sqref="B3"/>
    </sheetView>
  </sheetViews>
  <sheetFormatPr defaultRowHeight="12.5"/>
  <cols>
    <col min="2" max="2" width="17.81640625" customWidth="1"/>
    <col min="3" max="3" width="19.54296875" bestFit="1" customWidth="1"/>
    <col min="4" max="4" width="13.1796875" bestFit="1" customWidth="1"/>
    <col min="13" max="13" width="11.54296875" bestFit="1" customWidth="1"/>
    <col min="14" max="14" width="14.54296875" bestFit="1" customWidth="1"/>
    <col min="15" max="16" width="19.453125" bestFit="1" customWidth="1"/>
  </cols>
  <sheetData>
    <row r="2" spans="2:2" ht="20">
      <c r="B2" s="85" t="s">
        <v>865</v>
      </c>
    </row>
    <row r="3" spans="2:2" ht="20">
      <c r="B3" s="85" t="s">
        <v>866</v>
      </c>
    </row>
    <row r="6" spans="2:2" ht="20">
      <c r="B6" s="85" t="s">
        <v>865</v>
      </c>
    </row>
    <row r="7" spans="2:2" ht="15.75" customHeight="1">
      <c r="B7" s="85"/>
    </row>
    <row r="8" spans="2:2" ht="20">
      <c r="B8" s="85" t="s">
        <v>867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2:D14"/>
  <sheetViews>
    <sheetView workbookViewId="0">
      <selection activeCell="G10" sqref="G10"/>
    </sheetView>
  </sheetViews>
  <sheetFormatPr defaultColWidth="9.1796875" defaultRowHeight="12.5"/>
  <cols>
    <col min="4" max="4" width="25.54296875" customWidth="1"/>
    <col min="5" max="5" width="16" customWidth="1"/>
  </cols>
  <sheetData>
    <row r="2" spans="2:4" ht="13">
      <c r="B2" s="64" t="s">
        <v>868</v>
      </c>
      <c r="C2" s="64"/>
    </row>
    <row r="3" spans="2:4" ht="13" thickBot="1"/>
    <row r="4" spans="2:4" ht="26">
      <c r="B4" s="65" t="s">
        <v>516</v>
      </c>
      <c r="C4" s="37" t="s">
        <v>356</v>
      </c>
      <c r="D4" s="221" t="s">
        <v>869</v>
      </c>
    </row>
    <row r="5" spans="2:4" ht="38.25" customHeight="1">
      <c r="B5" s="340" t="s">
        <v>530</v>
      </c>
      <c r="C5" s="63" t="s">
        <v>391</v>
      </c>
      <c r="D5" s="341" t="s">
        <v>870</v>
      </c>
    </row>
    <row r="6" spans="2:4">
      <c r="B6" s="340"/>
      <c r="C6" s="63" t="s">
        <v>393</v>
      </c>
      <c r="D6" s="341"/>
    </row>
    <row r="7" spans="2:4">
      <c r="B7" s="340"/>
      <c r="C7" s="63" t="s">
        <v>395</v>
      </c>
      <c r="D7" s="341"/>
    </row>
    <row r="8" spans="2:4">
      <c r="B8" s="340"/>
      <c r="C8" s="63" t="s">
        <v>397</v>
      </c>
      <c r="D8" s="341"/>
    </row>
    <row r="9" spans="2:4">
      <c r="B9" s="340"/>
      <c r="C9" s="63" t="s">
        <v>399</v>
      </c>
      <c r="D9" s="341"/>
    </row>
    <row r="10" spans="2:4">
      <c r="B10" s="340"/>
      <c r="C10" s="63" t="s">
        <v>401</v>
      </c>
      <c r="D10" s="341"/>
    </row>
    <row r="11" spans="2:4">
      <c r="B11" s="340"/>
      <c r="C11" s="63" t="s">
        <v>403</v>
      </c>
      <c r="D11" s="341"/>
    </row>
    <row r="12" spans="2:4">
      <c r="B12" s="340"/>
      <c r="C12" s="63" t="s">
        <v>405</v>
      </c>
      <c r="D12" s="341"/>
    </row>
    <row r="13" spans="2:4">
      <c r="B13" s="340"/>
      <c r="C13" s="63" t="s">
        <v>407</v>
      </c>
      <c r="D13" s="341"/>
    </row>
    <row r="14" spans="2:4">
      <c r="B14" s="340"/>
      <c r="C14" s="63" t="s">
        <v>409</v>
      </c>
      <c r="D14" s="341"/>
    </row>
  </sheetData>
  <mergeCells count="2">
    <mergeCell ref="B5:B14"/>
    <mergeCell ref="D5:D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29"/>
  <sheetViews>
    <sheetView topLeftCell="A4" workbookViewId="0">
      <selection activeCell="A23" sqref="A23"/>
    </sheetView>
  </sheetViews>
  <sheetFormatPr defaultRowHeight="12.5"/>
  <cols>
    <col min="1" max="1" width="27.54296875" customWidth="1"/>
    <col min="2" max="2" width="48.81640625" customWidth="1"/>
  </cols>
  <sheetData>
    <row r="1" spans="1:2" s="46" customFormat="1" ht="17.25" customHeight="1">
      <c r="A1" s="46" t="s">
        <v>871</v>
      </c>
    </row>
    <row r="2" spans="1:2" s="46" customFormat="1" ht="15.5">
      <c r="A2" s="46" t="s">
        <v>872</v>
      </c>
    </row>
    <row r="4" spans="1:2" ht="13">
      <c r="A4" s="222" t="s">
        <v>873</v>
      </c>
      <c r="B4" s="222" t="s">
        <v>874</v>
      </c>
    </row>
    <row r="5" spans="1:2">
      <c r="A5" s="51" t="s">
        <v>367</v>
      </c>
      <c r="B5" s="52"/>
    </row>
    <row r="6" spans="1:2">
      <c r="A6" t="s">
        <v>433</v>
      </c>
      <c r="B6" s="52"/>
    </row>
    <row r="7" spans="1:2">
      <c r="A7" s="51" t="s">
        <v>441</v>
      </c>
      <c r="B7" s="52"/>
    </row>
    <row r="8" spans="1:2" ht="37.5" customHeight="1">
      <c r="A8" s="51" t="s">
        <v>485</v>
      </c>
      <c r="B8" s="52" t="s">
        <v>875</v>
      </c>
    </row>
    <row r="9" spans="1:2" ht="37.5">
      <c r="A9" s="51" t="s">
        <v>491</v>
      </c>
      <c r="B9" s="52" t="s">
        <v>876</v>
      </c>
    </row>
    <row r="10" spans="1:2">
      <c r="A10" s="51" t="s">
        <v>502</v>
      </c>
      <c r="B10" s="52"/>
    </row>
    <row r="11" spans="1:2">
      <c r="A11" s="51" t="s">
        <v>516</v>
      </c>
      <c r="B11" s="52"/>
    </row>
    <row r="12" spans="1:2">
      <c r="A12" s="51" t="s">
        <v>541</v>
      </c>
      <c r="B12" s="52"/>
    </row>
    <row r="13" spans="1:2">
      <c r="A13" s="51" t="s">
        <v>798</v>
      </c>
      <c r="B13" s="52"/>
    </row>
    <row r="14" spans="1:2">
      <c r="A14" s="51" t="s">
        <v>570</v>
      </c>
      <c r="B14" s="52"/>
    </row>
    <row r="15" spans="1:2">
      <c r="A15" s="51" t="s">
        <v>572</v>
      </c>
      <c r="B15" s="52"/>
    </row>
    <row r="16" spans="1:2">
      <c r="A16" s="51" t="s">
        <v>578</v>
      </c>
      <c r="B16" s="52"/>
    </row>
    <row r="17" spans="1:2">
      <c r="A17" s="51" t="s">
        <v>606</v>
      </c>
      <c r="B17" s="52"/>
    </row>
    <row r="18" spans="1:2">
      <c r="A18" s="51" t="s">
        <v>801</v>
      </c>
      <c r="B18" s="52"/>
    </row>
    <row r="19" spans="1:2">
      <c r="A19" s="51" t="s">
        <v>596</v>
      </c>
      <c r="B19" s="52"/>
    </row>
    <row r="20" spans="1:2">
      <c r="A20" s="51" t="s">
        <v>613</v>
      </c>
      <c r="B20" s="52"/>
    </row>
    <row r="21" spans="1:2">
      <c r="A21" s="51" t="s">
        <v>877</v>
      </c>
      <c r="B21" s="52"/>
    </row>
    <row r="22" spans="1:2">
      <c r="A22" s="51" t="s">
        <v>878</v>
      </c>
      <c r="B22" s="52"/>
    </row>
    <row r="23" spans="1:2">
      <c r="A23" s="51" t="s">
        <v>641</v>
      </c>
      <c r="B23" s="52"/>
    </row>
    <row r="24" spans="1:2">
      <c r="A24" s="51" t="s">
        <v>649</v>
      </c>
      <c r="B24" s="52"/>
    </row>
    <row r="25" spans="1:2">
      <c r="A25" s="51" t="s">
        <v>879</v>
      </c>
      <c r="B25" s="52"/>
    </row>
    <row r="26" spans="1:2">
      <c r="A26" s="51" t="s">
        <v>661</v>
      </c>
      <c r="B26" s="52"/>
    </row>
    <row r="27" spans="1:2">
      <c r="A27" s="51" t="s">
        <v>880</v>
      </c>
      <c r="B27" s="52"/>
    </row>
    <row r="28" spans="1:2">
      <c r="A28" s="51" t="s">
        <v>881</v>
      </c>
      <c r="B28" s="52"/>
    </row>
    <row r="29" spans="1:2">
      <c r="A29" s="51" t="s">
        <v>697</v>
      </c>
      <c r="B29" s="52"/>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K40"/>
  <sheetViews>
    <sheetView zoomScale="85" zoomScaleNormal="85" workbookViewId="0">
      <selection activeCell="C11" sqref="C11"/>
    </sheetView>
  </sheetViews>
  <sheetFormatPr defaultColWidth="5.7265625" defaultRowHeight="12.5"/>
  <cols>
    <col min="1" max="1" width="5.7265625" style="292"/>
    <col min="2" max="2" width="6.26953125" style="292" bestFit="1" customWidth="1"/>
    <col min="3" max="3" width="42.453125" style="292" bestFit="1" customWidth="1"/>
    <col min="4" max="4" width="6.26953125" style="292" bestFit="1" customWidth="1"/>
    <col min="5" max="5" width="13.453125" style="292" bestFit="1" customWidth="1"/>
    <col min="6" max="6" width="6.26953125" style="292" bestFit="1" customWidth="1"/>
    <col min="7" max="7" width="17.7265625" style="292" bestFit="1" customWidth="1"/>
    <col min="8" max="8" width="6.26953125" style="292" bestFit="1" customWidth="1"/>
    <col min="9" max="9" width="15" style="292" bestFit="1" customWidth="1"/>
    <col min="10" max="10" width="8.26953125" style="292" bestFit="1" customWidth="1"/>
    <col min="11" max="11" width="30.26953125" style="292" bestFit="1" customWidth="1"/>
    <col min="12" max="12" width="6.26953125" style="292" bestFit="1" customWidth="1"/>
    <col min="13" max="13" width="29.7265625" style="292" bestFit="1" customWidth="1"/>
    <col min="14" max="14" width="6.26953125" style="292" bestFit="1" customWidth="1"/>
    <col min="15" max="15" width="14.7265625" style="292" bestFit="1" customWidth="1"/>
    <col min="16" max="16" width="6.26953125" style="292" bestFit="1" customWidth="1"/>
    <col min="17" max="17" width="13.453125" style="292" bestFit="1" customWidth="1"/>
    <col min="18" max="18" width="6.26953125" style="292" bestFit="1" customWidth="1"/>
    <col min="19" max="19" width="35.26953125" style="292" bestFit="1" customWidth="1"/>
    <col min="20" max="20" width="8.26953125" style="292" bestFit="1" customWidth="1"/>
    <col min="21" max="21" width="17.453125" style="292" bestFit="1" customWidth="1"/>
    <col min="22" max="22" width="6.26953125" style="292" bestFit="1" customWidth="1"/>
    <col min="23" max="23" width="17.453125" style="292" bestFit="1" customWidth="1"/>
    <col min="24" max="24" width="6.26953125" style="292" bestFit="1" customWidth="1"/>
    <col min="25" max="25" width="32.7265625" style="292" bestFit="1" customWidth="1"/>
    <col min="26" max="26" width="6.26953125" style="292" bestFit="1" customWidth="1"/>
    <col min="27" max="27" width="23.26953125" style="292" bestFit="1" customWidth="1"/>
    <col min="28" max="28" width="6.26953125" style="292" bestFit="1" customWidth="1"/>
    <col min="29" max="29" width="32" style="292" bestFit="1" customWidth="1"/>
    <col min="30" max="30" width="8.26953125" style="292" bestFit="1" customWidth="1"/>
    <col min="31" max="31" width="21.81640625" style="292" bestFit="1" customWidth="1"/>
    <col min="32" max="32" width="6.26953125" style="292" bestFit="1" customWidth="1"/>
    <col min="33" max="33" width="13.453125" style="292" bestFit="1" customWidth="1"/>
    <col min="34" max="34" width="6.26953125" style="292" bestFit="1" customWidth="1"/>
    <col min="35" max="35" width="31.7265625" style="292" bestFit="1" customWidth="1"/>
    <col min="36" max="36" width="6.26953125" style="292" bestFit="1" customWidth="1"/>
    <col min="37" max="37" width="22.7265625" style="292" bestFit="1" customWidth="1"/>
    <col min="38" max="38" width="6.26953125" style="292" bestFit="1" customWidth="1"/>
    <col min="39" max="39" width="36.7265625" style="292" bestFit="1" customWidth="1"/>
    <col min="40" max="40" width="8" style="292" bestFit="1" customWidth="1"/>
    <col min="41" max="41" width="32.7265625" style="292" bestFit="1" customWidth="1"/>
    <col min="42" max="42" width="6.26953125" style="292" bestFit="1" customWidth="1"/>
    <col min="43" max="43" width="34.26953125" style="292" bestFit="1" customWidth="1"/>
    <col min="44" max="44" width="10.7265625" style="292" bestFit="1" customWidth="1"/>
    <col min="45" max="45" width="32" style="292" bestFit="1" customWidth="1"/>
    <col min="46" max="46" width="10.7265625" style="292" bestFit="1" customWidth="1"/>
    <col min="47" max="47" width="25.26953125" style="292" bestFit="1" customWidth="1"/>
    <col min="48" max="48" width="10.7265625" style="292" bestFit="1" customWidth="1"/>
    <col min="49" max="49" width="45.26953125" style="292" bestFit="1" customWidth="1"/>
    <col min="50" max="50" width="10.7265625" style="292" bestFit="1" customWidth="1"/>
    <col min="51" max="51" width="44.26953125" style="292" bestFit="1" customWidth="1"/>
    <col min="52" max="52" width="8.26953125" style="292" bestFit="1" customWidth="1"/>
    <col min="53" max="53" width="41.453125" style="292" bestFit="1" customWidth="1"/>
    <col min="54" max="54" width="6.26953125" style="292" bestFit="1" customWidth="1"/>
    <col min="55" max="55" width="42.26953125" style="292" bestFit="1" customWidth="1"/>
    <col min="56" max="56" width="6.26953125" style="292" bestFit="1" customWidth="1"/>
    <col min="57" max="57" width="23.81640625" style="292" bestFit="1" customWidth="1"/>
    <col min="58" max="58" width="6.26953125" style="292" bestFit="1" customWidth="1"/>
    <col min="59" max="59" width="13.453125" style="292" bestFit="1" customWidth="1"/>
    <col min="60" max="60" width="10.453125" style="292" bestFit="1" customWidth="1"/>
    <col min="61" max="61" width="22.7265625" style="292" bestFit="1" customWidth="1"/>
    <col min="62" max="62" width="10.453125" style="292" bestFit="1" customWidth="1"/>
    <col min="63" max="63" width="13.453125" style="292" bestFit="1" customWidth="1"/>
    <col min="64" max="64" width="10.453125" style="292" bestFit="1" customWidth="1"/>
    <col min="65" max="65" width="13.453125" style="292" bestFit="1" customWidth="1"/>
    <col min="66" max="66" width="10.453125" style="292" bestFit="1" customWidth="1"/>
    <col min="67" max="67" width="13.453125" style="292" bestFit="1" customWidth="1"/>
    <col min="68" max="68" width="6.26953125" style="292" bestFit="1" customWidth="1"/>
    <col min="69" max="69" width="13.453125" style="292" bestFit="1" customWidth="1"/>
    <col min="70" max="70" width="6.26953125" style="292" bestFit="1" customWidth="1"/>
    <col min="71" max="71" width="13.453125" style="292" bestFit="1" customWidth="1"/>
    <col min="72" max="72" width="6.26953125" style="292" bestFit="1" customWidth="1"/>
    <col min="73" max="73" width="13.453125" style="292" bestFit="1" customWidth="1"/>
    <col min="74" max="74" width="6.26953125" style="292" bestFit="1" customWidth="1"/>
    <col min="75" max="75" width="13.453125" style="292" bestFit="1" customWidth="1"/>
    <col min="76" max="76" width="6.26953125" style="292" bestFit="1" customWidth="1"/>
    <col min="77" max="77" width="13.453125" style="292" bestFit="1" customWidth="1"/>
    <col min="78" max="78" width="6.26953125" style="292" bestFit="1" customWidth="1"/>
    <col min="79" max="79" width="13.453125" style="292" bestFit="1" customWidth="1"/>
    <col min="80" max="80" width="6.26953125" style="292" bestFit="1" customWidth="1"/>
    <col min="81" max="81" width="13.453125" style="292" bestFit="1" customWidth="1"/>
    <col min="82" max="82" width="6.26953125" style="292" bestFit="1" customWidth="1"/>
    <col min="83" max="83" width="13.453125" style="292" bestFit="1" customWidth="1"/>
    <col min="84" max="84" width="6.26953125" style="292" bestFit="1" customWidth="1"/>
    <col min="85" max="85" width="13.453125" style="292" bestFit="1" customWidth="1"/>
    <col min="86" max="86" width="8.26953125" style="292" customWidth="1"/>
    <col min="87" max="87" width="13.453125" style="292" bestFit="1" customWidth="1"/>
    <col min="88" max="88" width="6.26953125" style="292" bestFit="1" customWidth="1"/>
    <col min="89" max="89" width="13.453125" style="292" bestFit="1" customWidth="1"/>
    <col min="90" max="16384" width="5.7265625" style="292"/>
  </cols>
  <sheetData>
    <row r="1" spans="2:89" ht="14.5">
      <c r="C1" s="293">
        <f ca="1">IFERROR(MATCH("Code",INDIRECT("'Product Matrix'!$B$"&amp;C2+1&amp;":$B$1000"),0),1)-1</f>
        <v>1</v>
      </c>
      <c r="E1" s="293">
        <f t="shared" ref="E1" ca="1" si="0">IFERROR(MATCH("Code",INDIRECT("'Product Matrix'!$B$"&amp;E2+1&amp;":$B$1000"),0),1)-1</f>
        <v>1</v>
      </c>
      <c r="G1" s="293">
        <f t="shared" ref="G1" ca="1" si="1">IFERROR(MATCH("Code",INDIRECT("'Product Matrix'!$B$"&amp;G2+1&amp;":$B$1000"),0),1)-1</f>
        <v>31</v>
      </c>
      <c r="I1" s="293">
        <f t="shared" ref="I1" ca="1" si="2">IFERROR(MATCH("Code",INDIRECT("'Product Matrix'!$B$"&amp;I2+1&amp;":$B$1000"),0),1)-1</f>
        <v>3</v>
      </c>
      <c r="K1" s="293">
        <f t="shared" ref="K1" ca="1" si="3">IFERROR(MATCH("Code",INDIRECT("'Product Matrix'!$B$"&amp;K2+1&amp;":$B$1000"),0),1)-1</f>
        <v>21</v>
      </c>
      <c r="M1" s="293">
        <f t="shared" ref="M1" ca="1" si="4">IFERROR(MATCH("Code",INDIRECT("'Product Matrix'!$B$"&amp;M2+1&amp;":$B$1000"),0),1)-1</f>
        <v>1</v>
      </c>
      <c r="O1" s="293">
        <f t="shared" ref="O1" ca="1" si="5">IFERROR(MATCH("Code",INDIRECT("'Product Matrix'!$B$"&amp;O2+1&amp;":$B$1000"),0),1)-1</f>
        <v>4</v>
      </c>
      <c r="Q1" s="293">
        <f t="shared" ref="Q1" ca="1" si="6">IFERROR(MATCH("Code",INDIRECT("'Product Matrix'!$B$"&amp;Q2+1&amp;":$B$1000"),0),1)-1</f>
        <v>1</v>
      </c>
      <c r="S1" s="293">
        <f t="shared" ref="S1" ca="1" si="7">IFERROR(MATCH("Code",INDIRECT("'Product Matrix'!$B$"&amp;S2+1&amp;":$B$1000"),0),1)-1</f>
        <v>7</v>
      </c>
      <c r="U1" s="293">
        <f t="shared" ref="U1" ca="1" si="8">IFERROR(MATCH("Code",INDIRECT("'Product Matrix'!$B$"&amp;U2+1&amp;":$B$1000"),0),1)-1</f>
        <v>12</v>
      </c>
      <c r="W1" s="293">
        <f t="shared" ref="W1" ca="1" si="9">IFERROR(MATCH("Code",INDIRECT("'Product Matrix'!$B$"&amp;W2+1&amp;":$B$1000"),0),1)-1</f>
        <v>6</v>
      </c>
      <c r="Y1" s="293">
        <f t="shared" ref="Y1" ca="1" si="10">IFERROR(MATCH("Code",INDIRECT("'Product Matrix'!$B$"&amp;Y2+1&amp;":$B$1000"),0),1)-1</f>
        <v>11</v>
      </c>
      <c r="AA1" s="293">
        <f t="shared" ref="AA1" ca="1" si="11">IFERROR(MATCH("Code",INDIRECT("'Product Matrix'!$B$"&amp;AA2+1&amp;":$B$1000"),0),1)-1</f>
        <v>1</v>
      </c>
      <c r="AC1" s="293">
        <f t="shared" ref="AC1" ca="1" si="12">IFERROR(MATCH("Code",INDIRECT("'Product Matrix'!$B$"&amp;AC2+1&amp;":$B$1000"),0),1)-1</f>
        <v>2</v>
      </c>
      <c r="AE1" s="293">
        <f t="shared" ref="AE1" ca="1" si="13">IFERROR(MATCH("Code",INDIRECT("'Product Matrix'!$B$"&amp;AE2+1&amp;":$B$1000"),0),1)-1</f>
        <v>1</v>
      </c>
      <c r="AG1" s="293">
        <f t="shared" ref="AG1" ca="1" si="14">IFERROR(MATCH("Code",INDIRECT("'Product Matrix'!$B$"&amp;AG2+1&amp;":$B$1000"),0),1)-1</f>
        <v>1</v>
      </c>
      <c r="AI1" s="293">
        <f t="shared" ref="AI1" ca="1" si="15">IFERROR(MATCH("Code",INDIRECT("'Product Matrix'!$B$"&amp;AI2+1&amp;":$B$1000"),0),1)-1</f>
        <v>1</v>
      </c>
      <c r="AK1" s="293">
        <f t="shared" ref="AK1" ca="1" si="16">IFERROR(MATCH("Code",INDIRECT("'Product Matrix'!$B$"&amp;AK2+1&amp;":$B$1000"),0),1)-1</f>
        <v>1</v>
      </c>
      <c r="AM1" s="293">
        <f t="shared" ref="AM1" ca="1" si="17">IFERROR(MATCH("Code",INDIRECT("'Product Matrix'!$B$"&amp;AM2+1&amp;":$B$1000"),0),1)-1</f>
        <v>2</v>
      </c>
      <c r="AO1" s="293">
        <f t="shared" ref="AO1" ca="1" si="18">IFERROR(MATCH("Code",INDIRECT("'Product Matrix'!$B$"&amp;AO2+1&amp;":$B$1000"),0),1)-1</f>
        <v>1</v>
      </c>
      <c r="AQ1" s="293">
        <f t="shared" ref="AQ1" ca="1" si="19">IFERROR(MATCH("Code",INDIRECT("'Product Matrix'!$B$"&amp;AQ2+1&amp;":$B$1000"),0),1)-1</f>
        <v>2</v>
      </c>
      <c r="AS1" s="293">
        <f t="shared" ref="AS1" ca="1" si="20">IFERROR(MATCH("Code",INDIRECT("'Product Matrix'!$B$"&amp;AS2+1&amp;":$B$1000"),0),1)-1</f>
        <v>1</v>
      </c>
      <c r="AU1" s="293">
        <f t="shared" ref="AU1" ca="1" si="21">IFERROR(MATCH("Code",INDIRECT("'Product Matrix'!$B$"&amp;AU2+1&amp;":$B$1000"),0),1)-1</f>
        <v>1</v>
      </c>
      <c r="AW1" s="293">
        <f t="shared" ref="AW1" ca="1" si="22">IFERROR(MATCH("Code",INDIRECT("'Product Matrix'!$B$"&amp;AW2+1&amp;":$B$1000"),0),1)-1</f>
        <v>5</v>
      </c>
      <c r="AY1" s="293">
        <f t="shared" ref="AY1" ca="1" si="23">IFERROR(MATCH("Code",INDIRECT("'Product Matrix'!$B$"&amp;AY2+1&amp;":$B$1000"),0),1)-1</f>
        <v>5</v>
      </c>
      <c r="BA1" s="293">
        <f t="shared" ref="BA1" ca="1" si="24">IFERROR(MATCH("Code",INDIRECT("'Product Matrix'!$B$"&amp;BA2+1&amp;":$B$1000"),0),1)-1</f>
        <v>1</v>
      </c>
      <c r="BC1" s="293">
        <f t="shared" ref="BC1" ca="1" si="25">IFERROR(MATCH("Code",INDIRECT("'Product Matrix'!$B$"&amp;BC2+1&amp;":$B$1000"),0),1)-1</f>
        <v>1</v>
      </c>
      <c r="BE1" s="293">
        <f t="shared" ref="BE1" ca="1" si="26">IFERROR(MATCH("Code",INDIRECT("'Product Matrix'!$B$"&amp;BE2+1&amp;":$B$1000"),0),1)-1</f>
        <v>3</v>
      </c>
      <c r="BG1" s="293">
        <f t="shared" ref="BG1" ca="1" si="27">IFERROR(MATCH("Code",INDIRECT("'Product Matrix'!$B$"&amp;BG2+1&amp;":$B$1000"),0),1)-1</f>
        <v>2</v>
      </c>
      <c r="BI1" s="293">
        <f t="shared" ref="BI1" ca="1" si="28">IFERROR(MATCH("Code",INDIRECT("'Product Matrix'!$B$"&amp;BI2+1&amp;":$B$1000"),0),1)-1</f>
        <v>2</v>
      </c>
      <c r="BK1" s="293">
        <f t="shared" ref="BK1" ca="1" si="29">IFERROR(MATCH("Code",INDIRECT("'Product Matrix'!$B$"&amp;BK2+1&amp;":$B$1000"),0),1)-1</f>
        <v>2</v>
      </c>
      <c r="BM1" s="293">
        <f t="shared" ref="BM1" ca="1" si="30">IFERROR(MATCH("Code",INDIRECT("'Product Matrix'!$B$"&amp;BM2+1&amp;":$B$1000"),0),1)-1</f>
        <v>1</v>
      </c>
      <c r="BO1" s="293">
        <f t="shared" ref="BO1" ca="1" si="31">IFERROR(MATCH("Code",INDIRECT("'Product Matrix'!$B$"&amp;BO2+1&amp;":$B$1000"),0),1)-1</f>
        <v>1</v>
      </c>
      <c r="BQ1" s="293">
        <f t="shared" ref="BQ1" ca="1" si="32">IFERROR(MATCH("Code",INDIRECT("'Product Matrix'!$B$"&amp;BQ2+1&amp;":$B$1000"),0),1)-1</f>
        <v>1</v>
      </c>
      <c r="BS1" s="293">
        <f t="shared" ref="BS1:CK1" ca="1" si="33">IFERROR(MATCH("Code",INDIRECT("'Product Matrix'!$B$"&amp;BS2+1&amp;":$B$1000"),0),1)-1</f>
        <v>2</v>
      </c>
      <c r="BU1" s="293">
        <f t="shared" ca="1" si="33"/>
        <v>3</v>
      </c>
      <c r="BW1" s="293">
        <f t="shared" ca="1" si="33"/>
        <v>1</v>
      </c>
      <c r="BY1" s="293">
        <f t="shared" ca="1" si="33"/>
        <v>1</v>
      </c>
      <c r="CA1" s="293">
        <f t="shared" ca="1" si="33"/>
        <v>1</v>
      </c>
      <c r="CC1" s="293">
        <f t="shared" ca="1" si="33"/>
        <v>1</v>
      </c>
      <c r="CE1" s="293">
        <f t="shared" ca="1" si="33"/>
        <v>2</v>
      </c>
      <c r="CG1" s="293">
        <f t="shared" ca="1" si="33"/>
        <v>12</v>
      </c>
      <c r="CI1" s="293">
        <f t="shared" ca="1" si="33"/>
        <v>28</v>
      </c>
      <c r="CK1" s="293">
        <f t="shared" ca="1" si="33"/>
        <v>0</v>
      </c>
    </row>
    <row r="2" spans="2:89" ht="14.5">
      <c r="C2" s="293">
        <f ca="1">MIN(IFERROR(MATCH("Code",INDIRECT("'Product Matrix'!$B$"&amp;A2+1&amp;":$B$1000"),0),1)+(A2))</f>
        <v>3</v>
      </c>
      <c r="E2" s="293">
        <f t="shared" ref="E2" ca="1" si="34">MIN(IFERROR(MATCH("Code",INDIRECT("'Product Matrix'!$B$"&amp;C2+1&amp;":$B$1000"),0),1)+(C2))</f>
        <v>5</v>
      </c>
      <c r="G2" s="293">
        <f t="shared" ref="G2" ca="1" si="35">MIN(IFERROR(MATCH("Code",INDIRECT("'Product Matrix'!$B$"&amp;E2+1&amp;":$B$1000"),0),1)+(E2))</f>
        <v>7</v>
      </c>
      <c r="I2" s="293">
        <f t="shared" ref="I2" ca="1" si="36">MIN(IFERROR(MATCH("Code",INDIRECT("'Product Matrix'!$B$"&amp;G2+1&amp;":$B$1000"),0),1)+(G2))</f>
        <v>39</v>
      </c>
      <c r="K2" s="293">
        <f t="shared" ref="K2" ca="1" si="37">MIN(IFERROR(MATCH("Code",INDIRECT("'Product Matrix'!$B$"&amp;I2+1&amp;":$B$1000"),0),1)+(I2))</f>
        <v>43</v>
      </c>
      <c r="M2" s="293">
        <f t="shared" ref="M2" ca="1" si="38">MIN(IFERROR(MATCH("Code",INDIRECT("'Product Matrix'!$B$"&amp;K2+1&amp;":$B$1000"),0),1)+(K2))</f>
        <v>65</v>
      </c>
      <c r="O2" s="293">
        <f t="shared" ref="O2" ca="1" si="39">MIN(IFERROR(MATCH("Code",INDIRECT("'Product Matrix'!$B$"&amp;M2+1&amp;":$B$1000"),0),1)+(M2))</f>
        <v>67</v>
      </c>
      <c r="Q2" s="293">
        <f t="shared" ref="Q2" ca="1" si="40">MIN(IFERROR(MATCH("Code",INDIRECT("'Product Matrix'!$B$"&amp;O2+1&amp;":$B$1000"),0),1)+(O2))</f>
        <v>72</v>
      </c>
      <c r="S2" s="293">
        <f t="shared" ref="S2" ca="1" si="41">MIN(IFERROR(MATCH("Code",INDIRECT("'Product Matrix'!$B$"&amp;Q2+1&amp;":$B$1000"),0),1)+(Q2))</f>
        <v>74</v>
      </c>
      <c r="U2" s="293">
        <f t="shared" ref="U2" ca="1" si="42">MIN(IFERROR(MATCH("Code",INDIRECT("'Product Matrix'!$B$"&amp;S2+1&amp;":$B$1000"),0),1)+(S2))</f>
        <v>82</v>
      </c>
      <c r="W2" s="293">
        <f t="shared" ref="W2" ca="1" si="43">MIN(IFERROR(MATCH("Code",INDIRECT("'Product Matrix'!$B$"&amp;U2+1&amp;":$B$1000"),0),1)+(U2))</f>
        <v>95</v>
      </c>
      <c r="Y2" s="293">
        <f t="shared" ref="Y2" ca="1" si="44">MIN(IFERROR(MATCH("Code",INDIRECT("'Product Matrix'!$B$"&amp;W2+1&amp;":$B$1000"),0),1)+(W2))</f>
        <v>102</v>
      </c>
      <c r="AA2" s="293">
        <f t="shared" ref="AA2" ca="1" si="45">MIN(IFERROR(MATCH("Code",INDIRECT("'Product Matrix'!$B$"&amp;Y2+1&amp;":$B$1000"),0),1)+(Y2))</f>
        <v>114</v>
      </c>
      <c r="AC2" s="293">
        <f t="shared" ref="AC2" ca="1" si="46">MIN(IFERROR(MATCH("Code",INDIRECT("'Product Matrix'!$B$"&amp;AA2+1&amp;":$B$1000"),0),1)+(AA2))</f>
        <v>116</v>
      </c>
      <c r="AE2" s="293">
        <f t="shared" ref="AE2" ca="1" si="47">MIN(IFERROR(MATCH("Code",INDIRECT("'Product Matrix'!$B$"&amp;AC2+1&amp;":$B$1000"),0),1)+(AC2))</f>
        <v>119</v>
      </c>
      <c r="AG2" s="293">
        <f t="shared" ref="AG2" ca="1" si="48">MIN(IFERROR(MATCH("Code",INDIRECT("'Product Matrix'!$B$"&amp;AE2+1&amp;":$B$1000"),0),1)+(AE2))</f>
        <v>121</v>
      </c>
      <c r="AI2" s="293">
        <f t="shared" ref="AI2" ca="1" si="49">MIN(IFERROR(MATCH("Code",INDIRECT("'Product Matrix'!$B$"&amp;AG2+1&amp;":$B$1000"),0),1)+(AG2))</f>
        <v>123</v>
      </c>
      <c r="AK2" s="293">
        <f t="shared" ref="AK2" ca="1" si="50">MIN(IFERROR(MATCH("Code",INDIRECT("'Product Matrix'!$B$"&amp;AI2+1&amp;":$B$1000"),0),1)+(AI2))</f>
        <v>125</v>
      </c>
      <c r="AM2" s="293">
        <f t="shared" ref="AM2" ca="1" si="51">MIN(IFERROR(MATCH("Code",INDIRECT("'Product Matrix'!$B$"&amp;AK2+1&amp;":$B$1000"),0),1)+(AK2))</f>
        <v>127</v>
      </c>
      <c r="AO2" s="293">
        <f t="shared" ref="AO2" ca="1" si="52">MIN(IFERROR(MATCH("Code",INDIRECT("'Product Matrix'!$B$"&amp;AM2+1&amp;":$B$1000"),0),1)+(AM2))</f>
        <v>130</v>
      </c>
      <c r="AQ2" s="293">
        <f t="shared" ref="AQ2" ca="1" si="53">MIN(IFERROR(MATCH("Code",INDIRECT("'Product Matrix'!$B$"&amp;AO2+1&amp;":$B$1000"),0),1)+(AO2))</f>
        <v>132</v>
      </c>
      <c r="AS2" s="293">
        <f t="shared" ref="AS2" ca="1" si="54">MIN(IFERROR(MATCH("Code",INDIRECT("'Product Matrix'!$B$"&amp;AQ2+1&amp;":$B$1000"),0),1)+(AQ2))</f>
        <v>135</v>
      </c>
      <c r="AU2" s="293">
        <f t="shared" ref="AU2" ca="1" si="55">MIN(IFERROR(MATCH("Code",INDIRECT("'Product Matrix'!$B$"&amp;AS2+1&amp;":$B$1000"),0),1)+(AS2))</f>
        <v>137</v>
      </c>
      <c r="AW2" s="293">
        <f t="shared" ref="AW2" ca="1" si="56">MIN(IFERROR(MATCH("Code",INDIRECT("'Product Matrix'!$B$"&amp;AU2+1&amp;":$B$1000"),0),1)+(AU2))</f>
        <v>139</v>
      </c>
      <c r="AY2" s="293">
        <f t="shared" ref="AY2" ca="1" si="57">MIN(IFERROR(MATCH("Code",INDIRECT("'Product Matrix'!$B$"&amp;AW2+1&amp;":$B$1000"),0),1)+(AW2))</f>
        <v>145</v>
      </c>
      <c r="BA2" s="293">
        <f t="shared" ref="BA2" ca="1" si="58">MIN(IFERROR(MATCH("Code",INDIRECT("'Product Matrix'!$B$"&amp;AY2+1&amp;":$B$1000"),0),1)+(AY2))</f>
        <v>151</v>
      </c>
      <c r="BC2" s="293">
        <f t="shared" ref="BC2" ca="1" si="59">MIN(IFERROR(MATCH("Code",INDIRECT("'Product Matrix'!$B$"&amp;BA2+1&amp;":$B$1000"),0),1)+(BA2))</f>
        <v>153</v>
      </c>
      <c r="BE2" s="293">
        <f t="shared" ref="BE2" ca="1" si="60">MIN(IFERROR(MATCH("Code",INDIRECT("'Product Matrix'!$B$"&amp;BC2+1&amp;":$B$1000"),0),1)+(BC2))</f>
        <v>155</v>
      </c>
      <c r="BG2" s="293">
        <f t="shared" ref="BG2" ca="1" si="61">MIN(IFERROR(MATCH("Code",INDIRECT("'Product Matrix'!$B$"&amp;BE2+1&amp;":$B$1000"),0),1)+(BE2))</f>
        <v>159</v>
      </c>
      <c r="BI2" s="293">
        <f t="shared" ref="BI2" ca="1" si="62">MIN(IFERROR(MATCH("Code",INDIRECT("'Product Matrix'!$B$"&amp;BG2+1&amp;":$B$1000"),0),1)+(BG2))</f>
        <v>162</v>
      </c>
      <c r="BK2" s="293">
        <f t="shared" ref="BK2" ca="1" si="63">MIN(IFERROR(MATCH("Code",INDIRECT("'Product Matrix'!$B$"&amp;BI2+1&amp;":$B$1000"),0),1)+(BI2))</f>
        <v>165</v>
      </c>
      <c r="BM2" s="293">
        <f t="shared" ref="BM2" ca="1" si="64">MIN(IFERROR(MATCH("Code",INDIRECT("'Product Matrix'!$B$"&amp;BK2+1&amp;":$B$1000"),0),1)+(BK2))</f>
        <v>168</v>
      </c>
      <c r="BO2" s="293">
        <f t="shared" ref="BO2" ca="1" si="65">MIN(IFERROR(MATCH("Code",INDIRECT("'Product Matrix'!$B$"&amp;BM2+1&amp;":$B$1000"),0),1)+(BM2))</f>
        <v>170</v>
      </c>
      <c r="BQ2" s="293">
        <f t="shared" ref="BQ2" ca="1" si="66">MIN(IFERROR(MATCH("Code",INDIRECT("'Product Matrix'!$B$"&amp;BO2+1&amp;":$B$1000"),0),1)+(BO2))</f>
        <v>172</v>
      </c>
      <c r="BS2" s="293">
        <f t="shared" ref="BS2" ca="1" si="67">MIN(IFERROR(MATCH("Code",INDIRECT("'Product Matrix'!$B$"&amp;BQ2+1&amp;":$B$1000"),0),1)+(BQ2))</f>
        <v>174</v>
      </c>
      <c r="BU2" s="293">
        <f t="shared" ref="BU2" ca="1" si="68">MIN(IFERROR(MATCH("Code",INDIRECT("'Product Matrix'!$B$"&amp;BS2+1&amp;":$B$1000"),0),1)+(BS2))</f>
        <v>177</v>
      </c>
      <c r="BW2" s="293">
        <f t="shared" ref="BW2" ca="1" si="69">MIN(IFERROR(MATCH("Code",INDIRECT("'Product Matrix'!$B$"&amp;BU2+1&amp;":$B$1000"),0),1)+(BU2))</f>
        <v>181</v>
      </c>
      <c r="BY2" s="293">
        <f t="shared" ref="BY2" ca="1" si="70">MIN(IFERROR(MATCH("Code",INDIRECT("'Product Matrix'!$B$"&amp;BW2+1&amp;":$B$1000"),0),1)+(BW2))</f>
        <v>183</v>
      </c>
      <c r="CA2" s="293">
        <f t="shared" ref="CA2" ca="1" si="71">MIN(IFERROR(MATCH("Code",INDIRECT("'Product Matrix'!$B$"&amp;BY2+1&amp;":$B$1000"),0),1)+(BY2))</f>
        <v>185</v>
      </c>
      <c r="CC2" s="293">
        <f t="shared" ref="CC2" ca="1" si="72">MIN(IFERROR(MATCH("Code",INDIRECT("'Product Matrix'!$B$"&amp;CA2+1&amp;":$B$1000"),0),1)+(CA2))</f>
        <v>187</v>
      </c>
      <c r="CE2" s="293">
        <f t="shared" ref="CE2" ca="1" si="73">MIN(IFERROR(MATCH("Code",INDIRECT("'Product Matrix'!$B$"&amp;CC2+1&amp;":$B$1000"),0),1)+(CC2))</f>
        <v>189</v>
      </c>
      <c r="CG2" s="293">
        <f t="shared" ref="CG2" ca="1" si="74">MIN(IFERROR(MATCH("Code",INDIRECT("'Product Matrix'!$B$"&amp;CE2+1&amp;":$B$1000"),0),1)+(CE2))</f>
        <v>192</v>
      </c>
      <c r="CI2" s="293">
        <f t="shared" ref="CI2" ca="1" si="75">MIN(IFERROR(MATCH("Code",INDIRECT("'Product Matrix'!$B$"&amp;CG2+1&amp;":$B$1000"),0),1)+(CG2))</f>
        <v>205</v>
      </c>
      <c r="CK2" s="293">
        <f t="shared" ref="CK2" ca="1" si="76">MIN(IFERROR(MATCH("Code",INDIRECT("'Product Matrix'!$B$"&amp;CI2+1&amp;":$B$1000"),0),1)+(CI2))</f>
        <v>234</v>
      </c>
    </row>
    <row r="3" spans="2:89">
      <c r="B3" s="294" t="s">
        <v>882</v>
      </c>
      <c r="C3" s="294" t="s">
        <v>883</v>
      </c>
      <c r="D3" s="294" t="s">
        <v>882</v>
      </c>
      <c r="E3" s="294" t="s">
        <v>883</v>
      </c>
      <c r="F3" s="294" t="s">
        <v>882</v>
      </c>
      <c r="G3" s="294" t="s">
        <v>883</v>
      </c>
      <c r="H3" s="294" t="s">
        <v>882</v>
      </c>
      <c r="I3" s="294" t="s">
        <v>883</v>
      </c>
      <c r="J3" s="294" t="s">
        <v>882</v>
      </c>
      <c r="K3" s="294" t="s">
        <v>883</v>
      </c>
      <c r="L3" s="294" t="s">
        <v>882</v>
      </c>
      <c r="M3" s="294" t="s">
        <v>883</v>
      </c>
      <c r="N3" s="294" t="s">
        <v>882</v>
      </c>
      <c r="O3" s="294" t="s">
        <v>883</v>
      </c>
      <c r="P3" s="294" t="s">
        <v>882</v>
      </c>
      <c r="Q3" s="294" t="s">
        <v>883</v>
      </c>
      <c r="R3" s="294" t="s">
        <v>882</v>
      </c>
      <c r="S3" s="294" t="s">
        <v>883</v>
      </c>
      <c r="T3" s="294" t="s">
        <v>882</v>
      </c>
      <c r="U3" s="294" t="s">
        <v>883</v>
      </c>
      <c r="V3" s="294" t="s">
        <v>882</v>
      </c>
      <c r="W3" s="294" t="s">
        <v>883</v>
      </c>
      <c r="X3" s="294" t="s">
        <v>882</v>
      </c>
      <c r="Y3" s="294" t="s">
        <v>883</v>
      </c>
      <c r="Z3" s="294" t="s">
        <v>882</v>
      </c>
      <c r="AA3" s="294" t="s">
        <v>883</v>
      </c>
      <c r="AB3" s="294" t="s">
        <v>882</v>
      </c>
      <c r="AC3" s="294" t="s">
        <v>883</v>
      </c>
      <c r="AD3" s="294" t="s">
        <v>882</v>
      </c>
      <c r="AE3" s="294" t="s">
        <v>883</v>
      </c>
      <c r="AF3" s="294" t="s">
        <v>882</v>
      </c>
      <c r="AG3" s="294" t="s">
        <v>883</v>
      </c>
      <c r="AH3" s="294" t="s">
        <v>882</v>
      </c>
      <c r="AI3" s="294" t="s">
        <v>883</v>
      </c>
      <c r="AJ3" s="294" t="s">
        <v>882</v>
      </c>
      <c r="AK3" s="294" t="s">
        <v>883</v>
      </c>
      <c r="AL3" s="294" t="s">
        <v>882</v>
      </c>
      <c r="AM3" s="294" t="s">
        <v>883</v>
      </c>
      <c r="AN3" s="294" t="s">
        <v>882</v>
      </c>
      <c r="AO3" s="294" t="s">
        <v>883</v>
      </c>
      <c r="AP3" s="294" t="s">
        <v>882</v>
      </c>
      <c r="AQ3" s="294" t="s">
        <v>883</v>
      </c>
      <c r="AR3" s="294" t="s">
        <v>882</v>
      </c>
      <c r="AS3" s="294" t="s">
        <v>883</v>
      </c>
      <c r="AT3" s="294" t="s">
        <v>882</v>
      </c>
      <c r="AU3" s="294" t="s">
        <v>883</v>
      </c>
      <c r="AV3" s="294" t="s">
        <v>882</v>
      </c>
      <c r="AW3" s="294" t="s">
        <v>883</v>
      </c>
      <c r="AX3" s="294" t="s">
        <v>882</v>
      </c>
      <c r="AY3" s="294" t="s">
        <v>883</v>
      </c>
      <c r="AZ3" s="294" t="s">
        <v>882</v>
      </c>
      <c r="BA3" s="294" t="s">
        <v>883</v>
      </c>
      <c r="BB3" s="294" t="s">
        <v>882</v>
      </c>
      <c r="BC3" s="294" t="s">
        <v>883</v>
      </c>
      <c r="BD3" s="294" t="s">
        <v>882</v>
      </c>
      <c r="BE3" s="294" t="s">
        <v>883</v>
      </c>
      <c r="BF3" s="294" t="s">
        <v>882</v>
      </c>
      <c r="BG3" s="294" t="s">
        <v>883</v>
      </c>
      <c r="BH3" s="294" t="s">
        <v>882</v>
      </c>
      <c r="BI3" s="294" t="s">
        <v>883</v>
      </c>
      <c r="BJ3" s="294" t="s">
        <v>882</v>
      </c>
      <c r="BK3" s="294" t="s">
        <v>883</v>
      </c>
      <c r="BL3" s="294" t="s">
        <v>882</v>
      </c>
      <c r="BM3" s="294" t="s">
        <v>883</v>
      </c>
      <c r="BN3" s="294" t="s">
        <v>882</v>
      </c>
      <c r="BO3" s="294" t="s">
        <v>883</v>
      </c>
      <c r="BP3" s="294" t="s">
        <v>882</v>
      </c>
      <c r="BQ3" s="294" t="s">
        <v>883</v>
      </c>
      <c r="BR3" s="294" t="s">
        <v>882</v>
      </c>
      <c r="BS3" s="294" t="s">
        <v>883</v>
      </c>
      <c r="BT3" s="294" t="s">
        <v>882</v>
      </c>
      <c r="BU3" s="294" t="s">
        <v>883</v>
      </c>
      <c r="BV3" s="294" t="s">
        <v>882</v>
      </c>
      <c r="BW3" s="294" t="s">
        <v>883</v>
      </c>
      <c r="BX3" s="294" t="s">
        <v>882</v>
      </c>
      <c r="BY3" s="294" t="s">
        <v>883</v>
      </c>
      <c r="BZ3" s="294" t="s">
        <v>882</v>
      </c>
      <c r="CA3" s="294" t="s">
        <v>883</v>
      </c>
      <c r="CB3" s="294" t="s">
        <v>882</v>
      </c>
      <c r="CC3" s="294" t="s">
        <v>883</v>
      </c>
      <c r="CD3" s="294" t="s">
        <v>882</v>
      </c>
      <c r="CE3" s="294" t="s">
        <v>883</v>
      </c>
      <c r="CF3" s="294" t="s">
        <v>882</v>
      </c>
      <c r="CG3" s="294" t="s">
        <v>883</v>
      </c>
      <c r="CH3" s="294" t="s">
        <v>882</v>
      </c>
      <c r="CI3" s="294" t="s">
        <v>883</v>
      </c>
      <c r="CJ3" s="294" t="s">
        <v>882</v>
      </c>
      <c r="CK3" s="294" t="s">
        <v>883</v>
      </c>
    </row>
    <row r="4" spans="2:89" s="297" customFormat="1" ht="47.25" customHeight="1">
      <c r="B4" s="295" t="str">
        <f ca="1">OFFSET('Product Matrix'!$D$1,C2-1,0)</f>
        <v>series_model</v>
      </c>
      <c r="C4" s="296" t="str">
        <f ca="1">OFFSET('Product Matrix'!$C$1,C2-1,0)</f>
        <v>Series / Model</v>
      </c>
      <c r="D4" s="295" t="str">
        <f ca="1">OFFSET('Product Matrix'!$D$1,E2-1,0)</f>
        <v>dash1</v>
      </c>
      <c r="E4" s="296" t="str">
        <f ca="1">OFFSET('Product Matrix'!$C$1,E2-1,0)</f>
        <v>Dash</v>
      </c>
      <c r="F4" s="295" t="str">
        <f ca="1">OFFSET('Product Matrix'!$D$1,G2-1,0)</f>
        <v>valve_size</v>
      </c>
      <c r="G4" s="296" t="str">
        <f ca="1">OFFSET('Product Matrix'!$C$1,G2-1,0)</f>
        <v>Size</v>
      </c>
      <c r="H4" s="295" t="str">
        <f ca="1">OFFSET('Product Matrix'!$D$1,I2-1,0)</f>
        <v>end_connection</v>
      </c>
      <c r="I4" s="296" t="str">
        <f ca="1">OFFSET('Product Matrix'!$C$1,I2-1,0)</f>
        <v>End Connection</v>
      </c>
      <c r="J4" s="295" t="str">
        <f ca="1">OFFSET('Product Matrix'!$D$1,K2-1,0)</f>
        <v>drilling_schedule_thread</v>
      </c>
      <c r="K4" s="296" t="str">
        <f ca="1">OFFSET('Product Matrix'!$C$1,K2-1,0)</f>
        <v>Drilling / Schedule</v>
      </c>
      <c r="L4" s="295" t="str">
        <f ca="1">OFFSET('Product Matrix'!$D$1,M2-1,0)</f>
        <v>face_to_face</v>
      </c>
      <c r="M4" s="296" t="str">
        <f ca="1">OFFSET('Product Matrix'!$C$1,M2-1,0)</f>
        <v>Face to Face</v>
      </c>
      <c r="N4" s="295" t="str">
        <f ca="1">OFFSET('Product Matrix'!$D$1,O2-1,0)</f>
        <v>pressure_rating</v>
      </c>
      <c r="O4" s="296" t="str">
        <f ca="1">OFFSET('Product Matrix'!$C$1,O2-1,0)</f>
        <v>Pressure Rating</v>
      </c>
      <c r="P4" s="295" t="str">
        <f ca="1">OFFSET('Product Matrix'!$D$1,Q2-1,0)</f>
        <v>dash2</v>
      </c>
      <c r="Q4" s="296" t="str">
        <f ca="1">OFFSET('Product Matrix'!$C$1,Q2-1,0)</f>
        <v>Dash</v>
      </c>
      <c r="R4" s="295" t="str">
        <f ca="1">OFFSET('Product Matrix'!$D$1,S2-1,0)</f>
        <v>body_material</v>
      </c>
      <c r="S4" s="296" t="str">
        <f ca="1">OFFSET('Product Matrix'!$C$1,S2-1,0)</f>
        <v>Body Material</v>
      </c>
      <c r="T4" s="295" t="str">
        <f ca="1">OFFSET('Product Matrix'!$D$1,U2-1,0)</f>
        <v>ball_disc_gate_material</v>
      </c>
      <c r="U4" s="296" t="str">
        <f ca="1">OFFSET('Product Matrix'!$C$1,U2-1,0)</f>
        <v>Disc Material</v>
      </c>
      <c r="V4" s="295" t="str">
        <f ca="1">OFFSET('Product Matrix'!$D$1,W2-1,0)</f>
        <v>stem_material</v>
      </c>
      <c r="W4" s="296" t="str">
        <f ca="1">OFFSET('Product Matrix'!$C$1,W2-1,0)</f>
        <v>Stem Material</v>
      </c>
      <c r="X4" s="295" t="str">
        <f ca="1">OFFSET('Product Matrix'!$D$1,Y2-1,0)</f>
        <v>seat_material</v>
      </c>
      <c r="Y4" s="296" t="str">
        <f ca="1">OFFSET('Product Matrix'!$C$1,Y2-1,0)</f>
        <v>Seat Material</v>
      </c>
      <c r="Z4" s="295" t="str">
        <f ca="1">OFFSET('Product Matrix'!$D$1,AA2-1,0)</f>
        <v>sealing</v>
      </c>
      <c r="AA4" s="296" t="str">
        <f ca="1">OFFSET('Product Matrix'!$C$1,AA2-1,0)</f>
        <v>Packing / Gaskets / Seals</v>
      </c>
      <c r="AB4" s="295" t="str">
        <f ca="1">OFFSET('Product Matrix'!$D$1,AC2-1,0)</f>
        <v>operator_mounting_type</v>
      </c>
      <c r="AC4" s="296" t="str">
        <f ca="1">OFFSET('Product Matrix'!$C$1,AC2-1,0)</f>
        <v>Operator Mounting Type</v>
      </c>
      <c r="AD4" s="295" t="str">
        <f ca="1">OFFSET('Product Matrix'!$D$1,AE2-1,0)</f>
        <v>actuation_type</v>
      </c>
      <c r="AE4" s="296" t="str">
        <f ca="1">OFFSET('Product Matrix'!$C$1,AE2-1,0)</f>
        <v>Actuation Type</v>
      </c>
      <c r="AF4" s="295" t="str">
        <f ca="1">OFFSET('Product Matrix'!$D$1,AG2-1,0)</f>
        <v>dash3</v>
      </c>
      <c r="AG4" s="296" t="str">
        <f ca="1">OFFSET('Product Matrix'!$C$1,AG2-1,0)</f>
        <v>Dash</v>
      </c>
      <c r="AH4" s="295" t="str">
        <f ca="1">OFFSET('Product Matrix'!$D$1,AI2-1,0)</f>
        <v>customer_variants</v>
      </c>
      <c r="AI4" s="296" t="str">
        <f ca="1">OFFSET('Product Matrix'!$C$1,AI2-1,0)</f>
        <v>Customer Variants / Specifications</v>
      </c>
      <c r="AJ4" s="295" t="str">
        <f ca="1">OFFSET('Product Matrix'!$D$1,AK2-1,0)</f>
        <v>special_features</v>
      </c>
      <c r="AK4" s="296" t="str">
        <f ca="1">OFFSET('Product Matrix'!$C$1,AK2-1,0)</f>
        <v>Special Features</v>
      </c>
      <c r="AL4" s="295" t="str">
        <f ca="1">OFFSET('Product Matrix'!$D$1,AM2-1,0)</f>
        <v>special_application</v>
      </c>
      <c r="AM4" s="296" t="str">
        <f ca="1">OFFSET('Product Matrix'!$C$1,AM2-1,0)</f>
        <v>Special Application / Service</v>
      </c>
      <c r="AN4" s="295" t="str">
        <f ca="1">OFFSET('Product Matrix'!$D$1,AO2-1,0)</f>
        <v>orientation</v>
      </c>
      <c r="AO4" s="296" t="str">
        <f ca="1">OFFSET('Product Matrix'!$C$1,AO2-1,0)</f>
        <v>Orientation</v>
      </c>
      <c r="AP4" s="295" t="str">
        <f ca="1">OFFSET('Product Matrix'!$D$1,AQ2-1,0)</f>
        <v>end_connection_options</v>
      </c>
      <c r="AQ4" s="296" t="str">
        <f ca="1">OFFSET('Product Matrix'!$C$1,AQ2-1,0)</f>
        <v>End Connection Options</v>
      </c>
      <c r="AR4" s="295" t="str">
        <f ca="1">OFFSET('Product Matrix'!$D$1,AS2-1,0)</f>
        <v>ball_disc_gate_options</v>
      </c>
      <c r="AS4" s="296" t="str">
        <f ca="1">OFFSET('Product Matrix'!$C$1,AS2-1,0)</f>
        <v>Disc Options</v>
      </c>
      <c r="AT4" s="295" t="str">
        <f ca="1">OFFSET('Product Matrix'!$D$1,AU2-1,0)</f>
        <v>bolting_options</v>
      </c>
      <c r="AU4" s="296" t="str">
        <f ca="1">OFFSET('Product Matrix'!$C$1,AU2-1,0)</f>
        <v>Bolting Options</v>
      </c>
      <c r="AV4" s="295" t="str">
        <f ca="1">OFFSET('Product Matrix'!$D$1,AW2-1,0)</f>
        <v>coating_painting</v>
      </c>
      <c r="AW4" s="296" t="str">
        <f ca="1">OFFSET('Product Matrix'!$C$1,AW2-1,0)</f>
        <v>Coating / Painting</v>
      </c>
      <c r="AX4" s="295" t="str">
        <f ca="1">OFFSET('Product Matrix'!$D$1,AY2-1,0)</f>
        <v>nameplate_tagging</v>
      </c>
      <c r="AY4" s="296" t="str">
        <f ca="1">OFFSET('Product Matrix'!$C$1,AY2-1,0)</f>
        <v>Name Plate &amp; Tagging</v>
      </c>
      <c r="AZ4" s="295" t="str">
        <f ca="1">OFFSET('Product Matrix'!$D$1,BA2-1,0)</f>
        <v>certificates_approvals</v>
      </c>
      <c r="BA4" s="296" t="str">
        <f ca="1">OFFSET('Product Matrix'!$C$1,BA2-1,0)</f>
        <v>Certificates / Approvals</v>
      </c>
      <c r="BB4" s="295" t="str">
        <f ca="1">OFFSET('Product Matrix'!$D$1,BC2-1,0)</f>
        <v>country_of_origin</v>
      </c>
      <c r="BC4" s="296" t="str">
        <f ca="1">OFFSET('Product Matrix'!$C$1,BC2-1,0)</f>
        <v>Source Restrictions</v>
      </c>
      <c r="BD4" s="295" t="str">
        <f ca="1">OFFSET('Product Matrix'!$D$1,BE2-1,0)</f>
        <v>cleaning_procedure</v>
      </c>
      <c r="BE4" s="296" t="str">
        <f ca="1">OFFSET('Product Matrix'!$C$1,BE2-1,0)</f>
        <v>Cleaning Procedure</v>
      </c>
      <c r="BF4" s="295" t="str">
        <f ca="1">OFFSET('Product Matrix'!$D$1,BG2-1,0)</f>
        <v>witness_inspection</v>
      </c>
      <c r="BG4" s="296" t="str">
        <f ca="1">OFFSET('Product Matrix'!$C$1,BG2-1,0)</f>
        <v>Witness Inspection</v>
      </c>
      <c r="BH4" s="295" t="str">
        <f ca="1">OFFSET('Product Matrix'!$D$1,BI2-1,0)</f>
        <v>material_certifi_traceability</v>
      </c>
      <c r="BI4" s="296" t="str">
        <f ca="1">OFFSET('Product Matrix'!$C$1,BI2-1,0)</f>
        <v>Material Certificates / Traceability</v>
      </c>
      <c r="BJ4" s="295" t="str">
        <f ca="1">OFFSET('Product Matrix'!$D$1,BK2-1,0)</f>
        <v>positive_materl_identification</v>
      </c>
      <c r="BK4" s="296" t="str">
        <f ca="1">OFFSET('Product Matrix'!$C$1,BK2-1,0)</f>
        <v>Positive Material Examination</v>
      </c>
      <c r="BL4" s="295" t="str">
        <f ca="1">OFFSET('Product Matrix'!$D$1,BM2-1,0)</f>
        <v>magnetic_particle_examination</v>
      </c>
      <c r="BM4" s="296" t="str">
        <f ca="1">OFFSET('Product Matrix'!$C$1,BM2-1,0)</f>
        <v>Magnetic Particle Examination</v>
      </c>
      <c r="BN4" s="295" t="str">
        <f ca="1">OFFSET('Product Matrix'!$D$1,BO2-1,0)</f>
        <v>liquid_penetrant_examination</v>
      </c>
      <c r="BO4" s="296" t="str">
        <f ca="1">OFFSET('Product Matrix'!$C$1,BO2-1,0)</f>
        <v>Liquid Penetrant Examination</v>
      </c>
      <c r="BP4" s="295" t="str">
        <f ca="1">OFFSET('Product Matrix'!$D$1,BQ2-1,0)</f>
        <v>radiographic_examination</v>
      </c>
      <c r="BQ4" s="296" t="str">
        <f ca="1">OFFSET('Product Matrix'!$C$1,BQ2-1,0)</f>
        <v>Radiographic Examination</v>
      </c>
      <c r="BR4" s="295" t="str">
        <f ca="1">OFFSET('Product Matrix'!$D$1,BS2-1,0)</f>
        <v>pressure_testing</v>
      </c>
      <c r="BS4" s="296" t="str">
        <f ca="1">OFFSET('Product Matrix'!$C$1,BS2-1,0)</f>
        <v>Pressure Testing</v>
      </c>
      <c r="BT4" s="295" t="str">
        <f ca="1">OFFSET('Product Matrix'!$D$1,BU2-1,0)</f>
        <v>functional_testing</v>
      </c>
      <c r="BU4" s="296" t="str">
        <f ca="1">OFFSET('Product Matrix'!$C$1,BU2-1,0)</f>
        <v>Functional Testing</v>
      </c>
      <c r="BV4" s="295" t="str">
        <f ca="1">OFFSET('Product Matrix'!$D$1,BW2-1,0)</f>
        <v>other_testing</v>
      </c>
      <c r="BW4" s="296" t="str">
        <f ca="1">OFFSET('Product Matrix'!$C$1,BW2-1,0)</f>
        <v>Other Testing</v>
      </c>
      <c r="BX4" s="295" t="str">
        <f ca="1">OFFSET('Product Matrix'!$D$1,BY2-1,0)</f>
        <v>dash4</v>
      </c>
      <c r="BY4" s="296" t="str">
        <f ca="1">OFFSET('Product Matrix'!$C$1,BY2-1,0)</f>
        <v>Dash</v>
      </c>
      <c r="BZ4" s="295" t="str">
        <f ca="1">OFFSET('Product Matrix'!$D$1,CA2-1,0)</f>
        <v>eto_number</v>
      </c>
      <c r="CA4" s="296" t="str">
        <f ca="1">OFFSET('Product Matrix'!$C$1,CA2-1,0)</f>
        <v>ETO Number</v>
      </c>
      <c r="CB4" s="295" t="str">
        <f ca="1">OFFSET('Product Matrix'!$D$1,CC2-1,0)</f>
        <v>special_features</v>
      </c>
      <c r="CC4" s="296" t="str">
        <f ca="1">OFFSET('Product Matrix'!$C$1,CC2-1,0)</f>
        <v>Other Special</v>
      </c>
      <c r="CD4" s="295" t="str">
        <f ca="1">OFFSET('Product Matrix'!$D$1,CE2-1,0)</f>
        <v>eto_oss_override</v>
      </c>
      <c r="CE4" s="296" t="str">
        <f ca="1">OFFSET('Product Matrix'!$C$1,CE2-1,0)</f>
        <v>ETO Source</v>
      </c>
      <c r="CF4" s="295" t="str">
        <f ca="1">OFFSET('Product Matrix'!$D$1,CG2-1,0)</f>
        <v>operator_mounting_flange</v>
      </c>
      <c r="CG4" s="296" t="str">
        <f ca="1">OFFSET('Product Matrix'!$C$1,CG2-1,0)</f>
        <v>Operator Mounting Flange</v>
      </c>
      <c r="CH4" s="295" t="str">
        <f ca="1">OFFSET('Product Matrix'!$D$1,CI2-1,0)</f>
        <v>stem_connection</v>
      </c>
      <c r="CI4" s="296" t="str">
        <f ca="1">OFFSET('Product Matrix'!$C$1,CI2-1,0)</f>
        <v>Shaft / Stem Connection</v>
      </c>
      <c r="CJ4" s="295" t="str">
        <f ca="1">OFFSET('Product Matrix'!$D$1,CK2-1,0)</f>
        <v>stem_protrusion</v>
      </c>
      <c r="CK4" s="296" t="str">
        <f ca="1">OFFSET('Product Matrix'!$C$1,CK2-1,0)</f>
        <v>Stem / Shaft Protrusion (mm)</v>
      </c>
    </row>
    <row r="5" spans="2:89">
      <c r="B5" s="292" t="str">
        <f ca="1">IF(C$1&gt;ROW(B5)-5,OFFSET('Product Matrix'!$B$1,C$2+ROW(B5)-5,0),"")</f>
        <v>GR</v>
      </c>
      <c r="C5" s="292" t="str">
        <f ca="1">IF(C$1&gt;ROW(C5)-5,OFFSET('Product Matrix'!$C$1,C$2+ROW(C5)-5,0),"")</f>
        <v>Keystone GR series Butterfly Valve</v>
      </c>
      <c r="D5" s="292" t="str">
        <f ca="1">IF(E$1&gt;ROW(D5)-5,OFFSET('Product Matrix'!$B$1,E$2+ROW(D5)-5,0),"")</f>
        <v>-</v>
      </c>
      <c r="E5" s="292" t="str">
        <f ca="1">IF(E$1&gt;ROW(E5)-5,OFFSET('Product Matrix'!$C$1,E$2+ROW(E5)-5,0),"")</f>
        <v>Dash</v>
      </c>
      <c r="F5" s="292" t="str">
        <f ca="1">IF(G$1&gt;ROW(F5)-5,OFFSET('Product Matrix'!$B$1,G$2+ROW(F5)-5,0),"")</f>
        <v>0020</v>
      </c>
      <c r="G5" s="292" t="str">
        <f ca="1">IF(G$1&gt;ROW(G5)-5,OFFSET('Product Matrix'!$C$1,G$2+ROW(G5)-5,0),"")</f>
        <v>DN0020/ NPS 3/4"</v>
      </c>
      <c r="H5" s="292" t="str">
        <f ca="1">IF(I$1&gt;ROW(H5)-5,OFFSET('Product Matrix'!$B$1,I$2+ROW(H5)-5,0),"")</f>
        <v>L0</v>
      </c>
      <c r="I5" s="292" t="str">
        <f ca="1">IF(I$1&gt;ROW(I5)-5,OFFSET('Product Matrix'!$C$1,I$2+ROW(I5)-5,0),"")</f>
        <v>Lugged (Tapped Holes)</v>
      </c>
      <c r="J5" s="292" t="str">
        <f ca="1">IF(K$1&gt;ROW(J5)-5,OFFSET('Product Matrix'!$B$1,K$2+ROW(J5)-5,0),"")</f>
        <v>P1</v>
      </c>
      <c r="K5" s="292" t="str">
        <f ca="1">IF(K$1&gt;ROW(K5)-5,OFFSET('Product Matrix'!$C$1,K$2+ROW(K5)-5,0),"")</f>
        <v>PN 6</v>
      </c>
      <c r="L5" s="292" t="str">
        <f ca="1">IF(M$1&gt;ROW(L5)-5,OFFSET('Product Matrix'!$B$1,M$2+ROW(L5)-5,0),"")</f>
        <v>00</v>
      </c>
      <c r="M5" s="292" t="str">
        <f ca="1">IF(M$1&gt;ROW(M5)-5,OFFSET('Product Matrix'!$C$1,M$2+ROW(M5)-5,0),"")</f>
        <v>Standard (refer to product literature)</v>
      </c>
      <c r="N5" s="292" t="str">
        <f ca="1">IF(O$1&gt;ROW(N5)-5,OFFSET('Product Matrix'!$B$1,O$2+ROW(N5)-5,0),"")</f>
        <v>04</v>
      </c>
      <c r="O5" s="292" t="str">
        <f ca="1">IF(O$1&gt;ROW(O5)-5,OFFSET('Product Matrix'!$C$1,O$2+ROW(O5)-5,0),"")</f>
        <v>3.5 bar / 50 psi</v>
      </c>
      <c r="P5" s="292" t="str">
        <f ca="1">IF(Q$1&gt;ROW(P5)-5,OFFSET('Product Matrix'!$B$1,Q$2+ROW(P5)-5,0),"")</f>
        <v>-</v>
      </c>
      <c r="Q5" s="292" t="str">
        <f ca="1">IF(Q$1&gt;ROW(Q5)-5,OFFSET('Product Matrix'!$C$1,Q$2+ROW(Q5)-5,0),"")</f>
        <v>Dash</v>
      </c>
      <c r="R5" s="292" t="str">
        <f ca="1">IF(S$1&gt;ROW(R5)-5,OFFSET('Product Matrix'!$B$1,S$2+ROW(R5)-5,0),"")</f>
        <v>D5</v>
      </c>
      <c r="S5" s="292" t="str">
        <f ca="1">IF(S$1&gt;ROW(S5)-5,OFFSET('Product Matrix'!$C$1,S$2+ROW(S5)-5,0),"")</f>
        <v>Ductile Iron EN-GJS-400-15</v>
      </c>
      <c r="T5" s="292" t="str">
        <f ca="1">IF(U$1&gt;ROW(T5)-5,OFFSET('Product Matrix'!$B$1,U$2+ROW(T5)-5,0),"")</f>
        <v>D01</v>
      </c>
      <c r="U5" s="292" t="str">
        <f ca="1">IF(U$1&gt;ROW(U5)-5,OFFSET('Product Matrix'!$C$1,U$2+ROW(U5)-5,0),"")</f>
        <v>Ductile Iron  - ENP</v>
      </c>
      <c r="V5" s="292" t="str">
        <f ca="1">IF(W$1&gt;ROW(V5)-5,OFFSET('Product Matrix'!$B$1,W$2+ROW(V5)-5,0),"")</f>
        <v>S0</v>
      </c>
      <c r="W5" s="292" t="str">
        <f ca="1">IF(W$1&gt;ROW(W5)-5,OFFSET('Product Matrix'!$C$1,W$2+ROW(W5)-5,0),"")</f>
        <v>Stainless Steel 316</v>
      </c>
      <c r="X5" s="292" t="str">
        <f ca="1">IF(Y$1&gt;ROW(X5)-5,OFFSET('Product Matrix'!$B$1,Y$2+ROW(X5)-5,0),"")</f>
        <v>E0</v>
      </c>
      <c r="Y5" s="292" t="str">
        <f ca="1">IF(Y$1&gt;ROW(Y5)-5,OFFSET('Product Matrix'!$C$1,Y$2+ROW(Y5)-5,0),"")</f>
        <v>EPDM - FG - HT</v>
      </c>
      <c r="Z5" s="292" t="str">
        <f ca="1">IF(AA$1&gt;ROW(Z5)-5,OFFSET('Product Matrix'!$B$1,AA$2+ROW(Z5)-5,0),"")</f>
        <v>00</v>
      </c>
      <c r="AA5" s="292" t="str">
        <f ca="1">IF(AA$1&gt;ROW(AA5)-5,OFFSET('Product Matrix'!$C$1,AA$2+ROW(AA5)-5,0),"")</f>
        <v>Standard (refer to product literature)</v>
      </c>
      <c r="AB5" s="292" t="str">
        <f ca="1">IF(AC$1&gt;ROW(AB5)-5,OFFSET('Product Matrix'!$B$1,AC$2+ROW(AB5)-5,0),"")</f>
        <v>I</v>
      </c>
      <c r="AC5" s="292" t="str">
        <f ca="1">IF(AC$1&gt;ROW(AC5)-5,OFFSET('Product Matrix'!$C$1,AC$2+ROW(AC5)-5,0),"")</f>
        <v>ISO 5211</v>
      </c>
      <c r="AD5" s="292" t="str">
        <f ca="1">IF(AE$1&gt;ROW(AD5)-5,OFFSET('Product Matrix'!$B$1,AE$2+ROW(AD5)-5,0),"")</f>
        <v>B</v>
      </c>
      <c r="AE5" s="292" t="str">
        <f ca="1">IF(AE$1&gt;ROW(AE5)-5,OFFSET('Product Matrix'!$C$1,AE$2+ROW(AE5)-5,0),"")</f>
        <v>Bare shaft</v>
      </c>
      <c r="AF5" s="292" t="str">
        <f ca="1">IF(AG$1&gt;ROW(AF5)-5,OFFSET('Product Matrix'!$B$1,AG$2+ROW(AF5)-5,0),"")</f>
        <v>-</v>
      </c>
      <c r="AG5" s="292" t="str">
        <f ca="1">IF(AG$1&gt;ROW(AG5)-5,OFFSET('Product Matrix'!$C$1,AG$2+ROW(AG5)-5,0),"")</f>
        <v>Dash</v>
      </c>
      <c r="AH5" s="292" t="str">
        <f ca="1">IF(AI$1&gt;ROW(AH5)-5,OFFSET('Product Matrix'!$B$1,AI$2+ROW(AH5)-5,0),"")</f>
        <v>n/a</v>
      </c>
      <c r="AI5" s="292" t="str">
        <f ca="1">IF(AI$1&gt;ROW(AI5)-5,OFFSET('Product Matrix'!$C$1,AI$2+ROW(AI5)-5,0),"")</f>
        <v>No option</v>
      </c>
      <c r="AJ5" s="292" t="str">
        <f ca="1">IF(AK$1&gt;ROW(AJ5)-5,OFFSET('Product Matrix'!$B$1,AK$2+ROW(AJ5)-5,0),"")</f>
        <v>ZZZ</v>
      </c>
      <c r="AK5" s="292" t="str">
        <f ca="1">IF(AK$1&gt;ROW(AK5)-5,OFFSET('Product Matrix'!$C$1,AK$2+ROW(AK5)-5,0),"")</f>
        <v>Other Special</v>
      </c>
      <c r="AL5" s="292" t="str">
        <f ca="1">IF(AM$1&gt;ROW(AL5)-5,OFFSET('Product Matrix'!$B$1,AM$2+ROW(AL5)-5,0),"")</f>
        <v>B27</v>
      </c>
      <c r="AM5" s="292" t="str">
        <f ca="1">IF(AM$1&gt;ROW(AM5)-5,OFFSET('Product Matrix'!$C$1,AM$2+ROW(AM5)-5,0),"")</f>
        <v>Vacuum Holes and Fittings</v>
      </c>
      <c r="AN5" s="292" t="str">
        <f ca="1">IF(AO$1&gt;ROW(AN5)-5,OFFSET('Product Matrix'!$B$1,AO$2+ROW(AN5)-5,0),"")</f>
        <v>VSH</v>
      </c>
      <c r="AO5" s="292" t="str">
        <f ca="1">IF(AO$1&gt;ROW(AO5)-5,OFFSET('Product Matrix'!$C$1,AO$2+ROW(AO5)-5,0),"")</f>
        <v>Vertical Shaft Installation</v>
      </c>
      <c r="AP5" s="292" t="str">
        <f ca="1">IF(AQ$1&gt;ROW(AP5)-5,OFFSET('Product Matrix'!$B$1,AQ$2+ROW(AP5)-5,0),"")</f>
        <v>DTL</v>
      </c>
      <c r="AQ5" s="292" t="str">
        <f ca="1">IF(AQ$1&gt;ROW(AQ5)-5,OFFSET('Product Matrix'!$C$1,AQ$2+ROW(AQ5)-5,0),"")</f>
        <v>Drilled Through Lugs (Clearance Holes)</v>
      </c>
      <c r="AR5" s="292" t="str">
        <f ca="1">IF(AS$1&gt;ROW(AR5)-5,OFFSET('Product Matrix'!$B$1,AS$2+ROW(AR5)-5,0),"")</f>
        <v>P04</v>
      </c>
      <c r="AS5" s="292" t="str">
        <f ca="1">IF(AS$1&gt;ROW(AS5)-5,OFFSET('Product Matrix'!$C$1,AS$2+ROW(AS5)-5,0),"")</f>
        <v>Reduced Pressure rating 3.5 bar / 50 psi</v>
      </c>
      <c r="AT5" s="292" t="str">
        <f ca="1">IF(AU$1&gt;ROW(AT5)-5,OFFSET('Product Matrix'!$B$1,AU$2+ROW(AT5)-5,0),"")</f>
        <v>n/a</v>
      </c>
      <c r="AU5" s="292" t="str">
        <f ca="1">IF(AU$1&gt;ROW(AU5)-5,OFFSET('Product Matrix'!$C$1,AU$2+ROW(AU5)-5,0),"")</f>
        <v>No option</v>
      </c>
      <c r="AV5" s="292" t="str">
        <f ca="1">IF(AW$1&gt;ROW(AV5)-5,OFFSET('Product Matrix'!$B$1,AW$2+ROW(AV5)-5,0),"")</f>
        <v>C03</v>
      </c>
      <c r="AW5" s="292" t="str">
        <f ca="1">IF(AW$1&gt;ROW(AW5)-5,OFFSET('Product Matrix'!$C$1,AW$2+ROW(AW5)-5,0),"")</f>
        <v>C3 Keystone blue</v>
      </c>
      <c r="AX5" s="292" t="str">
        <f ca="1">IF(AY$1&gt;ROW(AX5)-5,OFFSET('Product Matrix'!$B$1,AY$2+ROW(AX5)-5,0),"")</f>
        <v>NP1</v>
      </c>
      <c r="AY5" s="292" t="str">
        <f ca="1">IF(AY$1&gt;ROW(AY5)-5,OFFSET('Product Matrix'!$C$1,AY$2+ROW(AY5)-5,0),"")</f>
        <v>Additional 316 Stainless Steel Tag (Customer Tag Text)</v>
      </c>
      <c r="AZ5" s="292" t="str">
        <f ca="1">IF(BA$1&gt;ROW(AZ5)-5,OFFSET('Product Matrix'!$B$1,BA$2+ROW(AZ5)-5,0),"")</f>
        <v>n/a</v>
      </c>
      <c r="BA5" s="292" t="str">
        <f ca="1">IF(BA$1&gt;ROW(BA5)-5,OFFSET('Product Matrix'!$C$1,BA$2+ROW(BA5)-5,0),"")</f>
        <v>No option</v>
      </c>
      <c r="BB5" s="292" t="str">
        <f ca="1">IF(BC$1&gt;ROW(BB5)-5,OFFSET('Product Matrix'!$B$1,BC$2+ROW(BB5)-5,0),"")</f>
        <v>CRZ</v>
      </c>
      <c r="BC5" s="292" t="str">
        <f ca="1">IF(BC$1&gt;ROW(BC5)-5,OFFSET('Product Matrix'!$C$1,BC$2+ROW(BC5)-5,0),"")</f>
        <v>Special Source Restrictions</v>
      </c>
      <c r="BD5" s="292" t="str">
        <f ca="1">IF(BE$1&gt;ROW(BD5)-5,OFFSET('Product Matrix'!$B$1,BE$2+ROW(BD5)-5,0),"")</f>
        <v>SFR</v>
      </c>
      <c r="BE5" s="292" t="str">
        <f ca="1">IF(BE$1&gt;ROW(BE5)-5,OFFSET('Product Matrix'!$C$1,BE$2+ROW(BE5)-5,0),"")</f>
        <v>Silicone Free</v>
      </c>
      <c r="BF5" s="292" t="str">
        <f ca="1">IF(BG$1&gt;ROW(BF5)-5,OFFSET('Product Matrix'!$B$1,BG$2+ROW(BF5)-5,0),"")</f>
        <v>WT1</v>
      </c>
      <c r="BG5" s="292" t="str">
        <f ca="1">IF(BG$1&gt;ROW(BG5)-5,OFFSET('Product Matrix'!$C$1,BG$2+ROW(BG5)-5,0),"")</f>
        <v>Witness Inspection - Assembly, Test, Final Visuals (Standard test only)</v>
      </c>
      <c r="BH5" s="292" t="str">
        <f ca="1">IF(BI$1&gt;ROW(BH5)-5,OFFSET('Product Matrix'!$B$1,BI$2+ROW(BH5)-5,0),"")</f>
        <v>MC2</v>
      </c>
      <c r="BI5" s="292" t="str">
        <f ca="1">IF(BI$1&gt;ROW(BI5)-5,OFFSET('Product Matrix'!$C$1,BI$2+ROW(BI5)-5,0),"")</f>
        <v>CMTRs (Body, Disc, Stem)</v>
      </c>
      <c r="BJ5" s="292" t="str">
        <f ca="1">IF(BK$1&gt;ROW(BJ5)-5,OFFSET('Product Matrix'!$B$1,BK$2+ROW(BJ5)-5,0),"")</f>
        <v>ME2</v>
      </c>
      <c r="BK5" s="292" t="str">
        <f ca="1">IF(BK$1&gt;ROW(BK5)-5,OFFSET('Product Matrix'!$C$1,BK$2+ROW(BK5)-5,0),"")</f>
        <v>PMI (Disc, Stem, and Fastener)</v>
      </c>
      <c r="BL5" s="292" t="str">
        <f ca="1">IF(BM$1&gt;ROW(BL5)-5,OFFSET('Product Matrix'!$B$1,BM$2+ROW(BL5)-5,0),"")</f>
        <v>MPZ</v>
      </c>
      <c r="BM5" s="292" t="str">
        <f ca="1">IF(BM$1&gt;ROW(BM5)-5,OFFSET('Product Matrix'!$C$1,BM$2+ROW(BM5)-5,0),"")</f>
        <v>Magnetic Particle Examination (per Purchase Order)</v>
      </c>
      <c r="BN5" s="292" t="str">
        <f ca="1">IF(BO$1&gt;ROW(BN5)-5,OFFSET('Product Matrix'!$B$1,BO$2+ROW(BN5)-5,0),"")</f>
        <v>LPZ</v>
      </c>
      <c r="BO5" s="292" t="str">
        <f ca="1">IF(BO$1&gt;ROW(BO5)-5,OFFSET('Product Matrix'!$C$1,BO$2+ROW(BO5)-5,0),"")</f>
        <v>Liquid Penetrant Examination (per Purchase Order)</v>
      </c>
      <c r="BP5" s="292" t="str">
        <f ca="1">IF(BQ$1&gt;ROW(BP5)-5,OFFSET('Product Matrix'!$B$1,BQ$2+ROW(BP5)-5,0),"")</f>
        <v>RGZ</v>
      </c>
      <c r="BQ5" s="292" t="str">
        <f ca="1">IF(BQ$1&gt;ROW(BQ5)-5,OFFSET('Product Matrix'!$C$1,BQ$2+ROW(BQ5)-5,0),"")</f>
        <v>Radiographic Examination (per Purchase Order)</v>
      </c>
      <c r="BR5" s="292" t="str">
        <f ca="1">IF(BS$1&gt;ROW(BR5)-5,OFFSET('Product Matrix'!$B$1,BS$2+ROW(BR5)-5,0),"")</f>
        <v>TP1</v>
      </c>
      <c r="BS5" s="292" t="str">
        <f ca="1">IF(BS$1&gt;ROW(BS5)-5,OFFSET('Product Matrix'!$C$1,BS$2+ROW(BS5)-5,0),"")</f>
        <v>Hydrostatic Test Report (Manufacturer Standard)</v>
      </c>
      <c r="BT5" s="292" t="str">
        <f ca="1">IF(BU$1&gt;ROW(BT5)-5,OFFSET('Product Matrix'!$B$1,BU$2+ROW(BT5)-5,0),"")</f>
        <v>TF1</v>
      </c>
      <c r="BU5" s="292" t="str">
        <f ca="1">IF(BU$1&gt;ROW(BU5)-5,OFFSET('Product Matrix'!$C$1,BU$2+ROW(BU5)-5,0),"")</f>
        <v>Functional Test Report (Open/Close, Manufacturer Standard)</v>
      </c>
      <c r="BV5" s="292" t="str">
        <f ca="1">IF(BW$1&gt;ROW(BV5)-5,OFFSET('Product Matrix'!$B$1,BW$2+ROW(BV5)-5,0),"")</f>
        <v>n/a</v>
      </c>
      <c r="BW5" s="292" t="str">
        <f ca="1">IF(BW$1&gt;ROW(BW5)-5,OFFSET('Product Matrix'!$C$1,BW$2+ROW(BW5)-5,0),"")</f>
        <v>No option</v>
      </c>
      <c r="BX5" s="292" t="str">
        <f ca="1">IF(BY$1&gt;ROW(BX5)-5,OFFSET('Product Matrix'!$B$1,BY$2+ROW(BX5)-5,0),"")</f>
        <v>-</v>
      </c>
      <c r="BY5" s="292" t="str">
        <f ca="1">IF(BY$1&gt;ROW(BY5)-5,OFFSET('Product Matrix'!$C$1,BY$2+ROW(BY5)-5,0),"")</f>
        <v>Dash</v>
      </c>
      <c r="BZ5" s="292" t="str">
        <f ca="1">IF(CA$1&gt;ROW(BZ5)-5,OFFSET('Product Matrix'!$B$1,CA$2+ROW(BZ5)-5,0),"")</f>
        <v>99999</v>
      </c>
      <c r="CA5" s="292" t="str">
        <f ca="1">IF(CA$1&gt;ROW(CA5)-5,OFFSET('Product Matrix'!$C$1,CA$2+ROW(CA5)-5,0),"")</f>
        <v>New ETO</v>
      </c>
      <c r="CB5" s="292" t="str">
        <f ca="1">IF(CC$1&gt;ROW(CB5)-5,OFFSET('Product Matrix'!$B$1,CC$2+ROW(CB5)-5,0),"")</f>
        <v>ZZZ</v>
      </c>
      <c r="CC5" s="292" t="str">
        <f ca="1">IF(CC$1&gt;ROW(CC5)-5,OFFSET('Product Matrix'!$C$1,CC$2+ROW(CC5)-5,0),"")</f>
        <v>Other Special (not covered with "Z" options available above)</v>
      </c>
      <c r="CD5" s="292" t="str">
        <f ca="1">IF(CE$1&gt;ROW(CD5)-5,OFFSET('Product Matrix'!$B$1,CE$2+ROW(CD5)-5,0),"")</f>
        <v>BUY-CHENGDU</v>
      </c>
      <c r="CE5" s="292" t="str">
        <f ca="1">IF(CE$1&gt;ROW(CE5)-5,OFFSET('Product Matrix'!$C$1,CE$2+ROW(CE5)-5,0),"")</f>
        <v>Sourced from CHENGDU Plant</v>
      </c>
      <c r="CF5" s="292" t="str">
        <f ca="1">IF(CG$1&gt;ROW(CF5)-5,OFFSET('Product Matrix'!$B$1,CG$2+ROW(CF5)-5,0),"")</f>
        <v>F05</v>
      </c>
      <c r="CG5" s="292" t="str">
        <f ca="1">IF(CG$1&gt;ROW(CG5)-5,OFFSET('Product Matrix'!$C$1,CG$2+ROW(CG5)-5,0),"")</f>
        <v>PCD F05 - 50mm (ISO5211)</v>
      </c>
      <c r="CH5" s="292" t="str">
        <f ca="1">IF(CI$1&gt;ROW(CH5)-5,OFFSET('Product Matrix'!$B$1,CI$2+ROW(CH5)-5,0),"")</f>
        <v>D12</v>
      </c>
      <c r="CI5" s="292" t="str">
        <f ca="1">IF(CI$1&gt;ROW(CI5)-5,OFFSET('Product Matrix'!$C$1,CI$2+ROW(CI5)-5,0),"")</f>
        <v>DD12x08</v>
      </c>
      <c r="CJ5" s="292" t="str">
        <f ca="1">IF(CK$1&gt;ROW(CJ5)-5,OFFSET('Product Matrix'!$B$1,CK$2+ROW(CJ5)-5,0),"")</f>
        <v/>
      </c>
      <c r="CK5" s="292" t="str">
        <f ca="1">IF(CK$1&gt;ROW(CK5)-5,OFFSET('Product Matrix'!$C$1,CK$2+ROW(CK5)-5,0),"")</f>
        <v/>
      </c>
    </row>
    <row r="6" spans="2:89">
      <c r="B6" s="292" t="str">
        <f ca="1">IF(C$1&gt;ROW(B6)-5,OFFSET('Product Matrix'!$B$1,C$2+ROW(B6)-5,0),"")</f>
        <v/>
      </c>
      <c r="C6" s="292" t="str">
        <f ca="1">IF(C$1&gt;ROW(C6)-5,OFFSET('Product Matrix'!$C$1,C$2+ROW(C6)-5,0),"")</f>
        <v/>
      </c>
      <c r="D6" s="292" t="str">
        <f ca="1">IF(E$1&gt;ROW(D6)-5,OFFSET('Product Matrix'!$B$1,E$2+ROW(D6)-5,0),"")</f>
        <v/>
      </c>
      <c r="E6" s="292" t="str">
        <f ca="1">IF(E$1&gt;ROW(E6)-5,OFFSET('Product Matrix'!$C$1,E$2+ROW(E6)-5,0),"")</f>
        <v/>
      </c>
      <c r="F6" s="292" t="str">
        <f ca="1">IF(G$1&gt;ROW(F6)-5,OFFSET('Product Matrix'!$B$1,G$2+ROW(F6)-5,0),"")</f>
        <v>0025</v>
      </c>
      <c r="G6" s="292" t="str">
        <f ca="1">IF(G$1&gt;ROW(G6)-5,OFFSET('Product Matrix'!$C$1,G$2+ROW(G6)-5,0),"")</f>
        <v>DN0025/ NPS 1"</v>
      </c>
      <c r="H6" s="292" t="str">
        <f ca="1">IF(I$1&gt;ROW(H6)-5,OFFSET('Product Matrix'!$B$1,I$2+ROW(H6)-5,0),"")</f>
        <v>W0</v>
      </c>
      <c r="I6" s="292" t="str">
        <f ca="1">IF(I$1&gt;ROW(I6)-5,OFFSET('Product Matrix'!$C$1,I$2+ROW(I6)-5,0),"")</f>
        <v>Wafer</v>
      </c>
      <c r="J6" s="292" t="str">
        <f ca="1">IF(K$1&gt;ROW(J6)-5,OFFSET('Product Matrix'!$B$1,K$2+ROW(J6)-5,0),"")</f>
        <v>P2</v>
      </c>
      <c r="K6" s="292" t="str">
        <f ca="1">IF(K$1&gt;ROW(K6)-5,OFFSET('Product Matrix'!$C$1,K$2+ROW(K6)-5,0),"")</f>
        <v>PN 10</v>
      </c>
      <c r="L6" s="292" t="str">
        <f ca="1">IF(M$1&gt;ROW(L6)-5,OFFSET('Product Matrix'!$B$1,M$2+ROW(L6)-5,0),"")</f>
        <v/>
      </c>
      <c r="M6" s="292" t="str">
        <f ca="1">IF(M$1&gt;ROW(M6)-5,OFFSET('Product Matrix'!$C$1,M$2+ROW(M6)-5,0),"")</f>
        <v/>
      </c>
      <c r="N6" s="292" t="str">
        <f ca="1">IF(O$1&gt;ROW(N6)-5,OFFSET('Product Matrix'!$B$1,O$2+ROW(N6)-5,0),"")</f>
        <v>10</v>
      </c>
      <c r="O6" s="292" t="str">
        <f ca="1">IF(O$1&gt;ROW(O6)-5,OFFSET('Product Matrix'!$C$1,O$2+ROW(O6)-5,0),"")</f>
        <v>10 bar / 150 psi</v>
      </c>
      <c r="P6" s="292" t="str">
        <f ca="1">IF(Q$1&gt;ROW(P6)-5,OFFSET('Product Matrix'!$B$1,Q$2+ROW(P6)-5,0),"")</f>
        <v/>
      </c>
      <c r="Q6" s="292" t="str">
        <f ca="1">IF(Q$1&gt;ROW(Q6)-5,OFFSET('Product Matrix'!$C$1,Q$2+ROW(Q6)-5,0),"")</f>
        <v/>
      </c>
      <c r="R6" s="292" t="str">
        <f ca="1">IF(S$1&gt;ROW(R6)-5,OFFSET('Product Matrix'!$B$1,S$2+ROW(R6)-5,0),"")</f>
        <v>D1</v>
      </c>
      <c r="S6" s="292" t="str">
        <f ca="1">IF(S$1&gt;ROW(S6)-5,OFFSET('Product Matrix'!$C$1,S$2+ROW(S6)-5,0),"")</f>
        <v>Ductile Iron A536 65-45-12 / EN-GJS-400-15</v>
      </c>
      <c r="T6" s="292" t="str">
        <f ca="1">IF(U$1&gt;ROW(T6)-5,OFFSET('Product Matrix'!$B$1,U$2+ROW(T6)-5,0),"")</f>
        <v>D02</v>
      </c>
      <c r="U6" s="292" t="str">
        <f ca="1">IF(U$1&gt;ROW(U6)-5,OFFSET('Product Matrix'!$C$1,U$2+ROW(U6)-5,0),"")</f>
        <v>Ductile Iron  - Epoxy</v>
      </c>
      <c r="V6" s="292" t="str">
        <f ca="1">IF(W$1&gt;ROW(V6)-5,OFFSET('Product Matrix'!$B$1,W$2+ROW(V6)-5,0),"")</f>
        <v>S2</v>
      </c>
      <c r="W6" s="292" t="str">
        <f ca="1">IF(W$1&gt;ROW(W6)-5,OFFSET('Product Matrix'!$C$1,W$2+ROW(W6)-5,0),"")</f>
        <v>Stainless Steel 431</v>
      </c>
      <c r="X6" s="292" t="str">
        <f ca="1">IF(Y$1&gt;ROW(X6)-5,OFFSET('Product Matrix'!$B$1,Y$2+ROW(X6)-5,0),"")</f>
        <v>E5</v>
      </c>
      <c r="Y6" s="292" t="str">
        <f ca="1">IF(Y$1&gt;ROW(Y6)-5,OFFSET('Product Matrix'!$C$1,Y$2+ROW(Y6)-5,0),"")</f>
        <v>EPDM - WA3</v>
      </c>
      <c r="Z6" s="292" t="str">
        <f ca="1">IF(AA$1&gt;ROW(Z6)-5,OFFSET('Product Matrix'!$B$1,AA$2+ROW(Z6)-5,0),"")</f>
        <v/>
      </c>
      <c r="AA6" s="292" t="str">
        <f ca="1">IF(AA$1&gt;ROW(AA6)-5,OFFSET('Product Matrix'!$C$1,AA$2+ROW(AA6)-5,0),"")</f>
        <v/>
      </c>
      <c r="AB6" s="292" t="str">
        <f ca="1">IF(AC$1&gt;ROW(AB6)-5,OFFSET('Product Matrix'!$B$1,AC$2+ROW(AB6)-5,0),"")</f>
        <v>K</v>
      </c>
      <c r="AC6" s="292" t="str">
        <f ca="1">IF(AC$1&gt;ROW(AC6)-5,OFFSET('Product Matrix'!$C$1,AC$2+ROW(AC6)-5,0),"")</f>
        <v>Keystone</v>
      </c>
      <c r="AD6" s="292" t="str">
        <f ca="1">IF(AE$1&gt;ROW(AD6)-5,OFFSET('Product Matrix'!$B$1,AE$2+ROW(AD6)-5,0),"")</f>
        <v/>
      </c>
      <c r="AE6" s="292" t="str">
        <f ca="1">IF(AE$1&gt;ROW(AE6)-5,OFFSET('Product Matrix'!$C$1,AE$2+ROW(AE6)-5,0),"")</f>
        <v/>
      </c>
      <c r="AF6" s="292" t="str">
        <f ca="1">IF(AG$1&gt;ROW(AF6)-5,OFFSET('Product Matrix'!$B$1,AG$2+ROW(AF6)-5,0),"")</f>
        <v/>
      </c>
      <c r="AG6" s="292" t="str">
        <f ca="1">IF(AG$1&gt;ROW(AG6)-5,OFFSET('Product Matrix'!$C$1,AG$2+ROW(AG6)-5,0),"")</f>
        <v/>
      </c>
      <c r="AH6" s="292" t="str">
        <f ca="1">IF(AI$1&gt;ROW(AH6)-5,OFFSET('Product Matrix'!$B$1,AI$2+ROW(AH6)-5,0),"")</f>
        <v/>
      </c>
      <c r="AI6" s="292" t="str">
        <f ca="1">IF(AI$1&gt;ROW(AI6)-5,OFFSET('Product Matrix'!$C$1,AI$2+ROW(AI6)-5,0),"")</f>
        <v/>
      </c>
      <c r="AJ6" s="292" t="str">
        <f ca="1">IF(AK$1&gt;ROW(AJ6)-5,OFFSET('Product Matrix'!$B$1,AK$2+ROW(AJ6)-5,0),"")</f>
        <v/>
      </c>
      <c r="AK6" s="292" t="str">
        <f ca="1">IF(AK$1&gt;ROW(AK6)-5,OFFSET('Product Matrix'!$C$1,AK$2+ROW(AK6)-5,0),"")</f>
        <v/>
      </c>
      <c r="AL6" s="292" t="str">
        <f ca="1">IF(AM$1&gt;ROW(AL6)-5,OFFSET('Product Matrix'!$B$1,AM$2+ROW(AL6)-5,0),"")</f>
        <v>E05</v>
      </c>
      <c r="AM6" s="292" t="str">
        <f ca="1">IF(AM$1&gt;ROW(AM6)-5,OFFSET('Product Matrix'!$C$1,AM$2+ROW(AM6)-5,0),"")</f>
        <v>Bonded Seat</v>
      </c>
      <c r="AN6" s="292" t="str">
        <f ca="1">IF(AO$1&gt;ROW(AN6)-5,OFFSET('Product Matrix'!$B$1,AO$2+ROW(AN6)-5,0),"")</f>
        <v/>
      </c>
      <c r="AO6" s="292" t="str">
        <f ca="1">IF(AO$1&gt;ROW(AO6)-5,OFFSET('Product Matrix'!$C$1,AO$2+ROW(AO6)-5,0),"")</f>
        <v/>
      </c>
      <c r="AP6" s="292" t="str">
        <f ca="1">IF(AQ$1&gt;ROW(AP6)-5,OFFSET('Product Matrix'!$B$1,AQ$2+ROW(AP6)-5,0),"")</f>
        <v>FRF</v>
      </c>
      <c r="AQ6" s="292" t="str">
        <f ca="1">IF(AQ$1&gt;ROW(AQ6)-5,OFFSET('Product Matrix'!$C$1,AQ$2+ROW(AQ6)-5,0),"")</f>
        <v>Flange - Raised Face</v>
      </c>
      <c r="AR6" s="292" t="str">
        <f ca="1">IF(AS$1&gt;ROW(AR6)-5,OFFSET('Product Matrix'!$B$1,AS$2+ROW(AR6)-5,0),"")</f>
        <v/>
      </c>
      <c r="AS6" s="292" t="str">
        <f ca="1">IF(AS$1&gt;ROW(AS6)-5,OFFSET('Product Matrix'!$C$1,AS$2+ROW(AS6)-5,0),"")</f>
        <v/>
      </c>
      <c r="AT6" s="292" t="str">
        <f ca="1">IF(AU$1&gt;ROW(AT6)-5,OFFSET('Product Matrix'!$B$1,AU$2+ROW(AT6)-5,0),"")</f>
        <v/>
      </c>
      <c r="AU6" s="292" t="str">
        <f ca="1">IF(AU$1&gt;ROW(AU6)-5,OFFSET('Product Matrix'!$C$1,AU$2+ROW(AU6)-5,0),"")</f>
        <v/>
      </c>
      <c r="AV6" s="292" t="str">
        <f ca="1">IF(AW$1&gt;ROW(AV6)-5,OFFSET('Product Matrix'!$B$1,AW$2+ROW(AV6)-5,0),"")</f>
        <v>C04</v>
      </c>
      <c r="AW6" s="292" t="str">
        <f ca="1">IF(AW$1&gt;ROW(AW6)-5,OFFSET('Product Matrix'!$C$1,AW$2+ROW(AW6)-5,0),"")</f>
        <v>C4 Coating (Manufacturer Standard)</v>
      </c>
      <c r="AX6" s="292" t="str">
        <f ca="1">IF(AY$1&gt;ROW(AX6)-5,OFFSET('Product Matrix'!$B$1,AY$2+ROW(AX6)-5,0),"")</f>
        <v>NP2</v>
      </c>
      <c r="AY6" s="292" t="str">
        <f ca="1">IF(AY$1&gt;ROW(AY6)-5,OFFSET('Product Matrix'!$C$1,AY$2+ROW(AY6)-5,0),"")</f>
        <v>Additional Paper Tag (Customer Tag Text)</v>
      </c>
      <c r="AZ6" s="292" t="str">
        <f ca="1">IF(BA$1&gt;ROW(AZ6)-5,OFFSET('Product Matrix'!$B$1,BA$2+ROW(AZ6)-5,0),"")</f>
        <v/>
      </c>
      <c r="BA6" s="292" t="str">
        <f ca="1">IF(BA$1&gt;ROW(BA6)-5,OFFSET('Product Matrix'!$C$1,BA$2+ROW(BA6)-5,0),"")</f>
        <v/>
      </c>
      <c r="BB6" s="292" t="str">
        <f ca="1">IF(BC$1&gt;ROW(BB6)-5,OFFSET('Product Matrix'!$B$1,BC$2+ROW(BB6)-5,0),"")</f>
        <v/>
      </c>
      <c r="BC6" s="292" t="str">
        <f ca="1">IF(BC$1&gt;ROW(BC6)-5,OFFSET('Product Matrix'!$C$1,BC$2+ROW(BC6)-5,0),"")</f>
        <v/>
      </c>
      <c r="BD6" s="292" t="str">
        <f ca="1">IF(BE$1&gt;ROW(BD6)-5,OFFSET('Product Matrix'!$B$1,BE$2+ROW(BD6)-5,0),"")</f>
        <v>CLF</v>
      </c>
      <c r="BE6" s="292" t="str">
        <f ca="1">IF(BE$1&gt;ROW(BE6)-5,OFFSET('Product Matrix'!$C$1,BE$2+ROW(BE6)-5,0),"")</f>
        <v>Oxygen Service (per MSS-SP-138)</v>
      </c>
      <c r="BF6" s="292" t="str">
        <f ca="1">IF(BG$1&gt;ROW(BF6)-5,OFFSET('Product Matrix'!$B$1,BG$2+ROW(BF6)-5,0),"")</f>
        <v>WTZ</v>
      </c>
      <c r="BG6" s="292" t="str">
        <f ca="1">IF(BG$1&gt;ROW(BG6)-5,OFFSET('Product Matrix'!$C$1,BG$2+ROW(BG6)-5,0),"")</f>
        <v>Witness inspection (per purchase order incl: packing, painting, NDT, etc….)</v>
      </c>
      <c r="BH6" s="292" t="str">
        <f ca="1">IF(BI$1&gt;ROW(BH6)-5,OFFSET('Product Matrix'!$B$1,BI$2+ROW(BH6)-5,0),"")</f>
        <v>MCZ</v>
      </c>
      <c r="BI6" s="292" t="str">
        <f ca="1">IF(BI$1&gt;ROW(BI6)-5,OFFSET('Product Matrix'!$C$1,BI$2+ROW(BI6)-5,0),"")</f>
        <v>Special CMTRs (per Purchase order)</v>
      </c>
      <c r="BJ6" s="292" t="str">
        <f ca="1">IF(BK$1&gt;ROW(BJ6)-5,OFFSET('Product Matrix'!$B$1,BK$2+ROW(BJ6)-5,0),"")</f>
        <v>MEZ</v>
      </c>
      <c r="BK6" s="292" t="str">
        <f ca="1">IF(BK$1&gt;ROW(BK6)-5,OFFSET('Product Matrix'!$C$1,BK$2+ROW(BK6)-5,0),"")</f>
        <v>PMI (per Purchase Order)</v>
      </c>
      <c r="BL6" s="292" t="str">
        <f ca="1">IF(BM$1&gt;ROW(BL6)-5,OFFSET('Product Matrix'!$B$1,BM$2+ROW(BL6)-5,0),"")</f>
        <v/>
      </c>
      <c r="BM6" s="292" t="str">
        <f ca="1">IF(BM$1&gt;ROW(BM6)-5,OFFSET('Product Matrix'!$C$1,BM$2+ROW(BM6)-5,0),"")</f>
        <v/>
      </c>
      <c r="BN6" s="292" t="str">
        <f ca="1">IF(BO$1&gt;ROW(BN6)-5,OFFSET('Product Matrix'!$B$1,BO$2+ROW(BN6)-5,0),"")</f>
        <v/>
      </c>
      <c r="BO6" s="292" t="str">
        <f ca="1">IF(BO$1&gt;ROW(BO6)-5,OFFSET('Product Matrix'!$C$1,BO$2+ROW(BO6)-5,0),"")</f>
        <v/>
      </c>
      <c r="BP6" s="292" t="str">
        <f ca="1">IF(BQ$1&gt;ROW(BP6)-5,OFFSET('Product Matrix'!$B$1,BQ$2+ROW(BP6)-5,0),"")</f>
        <v/>
      </c>
      <c r="BQ6" s="292" t="str">
        <f ca="1">IF(BQ$1&gt;ROW(BQ6)-5,OFFSET('Product Matrix'!$C$1,BQ$2+ROW(BQ6)-5,0),"")</f>
        <v/>
      </c>
      <c r="BR6" s="292" t="str">
        <f ca="1">IF(BS$1&gt;ROW(BR6)-5,OFFSET('Product Matrix'!$B$1,BS$2+ROW(BR6)-5,0),"")</f>
        <v>TPZ</v>
      </c>
      <c r="BS6" s="292" t="str">
        <f ca="1">IF(BS$1&gt;ROW(BS6)-5,OFFSET('Product Matrix'!$C$1,BS$2+ROW(BS6)-5,0),"")</f>
        <v>Special Hydrostatic Test Report (per Purchase Order)</v>
      </c>
      <c r="BT6" s="292" t="str">
        <f ca="1">IF(BU$1&gt;ROW(BT6)-5,OFFSET('Product Matrix'!$B$1,BU$2+ROW(BT6)-5,0),"")</f>
        <v>TF2</v>
      </c>
      <c r="BU6" s="292" t="str">
        <f ca="1">IF(BU$1&gt;ROW(BU6)-5,OFFSET('Product Matrix'!$C$1,BU$2+ROW(BU6)-5,0),"")</f>
        <v>Functional Test Report (Automated, Per Customer Operating Conditions, Manufacturer Standard)</v>
      </c>
      <c r="BV6" s="292" t="str">
        <f ca="1">IF(BW$1&gt;ROW(BV6)-5,OFFSET('Product Matrix'!$B$1,BW$2+ROW(BV6)-5,0),"")</f>
        <v/>
      </c>
      <c r="BW6" s="292" t="str">
        <f ca="1">IF(BW$1&gt;ROW(BW6)-5,OFFSET('Product Matrix'!$C$1,BW$2+ROW(BW6)-5,0),"")</f>
        <v/>
      </c>
      <c r="BX6" s="292" t="str">
        <f ca="1">IF(BY$1&gt;ROW(BX6)-5,OFFSET('Product Matrix'!$B$1,BY$2+ROW(BX6)-5,0),"")</f>
        <v/>
      </c>
      <c r="BY6" s="292" t="str">
        <f ca="1">IF(BY$1&gt;ROW(BY6)-5,OFFSET('Product Matrix'!$C$1,BY$2+ROW(BY6)-5,0),"")</f>
        <v/>
      </c>
      <c r="BZ6" s="292" t="str">
        <f ca="1">IF(CA$1&gt;ROW(BZ6)-5,OFFSET('Product Matrix'!$B$1,CA$2+ROW(BZ6)-5,0),"")</f>
        <v/>
      </c>
      <c r="CA6" s="292" t="str">
        <f ca="1">IF(CA$1&gt;ROW(CA6)-5,OFFSET('Product Matrix'!$C$1,CA$2+ROW(CA6)-5,0),"")</f>
        <v/>
      </c>
      <c r="CB6" s="292" t="str">
        <f ca="1">IF(CC$1&gt;ROW(CB6)-5,OFFSET('Product Matrix'!$B$1,CC$2+ROW(CB6)-5,0),"")</f>
        <v/>
      </c>
      <c r="CC6" s="292" t="str">
        <f ca="1">IF(CC$1&gt;ROW(CC6)-5,OFFSET('Product Matrix'!$C$1,CC$2+ROW(CC6)-5,0),"")</f>
        <v/>
      </c>
      <c r="CD6" s="292" t="str">
        <f ca="1">IF(CE$1&gt;ROW(CD6)-5,OFFSET('Product Matrix'!$B$1,CE$2+ROW(CD6)-5,0),"")</f>
        <v>MAKE-IN-REGION</v>
      </c>
      <c r="CE6" s="292" t="str">
        <f ca="1">IF(CE$1&gt;ROW(CE6)-5,OFFSET('Product Matrix'!$C$1,CE$2+ROW(CE6)-5,0),"")</f>
        <v>Assembled in region</v>
      </c>
      <c r="CF6" s="292" t="str">
        <f ca="1">IF(CG$1&gt;ROW(CF6)-5,OFFSET('Product Matrix'!$B$1,CG$2+ROW(CF6)-5,0),"")</f>
        <v>F07</v>
      </c>
      <c r="CG6" s="292" t="str">
        <f ca="1">IF(CG$1&gt;ROW(CG6)-5,OFFSET('Product Matrix'!$C$1,CG$2+ROW(CG6)-5,0),"")</f>
        <v>PCD F07 - 70mm (ISO5211)</v>
      </c>
      <c r="CH6" s="292" t="str">
        <f ca="1">IF(CI$1&gt;ROW(CH6)-5,OFFSET('Product Matrix'!$B$1,CI$2+ROW(CH6)-5,0),"")</f>
        <v>D16</v>
      </c>
      <c r="CI6" s="292" t="str">
        <f ca="1">IF(CI$1&gt;ROW(CI6)-5,OFFSET('Product Matrix'!$C$1,CI$2+ROW(CI6)-5,0),"")</f>
        <v>DD16x11</v>
      </c>
      <c r="CJ6" s="292" t="str">
        <f ca="1">IF(CK$1&gt;ROW(CJ6)-5,OFFSET('Product Matrix'!$B$1,CK$2+ROW(CJ6)-5,0),"")</f>
        <v/>
      </c>
      <c r="CK6" s="292" t="str">
        <f ca="1">IF(CK$1&gt;ROW(CK6)-5,OFFSET('Product Matrix'!$C$1,CK$2+ROW(CK6)-5,0),"")</f>
        <v/>
      </c>
    </row>
    <row r="7" spans="2:89">
      <c r="B7" s="292" t="str">
        <f ca="1">IF(C$1&gt;ROW(B7)-5,OFFSET('Product Matrix'!$B$1,C$2+ROW(B7)-5,0),"")</f>
        <v/>
      </c>
      <c r="C7" s="292" t="str">
        <f ca="1">IF(C$1&gt;ROW(C7)-5,OFFSET('Product Matrix'!$C$1,C$2+ROW(C7)-5,0),"")</f>
        <v/>
      </c>
      <c r="D7" s="292" t="str">
        <f ca="1">IF(E$1&gt;ROW(D7)-5,OFFSET('Product Matrix'!$B$1,E$2+ROW(D7)-5,0),"")</f>
        <v/>
      </c>
      <c r="E7" s="292" t="str">
        <f ca="1">IF(E$1&gt;ROW(E7)-5,OFFSET('Product Matrix'!$C$1,E$2+ROW(E7)-5,0),"")</f>
        <v/>
      </c>
      <c r="F7" s="292" t="str">
        <f ca="1">IF(G$1&gt;ROW(F7)-5,OFFSET('Product Matrix'!$B$1,G$2+ROW(F7)-5,0),"")</f>
        <v>0050</v>
      </c>
      <c r="G7" s="292" t="str">
        <f ca="1">IF(G$1&gt;ROW(G7)-5,OFFSET('Product Matrix'!$C$1,G$2+ROW(G7)-5,0),"")</f>
        <v>DN0050/ NPS 2''</v>
      </c>
      <c r="H7" s="292" t="str">
        <f ca="1">IF(I$1&gt;ROW(H7)-5,OFFSET('Product Matrix'!$B$1,I$2+ROW(H7)-5,0),"")</f>
        <v>F0</v>
      </c>
      <c r="I7" s="292" t="str">
        <f ca="1">IF(I$1&gt;ROW(I7)-5,OFFSET('Product Matrix'!$C$1,I$2+ROW(I7)-5,0),"")</f>
        <v>Flange</v>
      </c>
      <c r="J7" s="292" t="str">
        <f ca="1">IF(K$1&gt;ROW(J7)-5,OFFSET('Product Matrix'!$B$1,K$2+ROW(J7)-5,0),"")</f>
        <v>P3</v>
      </c>
      <c r="K7" s="292" t="str">
        <f ca="1">IF(K$1&gt;ROW(K7)-5,OFFSET('Product Matrix'!$C$1,K$2+ROW(K7)-5,0),"")</f>
        <v>PN 16</v>
      </c>
      <c r="L7" s="292" t="str">
        <f ca="1">IF(M$1&gt;ROW(L7)-5,OFFSET('Product Matrix'!$B$1,M$2+ROW(L7)-5,0),"")</f>
        <v/>
      </c>
      <c r="M7" s="292" t="str">
        <f ca="1">IF(M$1&gt;ROW(M7)-5,OFFSET('Product Matrix'!$C$1,M$2+ROW(M7)-5,0),"")</f>
        <v/>
      </c>
      <c r="N7" s="292" t="str">
        <f ca="1">IF(O$1&gt;ROW(N7)-5,OFFSET('Product Matrix'!$B$1,O$2+ROW(N7)-5,0),"")</f>
        <v>16</v>
      </c>
      <c r="O7" s="292" t="str">
        <f ca="1">IF(O$1&gt;ROW(O7)-5,OFFSET('Product Matrix'!$C$1,O$2+ROW(O7)-5,0),"")</f>
        <v>16 bar / 232 psi</v>
      </c>
      <c r="P7" s="292" t="str">
        <f ca="1">IF(Q$1&gt;ROW(P7)-5,OFFSET('Product Matrix'!$B$1,Q$2+ROW(P7)-5,0),"")</f>
        <v/>
      </c>
      <c r="Q7" s="292" t="str">
        <f ca="1">IF(Q$1&gt;ROW(Q7)-5,OFFSET('Product Matrix'!$C$1,Q$2+ROW(Q7)-5,0),"")</f>
        <v/>
      </c>
      <c r="R7" s="292" t="str">
        <f ca="1">IF(S$1&gt;ROW(R7)-5,OFFSET('Product Matrix'!$B$1,S$2+ROW(R7)-5,0),"")</f>
        <v>D2</v>
      </c>
      <c r="S7" s="292" t="str">
        <f ca="1">IF(S$1&gt;ROW(S7)-5,OFFSET('Product Matrix'!$C$1,S$2+ROW(S7)-5,0),"")</f>
        <v>Ductile Iron A395 60-40-18 / EN-GJS-400-18-LT</v>
      </c>
      <c r="T7" s="292" t="str">
        <f ca="1">IF(U$1&gt;ROW(T7)-5,OFFSET('Product Matrix'!$B$1,U$2+ROW(T7)-5,0),"")</f>
        <v>D03</v>
      </c>
      <c r="U7" s="292" t="str">
        <f ca="1">IF(U$1&gt;ROW(U7)-5,OFFSET('Product Matrix'!$C$1,U$2+ROW(U7)-5,0),"")</f>
        <v>Ductile Iron  - Nylon</v>
      </c>
      <c r="V7" s="292" t="str">
        <f ca="1">IF(W$1&gt;ROW(V7)-5,OFFSET('Product Matrix'!$B$1,W$2+ROW(V7)-5,0),"")</f>
        <v>U0</v>
      </c>
      <c r="W7" s="292" t="str">
        <f ca="1">IF(W$1&gt;ROW(W7)-5,OFFSET('Product Matrix'!$C$1,W$2+ROW(W7)-5,0),"")</f>
        <v>Duplex 2205</v>
      </c>
      <c r="X7" s="292" t="str">
        <f ca="1">IF(Y$1&gt;ROW(X7)-5,OFFSET('Product Matrix'!$B$1,Y$2+ROW(X7)-5,0),"")</f>
        <v>E6</v>
      </c>
      <c r="Y7" s="292" t="str">
        <f ca="1">IF(Y$1&gt;ROW(Y7)-5,OFFSET('Product Matrix'!$C$1,Y$2+ROW(Y7)-5,0),"")</f>
        <v>EPDM - Metal Reinforced</v>
      </c>
      <c r="Z7" s="292" t="str">
        <f ca="1">IF(AA$1&gt;ROW(Z7)-5,OFFSET('Product Matrix'!$B$1,AA$2+ROW(Z7)-5,0),"")</f>
        <v/>
      </c>
      <c r="AA7" s="292" t="str">
        <f ca="1">IF(AA$1&gt;ROW(AA7)-5,OFFSET('Product Matrix'!$C$1,AA$2+ROW(AA7)-5,0),"")</f>
        <v/>
      </c>
      <c r="AB7" s="292" t="str">
        <f ca="1">IF(AC$1&gt;ROW(AB7)-5,OFFSET('Product Matrix'!$B$1,AC$2+ROW(AB7)-5,0),"")</f>
        <v/>
      </c>
      <c r="AC7" s="292" t="str">
        <f ca="1">IF(AC$1&gt;ROW(AC7)-5,OFFSET('Product Matrix'!$C$1,AC$2+ROW(AC7)-5,0),"")</f>
        <v/>
      </c>
      <c r="AD7" s="292" t="str">
        <f ca="1">IF(AE$1&gt;ROW(AD7)-5,OFFSET('Product Matrix'!$B$1,AE$2+ROW(AD7)-5,0),"")</f>
        <v/>
      </c>
      <c r="AE7" s="292" t="str">
        <f ca="1">IF(AE$1&gt;ROW(AE7)-5,OFFSET('Product Matrix'!$C$1,AE$2+ROW(AE7)-5,0),"")</f>
        <v/>
      </c>
      <c r="AF7" s="292" t="str">
        <f ca="1">IF(AG$1&gt;ROW(AF7)-5,OFFSET('Product Matrix'!$B$1,AG$2+ROW(AF7)-5,0),"")</f>
        <v/>
      </c>
      <c r="AG7" s="292" t="str">
        <f ca="1">IF(AG$1&gt;ROW(AG7)-5,OFFSET('Product Matrix'!$C$1,AG$2+ROW(AG7)-5,0),"")</f>
        <v/>
      </c>
      <c r="AH7" s="292" t="str">
        <f ca="1">IF(AI$1&gt;ROW(AH7)-5,OFFSET('Product Matrix'!$B$1,AI$2+ROW(AH7)-5,0),"")</f>
        <v/>
      </c>
      <c r="AI7" s="292" t="str">
        <f ca="1">IF(AI$1&gt;ROW(AI7)-5,OFFSET('Product Matrix'!$C$1,AI$2+ROW(AI7)-5,0),"")</f>
        <v/>
      </c>
      <c r="AJ7" s="292" t="str">
        <f ca="1">IF(AK$1&gt;ROW(AJ7)-5,OFFSET('Product Matrix'!$B$1,AK$2+ROW(AJ7)-5,0),"")</f>
        <v/>
      </c>
      <c r="AK7" s="292" t="str">
        <f ca="1">IF(AK$1&gt;ROW(AK7)-5,OFFSET('Product Matrix'!$C$1,AK$2+ROW(AK7)-5,0),"")</f>
        <v/>
      </c>
      <c r="AL7" s="292" t="str">
        <f ca="1">IF(AM$1&gt;ROW(AL7)-5,OFFSET('Product Matrix'!$B$1,AM$2+ROW(AL7)-5,0),"")</f>
        <v/>
      </c>
      <c r="AM7" s="292" t="str">
        <f ca="1">IF(AM$1&gt;ROW(AM7)-5,OFFSET('Product Matrix'!$C$1,AM$2+ROW(AM7)-5,0),"")</f>
        <v/>
      </c>
      <c r="AN7" s="292" t="str">
        <f ca="1">IF(AO$1&gt;ROW(AN7)-5,OFFSET('Product Matrix'!$B$1,AO$2+ROW(AN7)-5,0),"")</f>
        <v/>
      </c>
      <c r="AO7" s="292" t="str">
        <f ca="1">IF(AO$1&gt;ROW(AO7)-5,OFFSET('Product Matrix'!$C$1,AO$2+ROW(AO7)-5,0),"")</f>
        <v/>
      </c>
      <c r="AP7" s="292" t="str">
        <f ca="1">IF(AQ$1&gt;ROW(AP7)-5,OFFSET('Product Matrix'!$B$1,AQ$2+ROW(AP7)-5,0),"")</f>
        <v/>
      </c>
      <c r="AQ7" s="292" t="str">
        <f ca="1">IF(AQ$1&gt;ROW(AQ7)-5,OFFSET('Product Matrix'!$C$1,AQ$2+ROW(AQ7)-5,0),"")</f>
        <v/>
      </c>
      <c r="AR7" s="292" t="str">
        <f ca="1">IF(AS$1&gt;ROW(AR7)-5,OFFSET('Product Matrix'!$B$1,AS$2+ROW(AR7)-5,0),"")</f>
        <v/>
      </c>
      <c r="AS7" s="292" t="str">
        <f ca="1">IF(AS$1&gt;ROW(AS7)-5,OFFSET('Product Matrix'!$C$1,AS$2+ROW(AS7)-5,0),"")</f>
        <v/>
      </c>
      <c r="AT7" s="292" t="str">
        <f ca="1">IF(AU$1&gt;ROW(AT7)-5,OFFSET('Product Matrix'!$B$1,AU$2+ROW(AT7)-5,0),"")</f>
        <v/>
      </c>
      <c r="AU7" s="292" t="str">
        <f ca="1">IF(AU$1&gt;ROW(AU7)-5,OFFSET('Product Matrix'!$C$1,AU$2+ROW(AU7)-5,0),"")</f>
        <v/>
      </c>
      <c r="AV7" s="292" t="str">
        <f ca="1">IF(AW$1&gt;ROW(AV7)-5,OFFSET('Product Matrix'!$B$1,AW$2+ROW(AV7)-5,0),"")</f>
        <v>C05</v>
      </c>
      <c r="AW7" s="292" t="str">
        <f ca="1">IF(AW$1&gt;ROW(AW7)-5,OFFSET('Product Matrix'!$C$1,AW$2+ROW(AW7)-5,0),"")</f>
        <v>C5 (Manufacturer Standard)</v>
      </c>
      <c r="AX7" s="292" t="str">
        <f ca="1">IF(AY$1&gt;ROW(AX7)-5,OFFSET('Product Matrix'!$B$1,AY$2+ROW(AX7)-5,0),"")</f>
        <v>NP3</v>
      </c>
      <c r="AY7" s="292" t="str">
        <f ca="1">IF(AY$1&gt;ROW(AY7)-5,OFFSET('Product Matrix'!$C$1,AY$2+ROW(AY7)-5,0),"")</f>
        <v>Additional 316 Stainless Steel Tag &amp; Paper Tag (Customer Tag Text)</v>
      </c>
      <c r="AZ7" s="292" t="str">
        <f ca="1">IF(BA$1&gt;ROW(AZ7)-5,OFFSET('Product Matrix'!$B$1,BA$2+ROW(AZ7)-5,0),"")</f>
        <v/>
      </c>
      <c r="BA7" s="292" t="str">
        <f ca="1">IF(BA$1&gt;ROW(BA7)-5,OFFSET('Product Matrix'!$C$1,BA$2+ROW(BA7)-5,0),"")</f>
        <v/>
      </c>
      <c r="BB7" s="292" t="str">
        <f ca="1">IF(BC$1&gt;ROW(BB7)-5,OFFSET('Product Matrix'!$B$1,BC$2+ROW(BB7)-5,0),"")</f>
        <v/>
      </c>
      <c r="BC7" s="292" t="str">
        <f ca="1">IF(BC$1&gt;ROW(BC7)-5,OFFSET('Product Matrix'!$C$1,BC$2+ROW(BC7)-5,0),"")</f>
        <v/>
      </c>
      <c r="BD7" s="292" t="str">
        <f ca="1">IF(BE$1&gt;ROW(BD7)-5,OFFSET('Product Matrix'!$B$1,BE$2+ROW(BD7)-5,0),"")</f>
        <v>CLZ</v>
      </c>
      <c r="BE7" s="292" t="str">
        <f ca="1">IF(BE$1&gt;ROW(BE7)-5,OFFSET('Product Matrix'!$C$1,BE$2+ROW(BE7)-5,0),"")</f>
        <v>Special Cleaning (per purchase order)</v>
      </c>
      <c r="BF7" s="292" t="str">
        <f ca="1">IF(BG$1&gt;ROW(BF7)-5,OFFSET('Product Matrix'!$B$1,BG$2+ROW(BF7)-5,0),"")</f>
        <v/>
      </c>
      <c r="BG7" s="292" t="str">
        <f ca="1">IF(BG$1&gt;ROW(BG7)-5,OFFSET('Product Matrix'!$C$1,BG$2+ROW(BG7)-5,0),"")</f>
        <v/>
      </c>
      <c r="BH7" s="292" t="str">
        <f ca="1">IF(BI$1&gt;ROW(BH7)-5,OFFSET('Product Matrix'!$B$1,BI$2+ROW(BH7)-5,0),"")</f>
        <v/>
      </c>
      <c r="BI7" s="292" t="str">
        <f ca="1">IF(BI$1&gt;ROW(BI7)-5,OFFSET('Product Matrix'!$C$1,BI$2+ROW(BI7)-5,0),"")</f>
        <v/>
      </c>
      <c r="BJ7" s="292" t="str">
        <f ca="1">IF(BK$1&gt;ROW(BJ7)-5,OFFSET('Product Matrix'!$B$1,BK$2+ROW(BJ7)-5,0),"")</f>
        <v/>
      </c>
      <c r="BK7" s="292" t="str">
        <f ca="1">IF(BK$1&gt;ROW(BK7)-5,OFFSET('Product Matrix'!$C$1,BK$2+ROW(BK7)-5,0),"")</f>
        <v/>
      </c>
      <c r="BL7" s="292" t="str">
        <f ca="1">IF(BM$1&gt;ROW(BL7)-5,OFFSET('Product Matrix'!$B$1,BM$2+ROW(BL7)-5,0),"")</f>
        <v/>
      </c>
      <c r="BM7" s="292" t="str">
        <f ca="1">IF(BM$1&gt;ROW(BM7)-5,OFFSET('Product Matrix'!$C$1,BM$2+ROW(BM7)-5,0),"")</f>
        <v/>
      </c>
      <c r="BN7" s="292" t="str">
        <f ca="1">IF(BO$1&gt;ROW(BN7)-5,OFFSET('Product Matrix'!$B$1,BO$2+ROW(BN7)-5,0),"")</f>
        <v/>
      </c>
      <c r="BO7" s="292" t="str">
        <f ca="1">IF(BO$1&gt;ROW(BO7)-5,OFFSET('Product Matrix'!$C$1,BO$2+ROW(BO7)-5,0),"")</f>
        <v/>
      </c>
      <c r="BP7" s="292" t="str">
        <f ca="1">IF(BQ$1&gt;ROW(BP7)-5,OFFSET('Product Matrix'!$B$1,BQ$2+ROW(BP7)-5,0),"")</f>
        <v/>
      </c>
      <c r="BQ7" s="292" t="str">
        <f ca="1">IF(BQ$1&gt;ROW(BQ7)-5,OFFSET('Product Matrix'!$C$1,BQ$2+ROW(BQ7)-5,0),"")</f>
        <v/>
      </c>
      <c r="BR7" s="292" t="str">
        <f ca="1">IF(BS$1&gt;ROW(BR7)-5,OFFSET('Product Matrix'!$B$1,BS$2+ROW(BR7)-5,0),"")</f>
        <v/>
      </c>
      <c r="BS7" s="292" t="str">
        <f ca="1">IF(BS$1&gt;ROW(BS7)-5,OFFSET('Product Matrix'!$C$1,BS$2+ROW(BS7)-5,0),"")</f>
        <v/>
      </c>
      <c r="BT7" s="292" t="str">
        <f ca="1">IF(BU$1&gt;ROW(BT7)-5,OFFSET('Product Matrix'!$B$1,BU$2+ROW(BT7)-5,0),"")</f>
        <v>TFZ</v>
      </c>
      <c r="BU7" s="292" t="str">
        <f ca="1">IF(BU$1&gt;ROW(BU7)-5,OFFSET('Product Matrix'!$C$1,BU$2+ROW(BU7)-5,0),"")</f>
        <v>Special Functional Testing (per Purchase Order)</v>
      </c>
      <c r="BV7" s="292" t="str">
        <f ca="1">IF(BW$1&gt;ROW(BV7)-5,OFFSET('Product Matrix'!$B$1,BW$2+ROW(BV7)-5,0),"")</f>
        <v/>
      </c>
      <c r="BW7" s="292" t="str">
        <f ca="1">IF(BW$1&gt;ROW(BW7)-5,OFFSET('Product Matrix'!$C$1,BW$2+ROW(BW7)-5,0),"")</f>
        <v/>
      </c>
      <c r="BX7" s="292" t="str">
        <f ca="1">IF(BY$1&gt;ROW(BX7)-5,OFFSET('Product Matrix'!$B$1,BY$2+ROW(BX7)-5,0),"")</f>
        <v/>
      </c>
      <c r="BY7" s="292" t="str">
        <f ca="1">IF(BY$1&gt;ROW(BY7)-5,OFFSET('Product Matrix'!$C$1,BY$2+ROW(BY7)-5,0),"")</f>
        <v/>
      </c>
      <c r="BZ7" s="292" t="str">
        <f ca="1">IF(CA$1&gt;ROW(BZ7)-5,OFFSET('Product Matrix'!$B$1,CA$2+ROW(BZ7)-5,0),"")</f>
        <v/>
      </c>
      <c r="CA7" s="292" t="str">
        <f ca="1">IF(CA$1&gt;ROW(CA7)-5,OFFSET('Product Matrix'!$C$1,CA$2+ROW(CA7)-5,0),"")</f>
        <v/>
      </c>
      <c r="CB7" s="292" t="str">
        <f ca="1">IF(CC$1&gt;ROW(CB7)-5,OFFSET('Product Matrix'!$B$1,CC$2+ROW(CB7)-5,0),"")</f>
        <v/>
      </c>
      <c r="CC7" s="292" t="str">
        <f ca="1">IF(CC$1&gt;ROW(CC7)-5,OFFSET('Product Matrix'!$C$1,CC$2+ROW(CC7)-5,0),"")</f>
        <v/>
      </c>
      <c r="CD7" s="292" t="str">
        <f ca="1">IF(CE$1&gt;ROW(CD7)-5,OFFSET('Product Matrix'!$B$1,CE$2+ROW(CD7)-5,0),"")</f>
        <v/>
      </c>
      <c r="CE7" s="292" t="str">
        <f ca="1">IF(CE$1&gt;ROW(CE7)-5,OFFSET('Product Matrix'!$C$1,CE$2+ROW(CE7)-5,0),"")</f>
        <v/>
      </c>
      <c r="CF7" s="292" t="str">
        <f ca="1">IF(CG$1&gt;ROW(CF7)-5,OFFSET('Product Matrix'!$B$1,CG$2+ROW(CF7)-5,0),"")</f>
        <v>F12</v>
      </c>
      <c r="CG7" s="292" t="str">
        <f ca="1">IF(CG$1&gt;ROW(CG7)-5,OFFSET('Product Matrix'!$C$1,CG$2+ROW(CG7)-5,0),"")</f>
        <v>PCD F12 - 125mm (ISO5211)</v>
      </c>
      <c r="CH7" s="292" t="str">
        <f ca="1">IF(CI$1&gt;ROW(CH7)-5,OFFSET('Product Matrix'!$B$1,CI$2+ROW(CH7)-5,0),"")</f>
        <v>D20</v>
      </c>
      <c r="CI7" s="292" t="str">
        <f ca="1">IF(CI$1&gt;ROW(CI7)-5,OFFSET('Product Matrix'!$C$1,CI$2+ROW(CI7)-5,0),"")</f>
        <v>DD20x14</v>
      </c>
      <c r="CJ7" s="292" t="str">
        <f ca="1">IF(CK$1&gt;ROW(CJ7)-5,OFFSET('Product Matrix'!$B$1,CK$2+ROW(CJ7)-5,0),"")</f>
        <v/>
      </c>
      <c r="CK7" s="292" t="str">
        <f ca="1">IF(CK$1&gt;ROW(CK7)-5,OFFSET('Product Matrix'!$C$1,CK$2+ROW(CK7)-5,0),"")</f>
        <v/>
      </c>
    </row>
    <row r="8" spans="2:89">
      <c r="B8" s="292" t="str">
        <f ca="1">IF(C$1&gt;ROW(B8)-5,OFFSET('Product Matrix'!$B$1,C$2+ROW(B8)-5,0),"")</f>
        <v/>
      </c>
      <c r="C8" s="292" t="str">
        <f ca="1">IF(C$1&gt;ROW(C8)-5,OFFSET('Product Matrix'!$C$1,C$2+ROW(C8)-5,0),"")</f>
        <v/>
      </c>
      <c r="D8" s="292" t="str">
        <f ca="1">IF(E$1&gt;ROW(D8)-5,OFFSET('Product Matrix'!$B$1,E$2+ROW(D8)-5,0),"")</f>
        <v/>
      </c>
      <c r="E8" s="292" t="str">
        <f ca="1">IF(E$1&gt;ROW(E8)-5,OFFSET('Product Matrix'!$C$1,E$2+ROW(E8)-5,0),"")</f>
        <v/>
      </c>
      <c r="F8" s="292" t="str">
        <f ca="1">IF(G$1&gt;ROW(F8)-5,OFFSET('Product Matrix'!$B$1,G$2+ROW(F8)-5,0),"")</f>
        <v>0065</v>
      </c>
      <c r="G8" s="292" t="str">
        <f ca="1">IF(G$1&gt;ROW(G8)-5,OFFSET('Product Matrix'!$C$1,G$2+ROW(G8)-5,0),"")</f>
        <v>DN0065/ NPS 2 1/2''</v>
      </c>
      <c r="H8" s="292" t="str">
        <f ca="1">IF(I$1&gt;ROW(H8)-5,OFFSET('Product Matrix'!$B$1,I$2+ROW(H8)-5,0),"")</f>
        <v/>
      </c>
      <c r="I8" s="292" t="str">
        <f ca="1">IF(I$1&gt;ROW(I8)-5,OFFSET('Product Matrix'!$C$1,I$2+ROW(I8)-5,0),"")</f>
        <v/>
      </c>
      <c r="J8" s="292" t="str">
        <f ca="1">IF(K$1&gt;ROW(J8)-5,OFFSET('Product Matrix'!$B$1,K$2+ROW(J8)-5,0),"")</f>
        <v>P4</v>
      </c>
      <c r="K8" s="292" t="str">
        <f ca="1">IF(K$1&gt;ROW(K8)-5,OFFSET('Product Matrix'!$C$1,K$2+ROW(K8)-5,0),"")</f>
        <v>PN 20 / Cl150 Metric</v>
      </c>
      <c r="L8" s="292" t="str">
        <f ca="1">IF(M$1&gt;ROW(L8)-5,OFFSET('Product Matrix'!$B$1,M$2+ROW(L8)-5,0),"")</f>
        <v/>
      </c>
      <c r="M8" s="292" t="str">
        <f ca="1">IF(M$1&gt;ROW(M8)-5,OFFSET('Product Matrix'!$C$1,M$2+ROW(M8)-5,0),"")</f>
        <v/>
      </c>
      <c r="N8" s="292" t="str">
        <f ca="1">IF(O$1&gt;ROW(N8)-5,OFFSET('Product Matrix'!$B$1,O$2+ROW(N8)-5,0),"")</f>
        <v>ZZ</v>
      </c>
      <c r="O8" s="292" t="str">
        <f ca="1">IF(O$1&gt;ROW(O8)-5,OFFSET('Product Matrix'!$C$1,O$2+ROW(O8)-5,0),"")</f>
        <v>Pressure Rating not Specified</v>
      </c>
      <c r="P8" s="292" t="str">
        <f ca="1">IF(Q$1&gt;ROW(P8)-5,OFFSET('Product Matrix'!$B$1,Q$2+ROW(P8)-5,0),"")</f>
        <v/>
      </c>
      <c r="Q8" s="292" t="str">
        <f ca="1">IF(Q$1&gt;ROW(Q8)-5,OFFSET('Product Matrix'!$C$1,Q$2+ROW(Q8)-5,0),"")</f>
        <v/>
      </c>
      <c r="R8" s="292" t="str">
        <f ca="1">IF(S$1&gt;ROW(R8)-5,OFFSET('Product Matrix'!$B$1,S$2+ROW(R8)-5,0),"")</f>
        <v>D3</v>
      </c>
      <c r="S8" s="292" t="str">
        <f ca="1">IF(S$1&gt;ROW(S8)-5,OFFSET('Product Matrix'!$C$1,S$2+ROW(S8)-5,0),"")</f>
        <v>Ductile Iron A395 60-40-18</v>
      </c>
      <c r="T8" s="292" t="str">
        <f ca="1">IF(U$1&gt;ROW(T8)-5,OFFSET('Product Matrix'!$B$1,U$2+ROW(T8)-5,0),"")</f>
        <v>D04</v>
      </c>
      <c r="U8" s="292" t="str">
        <f ca="1">IF(U$1&gt;ROW(U8)-5,OFFSET('Product Matrix'!$C$1,U$2+ROW(U8)-5,0),"")</f>
        <v>Ductile Iron  - FBE Blue</v>
      </c>
      <c r="V8" s="292" t="str">
        <f ca="1">IF(W$1&gt;ROW(V8)-5,OFFSET('Product Matrix'!$B$1,W$2+ROW(V8)-5,0),"")</f>
        <v>V0</v>
      </c>
      <c r="W8" s="292" t="str">
        <f ca="1">IF(W$1&gt;ROW(W8)-5,OFFSET('Product Matrix'!$C$1,W$2+ROW(W8)-5,0),"")</f>
        <v>Super Duplex 2507 (S32750)</v>
      </c>
      <c r="X8" s="292" t="str">
        <f ca="1">IF(Y$1&gt;ROW(X8)-5,OFFSET('Product Matrix'!$B$1,Y$2+ROW(X8)-5,0),"")</f>
        <v>N0</v>
      </c>
      <c r="Y8" s="292" t="str">
        <f ca="1">IF(Y$1&gt;ROW(Y8)-5,OFFSET('Product Matrix'!$C$1,Y$2+ROW(Y8)-5,0),"")</f>
        <v xml:space="preserve">NBR - FG </v>
      </c>
      <c r="Z8" s="292" t="str">
        <f ca="1">IF(AA$1&gt;ROW(Z8)-5,OFFSET('Product Matrix'!$B$1,AA$2+ROW(Z8)-5,0),"")</f>
        <v/>
      </c>
      <c r="AA8" s="292" t="str">
        <f ca="1">IF(AA$1&gt;ROW(AA8)-5,OFFSET('Product Matrix'!$C$1,AA$2+ROW(AA8)-5,0),"")</f>
        <v/>
      </c>
      <c r="AB8" s="292" t="str">
        <f ca="1">IF(AC$1&gt;ROW(AB8)-5,OFFSET('Product Matrix'!$B$1,AC$2+ROW(AB8)-5,0),"")</f>
        <v/>
      </c>
      <c r="AC8" s="292" t="str">
        <f ca="1">IF(AC$1&gt;ROW(AC8)-5,OFFSET('Product Matrix'!$C$1,AC$2+ROW(AC8)-5,0),"")</f>
        <v/>
      </c>
      <c r="AD8" s="292" t="str">
        <f ca="1">IF(AE$1&gt;ROW(AD8)-5,OFFSET('Product Matrix'!$B$1,AE$2+ROW(AD8)-5,0),"")</f>
        <v/>
      </c>
      <c r="AE8" s="292" t="str">
        <f ca="1">IF(AE$1&gt;ROW(AE8)-5,OFFSET('Product Matrix'!$C$1,AE$2+ROW(AE8)-5,0),"")</f>
        <v/>
      </c>
      <c r="AF8" s="292" t="str">
        <f ca="1">IF(AG$1&gt;ROW(AF8)-5,OFFSET('Product Matrix'!$B$1,AG$2+ROW(AF8)-5,0),"")</f>
        <v/>
      </c>
      <c r="AG8" s="292" t="str">
        <f ca="1">IF(AG$1&gt;ROW(AG8)-5,OFFSET('Product Matrix'!$C$1,AG$2+ROW(AG8)-5,0),"")</f>
        <v/>
      </c>
      <c r="AH8" s="292" t="str">
        <f ca="1">IF(AI$1&gt;ROW(AH8)-5,OFFSET('Product Matrix'!$B$1,AI$2+ROW(AH8)-5,0),"")</f>
        <v/>
      </c>
      <c r="AI8" s="292" t="str">
        <f ca="1">IF(AI$1&gt;ROW(AI8)-5,OFFSET('Product Matrix'!$C$1,AI$2+ROW(AI8)-5,0),"")</f>
        <v/>
      </c>
      <c r="AJ8" s="292" t="str">
        <f ca="1">IF(AK$1&gt;ROW(AJ8)-5,OFFSET('Product Matrix'!$B$1,AK$2+ROW(AJ8)-5,0),"")</f>
        <v/>
      </c>
      <c r="AK8" s="292" t="str">
        <f ca="1">IF(AK$1&gt;ROW(AK8)-5,OFFSET('Product Matrix'!$C$1,AK$2+ROW(AK8)-5,0),"")</f>
        <v/>
      </c>
      <c r="AL8" s="292" t="str">
        <f ca="1">IF(AM$1&gt;ROW(AL8)-5,OFFSET('Product Matrix'!$B$1,AM$2+ROW(AL8)-5,0),"")</f>
        <v/>
      </c>
      <c r="AM8" s="292" t="str">
        <f ca="1">IF(AM$1&gt;ROW(AM8)-5,OFFSET('Product Matrix'!$C$1,AM$2+ROW(AM8)-5,0),"")</f>
        <v/>
      </c>
      <c r="AN8" s="292" t="str">
        <f ca="1">IF(AO$1&gt;ROW(AN8)-5,OFFSET('Product Matrix'!$B$1,AO$2+ROW(AN8)-5,0),"")</f>
        <v/>
      </c>
      <c r="AO8" s="292" t="str">
        <f ca="1">IF(AO$1&gt;ROW(AO8)-5,OFFSET('Product Matrix'!$C$1,AO$2+ROW(AO8)-5,0),"")</f>
        <v/>
      </c>
      <c r="AP8" s="292" t="str">
        <f ca="1">IF(AQ$1&gt;ROW(AP8)-5,OFFSET('Product Matrix'!$B$1,AQ$2+ROW(AP8)-5,0),"")</f>
        <v/>
      </c>
      <c r="AQ8" s="292" t="str">
        <f ca="1">IF(AQ$1&gt;ROW(AQ8)-5,OFFSET('Product Matrix'!$C$1,AQ$2+ROW(AQ8)-5,0),"")</f>
        <v/>
      </c>
      <c r="AR8" s="292" t="str">
        <f ca="1">IF(AS$1&gt;ROW(AR8)-5,OFFSET('Product Matrix'!$B$1,AS$2+ROW(AR8)-5,0),"")</f>
        <v/>
      </c>
      <c r="AS8" s="292" t="str">
        <f ca="1">IF(AS$1&gt;ROW(AS8)-5,OFFSET('Product Matrix'!$C$1,AS$2+ROW(AS8)-5,0),"")</f>
        <v/>
      </c>
      <c r="AT8" s="292" t="str">
        <f ca="1">IF(AU$1&gt;ROW(AT8)-5,OFFSET('Product Matrix'!$B$1,AU$2+ROW(AT8)-5,0),"")</f>
        <v/>
      </c>
      <c r="AU8" s="292" t="str">
        <f ca="1">IF(AU$1&gt;ROW(AU8)-5,OFFSET('Product Matrix'!$C$1,AU$2+ROW(AU8)-5,0),"")</f>
        <v/>
      </c>
      <c r="AV8" s="292" t="str">
        <f ca="1">IF(AW$1&gt;ROW(AV8)-5,OFFSET('Product Matrix'!$B$1,AW$2+ROW(AV8)-5,0),"")</f>
        <v>CF4</v>
      </c>
      <c r="AW8" s="292" t="str">
        <f ca="1">IF(AW$1&gt;ROW(AW8)-5,OFFSET('Product Matrix'!$C$1,AW$2+ROW(AW8)-5,0),"")</f>
        <v>FBE Coated (Std Blue, C4)</v>
      </c>
      <c r="AX8" s="292" t="str">
        <f ca="1">IF(AY$1&gt;ROW(AX8)-5,OFFSET('Product Matrix'!$B$1,AY$2+ROW(AX8)-5,0),"")</f>
        <v>NP5</v>
      </c>
      <c r="AY8" s="292" t="str">
        <f ca="1">IF(AY$1&gt;ROW(AY8)-5,OFFSET('Product Matrix'!$C$1,AY$2+ROW(AY8)-5,0),"")</f>
        <v>Nameplate Tagging - Customer Text-Additional 304 Stainless Steel Tag</v>
      </c>
      <c r="AZ8" s="292" t="str">
        <f ca="1">IF(BA$1&gt;ROW(AZ8)-5,OFFSET('Product Matrix'!$B$1,BA$2+ROW(AZ8)-5,0),"")</f>
        <v/>
      </c>
      <c r="BA8" s="292" t="str">
        <f ca="1">IF(BA$1&gt;ROW(BA8)-5,OFFSET('Product Matrix'!$C$1,BA$2+ROW(BA8)-5,0),"")</f>
        <v/>
      </c>
      <c r="BB8" s="292" t="str">
        <f ca="1">IF(BC$1&gt;ROW(BB8)-5,OFFSET('Product Matrix'!$B$1,BC$2+ROW(BB8)-5,0),"")</f>
        <v/>
      </c>
      <c r="BC8" s="292" t="str">
        <f ca="1">IF(BC$1&gt;ROW(BC8)-5,OFFSET('Product Matrix'!$C$1,BC$2+ROW(BC8)-5,0),"")</f>
        <v/>
      </c>
      <c r="BD8" s="292" t="str">
        <f ca="1">IF(BE$1&gt;ROW(BD8)-5,OFFSET('Product Matrix'!$B$1,BE$2+ROW(BD8)-5,0),"")</f>
        <v/>
      </c>
      <c r="BE8" s="292" t="str">
        <f ca="1">IF(BE$1&gt;ROW(BE8)-5,OFFSET('Product Matrix'!$C$1,BE$2+ROW(BE8)-5,0),"")</f>
        <v/>
      </c>
      <c r="BF8" s="292" t="str">
        <f ca="1">IF(BG$1&gt;ROW(BF8)-5,OFFSET('Product Matrix'!$B$1,BG$2+ROW(BF8)-5,0),"")</f>
        <v/>
      </c>
      <c r="BG8" s="292" t="str">
        <f ca="1">IF(BG$1&gt;ROW(BG8)-5,OFFSET('Product Matrix'!$C$1,BG$2+ROW(BG8)-5,0),"")</f>
        <v/>
      </c>
      <c r="BH8" s="292" t="str">
        <f ca="1">IF(BI$1&gt;ROW(BH8)-5,OFFSET('Product Matrix'!$B$1,BI$2+ROW(BH8)-5,0),"")</f>
        <v/>
      </c>
      <c r="BI8" s="292" t="str">
        <f ca="1">IF(BI$1&gt;ROW(BI8)-5,OFFSET('Product Matrix'!$C$1,BI$2+ROW(BI8)-5,0),"")</f>
        <v/>
      </c>
      <c r="BJ8" s="292" t="str">
        <f ca="1">IF(BK$1&gt;ROW(BJ8)-5,OFFSET('Product Matrix'!$B$1,BK$2+ROW(BJ8)-5,0),"")</f>
        <v/>
      </c>
      <c r="BK8" s="292" t="str">
        <f ca="1">IF(BK$1&gt;ROW(BK8)-5,OFFSET('Product Matrix'!$C$1,BK$2+ROW(BK8)-5,0),"")</f>
        <v/>
      </c>
      <c r="BL8" s="292" t="str">
        <f ca="1">IF(BM$1&gt;ROW(BL8)-5,OFFSET('Product Matrix'!$B$1,BM$2+ROW(BL8)-5,0),"")</f>
        <v/>
      </c>
      <c r="BM8" s="292" t="str">
        <f ca="1">IF(BM$1&gt;ROW(BM8)-5,OFFSET('Product Matrix'!$C$1,BM$2+ROW(BM8)-5,0),"")</f>
        <v/>
      </c>
      <c r="BN8" s="292" t="str">
        <f ca="1">IF(BO$1&gt;ROW(BN8)-5,OFFSET('Product Matrix'!$B$1,BO$2+ROW(BN8)-5,0),"")</f>
        <v/>
      </c>
      <c r="BO8" s="292" t="str">
        <f ca="1">IF(BO$1&gt;ROW(BO8)-5,OFFSET('Product Matrix'!$C$1,BO$2+ROW(BO8)-5,0),"")</f>
        <v/>
      </c>
      <c r="BP8" s="292" t="str">
        <f ca="1">IF(BQ$1&gt;ROW(BP8)-5,OFFSET('Product Matrix'!$B$1,BQ$2+ROW(BP8)-5,0),"")</f>
        <v/>
      </c>
      <c r="BQ8" s="292" t="str">
        <f ca="1">IF(BQ$1&gt;ROW(BQ8)-5,OFFSET('Product Matrix'!$C$1,BQ$2+ROW(BQ8)-5,0),"")</f>
        <v/>
      </c>
      <c r="BR8" s="292" t="str">
        <f ca="1">IF(BS$1&gt;ROW(BR8)-5,OFFSET('Product Matrix'!$B$1,BS$2+ROW(BR8)-5,0),"")</f>
        <v/>
      </c>
      <c r="BS8" s="292" t="str">
        <f ca="1">IF(BS$1&gt;ROW(BS8)-5,OFFSET('Product Matrix'!$C$1,BS$2+ROW(BS8)-5,0),"")</f>
        <v/>
      </c>
      <c r="BT8" s="292" t="str">
        <f ca="1">IF(BU$1&gt;ROW(BT8)-5,OFFSET('Product Matrix'!$B$1,BU$2+ROW(BT8)-5,0),"")</f>
        <v/>
      </c>
      <c r="BU8" s="292" t="str">
        <f ca="1">IF(BU$1&gt;ROW(BU8)-5,OFFSET('Product Matrix'!$C$1,BU$2+ROW(BU8)-5,0),"")</f>
        <v/>
      </c>
      <c r="BV8" s="292" t="str">
        <f ca="1">IF(BW$1&gt;ROW(BV8)-5,OFFSET('Product Matrix'!$B$1,BW$2+ROW(BV8)-5,0),"")</f>
        <v/>
      </c>
      <c r="BW8" s="292" t="str">
        <f ca="1">IF(BW$1&gt;ROW(BW8)-5,OFFSET('Product Matrix'!$C$1,BW$2+ROW(BW8)-5,0),"")</f>
        <v/>
      </c>
      <c r="BX8" s="292" t="str">
        <f ca="1">IF(BY$1&gt;ROW(BX8)-5,OFFSET('Product Matrix'!$B$1,BY$2+ROW(BX8)-5,0),"")</f>
        <v/>
      </c>
      <c r="BY8" s="292" t="str">
        <f ca="1">IF(BY$1&gt;ROW(BY8)-5,OFFSET('Product Matrix'!$C$1,BY$2+ROW(BY8)-5,0),"")</f>
        <v/>
      </c>
      <c r="BZ8" s="292" t="str">
        <f ca="1">IF(CA$1&gt;ROW(BZ8)-5,OFFSET('Product Matrix'!$B$1,CA$2+ROW(BZ8)-5,0),"")</f>
        <v/>
      </c>
      <c r="CA8" s="292" t="str">
        <f ca="1">IF(CA$1&gt;ROW(CA8)-5,OFFSET('Product Matrix'!$C$1,CA$2+ROW(CA8)-5,0),"")</f>
        <v/>
      </c>
      <c r="CB8" s="292" t="str">
        <f ca="1">IF(CC$1&gt;ROW(CB8)-5,OFFSET('Product Matrix'!$B$1,CC$2+ROW(CB8)-5,0),"")</f>
        <v/>
      </c>
      <c r="CC8" s="292" t="str">
        <f ca="1">IF(CC$1&gt;ROW(CC8)-5,OFFSET('Product Matrix'!$C$1,CC$2+ROW(CC8)-5,0),"")</f>
        <v/>
      </c>
      <c r="CD8" s="292" t="str">
        <f ca="1">IF(CE$1&gt;ROW(CD8)-5,OFFSET('Product Matrix'!$B$1,CE$2+ROW(CD8)-5,0),"")</f>
        <v/>
      </c>
      <c r="CE8" s="292" t="str">
        <f ca="1">IF(CE$1&gt;ROW(CE8)-5,OFFSET('Product Matrix'!$C$1,CE$2+ROW(CE8)-5,0),"")</f>
        <v/>
      </c>
      <c r="CF8" s="292" t="str">
        <f ca="1">IF(CG$1&gt;ROW(CF8)-5,OFFSET('Product Matrix'!$B$1,CG$2+ROW(CF8)-5,0),"")</f>
        <v>F16</v>
      </c>
      <c r="CG8" s="292" t="str">
        <f ca="1">IF(CG$1&gt;ROW(CG8)-5,OFFSET('Product Matrix'!$C$1,CG$2+ROW(CG8)-5,0),"")</f>
        <v>PCD F16 - 165mm (ISO5211)</v>
      </c>
      <c r="CH8" s="292" t="str">
        <f ca="1">IF(CI$1&gt;ROW(CH8)-5,OFFSET('Product Matrix'!$B$1,CI$2+ROW(CH8)-5,0),"")</f>
        <v>D25</v>
      </c>
      <c r="CI8" s="292" t="str">
        <f ca="1">IF(CI$1&gt;ROW(CI8)-5,OFFSET('Product Matrix'!$C$1,CI$2+ROW(CI8)-5,0),"")</f>
        <v>DD25x18</v>
      </c>
      <c r="CJ8" s="292" t="str">
        <f ca="1">IF(CK$1&gt;ROW(CJ8)-5,OFFSET('Product Matrix'!$B$1,CK$2+ROW(CJ8)-5,0),"")</f>
        <v/>
      </c>
      <c r="CK8" s="292" t="str">
        <f ca="1">IF(CK$1&gt;ROW(CK8)-5,OFFSET('Product Matrix'!$C$1,CK$2+ROW(CK8)-5,0),"")</f>
        <v/>
      </c>
    </row>
    <row r="9" spans="2:89">
      <c r="B9" s="292" t="str">
        <f ca="1">IF(C$1&gt;ROW(B9)-5,OFFSET('Product Matrix'!$B$1,C$2+ROW(B9)-5,0),"")</f>
        <v/>
      </c>
      <c r="C9" s="292" t="str">
        <f ca="1">IF(C$1&gt;ROW(C9)-5,OFFSET('Product Matrix'!$C$1,C$2+ROW(C9)-5,0),"")</f>
        <v/>
      </c>
      <c r="D9" s="292" t="str">
        <f ca="1">IF(E$1&gt;ROW(D9)-5,OFFSET('Product Matrix'!$B$1,E$2+ROW(D9)-5,0),"")</f>
        <v/>
      </c>
      <c r="E9" s="292" t="str">
        <f ca="1">IF(E$1&gt;ROW(E9)-5,OFFSET('Product Matrix'!$C$1,E$2+ROW(E9)-5,0),"")</f>
        <v/>
      </c>
      <c r="F9" s="292" t="str">
        <f ca="1">IF(G$1&gt;ROW(F9)-5,OFFSET('Product Matrix'!$B$1,G$2+ROW(F9)-5,0),"")</f>
        <v>0080</v>
      </c>
      <c r="G9" s="292" t="str">
        <f ca="1">IF(G$1&gt;ROW(G9)-5,OFFSET('Product Matrix'!$C$1,G$2+ROW(G9)-5,0),"")</f>
        <v>DN0080/ NPS 3''</v>
      </c>
      <c r="H9" s="292" t="str">
        <f ca="1">IF(I$1&gt;ROW(H9)-5,OFFSET('Product Matrix'!$B$1,I$2+ROW(H9)-5,0),"")</f>
        <v/>
      </c>
      <c r="I9" s="292" t="str">
        <f ca="1">IF(I$1&gt;ROW(I9)-5,OFFSET('Product Matrix'!$C$1,I$2+ROW(I9)-5,0),"")</f>
        <v/>
      </c>
      <c r="J9" s="292" t="str">
        <f ca="1">IF(K$1&gt;ROW(J9)-5,OFFSET('Product Matrix'!$B$1,K$2+ROW(J9)-5,0),"")</f>
        <v>PB</v>
      </c>
      <c r="K9" s="292" t="str">
        <f ca="1">IF(K$1&gt;ROW(K9)-5,OFFSET('Product Matrix'!$C$1,K$2+ROW(K9)-5,0),"")</f>
        <v>PN 10/16</v>
      </c>
      <c r="L9" s="292" t="str">
        <f ca="1">IF(M$1&gt;ROW(L9)-5,OFFSET('Product Matrix'!$B$1,M$2+ROW(L9)-5,0),"")</f>
        <v/>
      </c>
      <c r="M9" s="292" t="str">
        <f ca="1">IF(M$1&gt;ROW(M9)-5,OFFSET('Product Matrix'!$C$1,M$2+ROW(M9)-5,0),"")</f>
        <v/>
      </c>
      <c r="N9" s="292" t="str">
        <f ca="1">IF(O$1&gt;ROW(N9)-5,OFFSET('Product Matrix'!$B$1,O$2+ROW(N9)-5,0),"")</f>
        <v/>
      </c>
      <c r="O9" s="292" t="str">
        <f ca="1">IF(O$1&gt;ROW(O9)-5,OFFSET('Product Matrix'!$C$1,O$2+ROW(O9)-5,0),"")</f>
        <v/>
      </c>
      <c r="P9" s="292" t="str">
        <f ca="1">IF(Q$1&gt;ROW(P9)-5,OFFSET('Product Matrix'!$B$1,Q$2+ROW(P9)-5,0),"")</f>
        <v/>
      </c>
      <c r="Q9" s="292" t="str">
        <f ca="1">IF(Q$1&gt;ROW(Q9)-5,OFFSET('Product Matrix'!$C$1,Q$2+ROW(Q9)-5,0),"")</f>
        <v/>
      </c>
      <c r="R9" s="292" t="str">
        <f ca="1">IF(S$1&gt;ROW(R9)-5,OFFSET('Product Matrix'!$B$1,S$2+ROW(R9)-5,0),"")</f>
        <v>CQ</v>
      </c>
      <c r="S9" s="292" t="str">
        <f ca="1">IF(S$1&gt;ROW(S9)-5,OFFSET('Product Matrix'!$C$1,S$2+ROW(S9)-5,0),"")</f>
        <v>Carbon steel A216 WCB / EN 1.0619</v>
      </c>
      <c r="T9" s="292" t="str">
        <f ca="1">IF(U$1&gt;ROW(T9)-5,OFFSET('Product Matrix'!$B$1,U$2+ROW(T9)-5,0),"")</f>
        <v>D07</v>
      </c>
      <c r="U9" s="292" t="str">
        <f ca="1">IF(U$1&gt;ROW(U9)-5,OFFSET('Product Matrix'!$C$1,U$2+ROW(U9)-5,0),"")</f>
        <v>Ductile Iron  - Ebonite</v>
      </c>
      <c r="V9" s="292" t="str">
        <f ca="1">IF(W$1&gt;ROW(V9)-5,OFFSET('Product Matrix'!$B$1,W$2+ROW(V9)-5,0),"")</f>
        <v>M1</v>
      </c>
      <c r="W9" s="292" t="str">
        <f ca="1">IF(W$1&gt;ROW(W9)-5,OFFSET('Product Matrix'!$C$1,W$2+ROW(W9)-5,0),"")</f>
        <v>Monel K500</v>
      </c>
      <c r="X9" s="292" t="str">
        <f ca="1">IF(Y$1&gt;ROW(X9)-5,OFFSET('Product Matrix'!$B$1,Y$2+ROW(X9)-5,0),"")</f>
        <v>N9</v>
      </c>
      <c r="Y9" s="292" t="str">
        <f ca="1">IF(Y$1&gt;ROW(Y9)-5,OFFSET('Product Matrix'!$C$1,Y$2+ROW(Y9)-5,0),"")</f>
        <v>NBR - White</v>
      </c>
      <c r="Z9" s="292" t="str">
        <f ca="1">IF(AA$1&gt;ROW(Z9)-5,OFFSET('Product Matrix'!$B$1,AA$2+ROW(Z9)-5,0),"")</f>
        <v/>
      </c>
      <c r="AA9" s="292" t="str">
        <f ca="1">IF(AA$1&gt;ROW(AA9)-5,OFFSET('Product Matrix'!$C$1,AA$2+ROW(AA9)-5,0),"")</f>
        <v/>
      </c>
      <c r="AB9" s="292" t="str">
        <f ca="1">IF(AC$1&gt;ROW(AB9)-5,OFFSET('Product Matrix'!$B$1,AC$2+ROW(AB9)-5,0),"")</f>
        <v/>
      </c>
      <c r="AC9" s="292" t="str">
        <f ca="1">IF(AC$1&gt;ROW(AC9)-5,OFFSET('Product Matrix'!$C$1,AC$2+ROW(AC9)-5,0),"")</f>
        <v/>
      </c>
      <c r="AD9" s="292" t="str">
        <f ca="1">IF(AE$1&gt;ROW(AD9)-5,OFFSET('Product Matrix'!$B$1,AE$2+ROW(AD9)-5,0),"")</f>
        <v/>
      </c>
      <c r="AE9" s="292" t="str">
        <f ca="1">IF(AE$1&gt;ROW(AE9)-5,OFFSET('Product Matrix'!$C$1,AE$2+ROW(AE9)-5,0),"")</f>
        <v/>
      </c>
      <c r="AF9" s="292" t="str">
        <f ca="1">IF(AG$1&gt;ROW(AF9)-5,OFFSET('Product Matrix'!$B$1,AG$2+ROW(AF9)-5,0),"")</f>
        <v/>
      </c>
      <c r="AG9" s="292" t="str">
        <f ca="1">IF(AG$1&gt;ROW(AG9)-5,OFFSET('Product Matrix'!$C$1,AG$2+ROW(AG9)-5,0),"")</f>
        <v/>
      </c>
      <c r="AH9" s="292" t="str">
        <f ca="1">IF(AI$1&gt;ROW(AH9)-5,OFFSET('Product Matrix'!$B$1,AI$2+ROW(AH9)-5,0),"")</f>
        <v/>
      </c>
      <c r="AI9" s="292" t="str">
        <f ca="1">IF(AI$1&gt;ROW(AI9)-5,OFFSET('Product Matrix'!$C$1,AI$2+ROW(AI9)-5,0),"")</f>
        <v/>
      </c>
      <c r="AJ9" s="292" t="str">
        <f ca="1">IF(AK$1&gt;ROW(AJ9)-5,OFFSET('Product Matrix'!$B$1,AK$2+ROW(AJ9)-5,0),"")</f>
        <v/>
      </c>
      <c r="AK9" s="292" t="str">
        <f ca="1">IF(AK$1&gt;ROW(AK9)-5,OFFSET('Product Matrix'!$C$1,AK$2+ROW(AK9)-5,0),"")</f>
        <v/>
      </c>
      <c r="AL9" s="292" t="str">
        <f ca="1">IF(AM$1&gt;ROW(AL9)-5,OFFSET('Product Matrix'!$B$1,AM$2+ROW(AL9)-5,0),"")</f>
        <v/>
      </c>
      <c r="AM9" s="292" t="str">
        <f ca="1">IF(AM$1&gt;ROW(AM9)-5,OFFSET('Product Matrix'!$C$1,AM$2+ROW(AM9)-5,0),"")</f>
        <v/>
      </c>
      <c r="AN9" s="292" t="str">
        <f ca="1">IF(AO$1&gt;ROW(AN9)-5,OFFSET('Product Matrix'!$B$1,AO$2+ROW(AN9)-5,0),"")</f>
        <v/>
      </c>
      <c r="AO9" s="292" t="str">
        <f ca="1">IF(AO$1&gt;ROW(AO9)-5,OFFSET('Product Matrix'!$C$1,AO$2+ROW(AO9)-5,0),"")</f>
        <v/>
      </c>
      <c r="AP9" s="292" t="str">
        <f ca="1">IF(AQ$1&gt;ROW(AP9)-5,OFFSET('Product Matrix'!$B$1,AQ$2+ROW(AP9)-5,0),"")</f>
        <v/>
      </c>
      <c r="AQ9" s="292" t="str">
        <f ca="1">IF(AQ$1&gt;ROW(AQ9)-5,OFFSET('Product Matrix'!$C$1,AQ$2+ROW(AQ9)-5,0),"")</f>
        <v/>
      </c>
      <c r="AR9" s="292" t="str">
        <f ca="1">IF(AS$1&gt;ROW(AR9)-5,OFFSET('Product Matrix'!$B$1,AS$2+ROW(AR9)-5,0),"")</f>
        <v/>
      </c>
      <c r="AS9" s="292" t="str">
        <f ca="1">IF(AS$1&gt;ROW(AS9)-5,OFFSET('Product Matrix'!$C$1,AS$2+ROW(AS9)-5,0),"")</f>
        <v/>
      </c>
      <c r="AT9" s="292" t="str">
        <f ca="1">IF(AU$1&gt;ROW(AT9)-5,OFFSET('Product Matrix'!$B$1,AU$2+ROW(AT9)-5,0),"")</f>
        <v/>
      </c>
      <c r="AU9" s="292" t="str">
        <f ca="1">IF(AU$1&gt;ROW(AU9)-5,OFFSET('Product Matrix'!$C$1,AU$2+ROW(AU9)-5,0),"")</f>
        <v/>
      </c>
      <c r="AV9" s="292" t="str">
        <f ca="1">IF(AW$1&gt;ROW(AV9)-5,OFFSET('Product Matrix'!$B$1,AW$2+ROW(AV9)-5,0),"")</f>
        <v>PZZ</v>
      </c>
      <c r="AW9" s="292" t="str">
        <f ca="1">IF(AW$1&gt;ROW(AW9)-5,OFFSET('Product Matrix'!$C$1,AW$2+ROW(AW9)-5,0),"")</f>
        <v>Special Painting / Coating (per purchase order)</v>
      </c>
      <c r="AX9" s="292" t="str">
        <f ca="1">IF(AY$1&gt;ROW(AX9)-5,OFFSET('Product Matrix'!$B$1,AY$2+ROW(AX9)-5,0),"")</f>
        <v>NPZ</v>
      </c>
      <c r="AY9" s="292" t="str">
        <f ca="1">IF(AY$1&gt;ROW(AY9)-5,OFFSET('Product Matrix'!$C$1,AY$2+ROW(AY9)-5,0),"")</f>
        <v>Special Tag/Nameplate (per customer PO)</v>
      </c>
      <c r="AZ9" s="292" t="str">
        <f ca="1">IF(BA$1&gt;ROW(AZ9)-5,OFFSET('Product Matrix'!$B$1,BA$2+ROW(AZ9)-5,0),"")</f>
        <v/>
      </c>
      <c r="BA9" s="292" t="str">
        <f ca="1">IF(BA$1&gt;ROW(BA9)-5,OFFSET('Product Matrix'!$C$1,BA$2+ROW(BA9)-5,0),"")</f>
        <v/>
      </c>
      <c r="BB9" s="292" t="str">
        <f ca="1">IF(BC$1&gt;ROW(BB9)-5,OFFSET('Product Matrix'!$B$1,BC$2+ROW(BB9)-5,0),"")</f>
        <v/>
      </c>
      <c r="BC9" s="292" t="str">
        <f ca="1">IF(BC$1&gt;ROW(BC9)-5,OFFSET('Product Matrix'!$C$1,BC$2+ROW(BC9)-5,0),"")</f>
        <v/>
      </c>
      <c r="BD9" s="292" t="str">
        <f ca="1">IF(BE$1&gt;ROW(BD9)-5,OFFSET('Product Matrix'!$B$1,BE$2+ROW(BD9)-5,0),"")</f>
        <v/>
      </c>
      <c r="BE9" s="292" t="str">
        <f ca="1">IF(BE$1&gt;ROW(BE9)-5,OFFSET('Product Matrix'!$C$1,BE$2+ROW(BE9)-5,0),"")</f>
        <v/>
      </c>
      <c r="BF9" s="292" t="str">
        <f ca="1">IF(BG$1&gt;ROW(BF9)-5,OFFSET('Product Matrix'!$B$1,BG$2+ROW(BF9)-5,0),"")</f>
        <v/>
      </c>
      <c r="BG9" s="292" t="str">
        <f ca="1">IF(BG$1&gt;ROW(BG9)-5,OFFSET('Product Matrix'!$C$1,BG$2+ROW(BG9)-5,0),"")</f>
        <v/>
      </c>
      <c r="BH9" s="292" t="str">
        <f ca="1">IF(BI$1&gt;ROW(BH9)-5,OFFSET('Product Matrix'!$B$1,BI$2+ROW(BH9)-5,0),"")</f>
        <v/>
      </c>
      <c r="BI9" s="292" t="str">
        <f ca="1">IF(BI$1&gt;ROW(BI9)-5,OFFSET('Product Matrix'!$C$1,BI$2+ROW(BI9)-5,0),"")</f>
        <v/>
      </c>
      <c r="BJ9" s="292" t="str">
        <f ca="1">IF(BK$1&gt;ROW(BJ9)-5,OFFSET('Product Matrix'!$B$1,BK$2+ROW(BJ9)-5,0),"")</f>
        <v/>
      </c>
      <c r="BK9" s="292" t="str">
        <f ca="1">IF(BK$1&gt;ROW(BK9)-5,OFFSET('Product Matrix'!$C$1,BK$2+ROW(BK9)-5,0),"")</f>
        <v/>
      </c>
      <c r="BL9" s="292" t="str">
        <f ca="1">IF(BM$1&gt;ROW(BL9)-5,OFFSET('Product Matrix'!$B$1,BM$2+ROW(BL9)-5,0),"")</f>
        <v/>
      </c>
      <c r="BM9" s="292" t="str">
        <f ca="1">IF(BM$1&gt;ROW(BM9)-5,OFFSET('Product Matrix'!$C$1,BM$2+ROW(BM9)-5,0),"")</f>
        <v/>
      </c>
      <c r="BN9" s="292" t="str">
        <f ca="1">IF(BO$1&gt;ROW(BN9)-5,OFFSET('Product Matrix'!$B$1,BO$2+ROW(BN9)-5,0),"")</f>
        <v/>
      </c>
      <c r="BO9" s="292" t="str">
        <f ca="1">IF(BO$1&gt;ROW(BO9)-5,OFFSET('Product Matrix'!$C$1,BO$2+ROW(BO9)-5,0),"")</f>
        <v/>
      </c>
      <c r="BP9" s="292" t="str">
        <f ca="1">IF(BQ$1&gt;ROW(BP9)-5,OFFSET('Product Matrix'!$B$1,BQ$2+ROW(BP9)-5,0),"")</f>
        <v/>
      </c>
      <c r="BQ9" s="292" t="str">
        <f ca="1">IF(BQ$1&gt;ROW(BQ9)-5,OFFSET('Product Matrix'!$C$1,BQ$2+ROW(BQ9)-5,0),"")</f>
        <v/>
      </c>
      <c r="BR9" s="292" t="str">
        <f ca="1">IF(BS$1&gt;ROW(BR9)-5,OFFSET('Product Matrix'!$B$1,BS$2+ROW(BR9)-5,0),"")</f>
        <v/>
      </c>
      <c r="BS9" s="292" t="str">
        <f ca="1">IF(BS$1&gt;ROW(BS9)-5,OFFSET('Product Matrix'!$C$1,BS$2+ROW(BS9)-5,0),"")</f>
        <v/>
      </c>
      <c r="BT9" s="292" t="str">
        <f ca="1">IF(BU$1&gt;ROW(BT9)-5,OFFSET('Product Matrix'!$B$1,BU$2+ROW(BT9)-5,0),"")</f>
        <v/>
      </c>
      <c r="BU9" s="292" t="str">
        <f ca="1">IF(BU$1&gt;ROW(BU9)-5,OFFSET('Product Matrix'!$C$1,BU$2+ROW(BU9)-5,0),"")</f>
        <v/>
      </c>
      <c r="BV9" s="292" t="str">
        <f ca="1">IF(BW$1&gt;ROW(BV9)-5,OFFSET('Product Matrix'!$B$1,BW$2+ROW(BV9)-5,0),"")</f>
        <v/>
      </c>
      <c r="BW9" s="292" t="str">
        <f ca="1">IF(BW$1&gt;ROW(BW9)-5,OFFSET('Product Matrix'!$C$1,BW$2+ROW(BW9)-5,0),"")</f>
        <v/>
      </c>
      <c r="BX9" s="292" t="str">
        <f ca="1">IF(BY$1&gt;ROW(BX9)-5,OFFSET('Product Matrix'!$B$1,BY$2+ROW(BX9)-5,0),"")</f>
        <v/>
      </c>
      <c r="BY9" s="292" t="str">
        <f ca="1">IF(BY$1&gt;ROW(BY9)-5,OFFSET('Product Matrix'!$C$1,BY$2+ROW(BY9)-5,0),"")</f>
        <v/>
      </c>
      <c r="BZ9" s="292" t="str">
        <f ca="1">IF(CA$1&gt;ROW(BZ9)-5,OFFSET('Product Matrix'!$B$1,CA$2+ROW(BZ9)-5,0),"")</f>
        <v/>
      </c>
      <c r="CA9" s="292" t="str">
        <f ca="1">IF(CA$1&gt;ROW(CA9)-5,OFFSET('Product Matrix'!$C$1,CA$2+ROW(CA9)-5,0),"")</f>
        <v/>
      </c>
      <c r="CB9" s="292" t="str">
        <f ca="1">IF(CC$1&gt;ROW(CB9)-5,OFFSET('Product Matrix'!$B$1,CC$2+ROW(CB9)-5,0),"")</f>
        <v/>
      </c>
      <c r="CC9" s="292" t="str">
        <f ca="1">IF(CC$1&gt;ROW(CC9)-5,OFFSET('Product Matrix'!$C$1,CC$2+ROW(CC9)-5,0),"")</f>
        <v/>
      </c>
      <c r="CD9" s="292" t="str">
        <f ca="1">IF(CE$1&gt;ROW(CD9)-5,OFFSET('Product Matrix'!$B$1,CE$2+ROW(CD9)-5,0),"")</f>
        <v/>
      </c>
      <c r="CE9" s="292" t="str">
        <f ca="1">IF(CE$1&gt;ROW(CE9)-5,OFFSET('Product Matrix'!$C$1,CE$2+ROW(CE9)-5,0),"")</f>
        <v/>
      </c>
      <c r="CF9" s="292" t="str">
        <f ca="1">IF(CG$1&gt;ROW(CF9)-5,OFFSET('Product Matrix'!$B$1,CG$2+ROW(CF9)-5,0),"")</f>
        <v>F25</v>
      </c>
      <c r="CG9" s="292" t="str">
        <f ca="1">IF(CG$1&gt;ROW(CG9)-5,OFFSET('Product Matrix'!$C$1,CG$2+ROW(CG9)-5,0),"")</f>
        <v>PCD F25 - 254mm (ISO5211)</v>
      </c>
      <c r="CH9" s="292" t="str">
        <f ca="1">IF(CI$1&gt;ROW(CH9)-5,OFFSET('Product Matrix'!$B$1,CI$2+ROW(CH9)-5,0),"")</f>
        <v>D30</v>
      </c>
      <c r="CI9" s="292" t="str">
        <f ca="1">IF(CI$1&gt;ROW(CI9)-5,OFFSET('Product Matrix'!$C$1,CI$2+ROW(CI9)-5,0),"")</f>
        <v>DD30x22</v>
      </c>
      <c r="CJ9" s="292" t="str">
        <f ca="1">IF(CK$1&gt;ROW(CJ9)-5,OFFSET('Product Matrix'!$B$1,CK$2+ROW(CJ9)-5,0),"")</f>
        <v/>
      </c>
      <c r="CK9" s="292" t="str">
        <f ca="1">IF(CK$1&gt;ROW(CK9)-5,OFFSET('Product Matrix'!$C$1,CK$2+ROW(CK9)-5,0),"")</f>
        <v/>
      </c>
    </row>
    <row r="10" spans="2:89">
      <c r="B10" s="292" t="str">
        <f ca="1">IF(C$1&gt;ROW(B10)-5,OFFSET('Product Matrix'!$B$1,C$2+ROW(B10)-5,0),"")</f>
        <v/>
      </c>
      <c r="C10" s="292" t="str">
        <f ca="1">IF(C$1&gt;ROW(C10)-5,OFFSET('Product Matrix'!$C$1,C$2+ROW(C10)-5,0),"")</f>
        <v/>
      </c>
      <c r="D10" s="292" t="str">
        <f ca="1">IF(E$1&gt;ROW(D10)-5,OFFSET('Product Matrix'!$B$1,E$2+ROW(D10)-5,0),"")</f>
        <v/>
      </c>
      <c r="E10" s="292" t="str">
        <f ca="1">IF(E$1&gt;ROW(E10)-5,OFFSET('Product Matrix'!$C$1,E$2+ROW(E10)-5,0),"")</f>
        <v/>
      </c>
      <c r="F10" s="292" t="str">
        <f ca="1">IF(G$1&gt;ROW(F10)-5,OFFSET('Product Matrix'!$B$1,G$2+ROW(F10)-5,0),"")</f>
        <v>0100</v>
      </c>
      <c r="G10" s="292" t="str">
        <f ca="1">IF(G$1&gt;ROW(G10)-5,OFFSET('Product Matrix'!$C$1,G$2+ROW(G10)-5,0),"")</f>
        <v>DN0100/ NPS 4''</v>
      </c>
      <c r="H10" s="292" t="str">
        <f ca="1">IF(I$1&gt;ROW(H10)-5,OFFSET('Product Matrix'!$B$1,I$2+ROW(H10)-5,0),"")</f>
        <v/>
      </c>
      <c r="I10" s="292" t="str">
        <f ca="1">IF(I$1&gt;ROW(I10)-5,OFFSET('Product Matrix'!$C$1,I$2+ROW(I10)-5,0),"")</f>
        <v/>
      </c>
      <c r="J10" s="292" t="str">
        <f ca="1">IF(K$1&gt;ROW(J10)-5,OFFSET('Product Matrix'!$B$1,K$2+ROW(J10)-5,0),"")</f>
        <v xml:space="preserve">A1 </v>
      </c>
      <c r="K10" s="292" t="str">
        <f ca="1">IF(K$1&gt;ROW(K10)-5,OFFSET('Product Matrix'!$C$1,K$2+ROW(K10)-5,0),"")</f>
        <v>ASME 150</v>
      </c>
      <c r="L10" s="292" t="str">
        <f ca="1">IF(M$1&gt;ROW(L10)-5,OFFSET('Product Matrix'!$B$1,M$2+ROW(L10)-5,0),"")</f>
        <v/>
      </c>
      <c r="M10" s="292" t="str">
        <f ca="1">IF(M$1&gt;ROW(M10)-5,OFFSET('Product Matrix'!$C$1,M$2+ROW(M10)-5,0),"")</f>
        <v/>
      </c>
      <c r="N10" s="292" t="str">
        <f ca="1">IF(O$1&gt;ROW(N10)-5,OFFSET('Product Matrix'!$B$1,O$2+ROW(N10)-5,0),"")</f>
        <v/>
      </c>
      <c r="O10" s="292" t="str">
        <f ca="1">IF(O$1&gt;ROW(O10)-5,OFFSET('Product Matrix'!$C$1,O$2+ROW(O10)-5,0),"")</f>
        <v/>
      </c>
      <c r="P10" s="292" t="str">
        <f ca="1">IF(Q$1&gt;ROW(P10)-5,OFFSET('Product Matrix'!$B$1,Q$2+ROW(P10)-5,0),"")</f>
        <v/>
      </c>
      <c r="Q10" s="292" t="str">
        <f ca="1">IF(Q$1&gt;ROW(Q10)-5,OFFSET('Product Matrix'!$C$1,Q$2+ROW(Q10)-5,0),"")</f>
        <v/>
      </c>
      <c r="R10" s="292" t="str">
        <f ca="1">IF(S$1&gt;ROW(R10)-5,OFFSET('Product Matrix'!$B$1,S$2+ROW(R10)-5,0),"")</f>
        <v>SQ</v>
      </c>
      <c r="S10" s="292" t="str">
        <f ca="1">IF(S$1&gt;ROW(S10)-5,OFFSET('Product Matrix'!$C$1,S$2+ROW(S10)-5,0),"")</f>
        <v>Stainless steel A351 CF8M / EN 1.4408</v>
      </c>
      <c r="T10" s="292" t="str">
        <f ca="1">IF(U$1&gt;ROW(T10)-5,OFFSET('Product Matrix'!$B$1,U$2+ROW(T10)-5,0),"")</f>
        <v>U00</v>
      </c>
      <c r="U10" s="292" t="str">
        <f ca="1">IF(U$1&gt;ROW(U10)-5,OFFSET('Product Matrix'!$C$1,U$2+ROW(U10)-5,0),"")</f>
        <v>Duplex 2205</v>
      </c>
      <c r="V10" s="292" t="str">
        <f ca="1">IF(W$1&gt;ROW(V10)-5,OFFSET('Product Matrix'!$B$1,W$2+ROW(V10)-5,0),"")</f>
        <v>ZZ</v>
      </c>
      <c r="W10" s="292" t="str">
        <f ca="1">IF(W$1&gt;ROW(W10)-5,OFFSET('Product Matrix'!$C$1,W$2+ROW(W10)-5,0),"")</f>
        <v>Special</v>
      </c>
      <c r="X10" s="292" t="str">
        <f ca="1">IF(Y$1&gt;ROW(X10)-5,OFFSET('Product Matrix'!$B$1,Y$2+ROW(X10)-5,0),"")</f>
        <v>N8</v>
      </c>
      <c r="Y10" s="292" t="str">
        <f ca="1">IF(Y$1&gt;ROW(Y10)-5,OFFSET('Product Matrix'!$C$1,Y$2+ROW(Y10)-5,0),"")</f>
        <v>NBR - Metal Reinforced</v>
      </c>
      <c r="Z10" s="292" t="str">
        <f ca="1">IF(AA$1&gt;ROW(Z10)-5,OFFSET('Product Matrix'!$B$1,AA$2+ROW(Z10)-5,0),"")</f>
        <v/>
      </c>
      <c r="AA10" s="292" t="str">
        <f ca="1">IF(AA$1&gt;ROW(AA10)-5,OFFSET('Product Matrix'!$C$1,AA$2+ROW(AA10)-5,0),"")</f>
        <v/>
      </c>
      <c r="AB10" s="292" t="str">
        <f ca="1">IF(AC$1&gt;ROW(AB10)-5,OFFSET('Product Matrix'!$B$1,AC$2+ROW(AB10)-5,0),"")</f>
        <v/>
      </c>
      <c r="AC10" s="292" t="str">
        <f ca="1">IF(AC$1&gt;ROW(AC10)-5,OFFSET('Product Matrix'!$C$1,AC$2+ROW(AC10)-5,0),"")</f>
        <v/>
      </c>
      <c r="AD10" s="292" t="str">
        <f ca="1">IF(AE$1&gt;ROW(AD10)-5,OFFSET('Product Matrix'!$B$1,AE$2+ROW(AD10)-5,0),"")</f>
        <v/>
      </c>
      <c r="AE10" s="292" t="str">
        <f ca="1">IF(AE$1&gt;ROW(AE10)-5,OFFSET('Product Matrix'!$C$1,AE$2+ROW(AE10)-5,0),"")</f>
        <v/>
      </c>
      <c r="AF10" s="292" t="str">
        <f ca="1">IF(AG$1&gt;ROW(AF10)-5,OFFSET('Product Matrix'!$B$1,AG$2+ROW(AF10)-5,0),"")</f>
        <v/>
      </c>
      <c r="AG10" s="292" t="str">
        <f ca="1">IF(AG$1&gt;ROW(AG10)-5,OFFSET('Product Matrix'!$C$1,AG$2+ROW(AG10)-5,0),"")</f>
        <v/>
      </c>
      <c r="AH10" s="292" t="str">
        <f ca="1">IF(AI$1&gt;ROW(AH10)-5,OFFSET('Product Matrix'!$B$1,AI$2+ROW(AH10)-5,0),"")</f>
        <v/>
      </c>
      <c r="AI10" s="292" t="str">
        <f ca="1">IF(AI$1&gt;ROW(AI10)-5,OFFSET('Product Matrix'!$C$1,AI$2+ROW(AI10)-5,0),"")</f>
        <v/>
      </c>
      <c r="AJ10" s="292" t="str">
        <f ca="1">IF(AK$1&gt;ROW(AJ10)-5,OFFSET('Product Matrix'!$B$1,AK$2+ROW(AJ10)-5,0),"")</f>
        <v/>
      </c>
      <c r="AK10" s="292" t="str">
        <f ca="1">IF(AK$1&gt;ROW(AK10)-5,OFFSET('Product Matrix'!$C$1,AK$2+ROW(AK10)-5,0),"")</f>
        <v/>
      </c>
      <c r="AL10" s="292" t="str">
        <f ca="1">IF(AM$1&gt;ROW(AL10)-5,OFFSET('Product Matrix'!$B$1,AM$2+ROW(AL10)-5,0),"")</f>
        <v/>
      </c>
      <c r="AM10" s="292" t="str">
        <f ca="1">IF(AM$1&gt;ROW(AM10)-5,OFFSET('Product Matrix'!$C$1,AM$2+ROW(AM10)-5,0),"")</f>
        <v/>
      </c>
      <c r="AN10" s="292" t="str">
        <f ca="1">IF(AO$1&gt;ROW(AN10)-5,OFFSET('Product Matrix'!$B$1,AO$2+ROW(AN10)-5,0),"")</f>
        <v/>
      </c>
      <c r="AO10" s="292" t="str">
        <f ca="1">IF(AO$1&gt;ROW(AO10)-5,OFFSET('Product Matrix'!$C$1,AO$2+ROW(AO10)-5,0),"")</f>
        <v/>
      </c>
      <c r="AP10" s="292" t="str">
        <f ca="1">IF(AQ$1&gt;ROW(AP10)-5,OFFSET('Product Matrix'!$B$1,AQ$2+ROW(AP10)-5,0),"")</f>
        <v/>
      </c>
      <c r="AQ10" s="292" t="str">
        <f ca="1">IF(AQ$1&gt;ROW(AQ10)-5,OFFSET('Product Matrix'!$C$1,AQ$2+ROW(AQ10)-5,0),"")</f>
        <v/>
      </c>
      <c r="AR10" s="292" t="str">
        <f ca="1">IF(AS$1&gt;ROW(AR10)-5,OFFSET('Product Matrix'!$B$1,AS$2+ROW(AR10)-5,0),"")</f>
        <v/>
      </c>
      <c r="AS10" s="292" t="str">
        <f ca="1">IF(AS$1&gt;ROW(AS10)-5,OFFSET('Product Matrix'!$C$1,AS$2+ROW(AS10)-5,0),"")</f>
        <v/>
      </c>
      <c r="AT10" s="292" t="str">
        <f ca="1">IF(AU$1&gt;ROW(AT10)-5,OFFSET('Product Matrix'!$B$1,AU$2+ROW(AT10)-5,0),"")</f>
        <v/>
      </c>
      <c r="AU10" s="292" t="str">
        <f ca="1">IF(AU$1&gt;ROW(AU10)-5,OFFSET('Product Matrix'!$C$1,AU$2+ROW(AU10)-5,0),"")</f>
        <v/>
      </c>
      <c r="AV10" s="292" t="str">
        <f ca="1">IF(AW$1&gt;ROW(AV10)-5,OFFSET('Product Matrix'!$B$1,AW$2+ROW(AV10)-5,0),"")</f>
        <v/>
      </c>
      <c r="AW10" s="292" t="str">
        <f ca="1">IF(AW$1&gt;ROW(AW10)-5,OFFSET('Product Matrix'!$C$1,AW$2+ROW(AW10)-5,0),"")</f>
        <v/>
      </c>
      <c r="AX10" s="292" t="str">
        <f ca="1">IF(AY$1&gt;ROW(AX10)-5,OFFSET('Product Matrix'!$B$1,AY$2+ROW(AX10)-5,0),"")</f>
        <v/>
      </c>
      <c r="AY10" s="292" t="str">
        <f ca="1">IF(AY$1&gt;ROW(AY10)-5,OFFSET('Product Matrix'!$C$1,AY$2+ROW(AY10)-5,0),"")</f>
        <v/>
      </c>
      <c r="AZ10" s="292" t="str">
        <f ca="1">IF(BA$1&gt;ROW(AZ10)-5,OFFSET('Product Matrix'!$B$1,BA$2+ROW(AZ10)-5,0),"")</f>
        <v/>
      </c>
      <c r="BA10" s="292" t="str">
        <f ca="1">IF(BA$1&gt;ROW(BA10)-5,OFFSET('Product Matrix'!$C$1,BA$2+ROW(BA10)-5,0),"")</f>
        <v/>
      </c>
      <c r="BB10" s="292" t="str">
        <f ca="1">IF(BC$1&gt;ROW(BB10)-5,OFFSET('Product Matrix'!$B$1,BC$2+ROW(BB10)-5,0),"")</f>
        <v/>
      </c>
      <c r="BC10" s="292" t="str">
        <f ca="1">IF(BC$1&gt;ROW(BC10)-5,OFFSET('Product Matrix'!$C$1,BC$2+ROW(BC10)-5,0),"")</f>
        <v/>
      </c>
      <c r="BD10" s="292" t="str">
        <f ca="1">IF(BE$1&gt;ROW(BD10)-5,OFFSET('Product Matrix'!$B$1,BE$2+ROW(BD10)-5,0),"")</f>
        <v/>
      </c>
      <c r="BE10" s="292" t="str">
        <f ca="1">IF(BE$1&gt;ROW(BE10)-5,OFFSET('Product Matrix'!$C$1,BE$2+ROW(BE10)-5,0),"")</f>
        <v/>
      </c>
      <c r="BF10" s="292" t="str">
        <f ca="1">IF(BG$1&gt;ROW(BF10)-5,OFFSET('Product Matrix'!$B$1,BG$2+ROW(BF10)-5,0),"")</f>
        <v/>
      </c>
      <c r="BG10" s="292" t="str">
        <f ca="1">IF(BG$1&gt;ROW(BG10)-5,OFFSET('Product Matrix'!$C$1,BG$2+ROW(BG10)-5,0),"")</f>
        <v/>
      </c>
      <c r="BH10" s="292" t="str">
        <f ca="1">IF(BI$1&gt;ROW(BH10)-5,OFFSET('Product Matrix'!$B$1,BI$2+ROW(BH10)-5,0),"")</f>
        <v/>
      </c>
      <c r="BI10" s="292" t="str">
        <f ca="1">IF(BI$1&gt;ROW(BI10)-5,OFFSET('Product Matrix'!$C$1,BI$2+ROW(BI10)-5,0),"")</f>
        <v/>
      </c>
      <c r="BJ10" s="292" t="str">
        <f ca="1">IF(BK$1&gt;ROW(BJ10)-5,OFFSET('Product Matrix'!$B$1,BK$2+ROW(BJ10)-5,0),"")</f>
        <v/>
      </c>
      <c r="BK10" s="292" t="str">
        <f ca="1">IF(BK$1&gt;ROW(BK10)-5,OFFSET('Product Matrix'!$C$1,BK$2+ROW(BK10)-5,0),"")</f>
        <v/>
      </c>
      <c r="BL10" s="292" t="str">
        <f ca="1">IF(BM$1&gt;ROW(BL10)-5,OFFSET('Product Matrix'!$B$1,BM$2+ROW(BL10)-5,0),"")</f>
        <v/>
      </c>
      <c r="BM10" s="292" t="str">
        <f ca="1">IF(BM$1&gt;ROW(BM10)-5,OFFSET('Product Matrix'!$C$1,BM$2+ROW(BM10)-5,0),"")</f>
        <v/>
      </c>
      <c r="BN10" s="292" t="str">
        <f ca="1">IF(BO$1&gt;ROW(BN10)-5,OFFSET('Product Matrix'!$B$1,BO$2+ROW(BN10)-5,0),"")</f>
        <v/>
      </c>
      <c r="BO10" s="292" t="str">
        <f ca="1">IF(BO$1&gt;ROW(BO10)-5,OFFSET('Product Matrix'!$C$1,BO$2+ROW(BO10)-5,0),"")</f>
        <v/>
      </c>
      <c r="BP10" s="292" t="str">
        <f ca="1">IF(BQ$1&gt;ROW(BP10)-5,OFFSET('Product Matrix'!$B$1,BQ$2+ROW(BP10)-5,0),"")</f>
        <v/>
      </c>
      <c r="BQ10" s="292" t="str">
        <f ca="1">IF(BQ$1&gt;ROW(BQ10)-5,OFFSET('Product Matrix'!$C$1,BQ$2+ROW(BQ10)-5,0),"")</f>
        <v/>
      </c>
      <c r="BR10" s="292" t="str">
        <f ca="1">IF(BS$1&gt;ROW(BR10)-5,OFFSET('Product Matrix'!$B$1,BS$2+ROW(BR10)-5,0),"")</f>
        <v/>
      </c>
      <c r="BS10" s="292" t="str">
        <f ca="1">IF(BS$1&gt;ROW(BS10)-5,OFFSET('Product Matrix'!$C$1,BS$2+ROW(BS10)-5,0),"")</f>
        <v/>
      </c>
      <c r="BT10" s="292" t="str">
        <f ca="1">IF(BU$1&gt;ROW(BT10)-5,OFFSET('Product Matrix'!$B$1,BU$2+ROW(BT10)-5,0),"")</f>
        <v/>
      </c>
      <c r="BU10" s="292" t="str">
        <f ca="1">IF(BU$1&gt;ROW(BU10)-5,OFFSET('Product Matrix'!$C$1,BU$2+ROW(BU10)-5,0),"")</f>
        <v/>
      </c>
      <c r="BV10" s="292" t="str">
        <f ca="1">IF(BW$1&gt;ROW(BV10)-5,OFFSET('Product Matrix'!$B$1,BW$2+ROW(BV10)-5,0),"")</f>
        <v/>
      </c>
      <c r="BW10" s="292" t="str">
        <f ca="1">IF(BW$1&gt;ROW(BW10)-5,OFFSET('Product Matrix'!$C$1,BW$2+ROW(BW10)-5,0),"")</f>
        <v/>
      </c>
      <c r="BX10" s="292" t="str">
        <f ca="1">IF(BY$1&gt;ROW(BX10)-5,OFFSET('Product Matrix'!$B$1,BY$2+ROW(BX10)-5,0),"")</f>
        <v/>
      </c>
      <c r="BY10" s="292" t="str">
        <f ca="1">IF(BY$1&gt;ROW(BY10)-5,OFFSET('Product Matrix'!$C$1,BY$2+ROW(BY10)-5,0),"")</f>
        <v/>
      </c>
      <c r="BZ10" s="292" t="str">
        <f ca="1">IF(CA$1&gt;ROW(BZ10)-5,OFFSET('Product Matrix'!$B$1,CA$2+ROW(BZ10)-5,0),"")</f>
        <v/>
      </c>
      <c r="CA10" s="292" t="str">
        <f ca="1">IF(CA$1&gt;ROW(CA10)-5,OFFSET('Product Matrix'!$C$1,CA$2+ROW(CA10)-5,0),"")</f>
        <v/>
      </c>
      <c r="CB10" s="292" t="str">
        <f ca="1">IF(CC$1&gt;ROW(CB10)-5,OFFSET('Product Matrix'!$B$1,CC$2+ROW(CB10)-5,0),"")</f>
        <v/>
      </c>
      <c r="CC10" s="292" t="str">
        <f ca="1">IF(CC$1&gt;ROW(CC10)-5,OFFSET('Product Matrix'!$C$1,CC$2+ROW(CC10)-5,0),"")</f>
        <v/>
      </c>
      <c r="CD10" s="292" t="str">
        <f ca="1">IF(CE$1&gt;ROW(CD10)-5,OFFSET('Product Matrix'!$B$1,CE$2+ROW(CD10)-5,0),"")</f>
        <v/>
      </c>
      <c r="CE10" s="292" t="str">
        <f ca="1">IF(CE$1&gt;ROW(CE10)-5,OFFSET('Product Matrix'!$C$1,CE$2+ROW(CE10)-5,0),"")</f>
        <v/>
      </c>
      <c r="CF10" s="292" t="str">
        <f ca="1">IF(CG$1&gt;ROW(CF10)-5,OFFSET('Product Matrix'!$B$1,CG$2+ROW(CF10)-5,0),"")</f>
        <v>F30</v>
      </c>
      <c r="CG10" s="292" t="str">
        <f ca="1">IF(CG$1&gt;ROW(CG10)-5,OFFSET('Product Matrix'!$C$1,CG$2+ROW(CG10)-5,0),"")</f>
        <v>PCD F30 - 298mm (ISO5211)</v>
      </c>
      <c r="CH10" s="292" t="str">
        <f ca="1">IF(CI$1&gt;ROW(CH10)-5,OFFSET('Product Matrix'!$B$1,CI$2+ROW(CH10)-5,0),"")</f>
        <v>M35</v>
      </c>
      <c r="CI10" s="292" t="str">
        <f ca="1">IF(CI$1&gt;ROW(CI10)-5,OFFSET('Product Matrix'!$C$1,CI$2+ROW(CI10)-5,0),"")</f>
        <v>35K10x08</v>
      </c>
      <c r="CJ10" s="292" t="str">
        <f ca="1">IF(CK$1&gt;ROW(CJ10)-5,OFFSET('Product Matrix'!$B$1,CK$2+ROW(CJ10)-5,0),"")</f>
        <v/>
      </c>
      <c r="CK10" s="292" t="str">
        <f ca="1">IF(CK$1&gt;ROW(CK10)-5,OFFSET('Product Matrix'!$C$1,CK$2+ROW(CK10)-5,0),"")</f>
        <v/>
      </c>
    </row>
    <row r="11" spans="2:89">
      <c r="B11" s="292" t="str">
        <f ca="1">IF(C$1&gt;ROW(B11)-5,OFFSET('Product Matrix'!$B$1,C$2+ROW(B11)-5,0),"")</f>
        <v/>
      </c>
      <c r="C11" s="292" t="str">
        <f ca="1">IF(C$1&gt;ROW(C11)-5,OFFSET('Product Matrix'!$C$1,C$2+ROW(C11)-5,0),"")</f>
        <v/>
      </c>
      <c r="D11" s="292" t="str">
        <f ca="1">IF(E$1&gt;ROW(D11)-5,OFFSET('Product Matrix'!$B$1,E$2+ROW(D11)-5,0),"")</f>
        <v/>
      </c>
      <c r="E11" s="292" t="str">
        <f ca="1">IF(E$1&gt;ROW(E11)-5,OFFSET('Product Matrix'!$C$1,E$2+ROW(E11)-5,0),"")</f>
        <v/>
      </c>
      <c r="F11" s="292" t="str">
        <f ca="1">IF(G$1&gt;ROW(F11)-5,OFFSET('Product Matrix'!$B$1,G$2+ROW(F11)-5,0),"")</f>
        <v>0125</v>
      </c>
      <c r="G11" s="292" t="str">
        <f ca="1">IF(G$1&gt;ROW(G11)-5,OFFSET('Product Matrix'!$C$1,G$2+ROW(G11)-5,0),"")</f>
        <v>DN0125/ NPS 5"</v>
      </c>
      <c r="H11" s="292" t="str">
        <f ca="1">IF(I$1&gt;ROW(H11)-5,OFFSET('Product Matrix'!$B$1,I$2+ROW(H11)-5,0),"")</f>
        <v/>
      </c>
      <c r="I11" s="292" t="str">
        <f ca="1">IF(I$1&gt;ROW(I11)-5,OFFSET('Product Matrix'!$C$1,I$2+ROW(I11)-5,0),"")</f>
        <v/>
      </c>
      <c r="J11" s="292" t="str">
        <f ca="1">IF(K$1&gt;ROW(J11)-5,OFFSET('Product Matrix'!$B$1,K$2+ROW(J11)-5,0),"")</f>
        <v>C2</v>
      </c>
      <c r="K11" s="292" t="str">
        <f ca="1">IF(K$1&gt;ROW(K11)-5,OFFSET('Product Matrix'!$C$1,K$2+ROW(K11)-5,0),"")</f>
        <v>AWWA C207 - UNC</v>
      </c>
      <c r="L11" s="292" t="str">
        <f ca="1">IF(M$1&gt;ROW(L11)-5,OFFSET('Product Matrix'!$B$1,M$2+ROW(L11)-5,0),"")</f>
        <v/>
      </c>
      <c r="M11" s="292" t="str">
        <f ca="1">IF(M$1&gt;ROW(M11)-5,OFFSET('Product Matrix'!$C$1,M$2+ROW(M11)-5,0),"")</f>
        <v/>
      </c>
      <c r="N11" s="292" t="str">
        <f ca="1">IF(O$1&gt;ROW(N11)-5,OFFSET('Product Matrix'!$B$1,O$2+ROW(N11)-5,0),"")</f>
        <v/>
      </c>
      <c r="O11" s="292" t="str">
        <f ca="1">IF(O$1&gt;ROW(O11)-5,OFFSET('Product Matrix'!$C$1,O$2+ROW(O11)-5,0),"")</f>
        <v/>
      </c>
      <c r="P11" s="292" t="str">
        <f ca="1">IF(Q$1&gt;ROW(P11)-5,OFFSET('Product Matrix'!$B$1,Q$2+ROW(P11)-5,0),"")</f>
        <v/>
      </c>
      <c r="Q11" s="292" t="str">
        <f ca="1">IF(Q$1&gt;ROW(Q11)-5,OFFSET('Product Matrix'!$C$1,Q$2+ROW(Q11)-5,0),"")</f>
        <v/>
      </c>
      <c r="R11" s="292" t="str">
        <f ca="1">IF(S$1&gt;ROW(R11)-5,OFFSET('Product Matrix'!$B$1,S$2+ROW(R11)-5,0),"")</f>
        <v>ZZ</v>
      </c>
      <c r="S11" s="292" t="str">
        <f ca="1">IF(S$1&gt;ROW(S11)-5,OFFSET('Product Matrix'!$C$1,S$2+ROW(S11)-5,0),"")</f>
        <v>Special</v>
      </c>
      <c r="T11" s="292" t="str">
        <f ca="1">IF(U$1&gt;ROW(T11)-5,OFFSET('Product Matrix'!$B$1,U$2+ROW(T11)-5,0),"")</f>
        <v>V00</v>
      </c>
      <c r="U11" s="292" t="str">
        <f ca="1">IF(U$1&gt;ROW(U11)-5,OFFSET('Product Matrix'!$C$1,U$2+ROW(U11)-5,0),"")</f>
        <v>Super Duplex 2507 (S32750)</v>
      </c>
      <c r="V11" s="292" t="str">
        <f ca="1">IF(W$1&gt;ROW(V11)-5,OFFSET('Product Matrix'!$B$1,W$2+ROW(V11)-5,0),"")</f>
        <v/>
      </c>
      <c r="W11" s="292" t="str">
        <f ca="1">IF(W$1&gt;ROW(W11)-5,OFFSET('Product Matrix'!$C$1,W$2+ROW(W11)-5,0),"")</f>
        <v/>
      </c>
      <c r="X11" s="292" t="str">
        <f ca="1">IF(Y$1&gt;ROW(X11)-5,OFFSET('Product Matrix'!$B$1,Y$2+ROW(X11)-5,0),"")</f>
        <v>F0</v>
      </c>
      <c r="Y11" s="292" t="str">
        <f ca="1">IF(Y$1&gt;ROW(Y11)-5,OFFSET('Product Matrix'!$C$1,Y$2+ROW(Y11)-5,0),"")</f>
        <v>FKM-A</v>
      </c>
      <c r="Z11" s="292" t="str">
        <f ca="1">IF(AA$1&gt;ROW(Z11)-5,OFFSET('Product Matrix'!$B$1,AA$2+ROW(Z11)-5,0),"")</f>
        <v/>
      </c>
      <c r="AA11" s="292" t="str">
        <f ca="1">IF(AA$1&gt;ROW(AA11)-5,OFFSET('Product Matrix'!$C$1,AA$2+ROW(AA11)-5,0),"")</f>
        <v/>
      </c>
      <c r="AB11" s="292" t="str">
        <f ca="1">IF(AC$1&gt;ROW(AB11)-5,OFFSET('Product Matrix'!$B$1,AC$2+ROW(AB11)-5,0),"")</f>
        <v/>
      </c>
      <c r="AC11" s="292" t="str">
        <f ca="1">IF(AC$1&gt;ROW(AC11)-5,OFFSET('Product Matrix'!$C$1,AC$2+ROW(AC11)-5,0),"")</f>
        <v/>
      </c>
      <c r="AD11" s="292" t="str">
        <f ca="1">IF(AE$1&gt;ROW(AD11)-5,OFFSET('Product Matrix'!$B$1,AE$2+ROW(AD11)-5,0),"")</f>
        <v/>
      </c>
      <c r="AE11" s="292" t="str">
        <f ca="1">IF(AE$1&gt;ROW(AE11)-5,OFFSET('Product Matrix'!$C$1,AE$2+ROW(AE11)-5,0),"")</f>
        <v/>
      </c>
      <c r="AF11" s="292" t="str">
        <f ca="1">IF(AG$1&gt;ROW(AF11)-5,OFFSET('Product Matrix'!$B$1,AG$2+ROW(AF11)-5,0),"")</f>
        <v/>
      </c>
      <c r="AG11" s="292" t="str">
        <f ca="1">IF(AG$1&gt;ROW(AG11)-5,OFFSET('Product Matrix'!$C$1,AG$2+ROW(AG11)-5,0),"")</f>
        <v/>
      </c>
      <c r="AH11" s="292" t="str">
        <f ca="1">IF(AI$1&gt;ROW(AH11)-5,OFFSET('Product Matrix'!$B$1,AI$2+ROW(AH11)-5,0),"")</f>
        <v/>
      </c>
      <c r="AI11" s="292" t="str">
        <f ca="1">IF(AI$1&gt;ROW(AI11)-5,OFFSET('Product Matrix'!$C$1,AI$2+ROW(AI11)-5,0),"")</f>
        <v/>
      </c>
      <c r="AJ11" s="292" t="str">
        <f ca="1">IF(AK$1&gt;ROW(AJ11)-5,OFFSET('Product Matrix'!$B$1,AK$2+ROW(AJ11)-5,0),"")</f>
        <v/>
      </c>
      <c r="AK11" s="292" t="str">
        <f ca="1">IF(AK$1&gt;ROW(AK11)-5,OFFSET('Product Matrix'!$C$1,AK$2+ROW(AK11)-5,0),"")</f>
        <v/>
      </c>
      <c r="AL11" s="292" t="str">
        <f ca="1">IF(AM$1&gt;ROW(AL11)-5,OFFSET('Product Matrix'!$B$1,AM$2+ROW(AL11)-5,0),"")</f>
        <v/>
      </c>
      <c r="AM11" s="292" t="str">
        <f ca="1">IF(AM$1&gt;ROW(AM11)-5,OFFSET('Product Matrix'!$C$1,AM$2+ROW(AM11)-5,0),"")</f>
        <v/>
      </c>
      <c r="AN11" s="292" t="str">
        <f ca="1">IF(AO$1&gt;ROW(AN11)-5,OFFSET('Product Matrix'!$B$1,AO$2+ROW(AN11)-5,0),"")</f>
        <v/>
      </c>
      <c r="AO11" s="292" t="str">
        <f ca="1">IF(AO$1&gt;ROW(AO11)-5,OFFSET('Product Matrix'!$C$1,AO$2+ROW(AO11)-5,0),"")</f>
        <v/>
      </c>
      <c r="AP11" s="292" t="str">
        <f ca="1">IF(AQ$1&gt;ROW(AP11)-5,OFFSET('Product Matrix'!$B$1,AQ$2+ROW(AP11)-5,0),"")</f>
        <v/>
      </c>
      <c r="AQ11" s="292" t="str">
        <f ca="1">IF(AQ$1&gt;ROW(AQ11)-5,OFFSET('Product Matrix'!$C$1,AQ$2+ROW(AQ11)-5,0),"")</f>
        <v/>
      </c>
      <c r="AR11" s="292" t="str">
        <f ca="1">IF(AS$1&gt;ROW(AR11)-5,OFFSET('Product Matrix'!$B$1,AS$2+ROW(AR11)-5,0),"")</f>
        <v/>
      </c>
      <c r="AS11" s="292" t="str">
        <f ca="1">IF(AS$1&gt;ROW(AS11)-5,OFFSET('Product Matrix'!$C$1,AS$2+ROW(AS11)-5,0),"")</f>
        <v/>
      </c>
      <c r="AT11" s="292" t="str">
        <f ca="1">IF(AU$1&gt;ROW(AT11)-5,OFFSET('Product Matrix'!$B$1,AU$2+ROW(AT11)-5,0),"")</f>
        <v/>
      </c>
      <c r="AU11" s="292" t="str">
        <f ca="1">IF(AU$1&gt;ROW(AU11)-5,OFFSET('Product Matrix'!$C$1,AU$2+ROW(AU11)-5,0),"")</f>
        <v/>
      </c>
      <c r="AV11" s="292" t="str">
        <f ca="1">IF(AW$1&gt;ROW(AV11)-5,OFFSET('Product Matrix'!$B$1,AW$2+ROW(AV11)-5,0),"")</f>
        <v/>
      </c>
      <c r="AW11" s="292" t="str">
        <f ca="1">IF(AW$1&gt;ROW(AW11)-5,OFFSET('Product Matrix'!$C$1,AW$2+ROW(AW11)-5,0),"")</f>
        <v/>
      </c>
      <c r="AX11" s="292" t="str">
        <f ca="1">IF(AY$1&gt;ROW(AX11)-5,OFFSET('Product Matrix'!$B$1,AY$2+ROW(AX11)-5,0),"")</f>
        <v/>
      </c>
      <c r="AY11" s="292" t="str">
        <f ca="1">IF(AY$1&gt;ROW(AY11)-5,OFFSET('Product Matrix'!$C$1,AY$2+ROW(AY11)-5,0),"")</f>
        <v/>
      </c>
      <c r="AZ11" s="292" t="str">
        <f ca="1">IF(BA$1&gt;ROW(AZ11)-5,OFFSET('Product Matrix'!$B$1,BA$2+ROW(AZ11)-5,0),"")</f>
        <v/>
      </c>
      <c r="BA11" s="292" t="str">
        <f ca="1">IF(BA$1&gt;ROW(BA11)-5,OFFSET('Product Matrix'!$C$1,BA$2+ROW(BA11)-5,0),"")</f>
        <v/>
      </c>
      <c r="BB11" s="292" t="str">
        <f ca="1">IF(BC$1&gt;ROW(BB11)-5,OFFSET('Product Matrix'!$B$1,BC$2+ROW(BB11)-5,0),"")</f>
        <v/>
      </c>
      <c r="BC11" s="292" t="str">
        <f ca="1">IF(BC$1&gt;ROW(BC11)-5,OFFSET('Product Matrix'!$C$1,BC$2+ROW(BC11)-5,0),"")</f>
        <v/>
      </c>
      <c r="BD11" s="292" t="str">
        <f ca="1">IF(BE$1&gt;ROW(BD11)-5,OFFSET('Product Matrix'!$B$1,BE$2+ROW(BD11)-5,0),"")</f>
        <v/>
      </c>
      <c r="BE11" s="292" t="str">
        <f ca="1">IF(BE$1&gt;ROW(BE11)-5,OFFSET('Product Matrix'!$C$1,BE$2+ROW(BE11)-5,0),"")</f>
        <v/>
      </c>
      <c r="BF11" s="292" t="str">
        <f ca="1">IF(BG$1&gt;ROW(BF11)-5,OFFSET('Product Matrix'!$B$1,BG$2+ROW(BF11)-5,0),"")</f>
        <v/>
      </c>
      <c r="BG11" s="292" t="str">
        <f ca="1">IF(BG$1&gt;ROW(BG11)-5,OFFSET('Product Matrix'!$C$1,BG$2+ROW(BG11)-5,0),"")</f>
        <v/>
      </c>
      <c r="BH11" s="292" t="str">
        <f ca="1">IF(BI$1&gt;ROW(BH11)-5,OFFSET('Product Matrix'!$B$1,BI$2+ROW(BH11)-5,0),"")</f>
        <v/>
      </c>
      <c r="BI11" s="292" t="str">
        <f ca="1">IF(BI$1&gt;ROW(BI11)-5,OFFSET('Product Matrix'!$C$1,BI$2+ROW(BI11)-5,0),"")</f>
        <v/>
      </c>
      <c r="BJ11" s="292" t="str">
        <f ca="1">IF(BK$1&gt;ROW(BJ11)-5,OFFSET('Product Matrix'!$B$1,BK$2+ROW(BJ11)-5,0),"")</f>
        <v/>
      </c>
      <c r="BK11" s="292" t="str">
        <f ca="1">IF(BK$1&gt;ROW(BK11)-5,OFFSET('Product Matrix'!$C$1,BK$2+ROW(BK11)-5,0),"")</f>
        <v/>
      </c>
      <c r="BL11" s="292" t="str">
        <f ca="1">IF(BM$1&gt;ROW(BL11)-5,OFFSET('Product Matrix'!$B$1,BM$2+ROW(BL11)-5,0),"")</f>
        <v/>
      </c>
      <c r="BM11" s="292" t="str">
        <f ca="1">IF(BM$1&gt;ROW(BM11)-5,OFFSET('Product Matrix'!$C$1,BM$2+ROW(BM11)-5,0),"")</f>
        <v/>
      </c>
      <c r="BN11" s="292" t="str">
        <f ca="1">IF(BO$1&gt;ROW(BN11)-5,OFFSET('Product Matrix'!$B$1,BO$2+ROW(BN11)-5,0),"")</f>
        <v/>
      </c>
      <c r="BO11" s="292" t="str">
        <f ca="1">IF(BO$1&gt;ROW(BO11)-5,OFFSET('Product Matrix'!$C$1,BO$2+ROW(BO11)-5,0),"")</f>
        <v/>
      </c>
      <c r="BP11" s="292" t="str">
        <f ca="1">IF(BQ$1&gt;ROW(BP11)-5,OFFSET('Product Matrix'!$B$1,BQ$2+ROW(BP11)-5,0),"")</f>
        <v/>
      </c>
      <c r="BQ11" s="292" t="str">
        <f ca="1">IF(BQ$1&gt;ROW(BQ11)-5,OFFSET('Product Matrix'!$C$1,BQ$2+ROW(BQ11)-5,0),"")</f>
        <v/>
      </c>
      <c r="BR11" s="292" t="str">
        <f ca="1">IF(BS$1&gt;ROW(BR11)-5,OFFSET('Product Matrix'!$B$1,BS$2+ROW(BR11)-5,0),"")</f>
        <v/>
      </c>
      <c r="BS11" s="292" t="str">
        <f ca="1">IF(BS$1&gt;ROW(BS11)-5,OFFSET('Product Matrix'!$C$1,BS$2+ROW(BS11)-5,0),"")</f>
        <v/>
      </c>
      <c r="BT11" s="292" t="str">
        <f ca="1">IF(BU$1&gt;ROW(BT11)-5,OFFSET('Product Matrix'!$B$1,BU$2+ROW(BT11)-5,0),"")</f>
        <v/>
      </c>
      <c r="BU11" s="292" t="str">
        <f ca="1">IF(BU$1&gt;ROW(BU11)-5,OFFSET('Product Matrix'!$C$1,BU$2+ROW(BU11)-5,0),"")</f>
        <v/>
      </c>
      <c r="BV11" s="292" t="str">
        <f ca="1">IF(BW$1&gt;ROW(BV11)-5,OFFSET('Product Matrix'!$B$1,BW$2+ROW(BV11)-5,0),"")</f>
        <v/>
      </c>
      <c r="BW11" s="292" t="str">
        <f ca="1">IF(BW$1&gt;ROW(BW11)-5,OFFSET('Product Matrix'!$C$1,BW$2+ROW(BW11)-5,0),"")</f>
        <v/>
      </c>
      <c r="BX11" s="292" t="str">
        <f ca="1">IF(BY$1&gt;ROW(BX11)-5,OFFSET('Product Matrix'!$B$1,BY$2+ROW(BX11)-5,0),"")</f>
        <v/>
      </c>
      <c r="BY11" s="292" t="str">
        <f ca="1">IF(BY$1&gt;ROW(BY11)-5,OFFSET('Product Matrix'!$C$1,BY$2+ROW(BY11)-5,0),"")</f>
        <v/>
      </c>
      <c r="BZ11" s="292" t="str">
        <f ca="1">IF(CA$1&gt;ROW(BZ11)-5,OFFSET('Product Matrix'!$B$1,CA$2+ROW(BZ11)-5,0),"")</f>
        <v/>
      </c>
      <c r="CA11" s="292" t="str">
        <f ca="1">IF(CA$1&gt;ROW(CA11)-5,OFFSET('Product Matrix'!$C$1,CA$2+ROW(CA11)-5,0),"")</f>
        <v/>
      </c>
      <c r="CB11" s="292" t="str">
        <f ca="1">IF(CC$1&gt;ROW(CB11)-5,OFFSET('Product Matrix'!$B$1,CC$2+ROW(CB11)-5,0),"")</f>
        <v/>
      </c>
      <c r="CC11" s="292" t="str">
        <f ca="1">IF(CC$1&gt;ROW(CC11)-5,OFFSET('Product Matrix'!$C$1,CC$2+ROW(CC11)-5,0),"")</f>
        <v/>
      </c>
      <c r="CD11" s="292" t="str">
        <f ca="1">IF(CE$1&gt;ROW(CD11)-5,OFFSET('Product Matrix'!$B$1,CE$2+ROW(CD11)-5,0),"")</f>
        <v/>
      </c>
      <c r="CE11" s="292" t="str">
        <f ca="1">IF(CE$1&gt;ROW(CE11)-5,OFFSET('Product Matrix'!$C$1,CE$2+ROW(CE11)-5,0),"")</f>
        <v/>
      </c>
      <c r="CF11" s="292" t="str">
        <f ca="1">IF(CG$1&gt;ROW(CF11)-5,OFFSET('Product Matrix'!$B$1,CG$2+ROW(CF11)-5,0),"")</f>
        <v>F35</v>
      </c>
      <c r="CG11" s="292" t="str">
        <f ca="1">IF(CG$1&gt;ROW(CG11)-5,OFFSET('Product Matrix'!$C$1,CG$2+ROW(CG11)-5,0),"")</f>
        <v>PCD F35 - 356mm (ISO5211)</v>
      </c>
      <c r="CH11" s="292" t="str">
        <f ca="1">IF(CI$1&gt;ROW(CH11)-5,OFFSET('Product Matrix'!$B$1,CI$2+ROW(CH11)-5,0),"")</f>
        <v>M40</v>
      </c>
      <c r="CI11" s="292" t="str">
        <f ca="1">IF(CI$1&gt;ROW(CI11)-5,OFFSET('Product Matrix'!$C$1,CI$2+ROW(CI11)-5,0),"")</f>
        <v>40K12x08</v>
      </c>
      <c r="CJ11" s="292" t="str">
        <f ca="1">IF(CK$1&gt;ROW(CJ11)-5,OFFSET('Product Matrix'!$B$1,CK$2+ROW(CJ11)-5,0),"")</f>
        <v/>
      </c>
      <c r="CK11" s="292" t="str">
        <f ca="1">IF(CK$1&gt;ROW(CK11)-5,OFFSET('Product Matrix'!$C$1,CK$2+ROW(CK11)-5,0),"")</f>
        <v/>
      </c>
    </row>
    <row r="12" spans="2:89">
      <c r="B12" s="292" t="str">
        <f ca="1">IF(C$1&gt;ROW(B12)-5,OFFSET('Product Matrix'!$B$1,C$2+ROW(B12)-5,0),"")</f>
        <v/>
      </c>
      <c r="C12" s="292" t="str">
        <f ca="1">IF(C$1&gt;ROW(C12)-5,OFFSET('Product Matrix'!$C$1,C$2+ROW(C12)-5,0),"")</f>
        <v/>
      </c>
      <c r="D12" s="292" t="str">
        <f ca="1">IF(E$1&gt;ROW(D12)-5,OFFSET('Product Matrix'!$B$1,E$2+ROW(D12)-5,0),"")</f>
        <v/>
      </c>
      <c r="E12" s="292" t="str">
        <f ca="1">IF(E$1&gt;ROW(E12)-5,OFFSET('Product Matrix'!$C$1,E$2+ROW(E12)-5,0),"")</f>
        <v/>
      </c>
      <c r="F12" s="292" t="str">
        <f ca="1">IF(G$1&gt;ROW(F12)-5,OFFSET('Product Matrix'!$B$1,G$2+ROW(F12)-5,0),"")</f>
        <v>0150</v>
      </c>
      <c r="G12" s="292" t="str">
        <f ca="1">IF(G$1&gt;ROW(G12)-5,OFFSET('Product Matrix'!$C$1,G$2+ROW(G12)-5,0),"")</f>
        <v>DN0150/ NPS 6''</v>
      </c>
      <c r="H12" s="292" t="str">
        <f ca="1">IF(I$1&gt;ROW(H12)-5,OFFSET('Product Matrix'!$B$1,I$2+ROW(H12)-5,0),"")</f>
        <v/>
      </c>
      <c r="I12" s="292" t="str">
        <f ca="1">IF(I$1&gt;ROW(I12)-5,OFFSET('Product Matrix'!$C$1,I$2+ROW(I12)-5,0),"")</f>
        <v/>
      </c>
      <c r="J12" s="292" t="str">
        <f ca="1">IF(K$1&gt;ROW(J12)-5,OFFSET('Product Matrix'!$B$1,K$2+ROW(J12)-5,0),"")</f>
        <v>AE</v>
      </c>
      <c r="K12" s="292" t="str">
        <f ca="1">IF(K$1&gt;ROW(K12)-5,OFFSET('Product Matrix'!$C$1,K$2+ROW(K12)-5,0),"")</f>
        <v>AS 2129 - Table E</v>
      </c>
      <c r="L12" s="292" t="str">
        <f ca="1">IF(M$1&gt;ROW(L12)-5,OFFSET('Product Matrix'!$B$1,M$2+ROW(L12)-5,0),"")</f>
        <v/>
      </c>
      <c r="M12" s="292" t="str">
        <f ca="1">IF(M$1&gt;ROW(M12)-5,OFFSET('Product Matrix'!$C$1,M$2+ROW(M12)-5,0),"")</f>
        <v/>
      </c>
      <c r="N12" s="292" t="str">
        <f ca="1">IF(O$1&gt;ROW(N12)-5,OFFSET('Product Matrix'!$B$1,O$2+ROW(N12)-5,0),"")</f>
        <v/>
      </c>
      <c r="O12" s="292" t="str">
        <f ca="1">IF(O$1&gt;ROW(O12)-5,OFFSET('Product Matrix'!$C$1,O$2+ROW(O12)-5,0),"")</f>
        <v/>
      </c>
      <c r="P12" s="292" t="str">
        <f ca="1">IF(Q$1&gt;ROW(P12)-5,OFFSET('Product Matrix'!$B$1,Q$2+ROW(P12)-5,0),"")</f>
        <v/>
      </c>
      <c r="Q12" s="292" t="str">
        <f ca="1">IF(Q$1&gt;ROW(Q12)-5,OFFSET('Product Matrix'!$C$1,Q$2+ROW(Q12)-5,0),"")</f>
        <v/>
      </c>
      <c r="R12" s="292" t="str">
        <f ca="1">IF(S$1&gt;ROW(R12)-5,OFFSET('Product Matrix'!$B$1,S$2+ROW(R12)-5,0),"")</f>
        <v/>
      </c>
      <c r="S12" s="292" t="str">
        <f ca="1">IF(S$1&gt;ROW(S12)-5,OFFSET('Product Matrix'!$C$1,S$2+ROW(S12)-5,0),"")</f>
        <v/>
      </c>
      <c r="T12" s="292" t="str">
        <f ca="1">IF(U$1&gt;ROW(T12)-5,OFFSET('Product Matrix'!$B$1,U$2+ROW(T12)-5,0),"")</f>
        <v>S00</v>
      </c>
      <c r="U12" s="292" t="str">
        <f ca="1">IF(U$1&gt;ROW(U12)-5,OFFSET('Product Matrix'!$C$1,U$2+ROW(U12)-5,0),"")</f>
        <v>Stainless Steel 316</v>
      </c>
      <c r="V12" s="292" t="str">
        <f ca="1">IF(W$1&gt;ROW(V12)-5,OFFSET('Product Matrix'!$B$1,W$2+ROW(V12)-5,0),"")</f>
        <v/>
      </c>
      <c r="W12" s="292" t="str">
        <f ca="1">IF(W$1&gt;ROW(W12)-5,OFFSET('Product Matrix'!$C$1,W$2+ROW(W12)-5,0),"")</f>
        <v/>
      </c>
      <c r="X12" s="292" t="str">
        <f ca="1">IF(Y$1&gt;ROW(X12)-5,OFFSET('Product Matrix'!$B$1,Y$2+ROW(X12)-5,0),"")</f>
        <v>H1</v>
      </c>
      <c r="Y12" s="292" t="str">
        <f ca="1">IF(Y$1&gt;ROW(Y12)-5,OFFSET('Product Matrix'!$C$1,Y$2+ROW(Y12)-5,0),"")</f>
        <v>HNBR</v>
      </c>
      <c r="Z12" s="292" t="str">
        <f ca="1">IF(AA$1&gt;ROW(Z12)-5,OFFSET('Product Matrix'!$B$1,AA$2+ROW(Z12)-5,0),"")</f>
        <v/>
      </c>
      <c r="AA12" s="292" t="str">
        <f ca="1">IF(AA$1&gt;ROW(AA12)-5,OFFSET('Product Matrix'!$C$1,AA$2+ROW(AA12)-5,0),"")</f>
        <v/>
      </c>
      <c r="AB12" s="292" t="str">
        <f ca="1">IF(AC$1&gt;ROW(AB12)-5,OFFSET('Product Matrix'!$B$1,AC$2+ROW(AB12)-5,0),"")</f>
        <v/>
      </c>
      <c r="AC12" s="292" t="str">
        <f ca="1">IF(AC$1&gt;ROW(AC12)-5,OFFSET('Product Matrix'!$C$1,AC$2+ROW(AC12)-5,0),"")</f>
        <v/>
      </c>
      <c r="AD12" s="292" t="str">
        <f ca="1">IF(AE$1&gt;ROW(AD12)-5,OFFSET('Product Matrix'!$B$1,AE$2+ROW(AD12)-5,0),"")</f>
        <v/>
      </c>
      <c r="AE12" s="292" t="str">
        <f ca="1">IF(AE$1&gt;ROW(AE12)-5,OFFSET('Product Matrix'!$C$1,AE$2+ROW(AE12)-5,0),"")</f>
        <v/>
      </c>
      <c r="AF12" s="292" t="str">
        <f ca="1">IF(AG$1&gt;ROW(AF12)-5,OFFSET('Product Matrix'!$B$1,AG$2+ROW(AF12)-5,0),"")</f>
        <v/>
      </c>
      <c r="AG12" s="292" t="str">
        <f ca="1">IF(AG$1&gt;ROW(AG12)-5,OFFSET('Product Matrix'!$C$1,AG$2+ROW(AG12)-5,0),"")</f>
        <v/>
      </c>
      <c r="AH12" s="292" t="str">
        <f ca="1">IF(AI$1&gt;ROW(AH12)-5,OFFSET('Product Matrix'!$B$1,AI$2+ROW(AH12)-5,0),"")</f>
        <v/>
      </c>
      <c r="AI12" s="292" t="str">
        <f ca="1">IF(AI$1&gt;ROW(AI12)-5,OFFSET('Product Matrix'!$C$1,AI$2+ROW(AI12)-5,0),"")</f>
        <v/>
      </c>
      <c r="AJ12" s="292" t="str">
        <f ca="1">IF(AK$1&gt;ROW(AJ12)-5,OFFSET('Product Matrix'!$B$1,AK$2+ROW(AJ12)-5,0),"")</f>
        <v/>
      </c>
      <c r="AK12" s="292" t="str">
        <f ca="1">IF(AK$1&gt;ROW(AK12)-5,OFFSET('Product Matrix'!$C$1,AK$2+ROW(AK12)-5,0),"")</f>
        <v/>
      </c>
      <c r="AL12" s="292" t="str">
        <f ca="1">IF(AM$1&gt;ROW(AL12)-5,OFFSET('Product Matrix'!$B$1,AM$2+ROW(AL12)-5,0),"")</f>
        <v/>
      </c>
      <c r="AM12" s="292" t="str">
        <f ca="1">IF(AM$1&gt;ROW(AM12)-5,OFFSET('Product Matrix'!$C$1,AM$2+ROW(AM12)-5,0),"")</f>
        <v/>
      </c>
      <c r="AN12" s="292" t="str">
        <f ca="1">IF(AO$1&gt;ROW(AN12)-5,OFFSET('Product Matrix'!$B$1,AO$2+ROW(AN12)-5,0),"")</f>
        <v/>
      </c>
      <c r="AO12" s="292" t="str">
        <f ca="1">IF(AO$1&gt;ROW(AO12)-5,OFFSET('Product Matrix'!$C$1,AO$2+ROW(AO12)-5,0),"")</f>
        <v/>
      </c>
      <c r="AP12" s="292" t="str">
        <f ca="1">IF(AQ$1&gt;ROW(AP12)-5,OFFSET('Product Matrix'!$B$1,AQ$2+ROW(AP12)-5,0),"")</f>
        <v/>
      </c>
      <c r="AQ12" s="292" t="str">
        <f ca="1">IF(AQ$1&gt;ROW(AQ12)-5,OFFSET('Product Matrix'!$C$1,AQ$2+ROW(AQ12)-5,0),"")</f>
        <v/>
      </c>
      <c r="AR12" s="292" t="str">
        <f ca="1">IF(AS$1&gt;ROW(AR12)-5,OFFSET('Product Matrix'!$B$1,AS$2+ROW(AR12)-5,0),"")</f>
        <v/>
      </c>
      <c r="AS12" s="292" t="str">
        <f ca="1">IF(AS$1&gt;ROW(AS12)-5,OFFSET('Product Matrix'!$C$1,AS$2+ROW(AS12)-5,0),"")</f>
        <v/>
      </c>
      <c r="AT12" s="292" t="str">
        <f ca="1">IF(AU$1&gt;ROW(AT12)-5,OFFSET('Product Matrix'!$B$1,AU$2+ROW(AT12)-5,0),"")</f>
        <v/>
      </c>
      <c r="AU12" s="292" t="str">
        <f ca="1">IF(AU$1&gt;ROW(AU12)-5,OFFSET('Product Matrix'!$C$1,AU$2+ROW(AU12)-5,0),"")</f>
        <v/>
      </c>
      <c r="AV12" s="292" t="str">
        <f ca="1">IF(AW$1&gt;ROW(AV12)-5,OFFSET('Product Matrix'!$B$1,AW$2+ROW(AV12)-5,0),"")</f>
        <v/>
      </c>
      <c r="AW12" s="292" t="str">
        <f ca="1">IF(AW$1&gt;ROW(AW12)-5,OFFSET('Product Matrix'!$C$1,AW$2+ROW(AW12)-5,0),"")</f>
        <v/>
      </c>
      <c r="AX12" s="292" t="str">
        <f ca="1">IF(AY$1&gt;ROW(AX12)-5,OFFSET('Product Matrix'!$B$1,AY$2+ROW(AX12)-5,0),"")</f>
        <v/>
      </c>
      <c r="AY12" s="292" t="str">
        <f ca="1">IF(AY$1&gt;ROW(AY12)-5,OFFSET('Product Matrix'!$C$1,AY$2+ROW(AY12)-5,0),"")</f>
        <v/>
      </c>
      <c r="AZ12" s="292" t="str">
        <f ca="1">IF(BA$1&gt;ROW(AZ12)-5,OFFSET('Product Matrix'!$B$1,BA$2+ROW(AZ12)-5,0),"")</f>
        <v/>
      </c>
      <c r="BA12" s="292" t="str">
        <f ca="1">IF(BA$1&gt;ROW(BA12)-5,OFFSET('Product Matrix'!$C$1,BA$2+ROW(BA12)-5,0),"")</f>
        <v/>
      </c>
      <c r="BB12" s="292" t="str">
        <f ca="1">IF(BC$1&gt;ROW(BB12)-5,OFFSET('Product Matrix'!$B$1,BC$2+ROW(BB12)-5,0),"")</f>
        <v/>
      </c>
      <c r="BC12" s="292" t="str">
        <f ca="1">IF(BC$1&gt;ROW(BC12)-5,OFFSET('Product Matrix'!$C$1,BC$2+ROW(BC12)-5,0),"")</f>
        <v/>
      </c>
      <c r="BD12" s="292" t="str">
        <f ca="1">IF(BE$1&gt;ROW(BD12)-5,OFFSET('Product Matrix'!$B$1,BE$2+ROW(BD12)-5,0),"")</f>
        <v/>
      </c>
      <c r="BE12" s="292" t="str">
        <f ca="1">IF(BE$1&gt;ROW(BE12)-5,OFFSET('Product Matrix'!$C$1,BE$2+ROW(BE12)-5,0),"")</f>
        <v/>
      </c>
      <c r="BF12" s="292" t="str">
        <f ca="1">IF(BG$1&gt;ROW(BF12)-5,OFFSET('Product Matrix'!$B$1,BG$2+ROW(BF12)-5,0),"")</f>
        <v/>
      </c>
      <c r="BG12" s="292" t="str">
        <f ca="1">IF(BG$1&gt;ROW(BG12)-5,OFFSET('Product Matrix'!$C$1,BG$2+ROW(BG12)-5,0),"")</f>
        <v/>
      </c>
      <c r="BH12" s="292" t="str">
        <f ca="1">IF(BI$1&gt;ROW(BH12)-5,OFFSET('Product Matrix'!$B$1,BI$2+ROW(BH12)-5,0),"")</f>
        <v/>
      </c>
      <c r="BI12" s="292" t="str">
        <f ca="1">IF(BI$1&gt;ROW(BI12)-5,OFFSET('Product Matrix'!$C$1,BI$2+ROW(BI12)-5,0),"")</f>
        <v/>
      </c>
      <c r="BJ12" s="292" t="str">
        <f ca="1">IF(BK$1&gt;ROW(BJ12)-5,OFFSET('Product Matrix'!$B$1,BK$2+ROW(BJ12)-5,0),"")</f>
        <v/>
      </c>
      <c r="BK12" s="292" t="str">
        <f ca="1">IF(BK$1&gt;ROW(BK12)-5,OFFSET('Product Matrix'!$C$1,BK$2+ROW(BK12)-5,0),"")</f>
        <v/>
      </c>
      <c r="BL12" s="292" t="str">
        <f ca="1">IF(BM$1&gt;ROW(BL12)-5,OFFSET('Product Matrix'!$B$1,BM$2+ROW(BL12)-5,0),"")</f>
        <v/>
      </c>
      <c r="BM12" s="292" t="str">
        <f ca="1">IF(BM$1&gt;ROW(BM12)-5,OFFSET('Product Matrix'!$C$1,BM$2+ROW(BM12)-5,0),"")</f>
        <v/>
      </c>
      <c r="BN12" s="292" t="str">
        <f ca="1">IF(BO$1&gt;ROW(BN12)-5,OFFSET('Product Matrix'!$B$1,BO$2+ROW(BN12)-5,0),"")</f>
        <v/>
      </c>
      <c r="BO12" s="292" t="str">
        <f ca="1">IF(BO$1&gt;ROW(BO12)-5,OFFSET('Product Matrix'!$C$1,BO$2+ROW(BO12)-5,0),"")</f>
        <v/>
      </c>
      <c r="BP12" s="292" t="str">
        <f ca="1">IF(BQ$1&gt;ROW(BP12)-5,OFFSET('Product Matrix'!$B$1,BQ$2+ROW(BP12)-5,0),"")</f>
        <v/>
      </c>
      <c r="BQ12" s="292" t="str">
        <f ca="1">IF(BQ$1&gt;ROW(BQ12)-5,OFFSET('Product Matrix'!$C$1,BQ$2+ROW(BQ12)-5,0),"")</f>
        <v/>
      </c>
      <c r="BR12" s="292" t="str">
        <f ca="1">IF(BS$1&gt;ROW(BR12)-5,OFFSET('Product Matrix'!$B$1,BS$2+ROW(BR12)-5,0),"")</f>
        <v/>
      </c>
      <c r="BS12" s="292" t="str">
        <f ca="1">IF(BS$1&gt;ROW(BS12)-5,OFFSET('Product Matrix'!$C$1,BS$2+ROW(BS12)-5,0),"")</f>
        <v/>
      </c>
      <c r="BT12" s="292" t="str">
        <f ca="1">IF(BU$1&gt;ROW(BT12)-5,OFFSET('Product Matrix'!$B$1,BU$2+ROW(BT12)-5,0),"")</f>
        <v/>
      </c>
      <c r="BU12" s="292" t="str">
        <f ca="1">IF(BU$1&gt;ROW(BU12)-5,OFFSET('Product Matrix'!$C$1,BU$2+ROW(BU12)-5,0),"")</f>
        <v/>
      </c>
      <c r="BV12" s="292" t="str">
        <f ca="1">IF(BW$1&gt;ROW(BV12)-5,OFFSET('Product Matrix'!$B$1,BW$2+ROW(BV12)-5,0),"")</f>
        <v/>
      </c>
      <c r="BW12" s="292" t="str">
        <f ca="1">IF(BW$1&gt;ROW(BW12)-5,OFFSET('Product Matrix'!$C$1,BW$2+ROW(BW12)-5,0),"")</f>
        <v/>
      </c>
      <c r="BX12" s="292" t="str">
        <f ca="1">IF(BY$1&gt;ROW(BX12)-5,OFFSET('Product Matrix'!$B$1,BY$2+ROW(BX12)-5,0),"")</f>
        <v/>
      </c>
      <c r="BY12" s="292" t="str">
        <f ca="1">IF(BY$1&gt;ROW(BY12)-5,OFFSET('Product Matrix'!$C$1,BY$2+ROW(BY12)-5,0),"")</f>
        <v/>
      </c>
      <c r="BZ12" s="292" t="str">
        <f ca="1">IF(CA$1&gt;ROW(BZ12)-5,OFFSET('Product Matrix'!$B$1,CA$2+ROW(BZ12)-5,0),"")</f>
        <v/>
      </c>
      <c r="CA12" s="292" t="str">
        <f ca="1">IF(CA$1&gt;ROW(CA12)-5,OFFSET('Product Matrix'!$C$1,CA$2+ROW(CA12)-5,0),"")</f>
        <v/>
      </c>
      <c r="CB12" s="292" t="str">
        <f ca="1">IF(CC$1&gt;ROW(CB12)-5,OFFSET('Product Matrix'!$B$1,CC$2+ROW(CB12)-5,0),"")</f>
        <v/>
      </c>
      <c r="CC12" s="292" t="str">
        <f ca="1">IF(CC$1&gt;ROW(CC12)-5,OFFSET('Product Matrix'!$C$1,CC$2+ROW(CC12)-5,0),"")</f>
        <v/>
      </c>
      <c r="CD12" s="292" t="str">
        <f ca="1">IF(CE$1&gt;ROW(CD12)-5,OFFSET('Product Matrix'!$B$1,CE$2+ROW(CD12)-5,0),"")</f>
        <v/>
      </c>
      <c r="CE12" s="292" t="str">
        <f ca="1">IF(CE$1&gt;ROW(CE12)-5,OFFSET('Product Matrix'!$C$1,CE$2+ROW(CE12)-5,0),"")</f>
        <v/>
      </c>
      <c r="CF12" s="292" t="str">
        <f ca="1">IF(CG$1&gt;ROW(CF12)-5,OFFSET('Product Matrix'!$B$1,CG$2+ROW(CF12)-5,0),"")</f>
        <v>F40</v>
      </c>
      <c r="CG12" s="292" t="str">
        <f ca="1">IF(CG$1&gt;ROW(CG12)-5,OFFSET('Product Matrix'!$C$1,CG$2+ROW(CG12)-5,0),"")</f>
        <v>PCD F40 - 406mm (ISO5211)</v>
      </c>
      <c r="CH12" s="292" t="str">
        <f ca="1">IF(CI$1&gt;ROW(CH12)-5,OFFSET('Product Matrix'!$B$1,CI$2+ROW(CH12)-5,0),"")</f>
        <v>M50</v>
      </c>
      <c r="CI12" s="292" t="str">
        <f ca="1">IF(CI$1&gt;ROW(CI12)-5,OFFSET('Product Matrix'!$C$1,CI$2+ROW(CI12)-5,0),"")</f>
        <v>50K14x9</v>
      </c>
      <c r="CJ12" s="292" t="str">
        <f ca="1">IF(CK$1&gt;ROW(CJ12)-5,OFFSET('Product Matrix'!$B$1,CK$2+ROW(CJ12)-5,0),"")</f>
        <v/>
      </c>
      <c r="CK12" s="292" t="str">
        <f ca="1">IF(CK$1&gt;ROW(CK12)-5,OFFSET('Product Matrix'!$C$1,CK$2+ROW(CK12)-5,0),"")</f>
        <v/>
      </c>
    </row>
    <row r="13" spans="2:89">
      <c r="B13" s="292" t="str">
        <f ca="1">IF(C$1&gt;ROW(B13)-5,OFFSET('Product Matrix'!$B$1,C$2+ROW(B13)-5,0),"")</f>
        <v/>
      </c>
      <c r="C13" s="292" t="str">
        <f ca="1">IF(C$1&gt;ROW(C13)-5,OFFSET('Product Matrix'!$C$1,C$2+ROW(C13)-5,0),"")</f>
        <v/>
      </c>
      <c r="D13" s="292" t="str">
        <f ca="1">IF(E$1&gt;ROW(D13)-5,OFFSET('Product Matrix'!$B$1,E$2+ROW(D13)-5,0),"")</f>
        <v/>
      </c>
      <c r="E13" s="292" t="str">
        <f ca="1">IF(E$1&gt;ROW(E13)-5,OFFSET('Product Matrix'!$C$1,E$2+ROW(E13)-5,0),"")</f>
        <v/>
      </c>
      <c r="F13" s="292" t="str">
        <f ca="1">IF(G$1&gt;ROW(F13)-5,OFFSET('Product Matrix'!$B$1,G$2+ROW(F13)-5,0),"")</f>
        <v>0200</v>
      </c>
      <c r="G13" s="292" t="str">
        <f ca="1">IF(G$1&gt;ROW(G13)-5,OFFSET('Product Matrix'!$C$1,G$2+ROW(G13)-5,0),"")</f>
        <v>DN0200/ NPS 8''</v>
      </c>
      <c r="H13" s="292" t="str">
        <f ca="1">IF(I$1&gt;ROW(H13)-5,OFFSET('Product Matrix'!$B$1,I$2+ROW(H13)-5,0),"")</f>
        <v/>
      </c>
      <c r="I13" s="292" t="str">
        <f ca="1">IF(I$1&gt;ROW(I13)-5,OFFSET('Product Matrix'!$C$1,I$2+ROW(I13)-5,0),"")</f>
        <v/>
      </c>
      <c r="J13" s="292" t="str">
        <f ca="1">IF(K$1&gt;ROW(J13)-5,OFFSET('Product Matrix'!$B$1,K$2+ROW(J13)-5,0),"")</f>
        <v>AD</v>
      </c>
      <c r="K13" s="292" t="str">
        <f ca="1">IF(K$1&gt;ROW(K13)-5,OFFSET('Product Matrix'!$C$1,K$2+ROW(K13)-5,0),"")</f>
        <v>AS 2129 Table D / AS 4087 PN 16</v>
      </c>
      <c r="L13" s="292" t="str">
        <f ca="1">IF(M$1&gt;ROW(L13)-5,OFFSET('Product Matrix'!$B$1,M$2+ROW(L13)-5,0),"")</f>
        <v/>
      </c>
      <c r="M13" s="292" t="str">
        <f ca="1">IF(M$1&gt;ROW(M13)-5,OFFSET('Product Matrix'!$C$1,M$2+ROW(M13)-5,0),"")</f>
        <v/>
      </c>
      <c r="N13" s="292" t="str">
        <f ca="1">IF(O$1&gt;ROW(N13)-5,OFFSET('Product Matrix'!$B$1,O$2+ROW(N13)-5,0),"")</f>
        <v/>
      </c>
      <c r="O13" s="292" t="str">
        <f ca="1">IF(O$1&gt;ROW(O13)-5,OFFSET('Product Matrix'!$C$1,O$2+ROW(O13)-5,0),"")</f>
        <v/>
      </c>
      <c r="P13" s="292" t="str">
        <f ca="1">IF(Q$1&gt;ROW(P13)-5,OFFSET('Product Matrix'!$B$1,Q$2+ROW(P13)-5,0),"")</f>
        <v/>
      </c>
      <c r="Q13" s="292" t="str">
        <f ca="1">IF(Q$1&gt;ROW(Q13)-5,OFFSET('Product Matrix'!$C$1,Q$2+ROW(Q13)-5,0),"")</f>
        <v/>
      </c>
      <c r="R13" s="292" t="str">
        <f ca="1">IF(S$1&gt;ROW(R13)-5,OFFSET('Product Matrix'!$B$1,S$2+ROW(R13)-5,0),"")</f>
        <v/>
      </c>
      <c r="S13" s="292" t="str">
        <f ca="1">IF(S$1&gt;ROW(S13)-5,OFFSET('Product Matrix'!$C$1,S$2+ROW(S13)-5,0),"")</f>
        <v/>
      </c>
      <c r="T13" s="292" t="str">
        <f ca="1">IF(U$1&gt;ROW(T13)-5,OFFSET('Product Matrix'!$B$1,U$2+ROW(T13)-5,0),"")</f>
        <v>S10</v>
      </c>
      <c r="U13" s="292" t="str">
        <f ca="1">IF(U$1&gt;ROW(U13)-5,OFFSET('Product Matrix'!$C$1,U$2+ROW(U13)-5,0),"")</f>
        <v>Stainless Steel 304</v>
      </c>
      <c r="V13" s="292" t="str">
        <f ca="1">IF(W$1&gt;ROW(V13)-5,OFFSET('Product Matrix'!$B$1,W$2+ROW(V13)-5,0),"")</f>
        <v/>
      </c>
      <c r="W13" s="292" t="str">
        <f ca="1">IF(W$1&gt;ROW(W13)-5,OFFSET('Product Matrix'!$C$1,W$2+ROW(W13)-5,0),"")</f>
        <v/>
      </c>
      <c r="X13" s="292" t="str">
        <f ca="1">IF(Y$1&gt;ROW(X13)-5,OFFSET('Product Matrix'!$B$1,Y$2+ROW(X13)-5,0),"")</f>
        <v>P0</v>
      </c>
      <c r="Y13" s="292" t="str">
        <f ca="1">IF(Y$1&gt;ROW(Y13)-5,OFFSET('Product Matrix'!$C$1,Y$2+ROW(Y13)-5,0),"")</f>
        <v>Neoprene</v>
      </c>
      <c r="Z13" s="292" t="str">
        <f ca="1">IF(AA$1&gt;ROW(Z13)-5,OFFSET('Product Matrix'!$B$1,AA$2+ROW(Z13)-5,0),"")</f>
        <v/>
      </c>
      <c r="AA13" s="292" t="str">
        <f ca="1">IF(AA$1&gt;ROW(AA13)-5,OFFSET('Product Matrix'!$C$1,AA$2+ROW(AA13)-5,0),"")</f>
        <v/>
      </c>
      <c r="AB13" s="292" t="str">
        <f ca="1">IF(AC$1&gt;ROW(AB13)-5,OFFSET('Product Matrix'!$B$1,AC$2+ROW(AB13)-5,0),"")</f>
        <v/>
      </c>
      <c r="AC13" s="292" t="str">
        <f ca="1">IF(AC$1&gt;ROW(AC13)-5,OFFSET('Product Matrix'!$C$1,AC$2+ROW(AC13)-5,0),"")</f>
        <v/>
      </c>
      <c r="AD13" s="292" t="str">
        <f ca="1">IF(AE$1&gt;ROW(AD13)-5,OFFSET('Product Matrix'!$B$1,AE$2+ROW(AD13)-5,0),"")</f>
        <v/>
      </c>
      <c r="AE13" s="292" t="str">
        <f ca="1">IF(AE$1&gt;ROW(AE13)-5,OFFSET('Product Matrix'!$C$1,AE$2+ROW(AE13)-5,0),"")</f>
        <v/>
      </c>
      <c r="AF13" s="292" t="str">
        <f ca="1">IF(AG$1&gt;ROW(AF13)-5,OFFSET('Product Matrix'!$B$1,AG$2+ROW(AF13)-5,0),"")</f>
        <v/>
      </c>
      <c r="AG13" s="292" t="str">
        <f ca="1">IF(AG$1&gt;ROW(AG13)-5,OFFSET('Product Matrix'!$C$1,AG$2+ROW(AG13)-5,0),"")</f>
        <v/>
      </c>
      <c r="AH13" s="292" t="str">
        <f ca="1">IF(AI$1&gt;ROW(AH13)-5,OFFSET('Product Matrix'!$B$1,AI$2+ROW(AH13)-5,0),"")</f>
        <v/>
      </c>
      <c r="AI13" s="292" t="str">
        <f ca="1">IF(AI$1&gt;ROW(AI13)-5,OFFSET('Product Matrix'!$C$1,AI$2+ROW(AI13)-5,0),"")</f>
        <v/>
      </c>
      <c r="AJ13" s="292" t="str">
        <f ca="1">IF(AK$1&gt;ROW(AJ13)-5,OFFSET('Product Matrix'!$B$1,AK$2+ROW(AJ13)-5,0),"")</f>
        <v/>
      </c>
      <c r="AK13" s="292" t="str">
        <f ca="1">IF(AK$1&gt;ROW(AK13)-5,OFFSET('Product Matrix'!$C$1,AK$2+ROW(AK13)-5,0),"")</f>
        <v/>
      </c>
      <c r="AL13" s="292" t="str">
        <f ca="1">IF(AM$1&gt;ROW(AL13)-5,OFFSET('Product Matrix'!$B$1,AM$2+ROW(AL13)-5,0),"")</f>
        <v/>
      </c>
      <c r="AM13" s="292" t="str">
        <f ca="1">IF(AM$1&gt;ROW(AM13)-5,OFFSET('Product Matrix'!$C$1,AM$2+ROW(AM13)-5,0),"")</f>
        <v/>
      </c>
      <c r="AN13" s="292" t="str">
        <f ca="1">IF(AO$1&gt;ROW(AN13)-5,OFFSET('Product Matrix'!$B$1,AO$2+ROW(AN13)-5,0),"")</f>
        <v/>
      </c>
      <c r="AO13" s="292" t="str">
        <f ca="1">IF(AO$1&gt;ROW(AO13)-5,OFFSET('Product Matrix'!$C$1,AO$2+ROW(AO13)-5,0),"")</f>
        <v/>
      </c>
      <c r="AP13" s="292" t="str">
        <f ca="1">IF(AQ$1&gt;ROW(AP13)-5,OFFSET('Product Matrix'!$B$1,AQ$2+ROW(AP13)-5,0),"")</f>
        <v/>
      </c>
      <c r="AQ13" s="292" t="str">
        <f ca="1">IF(AQ$1&gt;ROW(AQ13)-5,OFFSET('Product Matrix'!$C$1,AQ$2+ROW(AQ13)-5,0),"")</f>
        <v/>
      </c>
      <c r="AR13" s="292" t="str">
        <f ca="1">IF(AS$1&gt;ROW(AR13)-5,OFFSET('Product Matrix'!$B$1,AS$2+ROW(AR13)-5,0),"")</f>
        <v/>
      </c>
      <c r="AS13" s="292" t="str">
        <f ca="1">IF(AS$1&gt;ROW(AS13)-5,OFFSET('Product Matrix'!$C$1,AS$2+ROW(AS13)-5,0),"")</f>
        <v/>
      </c>
      <c r="AT13" s="292" t="str">
        <f ca="1">IF(AU$1&gt;ROW(AT13)-5,OFFSET('Product Matrix'!$B$1,AU$2+ROW(AT13)-5,0),"")</f>
        <v/>
      </c>
      <c r="AU13" s="292" t="str">
        <f ca="1">IF(AU$1&gt;ROW(AU13)-5,OFFSET('Product Matrix'!$C$1,AU$2+ROW(AU13)-5,0),"")</f>
        <v/>
      </c>
      <c r="AV13" s="292" t="str">
        <f ca="1">IF(AW$1&gt;ROW(AV13)-5,OFFSET('Product Matrix'!$B$1,AW$2+ROW(AV13)-5,0),"")</f>
        <v/>
      </c>
      <c r="AW13" s="292" t="str">
        <f ca="1">IF(AW$1&gt;ROW(AW13)-5,OFFSET('Product Matrix'!$C$1,AW$2+ROW(AW13)-5,0),"")</f>
        <v/>
      </c>
      <c r="AX13" s="292" t="str">
        <f ca="1">IF(AY$1&gt;ROW(AX13)-5,OFFSET('Product Matrix'!$B$1,AY$2+ROW(AX13)-5,0),"")</f>
        <v/>
      </c>
      <c r="AY13" s="292" t="str">
        <f ca="1">IF(AY$1&gt;ROW(AY13)-5,OFFSET('Product Matrix'!$C$1,AY$2+ROW(AY13)-5,0),"")</f>
        <v/>
      </c>
      <c r="AZ13" s="292" t="str">
        <f ca="1">IF(BA$1&gt;ROW(AZ13)-5,OFFSET('Product Matrix'!$B$1,BA$2+ROW(AZ13)-5,0),"")</f>
        <v/>
      </c>
      <c r="BA13" s="292" t="str">
        <f ca="1">IF(BA$1&gt;ROW(BA13)-5,OFFSET('Product Matrix'!$C$1,BA$2+ROW(BA13)-5,0),"")</f>
        <v/>
      </c>
      <c r="BB13" s="292" t="str">
        <f ca="1">IF(BC$1&gt;ROW(BB13)-5,OFFSET('Product Matrix'!$B$1,BC$2+ROW(BB13)-5,0),"")</f>
        <v/>
      </c>
      <c r="BC13" s="292" t="str">
        <f ca="1">IF(BC$1&gt;ROW(BC13)-5,OFFSET('Product Matrix'!$C$1,BC$2+ROW(BC13)-5,0),"")</f>
        <v/>
      </c>
      <c r="BD13" s="292" t="str">
        <f ca="1">IF(BE$1&gt;ROW(BD13)-5,OFFSET('Product Matrix'!$B$1,BE$2+ROW(BD13)-5,0),"")</f>
        <v/>
      </c>
      <c r="BE13" s="292" t="str">
        <f ca="1">IF(BE$1&gt;ROW(BE13)-5,OFFSET('Product Matrix'!$C$1,BE$2+ROW(BE13)-5,0),"")</f>
        <v/>
      </c>
      <c r="BF13" s="292" t="str">
        <f ca="1">IF(BG$1&gt;ROW(BF13)-5,OFFSET('Product Matrix'!$B$1,BG$2+ROW(BF13)-5,0),"")</f>
        <v/>
      </c>
      <c r="BG13" s="292" t="str">
        <f ca="1">IF(BG$1&gt;ROW(BG13)-5,OFFSET('Product Matrix'!$C$1,BG$2+ROW(BG13)-5,0),"")</f>
        <v/>
      </c>
      <c r="BH13" s="292" t="str">
        <f ca="1">IF(BI$1&gt;ROW(BH13)-5,OFFSET('Product Matrix'!$B$1,BI$2+ROW(BH13)-5,0),"")</f>
        <v/>
      </c>
      <c r="BI13" s="292" t="str">
        <f ca="1">IF(BI$1&gt;ROW(BI13)-5,OFFSET('Product Matrix'!$C$1,BI$2+ROW(BI13)-5,0),"")</f>
        <v/>
      </c>
      <c r="BJ13" s="292" t="str">
        <f ca="1">IF(BK$1&gt;ROW(BJ13)-5,OFFSET('Product Matrix'!$B$1,BK$2+ROW(BJ13)-5,0),"")</f>
        <v/>
      </c>
      <c r="BK13" s="292" t="str">
        <f ca="1">IF(BK$1&gt;ROW(BK13)-5,OFFSET('Product Matrix'!$C$1,BK$2+ROW(BK13)-5,0),"")</f>
        <v/>
      </c>
      <c r="BL13" s="292" t="str">
        <f ca="1">IF(BM$1&gt;ROW(BL13)-5,OFFSET('Product Matrix'!$B$1,BM$2+ROW(BL13)-5,0),"")</f>
        <v/>
      </c>
      <c r="BM13" s="292" t="str">
        <f ca="1">IF(BM$1&gt;ROW(BM13)-5,OFFSET('Product Matrix'!$C$1,BM$2+ROW(BM13)-5,0),"")</f>
        <v/>
      </c>
      <c r="BN13" s="292" t="str">
        <f ca="1">IF(BO$1&gt;ROW(BN13)-5,OFFSET('Product Matrix'!$B$1,BO$2+ROW(BN13)-5,0),"")</f>
        <v/>
      </c>
      <c r="BO13" s="292" t="str">
        <f ca="1">IF(BO$1&gt;ROW(BO13)-5,OFFSET('Product Matrix'!$C$1,BO$2+ROW(BO13)-5,0),"")</f>
        <v/>
      </c>
      <c r="BP13" s="292" t="str">
        <f ca="1">IF(BQ$1&gt;ROW(BP13)-5,OFFSET('Product Matrix'!$B$1,BQ$2+ROW(BP13)-5,0),"")</f>
        <v/>
      </c>
      <c r="BQ13" s="292" t="str">
        <f ca="1">IF(BQ$1&gt;ROW(BQ13)-5,OFFSET('Product Matrix'!$C$1,BQ$2+ROW(BQ13)-5,0),"")</f>
        <v/>
      </c>
      <c r="BR13" s="292" t="str">
        <f ca="1">IF(BS$1&gt;ROW(BR13)-5,OFFSET('Product Matrix'!$B$1,BS$2+ROW(BR13)-5,0),"")</f>
        <v/>
      </c>
      <c r="BS13" s="292" t="str">
        <f ca="1">IF(BS$1&gt;ROW(BS13)-5,OFFSET('Product Matrix'!$C$1,BS$2+ROW(BS13)-5,0),"")</f>
        <v/>
      </c>
      <c r="BT13" s="292" t="str">
        <f ca="1">IF(BU$1&gt;ROW(BT13)-5,OFFSET('Product Matrix'!$B$1,BU$2+ROW(BT13)-5,0),"")</f>
        <v/>
      </c>
      <c r="BU13" s="292" t="str">
        <f ca="1">IF(BU$1&gt;ROW(BU13)-5,OFFSET('Product Matrix'!$C$1,BU$2+ROW(BU13)-5,0),"")</f>
        <v/>
      </c>
      <c r="BV13" s="292" t="str">
        <f ca="1">IF(BW$1&gt;ROW(BV13)-5,OFFSET('Product Matrix'!$B$1,BW$2+ROW(BV13)-5,0),"")</f>
        <v/>
      </c>
      <c r="BW13" s="292" t="str">
        <f ca="1">IF(BW$1&gt;ROW(BW13)-5,OFFSET('Product Matrix'!$C$1,BW$2+ROW(BW13)-5,0),"")</f>
        <v/>
      </c>
      <c r="BX13" s="292" t="str">
        <f ca="1">IF(BY$1&gt;ROW(BX13)-5,OFFSET('Product Matrix'!$B$1,BY$2+ROW(BX13)-5,0),"")</f>
        <v/>
      </c>
      <c r="BY13" s="292" t="str">
        <f ca="1">IF(BY$1&gt;ROW(BY13)-5,OFFSET('Product Matrix'!$C$1,BY$2+ROW(BY13)-5,0),"")</f>
        <v/>
      </c>
      <c r="BZ13" s="292" t="str">
        <f ca="1">IF(CA$1&gt;ROW(BZ13)-5,OFFSET('Product Matrix'!$B$1,CA$2+ROW(BZ13)-5,0),"")</f>
        <v/>
      </c>
      <c r="CA13" s="292" t="str">
        <f ca="1">IF(CA$1&gt;ROW(CA13)-5,OFFSET('Product Matrix'!$C$1,CA$2+ROW(CA13)-5,0),"")</f>
        <v/>
      </c>
      <c r="CB13" s="292" t="str">
        <f ca="1">IF(CC$1&gt;ROW(CB13)-5,OFFSET('Product Matrix'!$B$1,CC$2+ROW(CB13)-5,0),"")</f>
        <v/>
      </c>
      <c r="CC13" s="292" t="str">
        <f ca="1">IF(CC$1&gt;ROW(CC13)-5,OFFSET('Product Matrix'!$C$1,CC$2+ROW(CC13)-5,0),"")</f>
        <v/>
      </c>
      <c r="CD13" s="292" t="str">
        <f ca="1">IF(CE$1&gt;ROW(CD13)-5,OFFSET('Product Matrix'!$B$1,CE$2+ROW(CD13)-5,0),"")</f>
        <v/>
      </c>
      <c r="CE13" s="292" t="str">
        <f ca="1">IF(CE$1&gt;ROW(CE13)-5,OFFSET('Product Matrix'!$C$1,CE$2+ROW(CE13)-5,0),"")</f>
        <v/>
      </c>
      <c r="CF13" s="292" t="str">
        <f ca="1">IF(CG$1&gt;ROW(CF13)-5,OFFSET('Product Matrix'!$B$1,CG$2+ROW(CF13)-5,0),"")</f>
        <v>U34</v>
      </c>
      <c r="CG13" s="292" t="str">
        <f ca="1">IF(CG$1&gt;ROW(CG13)-5,OFFSET('Product Matrix'!$C$1,CG$2+ROW(CG13)-5,0),"")</f>
        <v>PCD 3.25" (Keystone 45 degrees)</v>
      </c>
      <c r="CH13" s="292" t="str">
        <f ca="1">IF(CI$1&gt;ROW(CH13)-5,OFFSET('Product Matrix'!$B$1,CI$2+ROW(CH13)-5,0),"")</f>
        <v>M60</v>
      </c>
      <c r="CI13" s="292" t="str">
        <f ca="1">IF(CI$1&gt;ROW(CI13)-5,OFFSET('Product Matrix'!$C$1,CI$2+ROW(CI13)-5,0),"")</f>
        <v>60K18x11</v>
      </c>
      <c r="CJ13" s="292" t="str">
        <f ca="1">IF(CK$1&gt;ROW(CJ13)-5,OFFSET('Product Matrix'!$B$1,CK$2+ROW(CJ13)-5,0),"")</f>
        <v/>
      </c>
      <c r="CK13" s="292" t="str">
        <f ca="1">IF(CK$1&gt;ROW(CK13)-5,OFFSET('Product Matrix'!$C$1,CK$2+ROW(CK13)-5,0),"")</f>
        <v/>
      </c>
    </row>
    <row r="14" spans="2:89">
      <c r="B14" s="292" t="str">
        <f ca="1">IF(C$1&gt;ROW(B14)-5,OFFSET('Product Matrix'!$B$1,C$2+ROW(B14)-5,0),"")</f>
        <v/>
      </c>
      <c r="C14" s="292" t="str">
        <f ca="1">IF(C$1&gt;ROW(C14)-5,OFFSET('Product Matrix'!$C$1,C$2+ROW(C14)-5,0),"")</f>
        <v/>
      </c>
      <c r="D14" s="292" t="str">
        <f ca="1">IF(E$1&gt;ROW(D14)-5,OFFSET('Product Matrix'!$B$1,E$2+ROW(D14)-5,0),"")</f>
        <v/>
      </c>
      <c r="E14" s="292" t="str">
        <f ca="1">IF(E$1&gt;ROW(E14)-5,OFFSET('Product Matrix'!$C$1,E$2+ROW(E14)-5,0),"")</f>
        <v/>
      </c>
      <c r="F14" s="292" t="str">
        <f ca="1">IF(G$1&gt;ROW(F14)-5,OFFSET('Product Matrix'!$B$1,G$2+ROW(F14)-5,0),"")</f>
        <v>0250</v>
      </c>
      <c r="G14" s="292" t="str">
        <f ca="1">IF(G$1&gt;ROW(G14)-5,OFFSET('Product Matrix'!$C$1,G$2+ROW(G14)-5,0),"")</f>
        <v>DN0250/ NPS 10''</v>
      </c>
      <c r="H14" s="292" t="str">
        <f ca="1">IF(I$1&gt;ROW(H14)-5,OFFSET('Product Matrix'!$B$1,I$2+ROW(H14)-5,0),"")</f>
        <v/>
      </c>
      <c r="I14" s="292" t="str">
        <f ca="1">IF(I$1&gt;ROW(I14)-5,OFFSET('Product Matrix'!$C$1,I$2+ROW(I14)-5,0),"")</f>
        <v/>
      </c>
      <c r="J14" s="292" t="str">
        <f ca="1">IF(K$1&gt;ROW(J14)-5,OFFSET('Product Matrix'!$B$1,K$2+ROW(J14)-5,0),"")</f>
        <v>DE</v>
      </c>
      <c r="K14" s="292" t="str">
        <f ca="1">IF(K$1&gt;ROW(K14)-5,OFFSET('Product Matrix'!$C$1,K$2+ROW(K14)-5,0),"")</f>
        <v>AS2129 - Table C/D/E</v>
      </c>
      <c r="L14" s="292" t="str">
        <f ca="1">IF(M$1&gt;ROW(L14)-5,OFFSET('Product Matrix'!$B$1,M$2+ROW(L14)-5,0),"")</f>
        <v/>
      </c>
      <c r="M14" s="292" t="str">
        <f ca="1">IF(M$1&gt;ROW(M14)-5,OFFSET('Product Matrix'!$C$1,M$2+ROW(M14)-5,0),"")</f>
        <v/>
      </c>
      <c r="N14" s="292" t="str">
        <f ca="1">IF(O$1&gt;ROW(N14)-5,OFFSET('Product Matrix'!$B$1,O$2+ROW(N14)-5,0),"")</f>
        <v/>
      </c>
      <c r="O14" s="292" t="str">
        <f ca="1">IF(O$1&gt;ROW(O14)-5,OFFSET('Product Matrix'!$C$1,O$2+ROW(O14)-5,0),"")</f>
        <v/>
      </c>
      <c r="P14" s="292" t="str">
        <f ca="1">IF(Q$1&gt;ROW(P14)-5,OFFSET('Product Matrix'!$B$1,Q$2+ROW(P14)-5,0),"")</f>
        <v/>
      </c>
      <c r="Q14" s="292" t="str">
        <f ca="1">IF(Q$1&gt;ROW(Q14)-5,OFFSET('Product Matrix'!$C$1,Q$2+ROW(Q14)-5,0),"")</f>
        <v/>
      </c>
      <c r="R14" s="292" t="str">
        <f ca="1">IF(S$1&gt;ROW(R14)-5,OFFSET('Product Matrix'!$B$1,S$2+ROW(R14)-5,0),"")</f>
        <v/>
      </c>
      <c r="S14" s="292" t="str">
        <f ca="1">IF(S$1&gt;ROW(S14)-5,OFFSET('Product Matrix'!$C$1,S$2+ROW(S14)-5,0),"")</f>
        <v/>
      </c>
      <c r="T14" s="292" t="str">
        <f ca="1">IF(U$1&gt;ROW(T14)-5,OFFSET('Product Matrix'!$B$1,U$2+ROW(T14)-5,0),"")</f>
        <v>A00</v>
      </c>
      <c r="U14" s="292" t="str">
        <f ca="1">IF(U$1&gt;ROW(U14)-5,OFFSET('Product Matrix'!$C$1,U$2+ROW(U14)-5,0),"")</f>
        <v>Aluminium Bronze</v>
      </c>
      <c r="V14" s="292" t="str">
        <f ca="1">IF(W$1&gt;ROW(V14)-5,OFFSET('Product Matrix'!$B$1,W$2+ROW(V14)-5,0),"")</f>
        <v/>
      </c>
      <c r="W14" s="292" t="str">
        <f ca="1">IF(W$1&gt;ROW(W14)-5,OFFSET('Product Matrix'!$C$1,W$2+ROW(W14)-5,0),"")</f>
        <v/>
      </c>
      <c r="X14" s="292" t="str">
        <f ca="1">IF(Y$1&gt;ROW(X14)-5,OFFSET('Product Matrix'!$B$1,Y$2+ROW(X14)-5,0),"")</f>
        <v>EA</v>
      </c>
      <c r="Y14" s="292" t="str">
        <f ca="1">IF(Y$1&gt;ROW(Y14)-5,OFFSET('Product Matrix'!$C$1,Y$2+ROW(Y14)-5,0),"")</f>
        <v>EPDM - WA4</v>
      </c>
      <c r="Z14" s="292" t="str">
        <f ca="1">IF(AA$1&gt;ROW(Z14)-5,OFFSET('Product Matrix'!$B$1,AA$2+ROW(Z14)-5,0),"")</f>
        <v/>
      </c>
      <c r="AA14" s="292" t="str">
        <f ca="1">IF(AA$1&gt;ROW(AA14)-5,OFFSET('Product Matrix'!$C$1,AA$2+ROW(AA14)-5,0),"")</f>
        <v/>
      </c>
      <c r="AB14" s="292" t="str">
        <f ca="1">IF(AC$1&gt;ROW(AB14)-5,OFFSET('Product Matrix'!$B$1,AC$2+ROW(AB14)-5,0),"")</f>
        <v/>
      </c>
      <c r="AC14" s="292" t="str">
        <f ca="1">IF(AC$1&gt;ROW(AC14)-5,OFFSET('Product Matrix'!$C$1,AC$2+ROW(AC14)-5,0),"")</f>
        <v/>
      </c>
      <c r="AD14" s="292" t="str">
        <f ca="1">IF(AE$1&gt;ROW(AD14)-5,OFFSET('Product Matrix'!$B$1,AE$2+ROW(AD14)-5,0),"")</f>
        <v/>
      </c>
      <c r="AE14" s="292" t="str">
        <f ca="1">IF(AE$1&gt;ROW(AE14)-5,OFFSET('Product Matrix'!$C$1,AE$2+ROW(AE14)-5,0),"")</f>
        <v/>
      </c>
      <c r="AF14" s="292" t="str">
        <f ca="1">IF(AG$1&gt;ROW(AF14)-5,OFFSET('Product Matrix'!$B$1,AG$2+ROW(AF14)-5,0),"")</f>
        <v/>
      </c>
      <c r="AG14" s="292" t="str">
        <f ca="1">IF(AG$1&gt;ROW(AG14)-5,OFFSET('Product Matrix'!$C$1,AG$2+ROW(AG14)-5,0),"")</f>
        <v/>
      </c>
      <c r="AH14" s="292" t="str">
        <f ca="1">IF(AI$1&gt;ROW(AH14)-5,OFFSET('Product Matrix'!$B$1,AI$2+ROW(AH14)-5,0),"")</f>
        <v/>
      </c>
      <c r="AI14" s="292" t="str">
        <f ca="1">IF(AI$1&gt;ROW(AI14)-5,OFFSET('Product Matrix'!$C$1,AI$2+ROW(AI14)-5,0),"")</f>
        <v/>
      </c>
      <c r="AJ14" s="292" t="str">
        <f ca="1">IF(AK$1&gt;ROW(AJ14)-5,OFFSET('Product Matrix'!$B$1,AK$2+ROW(AJ14)-5,0),"")</f>
        <v/>
      </c>
      <c r="AK14" s="292" t="str">
        <f ca="1">IF(AK$1&gt;ROW(AK14)-5,OFFSET('Product Matrix'!$C$1,AK$2+ROW(AK14)-5,0),"")</f>
        <v/>
      </c>
      <c r="AL14" s="292" t="str">
        <f ca="1">IF(AM$1&gt;ROW(AL14)-5,OFFSET('Product Matrix'!$B$1,AM$2+ROW(AL14)-5,0),"")</f>
        <v/>
      </c>
      <c r="AM14" s="292" t="str">
        <f ca="1">IF(AM$1&gt;ROW(AM14)-5,OFFSET('Product Matrix'!$C$1,AM$2+ROW(AM14)-5,0),"")</f>
        <v/>
      </c>
      <c r="AN14" s="292" t="str">
        <f ca="1">IF(AO$1&gt;ROW(AN14)-5,OFFSET('Product Matrix'!$B$1,AO$2+ROW(AN14)-5,0),"")</f>
        <v/>
      </c>
      <c r="AO14" s="292" t="str">
        <f ca="1">IF(AO$1&gt;ROW(AO14)-5,OFFSET('Product Matrix'!$C$1,AO$2+ROW(AO14)-5,0),"")</f>
        <v/>
      </c>
      <c r="AP14" s="292" t="str">
        <f ca="1">IF(AQ$1&gt;ROW(AP14)-5,OFFSET('Product Matrix'!$B$1,AQ$2+ROW(AP14)-5,0),"")</f>
        <v/>
      </c>
      <c r="AQ14" s="292" t="str">
        <f ca="1">IF(AQ$1&gt;ROW(AQ14)-5,OFFSET('Product Matrix'!$C$1,AQ$2+ROW(AQ14)-5,0),"")</f>
        <v/>
      </c>
      <c r="AR14" s="292" t="str">
        <f ca="1">IF(AS$1&gt;ROW(AR14)-5,OFFSET('Product Matrix'!$B$1,AS$2+ROW(AR14)-5,0),"")</f>
        <v/>
      </c>
      <c r="AS14" s="292" t="str">
        <f ca="1">IF(AS$1&gt;ROW(AS14)-5,OFFSET('Product Matrix'!$C$1,AS$2+ROW(AS14)-5,0),"")</f>
        <v/>
      </c>
      <c r="AT14" s="292" t="str">
        <f ca="1">IF(AU$1&gt;ROW(AT14)-5,OFFSET('Product Matrix'!$B$1,AU$2+ROW(AT14)-5,0),"")</f>
        <v/>
      </c>
      <c r="AU14" s="292" t="str">
        <f ca="1">IF(AU$1&gt;ROW(AU14)-5,OFFSET('Product Matrix'!$C$1,AU$2+ROW(AU14)-5,0),"")</f>
        <v/>
      </c>
      <c r="AV14" s="292" t="str">
        <f ca="1">IF(AW$1&gt;ROW(AV14)-5,OFFSET('Product Matrix'!$B$1,AW$2+ROW(AV14)-5,0),"")</f>
        <v/>
      </c>
      <c r="AW14" s="292" t="str">
        <f ca="1">IF(AW$1&gt;ROW(AW14)-5,OFFSET('Product Matrix'!$C$1,AW$2+ROW(AW14)-5,0),"")</f>
        <v/>
      </c>
      <c r="AX14" s="292" t="str">
        <f ca="1">IF(AY$1&gt;ROW(AX14)-5,OFFSET('Product Matrix'!$B$1,AY$2+ROW(AX14)-5,0),"")</f>
        <v/>
      </c>
      <c r="AY14" s="292" t="str">
        <f ca="1">IF(AY$1&gt;ROW(AY14)-5,OFFSET('Product Matrix'!$C$1,AY$2+ROW(AY14)-5,0),"")</f>
        <v/>
      </c>
      <c r="AZ14" s="292" t="str">
        <f ca="1">IF(BA$1&gt;ROW(AZ14)-5,OFFSET('Product Matrix'!$B$1,BA$2+ROW(AZ14)-5,0),"")</f>
        <v/>
      </c>
      <c r="BA14" s="292" t="str">
        <f ca="1">IF(BA$1&gt;ROW(BA14)-5,OFFSET('Product Matrix'!$C$1,BA$2+ROW(BA14)-5,0),"")</f>
        <v/>
      </c>
      <c r="BB14" s="292" t="str">
        <f ca="1">IF(BC$1&gt;ROW(BB14)-5,OFFSET('Product Matrix'!$B$1,BC$2+ROW(BB14)-5,0),"")</f>
        <v/>
      </c>
      <c r="BC14" s="292" t="str">
        <f ca="1">IF(BC$1&gt;ROW(BC14)-5,OFFSET('Product Matrix'!$C$1,BC$2+ROW(BC14)-5,0),"")</f>
        <v/>
      </c>
      <c r="BD14" s="292" t="str">
        <f ca="1">IF(BE$1&gt;ROW(BD14)-5,OFFSET('Product Matrix'!$B$1,BE$2+ROW(BD14)-5,0),"")</f>
        <v/>
      </c>
      <c r="BE14" s="292" t="str">
        <f ca="1">IF(BE$1&gt;ROW(BE14)-5,OFFSET('Product Matrix'!$C$1,BE$2+ROW(BE14)-5,0),"")</f>
        <v/>
      </c>
      <c r="BF14" s="292" t="str">
        <f ca="1">IF(BG$1&gt;ROW(BF14)-5,OFFSET('Product Matrix'!$B$1,BG$2+ROW(BF14)-5,0),"")</f>
        <v/>
      </c>
      <c r="BG14" s="292" t="str">
        <f ca="1">IF(BG$1&gt;ROW(BG14)-5,OFFSET('Product Matrix'!$C$1,BG$2+ROW(BG14)-5,0),"")</f>
        <v/>
      </c>
      <c r="BH14" s="292" t="str">
        <f ca="1">IF(BI$1&gt;ROW(BH14)-5,OFFSET('Product Matrix'!$B$1,BI$2+ROW(BH14)-5,0),"")</f>
        <v/>
      </c>
      <c r="BI14" s="292" t="str">
        <f ca="1">IF(BI$1&gt;ROW(BI14)-5,OFFSET('Product Matrix'!$C$1,BI$2+ROW(BI14)-5,0),"")</f>
        <v/>
      </c>
      <c r="BJ14" s="292" t="str">
        <f ca="1">IF(BK$1&gt;ROW(BJ14)-5,OFFSET('Product Matrix'!$B$1,BK$2+ROW(BJ14)-5,0),"")</f>
        <v/>
      </c>
      <c r="BK14" s="292" t="str">
        <f ca="1">IF(BK$1&gt;ROW(BK14)-5,OFFSET('Product Matrix'!$C$1,BK$2+ROW(BK14)-5,0),"")</f>
        <v/>
      </c>
      <c r="BL14" s="292" t="str">
        <f ca="1">IF(BM$1&gt;ROW(BL14)-5,OFFSET('Product Matrix'!$B$1,BM$2+ROW(BL14)-5,0),"")</f>
        <v/>
      </c>
      <c r="BM14" s="292" t="str">
        <f ca="1">IF(BM$1&gt;ROW(BM14)-5,OFFSET('Product Matrix'!$C$1,BM$2+ROW(BM14)-5,0),"")</f>
        <v/>
      </c>
      <c r="BN14" s="292" t="str">
        <f ca="1">IF(BO$1&gt;ROW(BN14)-5,OFFSET('Product Matrix'!$B$1,BO$2+ROW(BN14)-5,0),"")</f>
        <v/>
      </c>
      <c r="BO14" s="292" t="str">
        <f ca="1">IF(BO$1&gt;ROW(BO14)-5,OFFSET('Product Matrix'!$C$1,BO$2+ROW(BO14)-5,0),"")</f>
        <v/>
      </c>
      <c r="BP14" s="292" t="str">
        <f ca="1">IF(BQ$1&gt;ROW(BP14)-5,OFFSET('Product Matrix'!$B$1,BQ$2+ROW(BP14)-5,0),"")</f>
        <v/>
      </c>
      <c r="BQ14" s="292" t="str">
        <f ca="1">IF(BQ$1&gt;ROW(BQ14)-5,OFFSET('Product Matrix'!$C$1,BQ$2+ROW(BQ14)-5,0),"")</f>
        <v/>
      </c>
      <c r="BR14" s="292" t="str">
        <f ca="1">IF(BS$1&gt;ROW(BR14)-5,OFFSET('Product Matrix'!$B$1,BS$2+ROW(BR14)-5,0),"")</f>
        <v/>
      </c>
      <c r="BS14" s="292" t="str">
        <f ca="1">IF(BS$1&gt;ROW(BS14)-5,OFFSET('Product Matrix'!$C$1,BS$2+ROW(BS14)-5,0),"")</f>
        <v/>
      </c>
      <c r="BT14" s="292" t="str">
        <f ca="1">IF(BU$1&gt;ROW(BT14)-5,OFFSET('Product Matrix'!$B$1,BU$2+ROW(BT14)-5,0),"")</f>
        <v/>
      </c>
      <c r="BU14" s="292" t="str">
        <f ca="1">IF(BU$1&gt;ROW(BU14)-5,OFFSET('Product Matrix'!$C$1,BU$2+ROW(BU14)-5,0),"")</f>
        <v/>
      </c>
      <c r="BV14" s="292" t="str">
        <f ca="1">IF(BW$1&gt;ROW(BV14)-5,OFFSET('Product Matrix'!$B$1,BW$2+ROW(BV14)-5,0),"")</f>
        <v/>
      </c>
      <c r="BW14" s="292" t="str">
        <f ca="1">IF(BW$1&gt;ROW(BW14)-5,OFFSET('Product Matrix'!$C$1,BW$2+ROW(BW14)-5,0),"")</f>
        <v/>
      </c>
      <c r="BX14" s="292" t="str">
        <f ca="1">IF(BY$1&gt;ROW(BX14)-5,OFFSET('Product Matrix'!$B$1,BY$2+ROW(BX14)-5,0),"")</f>
        <v/>
      </c>
      <c r="BY14" s="292" t="str">
        <f ca="1">IF(BY$1&gt;ROW(BY14)-5,OFFSET('Product Matrix'!$C$1,BY$2+ROW(BY14)-5,0),"")</f>
        <v/>
      </c>
      <c r="BZ14" s="292" t="str">
        <f ca="1">IF(CA$1&gt;ROW(BZ14)-5,OFFSET('Product Matrix'!$B$1,CA$2+ROW(BZ14)-5,0),"")</f>
        <v/>
      </c>
      <c r="CA14" s="292" t="str">
        <f ca="1">IF(CA$1&gt;ROW(CA14)-5,OFFSET('Product Matrix'!$C$1,CA$2+ROW(CA14)-5,0),"")</f>
        <v/>
      </c>
      <c r="CB14" s="292" t="str">
        <f ca="1">IF(CC$1&gt;ROW(CB14)-5,OFFSET('Product Matrix'!$B$1,CC$2+ROW(CB14)-5,0),"")</f>
        <v/>
      </c>
      <c r="CC14" s="292" t="str">
        <f ca="1">IF(CC$1&gt;ROW(CC14)-5,OFFSET('Product Matrix'!$C$1,CC$2+ROW(CC14)-5,0),"")</f>
        <v/>
      </c>
      <c r="CD14" s="292" t="str">
        <f ca="1">IF(CE$1&gt;ROW(CD14)-5,OFFSET('Product Matrix'!$B$1,CE$2+ROW(CD14)-5,0),"")</f>
        <v/>
      </c>
      <c r="CE14" s="292" t="str">
        <f ca="1">IF(CE$1&gt;ROW(CE14)-5,OFFSET('Product Matrix'!$C$1,CE$2+ROW(CE14)-5,0),"")</f>
        <v/>
      </c>
      <c r="CF14" s="292" t="str">
        <f ca="1">IF(CG$1&gt;ROW(CF14)-5,OFFSET('Product Matrix'!$B$1,CG$2+ROW(CF14)-5,0),"")</f>
        <v>U50</v>
      </c>
      <c r="CG14" s="292" t="str">
        <f ca="1">IF(CG$1&gt;ROW(CG14)-5,OFFSET('Product Matrix'!$C$1,CG$2+ROW(CG14)-5,0),"")</f>
        <v>PCD 5.00" (Keystone 45 degrees)</v>
      </c>
      <c r="CH14" s="292" t="str">
        <f ca="1">IF(CI$1&gt;ROW(CH14)-5,OFFSET('Product Matrix'!$B$1,CI$2+ROW(CH14)-5,0),"")</f>
        <v>M70</v>
      </c>
      <c r="CI14" s="292" t="str">
        <f ca="1">IF(CI$1&gt;ROW(CI14)-5,OFFSET('Product Matrix'!$C$1,CI$2+ROW(CI14)-5,0),"")</f>
        <v>70K20x12</v>
      </c>
      <c r="CJ14" s="292" t="str">
        <f ca="1">IF(CK$1&gt;ROW(CJ14)-5,OFFSET('Product Matrix'!$B$1,CK$2+ROW(CJ14)-5,0),"")</f>
        <v/>
      </c>
      <c r="CK14" s="292" t="str">
        <f ca="1">IF(CK$1&gt;ROW(CK14)-5,OFFSET('Product Matrix'!$C$1,CK$2+ROW(CK14)-5,0),"")</f>
        <v/>
      </c>
    </row>
    <row r="15" spans="2:89">
      <c r="B15" s="292" t="str">
        <f ca="1">IF(C$1&gt;ROW(B15)-5,OFFSET('Product Matrix'!$B$1,C$2+ROW(B15)-5,0),"")</f>
        <v/>
      </c>
      <c r="C15" s="292" t="str">
        <f ca="1">IF(C$1&gt;ROW(C15)-5,OFFSET('Product Matrix'!$C$1,C$2+ROW(C15)-5,0),"")</f>
        <v/>
      </c>
      <c r="D15" s="292" t="str">
        <f ca="1">IF(E$1&gt;ROW(D15)-5,OFFSET('Product Matrix'!$B$1,E$2+ROW(D15)-5,0),"")</f>
        <v/>
      </c>
      <c r="E15" s="292" t="str">
        <f ca="1">IF(E$1&gt;ROW(E15)-5,OFFSET('Product Matrix'!$C$1,E$2+ROW(E15)-5,0),"")</f>
        <v/>
      </c>
      <c r="F15" s="292" t="str">
        <f ca="1">IF(G$1&gt;ROW(F15)-5,OFFSET('Product Matrix'!$B$1,G$2+ROW(F15)-5,0),"")</f>
        <v>0300</v>
      </c>
      <c r="G15" s="292" t="str">
        <f ca="1">IF(G$1&gt;ROW(G15)-5,OFFSET('Product Matrix'!$C$1,G$2+ROW(G15)-5,0),"")</f>
        <v>DN0300/ NPS 12''</v>
      </c>
      <c r="H15" s="292" t="str">
        <f ca="1">IF(I$1&gt;ROW(H15)-5,OFFSET('Product Matrix'!$B$1,I$2+ROW(H15)-5,0),"")</f>
        <v/>
      </c>
      <c r="I15" s="292" t="str">
        <f ca="1">IF(I$1&gt;ROW(I15)-5,OFFSET('Product Matrix'!$C$1,I$2+ROW(I15)-5,0),"")</f>
        <v/>
      </c>
      <c r="J15" s="292" t="str">
        <f ca="1">IF(K$1&gt;ROW(J15)-5,OFFSET('Product Matrix'!$B$1,K$2+ROW(J15)-5,0),"")</f>
        <v>J1</v>
      </c>
      <c r="K15" s="292" t="str">
        <f ca="1">IF(K$1&gt;ROW(K15)-5,OFFSET('Product Matrix'!$C$1,K$2+ROW(K15)-5,0),"")</f>
        <v>JIS 5K</v>
      </c>
      <c r="L15" s="292" t="str">
        <f ca="1">IF(M$1&gt;ROW(L15)-5,OFFSET('Product Matrix'!$B$1,M$2+ROW(L15)-5,0),"")</f>
        <v/>
      </c>
      <c r="M15" s="292" t="str">
        <f ca="1">IF(M$1&gt;ROW(M15)-5,OFFSET('Product Matrix'!$C$1,M$2+ROW(M15)-5,0),"")</f>
        <v/>
      </c>
      <c r="N15" s="292" t="str">
        <f ca="1">IF(O$1&gt;ROW(N15)-5,OFFSET('Product Matrix'!$B$1,O$2+ROW(N15)-5,0),"")</f>
        <v/>
      </c>
      <c r="O15" s="292" t="str">
        <f ca="1">IF(O$1&gt;ROW(O15)-5,OFFSET('Product Matrix'!$C$1,O$2+ROW(O15)-5,0),"")</f>
        <v/>
      </c>
      <c r="P15" s="292" t="str">
        <f ca="1">IF(Q$1&gt;ROW(P15)-5,OFFSET('Product Matrix'!$B$1,Q$2+ROW(P15)-5,0),"")</f>
        <v/>
      </c>
      <c r="Q15" s="292" t="str">
        <f ca="1">IF(Q$1&gt;ROW(Q15)-5,OFFSET('Product Matrix'!$C$1,Q$2+ROW(Q15)-5,0),"")</f>
        <v/>
      </c>
      <c r="R15" s="292" t="str">
        <f ca="1">IF(S$1&gt;ROW(R15)-5,OFFSET('Product Matrix'!$B$1,S$2+ROW(R15)-5,0),"")</f>
        <v/>
      </c>
      <c r="S15" s="292" t="str">
        <f ca="1">IF(S$1&gt;ROW(S15)-5,OFFSET('Product Matrix'!$C$1,S$2+ROW(S15)-5,0),"")</f>
        <v/>
      </c>
      <c r="T15" s="292" t="str">
        <f ca="1">IF(U$1&gt;ROW(T15)-5,OFFSET('Product Matrix'!$B$1,U$2+ROW(T15)-5,0),"")</f>
        <v>N00</v>
      </c>
      <c r="U15" s="292" t="str">
        <f ca="1">IF(U$1&gt;ROW(U15)-5,OFFSET('Product Matrix'!$C$1,U$2+ROW(U15)-5,0),"")</f>
        <v>Nickel Aluminium Bronze</v>
      </c>
      <c r="V15" s="292" t="str">
        <f ca="1">IF(W$1&gt;ROW(V15)-5,OFFSET('Product Matrix'!$B$1,W$2+ROW(V15)-5,0),"")</f>
        <v/>
      </c>
      <c r="W15" s="292" t="str">
        <f ca="1">IF(W$1&gt;ROW(W15)-5,OFFSET('Product Matrix'!$C$1,W$2+ROW(W15)-5,0),"")</f>
        <v/>
      </c>
      <c r="X15" s="292" t="str">
        <f ca="1">IF(Y$1&gt;ROW(X15)-5,OFFSET('Product Matrix'!$B$1,Y$2+ROW(X15)-5,0),"")</f>
        <v>ZZ</v>
      </c>
      <c r="Y15" s="292" t="str">
        <f ca="1">IF(Y$1&gt;ROW(Y15)-5,OFFSET('Product Matrix'!$C$1,Y$2+ROW(Y15)-5,0),"")</f>
        <v>Special</v>
      </c>
      <c r="Z15" s="292" t="str">
        <f ca="1">IF(AA$1&gt;ROW(Z15)-5,OFFSET('Product Matrix'!$B$1,AA$2+ROW(Z15)-5,0),"")</f>
        <v/>
      </c>
      <c r="AA15" s="292" t="str">
        <f ca="1">IF(AA$1&gt;ROW(AA15)-5,OFFSET('Product Matrix'!$C$1,AA$2+ROW(AA15)-5,0),"")</f>
        <v/>
      </c>
      <c r="AB15" s="292" t="str">
        <f ca="1">IF(AC$1&gt;ROW(AB15)-5,OFFSET('Product Matrix'!$B$1,AC$2+ROW(AB15)-5,0),"")</f>
        <v/>
      </c>
      <c r="AC15" s="292" t="str">
        <f ca="1">IF(AC$1&gt;ROW(AC15)-5,OFFSET('Product Matrix'!$C$1,AC$2+ROW(AC15)-5,0),"")</f>
        <v/>
      </c>
      <c r="AD15" s="292" t="str">
        <f ca="1">IF(AE$1&gt;ROW(AD15)-5,OFFSET('Product Matrix'!$B$1,AE$2+ROW(AD15)-5,0),"")</f>
        <v/>
      </c>
      <c r="AE15" s="292" t="str">
        <f ca="1">IF(AE$1&gt;ROW(AE15)-5,OFFSET('Product Matrix'!$C$1,AE$2+ROW(AE15)-5,0),"")</f>
        <v/>
      </c>
      <c r="AF15" s="292" t="str">
        <f ca="1">IF(AG$1&gt;ROW(AF15)-5,OFFSET('Product Matrix'!$B$1,AG$2+ROW(AF15)-5,0),"")</f>
        <v/>
      </c>
      <c r="AG15" s="292" t="str">
        <f ca="1">IF(AG$1&gt;ROW(AG15)-5,OFFSET('Product Matrix'!$C$1,AG$2+ROW(AG15)-5,0),"")</f>
        <v/>
      </c>
      <c r="AH15" s="292" t="str">
        <f ca="1">IF(AI$1&gt;ROW(AH15)-5,OFFSET('Product Matrix'!$B$1,AI$2+ROW(AH15)-5,0),"")</f>
        <v/>
      </c>
      <c r="AI15" s="292" t="str">
        <f ca="1">IF(AI$1&gt;ROW(AI15)-5,OFFSET('Product Matrix'!$C$1,AI$2+ROW(AI15)-5,0),"")</f>
        <v/>
      </c>
      <c r="AJ15" s="292" t="str">
        <f ca="1">IF(AK$1&gt;ROW(AJ15)-5,OFFSET('Product Matrix'!$B$1,AK$2+ROW(AJ15)-5,0),"")</f>
        <v/>
      </c>
      <c r="AK15" s="292" t="str">
        <f ca="1">IF(AK$1&gt;ROW(AK15)-5,OFFSET('Product Matrix'!$C$1,AK$2+ROW(AK15)-5,0),"")</f>
        <v/>
      </c>
      <c r="AL15" s="292" t="str">
        <f ca="1">IF(AM$1&gt;ROW(AL15)-5,OFFSET('Product Matrix'!$B$1,AM$2+ROW(AL15)-5,0),"")</f>
        <v/>
      </c>
      <c r="AM15" s="292" t="str">
        <f ca="1">IF(AM$1&gt;ROW(AM15)-5,OFFSET('Product Matrix'!$C$1,AM$2+ROW(AM15)-5,0),"")</f>
        <v/>
      </c>
      <c r="AN15" s="292" t="str">
        <f ca="1">IF(AO$1&gt;ROW(AN15)-5,OFFSET('Product Matrix'!$B$1,AO$2+ROW(AN15)-5,0),"")</f>
        <v/>
      </c>
      <c r="AO15" s="292" t="str">
        <f ca="1">IF(AO$1&gt;ROW(AO15)-5,OFFSET('Product Matrix'!$C$1,AO$2+ROW(AO15)-5,0),"")</f>
        <v/>
      </c>
      <c r="AP15" s="292" t="str">
        <f ca="1">IF(AQ$1&gt;ROW(AP15)-5,OFFSET('Product Matrix'!$B$1,AQ$2+ROW(AP15)-5,0),"")</f>
        <v/>
      </c>
      <c r="AQ15" s="292" t="str">
        <f ca="1">IF(AQ$1&gt;ROW(AQ15)-5,OFFSET('Product Matrix'!$C$1,AQ$2+ROW(AQ15)-5,0),"")</f>
        <v/>
      </c>
      <c r="AR15" s="292" t="str">
        <f ca="1">IF(AS$1&gt;ROW(AR15)-5,OFFSET('Product Matrix'!$B$1,AS$2+ROW(AR15)-5,0),"")</f>
        <v/>
      </c>
      <c r="AS15" s="292" t="str">
        <f ca="1">IF(AS$1&gt;ROW(AS15)-5,OFFSET('Product Matrix'!$C$1,AS$2+ROW(AS15)-5,0),"")</f>
        <v/>
      </c>
      <c r="AT15" s="292" t="str">
        <f ca="1">IF(AU$1&gt;ROW(AT15)-5,OFFSET('Product Matrix'!$B$1,AU$2+ROW(AT15)-5,0),"")</f>
        <v/>
      </c>
      <c r="AU15" s="292" t="str">
        <f ca="1">IF(AU$1&gt;ROW(AU15)-5,OFFSET('Product Matrix'!$C$1,AU$2+ROW(AU15)-5,0),"")</f>
        <v/>
      </c>
      <c r="AV15" s="292" t="str">
        <f ca="1">IF(AW$1&gt;ROW(AV15)-5,OFFSET('Product Matrix'!$B$1,AW$2+ROW(AV15)-5,0),"")</f>
        <v/>
      </c>
      <c r="AW15" s="292" t="str">
        <f ca="1">IF(AW$1&gt;ROW(AW15)-5,OFFSET('Product Matrix'!$C$1,AW$2+ROW(AW15)-5,0),"")</f>
        <v/>
      </c>
      <c r="AX15" s="292" t="str">
        <f ca="1">IF(AY$1&gt;ROW(AX15)-5,OFFSET('Product Matrix'!$B$1,AY$2+ROW(AX15)-5,0),"")</f>
        <v/>
      </c>
      <c r="AY15" s="292" t="str">
        <f ca="1">IF(AY$1&gt;ROW(AY15)-5,OFFSET('Product Matrix'!$C$1,AY$2+ROW(AY15)-5,0),"")</f>
        <v/>
      </c>
      <c r="AZ15" s="292" t="str">
        <f ca="1">IF(BA$1&gt;ROW(AZ15)-5,OFFSET('Product Matrix'!$B$1,BA$2+ROW(AZ15)-5,0),"")</f>
        <v/>
      </c>
      <c r="BA15" s="292" t="str">
        <f ca="1">IF(BA$1&gt;ROW(BA15)-5,OFFSET('Product Matrix'!$C$1,BA$2+ROW(BA15)-5,0),"")</f>
        <v/>
      </c>
      <c r="BB15" s="292" t="str">
        <f ca="1">IF(BC$1&gt;ROW(BB15)-5,OFFSET('Product Matrix'!$B$1,BC$2+ROW(BB15)-5,0),"")</f>
        <v/>
      </c>
      <c r="BC15" s="292" t="str">
        <f ca="1">IF(BC$1&gt;ROW(BC15)-5,OFFSET('Product Matrix'!$C$1,BC$2+ROW(BC15)-5,0),"")</f>
        <v/>
      </c>
      <c r="BD15" s="292" t="str">
        <f ca="1">IF(BE$1&gt;ROW(BD15)-5,OFFSET('Product Matrix'!$B$1,BE$2+ROW(BD15)-5,0),"")</f>
        <v/>
      </c>
      <c r="BE15" s="292" t="str">
        <f ca="1">IF(BE$1&gt;ROW(BE15)-5,OFFSET('Product Matrix'!$C$1,BE$2+ROW(BE15)-5,0),"")</f>
        <v/>
      </c>
      <c r="BF15" s="292" t="str">
        <f ca="1">IF(BG$1&gt;ROW(BF15)-5,OFFSET('Product Matrix'!$B$1,BG$2+ROW(BF15)-5,0),"")</f>
        <v/>
      </c>
      <c r="BG15" s="292" t="str">
        <f ca="1">IF(BG$1&gt;ROW(BG15)-5,OFFSET('Product Matrix'!$C$1,BG$2+ROW(BG15)-5,0),"")</f>
        <v/>
      </c>
      <c r="BH15" s="292" t="str">
        <f ca="1">IF(BI$1&gt;ROW(BH15)-5,OFFSET('Product Matrix'!$B$1,BI$2+ROW(BH15)-5,0),"")</f>
        <v/>
      </c>
      <c r="BI15" s="292" t="str">
        <f ca="1">IF(BI$1&gt;ROW(BI15)-5,OFFSET('Product Matrix'!$C$1,BI$2+ROW(BI15)-5,0),"")</f>
        <v/>
      </c>
      <c r="BJ15" s="292" t="str">
        <f ca="1">IF(BK$1&gt;ROW(BJ15)-5,OFFSET('Product Matrix'!$B$1,BK$2+ROW(BJ15)-5,0),"")</f>
        <v/>
      </c>
      <c r="BK15" s="292" t="str">
        <f ca="1">IF(BK$1&gt;ROW(BK15)-5,OFFSET('Product Matrix'!$C$1,BK$2+ROW(BK15)-5,0),"")</f>
        <v/>
      </c>
      <c r="BL15" s="292" t="str">
        <f ca="1">IF(BM$1&gt;ROW(BL15)-5,OFFSET('Product Matrix'!$B$1,BM$2+ROW(BL15)-5,0),"")</f>
        <v/>
      </c>
      <c r="BM15" s="292" t="str">
        <f ca="1">IF(BM$1&gt;ROW(BM15)-5,OFFSET('Product Matrix'!$C$1,BM$2+ROW(BM15)-5,0),"")</f>
        <v/>
      </c>
      <c r="BN15" s="292" t="str">
        <f ca="1">IF(BO$1&gt;ROW(BN15)-5,OFFSET('Product Matrix'!$B$1,BO$2+ROW(BN15)-5,0),"")</f>
        <v/>
      </c>
      <c r="BO15" s="292" t="str">
        <f ca="1">IF(BO$1&gt;ROW(BO15)-5,OFFSET('Product Matrix'!$C$1,BO$2+ROW(BO15)-5,0),"")</f>
        <v/>
      </c>
      <c r="BP15" s="292" t="str">
        <f ca="1">IF(BQ$1&gt;ROW(BP15)-5,OFFSET('Product Matrix'!$B$1,BQ$2+ROW(BP15)-5,0),"")</f>
        <v/>
      </c>
      <c r="BQ15" s="292" t="str">
        <f ca="1">IF(BQ$1&gt;ROW(BQ15)-5,OFFSET('Product Matrix'!$C$1,BQ$2+ROW(BQ15)-5,0),"")</f>
        <v/>
      </c>
      <c r="BR15" s="292" t="str">
        <f ca="1">IF(BS$1&gt;ROW(BR15)-5,OFFSET('Product Matrix'!$B$1,BS$2+ROW(BR15)-5,0),"")</f>
        <v/>
      </c>
      <c r="BS15" s="292" t="str">
        <f ca="1">IF(BS$1&gt;ROW(BS15)-5,OFFSET('Product Matrix'!$C$1,BS$2+ROW(BS15)-5,0),"")</f>
        <v/>
      </c>
      <c r="BT15" s="292" t="str">
        <f ca="1">IF(BU$1&gt;ROW(BT15)-5,OFFSET('Product Matrix'!$B$1,BU$2+ROW(BT15)-5,0),"")</f>
        <v/>
      </c>
      <c r="BU15" s="292" t="str">
        <f ca="1">IF(BU$1&gt;ROW(BU15)-5,OFFSET('Product Matrix'!$C$1,BU$2+ROW(BU15)-5,0),"")</f>
        <v/>
      </c>
      <c r="BV15" s="292" t="str">
        <f ca="1">IF(BW$1&gt;ROW(BV15)-5,OFFSET('Product Matrix'!$B$1,BW$2+ROW(BV15)-5,0),"")</f>
        <v/>
      </c>
      <c r="BW15" s="292" t="str">
        <f ca="1">IF(BW$1&gt;ROW(BW15)-5,OFFSET('Product Matrix'!$C$1,BW$2+ROW(BW15)-5,0),"")</f>
        <v/>
      </c>
      <c r="BX15" s="292" t="str">
        <f ca="1">IF(BY$1&gt;ROW(BX15)-5,OFFSET('Product Matrix'!$B$1,BY$2+ROW(BX15)-5,0),"")</f>
        <v/>
      </c>
      <c r="BY15" s="292" t="str">
        <f ca="1">IF(BY$1&gt;ROW(BY15)-5,OFFSET('Product Matrix'!$C$1,BY$2+ROW(BY15)-5,0),"")</f>
        <v/>
      </c>
      <c r="BZ15" s="292" t="str">
        <f ca="1">IF(CA$1&gt;ROW(BZ15)-5,OFFSET('Product Matrix'!$B$1,CA$2+ROW(BZ15)-5,0),"")</f>
        <v/>
      </c>
      <c r="CA15" s="292" t="str">
        <f ca="1">IF(CA$1&gt;ROW(CA15)-5,OFFSET('Product Matrix'!$C$1,CA$2+ROW(CA15)-5,0),"")</f>
        <v/>
      </c>
      <c r="CB15" s="292" t="str">
        <f ca="1">IF(CC$1&gt;ROW(CB15)-5,OFFSET('Product Matrix'!$B$1,CC$2+ROW(CB15)-5,0),"")</f>
        <v/>
      </c>
      <c r="CC15" s="292" t="str">
        <f ca="1">IF(CC$1&gt;ROW(CC15)-5,OFFSET('Product Matrix'!$C$1,CC$2+ROW(CC15)-5,0),"")</f>
        <v/>
      </c>
      <c r="CD15" s="292" t="str">
        <f ca="1">IF(CE$1&gt;ROW(CD15)-5,OFFSET('Product Matrix'!$B$1,CE$2+ROW(CD15)-5,0),"")</f>
        <v/>
      </c>
      <c r="CE15" s="292" t="str">
        <f ca="1">IF(CE$1&gt;ROW(CE15)-5,OFFSET('Product Matrix'!$C$1,CE$2+ROW(CE15)-5,0),"")</f>
        <v/>
      </c>
      <c r="CF15" s="292" t="str">
        <f ca="1">IF(CG$1&gt;ROW(CF15)-5,OFFSET('Product Matrix'!$B$1,CG$2+ROW(CF15)-5,0),"")</f>
        <v>U68</v>
      </c>
      <c r="CG15" s="292" t="str">
        <f ca="1">IF(CG$1&gt;ROW(CG15)-5,OFFSET('Product Matrix'!$C$1,CG$2+ROW(CG15)-5,0),"")</f>
        <v>PCD 6.50" (Keystone 45 degrees)</v>
      </c>
      <c r="CH15" s="292" t="str">
        <f ca="1">IF(CI$1&gt;ROW(CH15)-5,OFFSET('Product Matrix'!$B$1,CI$2+ROW(CH15)-5,0),"")</f>
        <v>M80</v>
      </c>
      <c r="CI15" s="292" t="str">
        <f ca="1">IF(CI$1&gt;ROW(CI15)-5,OFFSET('Product Matrix'!$C$1,CI$2+ROW(CI15)-5,0),"")</f>
        <v>80K22x14</v>
      </c>
      <c r="CJ15" s="292" t="str">
        <f ca="1">IF(CK$1&gt;ROW(CJ15)-5,OFFSET('Product Matrix'!$B$1,CK$2+ROW(CJ15)-5,0),"")</f>
        <v/>
      </c>
      <c r="CK15" s="292" t="str">
        <f ca="1">IF(CK$1&gt;ROW(CK15)-5,OFFSET('Product Matrix'!$C$1,CK$2+ROW(CK15)-5,0),"")</f>
        <v/>
      </c>
    </row>
    <row r="16" spans="2:89">
      <c r="B16" s="292" t="str">
        <f ca="1">IF(C$1&gt;ROW(B16)-5,OFFSET('Product Matrix'!$B$1,C$2+ROW(B16)-5,0),"")</f>
        <v/>
      </c>
      <c r="C16" s="292" t="str">
        <f ca="1">IF(C$1&gt;ROW(C16)-5,OFFSET('Product Matrix'!$C$1,C$2+ROW(C16)-5,0),"")</f>
        <v/>
      </c>
      <c r="D16" s="292" t="str">
        <f ca="1">IF(E$1&gt;ROW(D16)-5,OFFSET('Product Matrix'!$B$1,E$2+ROW(D16)-5,0),"")</f>
        <v/>
      </c>
      <c r="E16" s="292" t="str">
        <f ca="1">IF(E$1&gt;ROW(E16)-5,OFFSET('Product Matrix'!$C$1,E$2+ROW(E16)-5,0),"")</f>
        <v/>
      </c>
      <c r="F16" s="292" t="str">
        <f ca="1">IF(G$1&gt;ROW(F16)-5,OFFSET('Product Matrix'!$B$1,G$2+ROW(F16)-5,0),"")</f>
        <v>0350</v>
      </c>
      <c r="G16" s="292" t="str">
        <f ca="1">IF(G$1&gt;ROW(G16)-5,OFFSET('Product Matrix'!$C$1,G$2+ROW(G16)-5,0),"")</f>
        <v>DN0350/ NPS 14''</v>
      </c>
      <c r="H16" s="292" t="str">
        <f ca="1">IF(I$1&gt;ROW(H16)-5,OFFSET('Product Matrix'!$B$1,I$2+ROW(H16)-5,0),"")</f>
        <v/>
      </c>
      <c r="I16" s="292" t="str">
        <f ca="1">IF(I$1&gt;ROW(I16)-5,OFFSET('Product Matrix'!$C$1,I$2+ROW(I16)-5,0),"")</f>
        <v/>
      </c>
      <c r="J16" s="292" t="str">
        <f ca="1">IF(K$1&gt;ROW(J16)-5,OFFSET('Product Matrix'!$B$1,K$2+ROW(J16)-5,0),"")</f>
        <v>J3</v>
      </c>
      <c r="K16" s="292" t="str">
        <f ca="1">IF(K$1&gt;ROW(K16)-5,OFFSET('Product Matrix'!$C$1,K$2+ROW(K16)-5,0),"")</f>
        <v>JIS 10K</v>
      </c>
      <c r="L16" s="292" t="str">
        <f ca="1">IF(M$1&gt;ROW(L16)-5,OFFSET('Product Matrix'!$B$1,M$2+ROW(L16)-5,0),"")</f>
        <v/>
      </c>
      <c r="M16" s="292" t="str">
        <f ca="1">IF(M$1&gt;ROW(M16)-5,OFFSET('Product Matrix'!$C$1,M$2+ROW(M16)-5,0),"")</f>
        <v/>
      </c>
      <c r="N16" s="292" t="str">
        <f ca="1">IF(O$1&gt;ROW(N16)-5,OFFSET('Product Matrix'!$B$1,O$2+ROW(N16)-5,0),"")</f>
        <v/>
      </c>
      <c r="O16" s="292" t="str">
        <f ca="1">IF(O$1&gt;ROW(O16)-5,OFFSET('Product Matrix'!$C$1,O$2+ROW(O16)-5,0),"")</f>
        <v/>
      </c>
      <c r="P16" s="292" t="str">
        <f ca="1">IF(Q$1&gt;ROW(P16)-5,OFFSET('Product Matrix'!$B$1,Q$2+ROW(P16)-5,0),"")</f>
        <v/>
      </c>
      <c r="Q16" s="292" t="str">
        <f ca="1">IF(Q$1&gt;ROW(Q16)-5,OFFSET('Product Matrix'!$C$1,Q$2+ROW(Q16)-5,0),"")</f>
        <v/>
      </c>
      <c r="R16" s="292" t="str">
        <f ca="1">IF(S$1&gt;ROW(R16)-5,OFFSET('Product Matrix'!$B$1,S$2+ROW(R16)-5,0),"")</f>
        <v/>
      </c>
      <c r="S16" s="292" t="str">
        <f ca="1">IF(S$1&gt;ROW(S16)-5,OFFSET('Product Matrix'!$C$1,S$2+ROW(S16)-5,0),"")</f>
        <v/>
      </c>
      <c r="T16" s="292" t="str">
        <f ca="1">IF(U$1&gt;ROW(T16)-5,OFFSET('Product Matrix'!$B$1,U$2+ROW(T16)-5,0),"")</f>
        <v>ZZZ</v>
      </c>
      <c r="U16" s="292" t="str">
        <f ca="1">IF(U$1&gt;ROW(U16)-5,OFFSET('Product Matrix'!$C$1,U$2+ROW(U16)-5,0),"")</f>
        <v>Special</v>
      </c>
      <c r="V16" s="292" t="str">
        <f ca="1">IF(W$1&gt;ROW(V16)-5,OFFSET('Product Matrix'!$B$1,W$2+ROW(V16)-5,0),"")</f>
        <v/>
      </c>
      <c r="W16" s="292" t="str">
        <f ca="1">IF(W$1&gt;ROW(W16)-5,OFFSET('Product Matrix'!$C$1,W$2+ROW(W16)-5,0),"")</f>
        <v/>
      </c>
      <c r="X16" s="292" t="str">
        <f ca="1">IF(Y$1&gt;ROW(X16)-5,OFFSET('Product Matrix'!$B$1,Y$2+ROW(X16)-5,0),"")</f>
        <v/>
      </c>
      <c r="Y16" s="292" t="str">
        <f ca="1">IF(Y$1&gt;ROW(Y16)-5,OFFSET('Product Matrix'!$C$1,Y$2+ROW(Y16)-5,0),"")</f>
        <v/>
      </c>
      <c r="Z16" s="292" t="str">
        <f ca="1">IF(AA$1&gt;ROW(Z16)-5,OFFSET('Product Matrix'!$B$1,AA$2+ROW(Z16)-5,0),"")</f>
        <v/>
      </c>
      <c r="AA16" s="292" t="str">
        <f ca="1">IF(AA$1&gt;ROW(AA16)-5,OFFSET('Product Matrix'!$C$1,AA$2+ROW(AA16)-5,0),"")</f>
        <v/>
      </c>
      <c r="AB16" s="292" t="str">
        <f ca="1">IF(AC$1&gt;ROW(AB16)-5,OFFSET('Product Matrix'!$B$1,AC$2+ROW(AB16)-5,0),"")</f>
        <v/>
      </c>
      <c r="AC16" s="292" t="str">
        <f ca="1">IF(AC$1&gt;ROW(AC16)-5,OFFSET('Product Matrix'!$C$1,AC$2+ROW(AC16)-5,0),"")</f>
        <v/>
      </c>
      <c r="AD16" s="292" t="str">
        <f ca="1">IF(AE$1&gt;ROW(AD16)-5,OFFSET('Product Matrix'!$B$1,AE$2+ROW(AD16)-5,0),"")</f>
        <v/>
      </c>
      <c r="AE16" s="292" t="str">
        <f ca="1">IF(AE$1&gt;ROW(AE16)-5,OFFSET('Product Matrix'!$C$1,AE$2+ROW(AE16)-5,0),"")</f>
        <v/>
      </c>
      <c r="AF16" s="292" t="str">
        <f ca="1">IF(AG$1&gt;ROW(AF16)-5,OFFSET('Product Matrix'!$B$1,AG$2+ROW(AF16)-5,0),"")</f>
        <v/>
      </c>
      <c r="AG16" s="292" t="str">
        <f ca="1">IF(AG$1&gt;ROW(AG16)-5,OFFSET('Product Matrix'!$C$1,AG$2+ROW(AG16)-5,0),"")</f>
        <v/>
      </c>
      <c r="AH16" s="292" t="str">
        <f ca="1">IF(AI$1&gt;ROW(AH16)-5,OFFSET('Product Matrix'!$B$1,AI$2+ROW(AH16)-5,0),"")</f>
        <v/>
      </c>
      <c r="AI16" s="292" t="str">
        <f ca="1">IF(AI$1&gt;ROW(AI16)-5,OFFSET('Product Matrix'!$C$1,AI$2+ROW(AI16)-5,0),"")</f>
        <v/>
      </c>
      <c r="AJ16" s="292" t="str">
        <f ca="1">IF(AK$1&gt;ROW(AJ16)-5,OFFSET('Product Matrix'!$B$1,AK$2+ROW(AJ16)-5,0),"")</f>
        <v/>
      </c>
      <c r="AK16" s="292" t="str">
        <f ca="1">IF(AK$1&gt;ROW(AK16)-5,OFFSET('Product Matrix'!$C$1,AK$2+ROW(AK16)-5,0),"")</f>
        <v/>
      </c>
      <c r="AL16" s="292" t="str">
        <f ca="1">IF(AM$1&gt;ROW(AL16)-5,OFFSET('Product Matrix'!$B$1,AM$2+ROW(AL16)-5,0),"")</f>
        <v/>
      </c>
      <c r="AM16" s="292" t="str">
        <f ca="1">IF(AM$1&gt;ROW(AM16)-5,OFFSET('Product Matrix'!$C$1,AM$2+ROW(AM16)-5,0),"")</f>
        <v/>
      </c>
      <c r="AN16" s="292" t="str">
        <f ca="1">IF(AO$1&gt;ROW(AN16)-5,OFFSET('Product Matrix'!$B$1,AO$2+ROW(AN16)-5,0),"")</f>
        <v/>
      </c>
      <c r="AO16" s="292" t="str">
        <f ca="1">IF(AO$1&gt;ROW(AO16)-5,OFFSET('Product Matrix'!$C$1,AO$2+ROW(AO16)-5,0),"")</f>
        <v/>
      </c>
      <c r="AP16" s="292" t="str">
        <f ca="1">IF(AQ$1&gt;ROW(AP16)-5,OFFSET('Product Matrix'!$B$1,AQ$2+ROW(AP16)-5,0),"")</f>
        <v/>
      </c>
      <c r="AQ16" s="292" t="str">
        <f ca="1">IF(AQ$1&gt;ROW(AQ16)-5,OFFSET('Product Matrix'!$C$1,AQ$2+ROW(AQ16)-5,0),"")</f>
        <v/>
      </c>
      <c r="AR16" s="292" t="str">
        <f ca="1">IF(AS$1&gt;ROW(AR16)-5,OFFSET('Product Matrix'!$B$1,AS$2+ROW(AR16)-5,0),"")</f>
        <v/>
      </c>
      <c r="AS16" s="292" t="str">
        <f ca="1">IF(AS$1&gt;ROW(AS16)-5,OFFSET('Product Matrix'!$C$1,AS$2+ROW(AS16)-5,0),"")</f>
        <v/>
      </c>
      <c r="AT16" s="292" t="str">
        <f ca="1">IF(AU$1&gt;ROW(AT16)-5,OFFSET('Product Matrix'!$B$1,AU$2+ROW(AT16)-5,0),"")</f>
        <v/>
      </c>
      <c r="AU16" s="292" t="str">
        <f ca="1">IF(AU$1&gt;ROW(AU16)-5,OFFSET('Product Matrix'!$C$1,AU$2+ROW(AU16)-5,0),"")</f>
        <v/>
      </c>
      <c r="AV16" s="292" t="str">
        <f ca="1">IF(AW$1&gt;ROW(AV16)-5,OFFSET('Product Matrix'!$B$1,AW$2+ROW(AV16)-5,0),"")</f>
        <v/>
      </c>
      <c r="AW16" s="292" t="str">
        <f ca="1">IF(AW$1&gt;ROW(AW16)-5,OFFSET('Product Matrix'!$C$1,AW$2+ROW(AW16)-5,0),"")</f>
        <v/>
      </c>
      <c r="AX16" s="292" t="str">
        <f ca="1">IF(AY$1&gt;ROW(AX16)-5,OFFSET('Product Matrix'!$B$1,AY$2+ROW(AX16)-5,0),"")</f>
        <v/>
      </c>
      <c r="AY16" s="292" t="str">
        <f ca="1">IF(AY$1&gt;ROW(AY16)-5,OFFSET('Product Matrix'!$C$1,AY$2+ROW(AY16)-5,0),"")</f>
        <v/>
      </c>
      <c r="AZ16" s="292" t="str">
        <f ca="1">IF(BA$1&gt;ROW(AZ16)-5,OFFSET('Product Matrix'!$B$1,BA$2+ROW(AZ16)-5,0),"")</f>
        <v/>
      </c>
      <c r="BA16" s="292" t="str">
        <f ca="1">IF(BA$1&gt;ROW(BA16)-5,OFFSET('Product Matrix'!$C$1,BA$2+ROW(BA16)-5,0),"")</f>
        <v/>
      </c>
      <c r="BB16" s="292" t="str">
        <f ca="1">IF(BC$1&gt;ROW(BB16)-5,OFFSET('Product Matrix'!$B$1,BC$2+ROW(BB16)-5,0),"")</f>
        <v/>
      </c>
      <c r="BC16" s="292" t="str">
        <f ca="1">IF(BC$1&gt;ROW(BC16)-5,OFFSET('Product Matrix'!$C$1,BC$2+ROW(BC16)-5,0),"")</f>
        <v/>
      </c>
      <c r="BD16" s="292" t="str">
        <f ca="1">IF(BE$1&gt;ROW(BD16)-5,OFFSET('Product Matrix'!$B$1,BE$2+ROW(BD16)-5,0),"")</f>
        <v/>
      </c>
      <c r="BE16" s="292" t="str">
        <f ca="1">IF(BE$1&gt;ROW(BE16)-5,OFFSET('Product Matrix'!$C$1,BE$2+ROW(BE16)-5,0),"")</f>
        <v/>
      </c>
      <c r="BF16" s="292" t="str">
        <f ca="1">IF(BG$1&gt;ROW(BF16)-5,OFFSET('Product Matrix'!$B$1,BG$2+ROW(BF16)-5,0),"")</f>
        <v/>
      </c>
      <c r="BG16" s="292" t="str">
        <f ca="1">IF(BG$1&gt;ROW(BG16)-5,OFFSET('Product Matrix'!$C$1,BG$2+ROW(BG16)-5,0),"")</f>
        <v/>
      </c>
      <c r="BH16" s="292" t="str">
        <f ca="1">IF(BI$1&gt;ROW(BH16)-5,OFFSET('Product Matrix'!$B$1,BI$2+ROW(BH16)-5,0),"")</f>
        <v/>
      </c>
      <c r="BI16" s="292" t="str">
        <f ca="1">IF(BI$1&gt;ROW(BI16)-5,OFFSET('Product Matrix'!$C$1,BI$2+ROW(BI16)-5,0),"")</f>
        <v/>
      </c>
      <c r="BJ16" s="292" t="str">
        <f ca="1">IF(BK$1&gt;ROW(BJ16)-5,OFFSET('Product Matrix'!$B$1,BK$2+ROW(BJ16)-5,0),"")</f>
        <v/>
      </c>
      <c r="BK16" s="292" t="str">
        <f ca="1">IF(BK$1&gt;ROW(BK16)-5,OFFSET('Product Matrix'!$C$1,BK$2+ROW(BK16)-5,0),"")</f>
        <v/>
      </c>
      <c r="BL16" s="292" t="str">
        <f ca="1">IF(BM$1&gt;ROW(BL16)-5,OFFSET('Product Matrix'!$B$1,BM$2+ROW(BL16)-5,0),"")</f>
        <v/>
      </c>
      <c r="BM16" s="292" t="str">
        <f ca="1">IF(BM$1&gt;ROW(BM16)-5,OFFSET('Product Matrix'!$C$1,BM$2+ROW(BM16)-5,0),"")</f>
        <v/>
      </c>
      <c r="BN16" s="292" t="str">
        <f ca="1">IF(BO$1&gt;ROW(BN16)-5,OFFSET('Product Matrix'!$B$1,BO$2+ROW(BN16)-5,0),"")</f>
        <v/>
      </c>
      <c r="BO16" s="292" t="str">
        <f ca="1">IF(BO$1&gt;ROW(BO16)-5,OFFSET('Product Matrix'!$C$1,BO$2+ROW(BO16)-5,0),"")</f>
        <v/>
      </c>
      <c r="BP16" s="292" t="str">
        <f ca="1">IF(BQ$1&gt;ROW(BP16)-5,OFFSET('Product Matrix'!$B$1,BQ$2+ROW(BP16)-5,0),"")</f>
        <v/>
      </c>
      <c r="BQ16" s="292" t="str">
        <f ca="1">IF(BQ$1&gt;ROW(BQ16)-5,OFFSET('Product Matrix'!$C$1,BQ$2+ROW(BQ16)-5,0),"")</f>
        <v/>
      </c>
      <c r="BR16" s="292" t="str">
        <f ca="1">IF(BS$1&gt;ROW(BR16)-5,OFFSET('Product Matrix'!$B$1,BS$2+ROW(BR16)-5,0),"")</f>
        <v/>
      </c>
      <c r="BS16" s="292" t="str">
        <f ca="1">IF(BS$1&gt;ROW(BS16)-5,OFFSET('Product Matrix'!$C$1,BS$2+ROW(BS16)-5,0),"")</f>
        <v/>
      </c>
      <c r="BT16" s="292" t="str">
        <f ca="1">IF(BU$1&gt;ROW(BT16)-5,OFFSET('Product Matrix'!$B$1,BU$2+ROW(BT16)-5,0),"")</f>
        <v/>
      </c>
      <c r="BU16" s="292" t="str">
        <f ca="1">IF(BU$1&gt;ROW(BU16)-5,OFFSET('Product Matrix'!$C$1,BU$2+ROW(BU16)-5,0),"")</f>
        <v/>
      </c>
      <c r="BV16" s="292" t="str">
        <f ca="1">IF(BW$1&gt;ROW(BV16)-5,OFFSET('Product Matrix'!$B$1,BW$2+ROW(BV16)-5,0),"")</f>
        <v/>
      </c>
      <c r="BW16" s="292" t="str">
        <f ca="1">IF(BW$1&gt;ROW(BW16)-5,OFFSET('Product Matrix'!$C$1,BW$2+ROW(BW16)-5,0),"")</f>
        <v/>
      </c>
      <c r="BX16" s="292" t="str">
        <f ca="1">IF(BY$1&gt;ROW(BX16)-5,OFFSET('Product Matrix'!$B$1,BY$2+ROW(BX16)-5,0),"")</f>
        <v/>
      </c>
      <c r="BY16" s="292" t="str">
        <f ca="1">IF(BY$1&gt;ROW(BY16)-5,OFFSET('Product Matrix'!$C$1,BY$2+ROW(BY16)-5,0),"")</f>
        <v/>
      </c>
      <c r="BZ16" s="292" t="str">
        <f ca="1">IF(CA$1&gt;ROW(BZ16)-5,OFFSET('Product Matrix'!$B$1,CA$2+ROW(BZ16)-5,0),"")</f>
        <v/>
      </c>
      <c r="CA16" s="292" t="str">
        <f ca="1">IF(CA$1&gt;ROW(CA16)-5,OFFSET('Product Matrix'!$C$1,CA$2+ROW(CA16)-5,0),"")</f>
        <v/>
      </c>
      <c r="CB16" s="292" t="str">
        <f ca="1">IF(CC$1&gt;ROW(CB16)-5,OFFSET('Product Matrix'!$B$1,CC$2+ROW(CB16)-5,0),"")</f>
        <v/>
      </c>
      <c r="CC16" s="292" t="str">
        <f ca="1">IF(CC$1&gt;ROW(CC16)-5,OFFSET('Product Matrix'!$C$1,CC$2+ROW(CC16)-5,0),"")</f>
        <v/>
      </c>
      <c r="CD16" s="292" t="str">
        <f ca="1">IF(CE$1&gt;ROW(CD16)-5,OFFSET('Product Matrix'!$B$1,CE$2+ROW(CD16)-5,0),"")</f>
        <v/>
      </c>
      <c r="CE16" s="292" t="str">
        <f ca="1">IF(CE$1&gt;ROW(CE16)-5,OFFSET('Product Matrix'!$C$1,CE$2+ROW(CE16)-5,0),"")</f>
        <v/>
      </c>
      <c r="CF16" s="292" t="str">
        <f ca="1">IF(CG$1&gt;ROW(CF16)-5,OFFSET('Product Matrix'!$B$1,CG$2+ROW(CF16)-5,0),"")</f>
        <v>U10</v>
      </c>
      <c r="CG16" s="292" t="str">
        <f ca="1">IF(CG$1&gt;ROW(CG16)-5,OFFSET('Product Matrix'!$C$1,CG$2+ROW(CG16)-5,0),"")</f>
        <v>PCD 1" (Keystone 22.5 degrees)</v>
      </c>
      <c r="CH16" s="292" t="str">
        <f ca="1">IF(CI$1&gt;ROW(CH16)-5,OFFSET('Product Matrix'!$B$1,CI$2+ROW(CH16)-5,0),"")</f>
        <v>M90</v>
      </c>
      <c r="CI16" s="292" t="str">
        <f ca="1">IF(CI$1&gt;ROW(CI16)-5,OFFSET('Product Matrix'!$C$1,CI$2+ROW(CI16)-5,0),"")</f>
        <v>90K24x14</v>
      </c>
      <c r="CJ16" s="292" t="str">
        <f ca="1">IF(CK$1&gt;ROW(CJ16)-5,OFFSET('Product Matrix'!$B$1,CK$2+ROW(CJ16)-5,0),"")</f>
        <v/>
      </c>
      <c r="CK16" s="292" t="str">
        <f ca="1">IF(CK$1&gt;ROW(CK16)-5,OFFSET('Product Matrix'!$C$1,CK$2+ROW(CK16)-5,0),"")</f>
        <v/>
      </c>
    </row>
    <row r="17" spans="2:89">
      <c r="B17" s="292" t="str">
        <f ca="1">IF(C$1&gt;ROW(B17)-5,OFFSET('Product Matrix'!$B$1,C$2+ROW(B17)-5,0),"")</f>
        <v/>
      </c>
      <c r="C17" s="292" t="str">
        <f ca="1">IF(C$1&gt;ROW(C17)-5,OFFSET('Product Matrix'!$C$1,C$2+ROW(C17)-5,0),"")</f>
        <v/>
      </c>
      <c r="D17" s="292" t="str">
        <f ca="1">IF(E$1&gt;ROW(D17)-5,OFFSET('Product Matrix'!$B$1,E$2+ROW(D17)-5,0),"")</f>
        <v/>
      </c>
      <c r="E17" s="292" t="str">
        <f ca="1">IF(E$1&gt;ROW(E17)-5,OFFSET('Product Matrix'!$C$1,E$2+ROW(E17)-5,0),"")</f>
        <v/>
      </c>
      <c r="F17" s="292" t="str">
        <f ca="1">IF(G$1&gt;ROW(F17)-5,OFFSET('Product Matrix'!$B$1,G$2+ROW(F17)-5,0),"")</f>
        <v>0400</v>
      </c>
      <c r="G17" s="292" t="str">
        <f ca="1">IF(G$1&gt;ROW(G17)-5,OFFSET('Product Matrix'!$C$1,G$2+ROW(G17)-5,0),"")</f>
        <v>DN0400/ NPS 16''</v>
      </c>
      <c r="H17" s="292" t="str">
        <f ca="1">IF(I$1&gt;ROW(H17)-5,OFFSET('Product Matrix'!$B$1,I$2+ROW(H17)-5,0),"")</f>
        <v/>
      </c>
      <c r="I17" s="292" t="str">
        <f ca="1">IF(I$1&gt;ROW(I17)-5,OFFSET('Product Matrix'!$C$1,I$2+ROW(I17)-5,0),"")</f>
        <v/>
      </c>
      <c r="J17" s="292" t="str">
        <f ca="1">IF(K$1&gt;ROW(J17)-5,OFFSET('Product Matrix'!$B$1,K$2+ROW(J17)-5,0),"")</f>
        <v>JM</v>
      </c>
      <c r="K17" s="292" t="str">
        <f ca="1">IF(K$1&gt;ROW(K17)-5,OFFSET('Product Matrix'!$C$1,K$2+ROW(K17)-5,0),"")</f>
        <v>JIS 5/10</v>
      </c>
      <c r="L17" s="292" t="str">
        <f ca="1">IF(M$1&gt;ROW(L17)-5,OFFSET('Product Matrix'!$B$1,M$2+ROW(L17)-5,0),"")</f>
        <v/>
      </c>
      <c r="M17" s="292" t="str">
        <f ca="1">IF(M$1&gt;ROW(M17)-5,OFFSET('Product Matrix'!$C$1,M$2+ROW(M17)-5,0),"")</f>
        <v/>
      </c>
      <c r="N17" s="292" t="str">
        <f ca="1">IF(O$1&gt;ROW(N17)-5,OFFSET('Product Matrix'!$B$1,O$2+ROW(N17)-5,0),"")</f>
        <v/>
      </c>
      <c r="O17" s="292" t="str">
        <f ca="1">IF(O$1&gt;ROW(O17)-5,OFFSET('Product Matrix'!$C$1,O$2+ROW(O17)-5,0),"")</f>
        <v/>
      </c>
      <c r="P17" s="292" t="str">
        <f ca="1">IF(Q$1&gt;ROW(P17)-5,OFFSET('Product Matrix'!$B$1,Q$2+ROW(P17)-5,0),"")</f>
        <v/>
      </c>
      <c r="Q17" s="292" t="str">
        <f ca="1">IF(Q$1&gt;ROW(Q17)-5,OFFSET('Product Matrix'!$C$1,Q$2+ROW(Q17)-5,0),"")</f>
        <v/>
      </c>
      <c r="R17" s="292" t="str">
        <f ca="1">IF(S$1&gt;ROW(R17)-5,OFFSET('Product Matrix'!$B$1,S$2+ROW(R17)-5,0),"")</f>
        <v/>
      </c>
      <c r="S17" s="292" t="str">
        <f ca="1">IF(S$1&gt;ROW(S17)-5,OFFSET('Product Matrix'!$C$1,S$2+ROW(S17)-5,0),"")</f>
        <v/>
      </c>
      <c r="T17" s="292" t="str">
        <f ca="1">IF(U$1&gt;ROW(T17)-5,OFFSET('Product Matrix'!$B$1,U$2+ROW(T17)-5,0),"")</f>
        <v/>
      </c>
      <c r="U17" s="292" t="str">
        <f ca="1">IF(U$1&gt;ROW(U17)-5,OFFSET('Product Matrix'!$C$1,U$2+ROW(U17)-5,0),"")</f>
        <v/>
      </c>
      <c r="V17" s="292" t="str">
        <f ca="1">IF(W$1&gt;ROW(V17)-5,OFFSET('Product Matrix'!$B$1,W$2+ROW(V17)-5,0),"")</f>
        <v/>
      </c>
      <c r="W17" s="292" t="str">
        <f ca="1">IF(W$1&gt;ROW(W17)-5,OFFSET('Product Matrix'!$C$1,W$2+ROW(W17)-5,0),"")</f>
        <v/>
      </c>
      <c r="X17" s="292" t="str">
        <f ca="1">IF(Y$1&gt;ROW(X17)-5,OFFSET('Product Matrix'!$B$1,Y$2+ROW(X17)-5,0),"")</f>
        <v/>
      </c>
      <c r="Y17" s="292" t="str">
        <f ca="1">IF(Y$1&gt;ROW(Y17)-5,OFFSET('Product Matrix'!$C$1,Y$2+ROW(Y17)-5,0),"")</f>
        <v/>
      </c>
      <c r="Z17" s="292" t="str">
        <f ca="1">IF(AA$1&gt;ROW(Z17)-5,OFFSET('Product Matrix'!$B$1,AA$2+ROW(Z17)-5,0),"")</f>
        <v/>
      </c>
      <c r="AA17" s="292" t="str">
        <f ca="1">IF(AA$1&gt;ROW(AA17)-5,OFFSET('Product Matrix'!$C$1,AA$2+ROW(AA17)-5,0),"")</f>
        <v/>
      </c>
      <c r="AB17" s="292" t="str">
        <f ca="1">IF(AC$1&gt;ROW(AB17)-5,OFFSET('Product Matrix'!$B$1,AC$2+ROW(AB17)-5,0),"")</f>
        <v/>
      </c>
      <c r="AC17" s="292" t="str">
        <f ca="1">IF(AC$1&gt;ROW(AC17)-5,OFFSET('Product Matrix'!$C$1,AC$2+ROW(AC17)-5,0),"")</f>
        <v/>
      </c>
      <c r="AD17" s="292" t="str">
        <f ca="1">IF(AE$1&gt;ROW(AD17)-5,OFFSET('Product Matrix'!$B$1,AE$2+ROW(AD17)-5,0),"")</f>
        <v/>
      </c>
      <c r="AE17" s="292" t="str">
        <f ca="1">IF(AE$1&gt;ROW(AE17)-5,OFFSET('Product Matrix'!$C$1,AE$2+ROW(AE17)-5,0),"")</f>
        <v/>
      </c>
      <c r="AF17" s="292" t="str">
        <f ca="1">IF(AG$1&gt;ROW(AF17)-5,OFFSET('Product Matrix'!$B$1,AG$2+ROW(AF17)-5,0),"")</f>
        <v/>
      </c>
      <c r="AG17" s="292" t="str">
        <f ca="1">IF(AG$1&gt;ROW(AG17)-5,OFFSET('Product Matrix'!$C$1,AG$2+ROW(AG17)-5,0),"")</f>
        <v/>
      </c>
      <c r="AH17" s="292" t="str">
        <f ca="1">IF(AI$1&gt;ROW(AH17)-5,OFFSET('Product Matrix'!$B$1,AI$2+ROW(AH17)-5,0),"")</f>
        <v/>
      </c>
      <c r="AI17" s="292" t="str">
        <f ca="1">IF(AI$1&gt;ROW(AI17)-5,OFFSET('Product Matrix'!$C$1,AI$2+ROW(AI17)-5,0),"")</f>
        <v/>
      </c>
      <c r="AJ17" s="292" t="str">
        <f ca="1">IF(AK$1&gt;ROW(AJ17)-5,OFFSET('Product Matrix'!$B$1,AK$2+ROW(AJ17)-5,0),"")</f>
        <v/>
      </c>
      <c r="AK17" s="292" t="str">
        <f ca="1">IF(AK$1&gt;ROW(AK17)-5,OFFSET('Product Matrix'!$C$1,AK$2+ROW(AK17)-5,0),"")</f>
        <v/>
      </c>
      <c r="AL17" s="292" t="str">
        <f ca="1">IF(AM$1&gt;ROW(AL17)-5,OFFSET('Product Matrix'!$B$1,AM$2+ROW(AL17)-5,0),"")</f>
        <v/>
      </c>
      <c r="AM17" s="292" t="str">
        <f ca="1">IF(AM$1&gt;ROW(AM17)-5,OFFSET('Product Matrix'!$C$1,AM$2+ROW(AM17)-5,0),"")</f>
        <v/>
      </c>
      <c r="AN17" s="292" t="str">
        <f ca="1">IF(AO$1&gt;ROW(AN17)-5,OFFSET('Product Matrix'!$B$1,AO$2+ROW(AN17)-5,0),"")</f>
        <v/>
      </c>
      <c r="AO17" s="292" t="str">
        <f ca="1">IF(AO$1&gt;ROW(AO17)-5,OFFSET('Product Matrix'!$C$1,AO$2+ROW(AO17)-5,0),"")</f>
        <v/>
      </c>
      <c r="AP17" s="292" t="str">
        <f ca="1">IF(AQ$1&gt;ROW(AP17)-5,OFFSET('Product Matrix'!$B$1,AQ$2+ROW(AP17)-5,0),"")</f>
        <v/>
      </c>
      <c r="AQ17" s="292" t="str">
        <f ca="1">IF(AQ$1&gt;ROW(AQ17)-5,OFFSET('Product Matrix'!$C$1,AQ$2+ROW(AQ17)-5,0),"")</f>
        <v/>
      </c>
      <c r="AR17" s="292" t="str">
        <f ca="1">IF(AS$1&gt;ROW(AR17)-5,OFFSET('Product Matrix'!$B$1,AS$2+ROW(AR17)-5,0),"")</f>
        <v/>
      </c>
      <c r="AS17" s="292" t="str">
        <f ca="1">IF(AS$1&gt;ROW(AS17)-5,OFFSET('Product Matrix'!$C$1,AS$2+ROW(AS17)-5,0),"")</f>
        <v/>
      </c>
      <c r="AT17" s="292" t="str">
        <f ca="1">IF(AU$1&gt;ROW(AT17)-5,OFFSET('Product Matrix'!$B$1,AU$2+ROW(AT17)-5,0),"")</f>
        <v/>
      </c>
      <c r="AU17" s="292" t="str">
        <f ca="1">IF(AU$1&gt;ROW(AU17)-5,OFFSET('Product Matrix'!$C$1,AU$2+ROW(AU17)-5,0),"")</f>
        <v/>
      </c>
      <c r="AV17" s="292" t="str">
        <f ca="1">IF(AW$1&gt;ROW(AV17)-5,OFFSET('Product Matrix'!$B$1,AW$2+ROW(AV17)-5,0),"")</f>
        <v/>
      </c>
      <c r="AW17" s="292" t="str">
        <f ca="1">IF(AW$1&gt;ROW(AW17)-5,OFFSET('Product Matrix'!$C$1,AW$2+ROW(AW17)-5,0),"")</f>
        <v/>
      </c>
      <c r="AX17" s="292" t="str">
        <f ca="1">IF(AY$1&gt;ROW(AX17)-5,OFFSET('Product Matrix'!$B$1,AY$2+ROW(AX17)-5,0),"")</f>
        <v/>
      </c>
      <c r="AY17" s="292" t="str">
        <f ca="1">IF(AY$1&gt;ROW(AY17)-5,OFFSET('Product Matrix'!$C$1,AY$2+ROW(AY17)-5,0),"")</f>
        <v/>
      </c>
      <c r="AZ17" s="292" t="str">
        <f ca="1">IF(BA$1&gt;ROW(AZ17)-5,OFFSET('Product Matrix'!$B$1,BA$2+ROW(AZ17)-5,0),"")</f>
        <v/>
      </c>
      <c r="BA17" s="292" t="str">
        <f ca="1">IF(BA$1&gt;ROW(BA17)-5,OFFSET('Product Matrix'!$C$1,BA$2+ROW(BA17)-5,0),"")</f>
        <v/>
      </c>
      <c r="BB17" s="292" t="str">
        <f ca="1">IF(BC$1&gt;ROW(BB17)-5,OFFSET('Product Matrix'!$B$1,BC$2+ROW(BB17)-5,0),"")</f>
        <v/>
      </c>
      <c r="BC17" s="292" t="str">
        <f ca="1">IF(BC$1&gt;ROW(BC17)-5,OFFSET('Product Matrix'!$C$1,BC$2+ROW(BC17)-5,0),"")</f>
        <v/>
      </c>
      <c r="BD17" s="292" t="str">
        <f ca="1">IF(BE$1&gt;ROW(BD17)-5,OFFSET('Product Matrix'!$B$1,BE$2+ROW(BD17)-5,0),"")</f>
        <v/>
      </c>
      <c r="BE17" s="292" t="str">
        <f ca="1">IF(BE$1&gt;ROW(BE17)-5,OFFSET('Product Matrix'!$C$1,BE$2+ROW(BE17)-5,0),"")</f>
        <v/>
      </c>
      <c r="BF17" s="292" t="str">
        <f ca="1">IF(BG$1&gt;ROW(BF17)-5,OFFSET('Product Matrix'!$B$1,BG$2+ROW(BF17)-5,0),"")</f>
        <v/>
      </c>
      <c r="BG17" s="292" t="str">
        <f ca="1">IF(BG$1&gt;ROW(BG17)-5,OFFSET('Product Matrix'!$C$1,BG$2+ROW(BG17)-5,0),"")</f>
        <v/>
      </c>
      <c r="BH17" s="292" t="str">
        <f ca="1">IF(BI$1&gt;ROW(BH17)-5,OFFSET('Product Matrix'!$B$1,BI$2+ROW(BH17)-5,0),"")</f>
        <v/>
      </c>
      <c r="BI17" s="292" t="str">
        <f ca="1">IF(BI$1&gt;ROW(BI17)-5,OFFSET('Product Matrix'!$C$1,BI$2+ROW(BI17)-5,0),"")</f>
        <v/>
      </c>
      <c r="BJ17" s="292" t="str">
        <f ca="1">IF(BK$1&gt;ROW(BJ17)-5,OFFSET('Product Matrix'!$B$1,BK$2+ROW(BJ17)-5,0),"")</f>
        <v/>
      </c>
      <c r="BK17" s="292" t="str">
        <f ca="1">IF(BK$1&gt;ROW(BK17)-5,OFFSET('Product Matrix'!$C$1,BK$2+ROW(BK17)-5,0),"")</f>
        <v/>
      </c>
      <c r="BL17" s="292" t="str">
        <f ca="1">IF(BM$1&gt;ROW(BL17)-5,OFFSET('Product Matrix'!$B$1,BM$2+ROW(BL17)-5,0),"")</f>
        <v/>
      </c>
      <c r="BM17" s="292" t="str">
        <f ca="1">IF(BM$1&gt;ROW(BM17)-5,OFFSET('Product Matrix'!$C$1,BM$2+ROW(BM17)-5,0),"")</f>
        <v/>
      </c>
      <c r="BN17" s="292" t="str">
        <f ca="1">IF(BO$1&gt;ROW(BN17)-5,OFFSET('Product Matrix'!$B$1,BO$2+ROW(BN17)-5,0),"")</f>
        <v/>
      </c>
      <c r="BO17" s="292" t="str">
        <f ca="1">IF(BO$1&gt;ROW(BO17)-5,OFFSET('Product Matrix'!$C$1,BO$2+ROW(BO17)-5,0),"")</f>
        <v/>
      </c>
      <c r="BP17" s="292" t="str">
        <f ca="1">IF(BQ$1&gt;ROW(BP17)-5,OFFSET('Product Matrix'!$B$1,BQ$2+ROW(BP17)-5,0),"")</f>
        <v/>
      </c>
      <c r="BQ17" s="292" t="str">
        <f ca="1">IF(BQ$1&gt;ROW(BQ17)-5,OFFSET('Product Matrix'!$C$1,BQ$2+ROW(BQ17)-5,0),"")</f>
        <v/>
      </c>
      <c r="BR17" s="292" t="str">
        <f ca="1">IF(BS$1&gt;ROW(BR17)-5,OFFSET('Product Matrix'!$B$1,BS$2+ROW(BR17)-5,0),"")</f>
        <v/>
      </c>
      <c r="BS17" s="292" t="str">
        <f ca="1">IF(BS$1&gt;ROW(BS17)-5,OFFSET('Product Matrix'!$C$1,BS$2+ROW(BS17)-5,0),"")</f>
        <v/>
      </c>
      <c r="BT17" s="292" t="str">
        <f ca="1">IF(BU$1&gt;ROW(BT17)-5,OFFSET('Product Matrix'!$B$1,BU$2+ROW(BT17)-5,0),"")</f>
        <v/>
      </c>
      <c r="BU17" s="292" t="str">
        <f ca="1">IF(BU$1&gt;ROW(BU17)-5,OFFSET('Product Matrix'!$C$1,BU$2+ROW(BU17)-5,0),"")</f>
        <v/>
      </c>
      <c r="BV17" s="292" t="str">
        <f ca="1">IF(BW$1&gt;ROW(BV17)-5,OFFSET('Product Matrix'!$B$1,BW$2+ROW(BV17)-5,0),"")</f>
        <v/>
      </c>
      <c r="BW17" s="292" t="str">
        <f ca="1">IF(BW$1&gt;ROW(BW17)-5,OFFSET('Product Matrix'!$C$1,BW$2+ROW(BW17)-5,0),"")</f>
        <v/>
      </c>
      <c r="BX17" s="292" t="str">
        <f ca="1">IF(BY$1&gt;ROW(BX17)-5,OFFSET('Product Matrix'!$B$1,BY$2+ROW(BX17)-5,0),"")</f>
        <v/>
      </c>
      <c r="BY17" s="292" t="str">
        <f ca="1">IF(BY$1&gt;ROW(BY17)-5,OFFSET('Product Matrix'!$C$1,BY$2+ROW(BY17)-5,0),"")</f>
        <v/>
      </c>
      <c r="BZ17" s="292" t="str">
        <f ca="1">IF(CA$1&gt;ROW(BZ17)-5,OFFSET('Product Matrix'!$B$1,CA$2+ROW(BZ17)-5,0),"")</f>
        <v/>
      </c>
      <c r="CA17" s="292" t="str">
        <f ca="1">IF(CA$1&gt;ROW(CA17)-5,OFFSET('Product Matrix'!$C$1,CA$2+ROW(CA17)-5,0),"")</f>
        <v/>
      </c>
      <c r="CB17" s="292" t="str">
        <f ca="1">IF(CC$1&gt;ROW(CB17)-5,OFFSET('Product Matrix'!$B$1,CC$2+ROW(CB17)-5,0),"")</f>
        <v/>
      </c>
      <c r="CC17" s="292" t="str">
        <f ca="1">IF(CC$1&gt;ROW(CC17)-5,OFFSET('Product Matrix'!$C$1,CC$2+ROW(CC17)-5,0),"")</f>
        <v/>
      </c>
      <c r="CD17" s="292" t="str">
        <f ca="1">IF(CE$1&gt;ROW(CD17)-5,OFFSET('Product Matrix'!$B$1,CE$2+ROW(CD17)-5,0),"")</f>
        <v/>
      </c>
      <c r="CE17" s="292" t="str">
        <f ca="1">IF(CE$1&gt;ROW(CE17)-5,OFFSET('Product Matrix'!$C$1,CE$2+ROW(CE17)-5,0),"")</f>
        <v/>
      </c>
      <c r="CF17" s="292" t="str">
        <f ca="1">IF(CG$1&gt;ROW(CF17)-5,OFFSET('Product Matrix'!$B$1,CG$2+ROW(CF17)-5,0),"")</f>
        <v/>
      </c>
      <c r="CG17" s="292" t="str">
        <f ca="1">IF(CG$1&gt;ROW(CG17)-5,OFFSET('Product Matrix'!$C$1,CG$2+ROW(CG17)-5,0),"")</f>
        <v/>
      </c>
      <c r="CH17" s="292" t="str">
        <f ca="1">IF(CI$1&gt;ROW(CH17)-5,OFFSET('Product Matrix'!$B$1,CI$2+ROW(CH17)-5,0),"")</f>
        <v>MC0</v>
      </c>
      <c r="CI17" s="292" t="str">
        <f ca="1">IF(CI$1&gt;ROW(CI17)-5,OFFSET('Product Matrix'!$C$1,CI$2+ROW(CI17)-5,0),"")</f>
        <v>100K28x16</v>
      </c>
      <c r="CJ17" s="292" t="str">
        <f ca="1">IF(CK$1&gt;ROW(CJ17)-5,OFFSET('Product Matrix'!$B$1,CK$2+ROW(CJ17)-5,0),"")</f>
        <v/>
      </c>
      <c r="CK17" s="292" t="str">
        <f ca="1">IF(CK$1&gt;ROW(CK17)-5,OFFSET('Product Matrix'!$C$1,CK$2+ROW(CK17)-5,0),"")</f>
        <v/>
      </c>
    </row>
    <row r="18" spans="2:89">
      <c r="B18" s="292" t="str">
        <f ca="1">IF(C$1&gt;ROW(B18)-5,OFFSET('Product Matrix'!$B$1,C$2+ROW(B18)-5,0),"")</f>
        <v/>
      </c>
      <c r="C18" s="292" t="str">
        <f ca="1">IF(C$1&gt;ROW(C18)-5,OFFSET('Product Matrix'!$C$1,C$2+ROW(C18)-5,0),"")</f>
        <v/>
      </c>
      <c r="D18" s="292" t="str">
        <f ca="1">IF(E$1&gt;ROW(D18)-5,OFFSET('Product Matrix'!$B$1,E$2+ROW(D18)-5,0),"")</f>
        <v/>
      </c>
      <c r="E18" s="292" t="str">
        <f ca="1">IF(E$1&gt;ROW(E18)-5,OFFSET('Product Matrix'!$C$1,E$2+ROW(E18)-5,0),"")</f>
        <v/>
      </c>
      <c r="F18" s="292" t="str">
        <f ca="1">IF(G$1&gt;ROW(F18)-5,OFFSET('Product Matrix'!$B$1,G$2+ROW(F18)-5,0),"")</f>
        <v>0450</v>
      </c>
      <c r="G18" s="292" t="str">
        <f ca="1">IF(G$1&gt;ROW(G18)-5,OFFSET('Product Matrix'!$C$1,G$2+ROW(G18)-5,0),"")</f>
        <v>DN0450/ NPS 18''</v>
      </c>
      <c r="H18" s="292" t="str">
        <f ca="1">IF(I$1&gt;ROW(H18)-5,OFFSET('Product Matrix'!$B$1,I$2+ROW(H18)-5,0),"")</f>
        <v/>
      </c>
      <c r="I18" s="292" t="str">
        <f ca="1">IF(I$1&gt;ROW(I18)-5,OFFSET('Product Matrix'!$C$1,I$2+ROW(I18)-5,0),"")</f>
        <v/>
      </c>
      <c r="J18" s="292" t="str">
        <f ca="1">IF(K$1&gt;ROW(J18)-5,OFFSET('Product Matrix'!$B$1,K$2+ROW(J18)-5,0),"")</f>
        <v>B2</v>
      </c>
      <c r="K18" s="292" t="str">
        <f ca="1">IF(K$1&gt;ROW(K18)-5,OFFSET('Product Matrix'!$C$1,K$2+ROW(K18)-5,0),"")</f>
        <v>BS 10 table E</v>
      </c>
      <c r="L18" s="292" t="str">
        <f ca="1">IF(M$1&gt;ROW(L18)-5,OFFSET('Product Matrix'!$B$1,M$2+ROW(L18)-5,0),"")</f>
        <v/>
      </c>
      <c r="M18" s="292" t="str">
        <f ca="1">IF(M$1&gt;ROW(M18)-5,OFFSET('Product Matrix'!$C$1,M$2+ROW(M18)-5,0),"")</f>
        <v/>
      </c>
      <c r="N18" s="292" t="str">
        <f ca="1">IF(O$1&gt;ROW(N18)-5,OFFSET('Product Matrix'!$B$1,O$2+ROW(N18)-5,0),"")</f>
        <v/>
      </c>
      <c r="O18" s="292" t="str">
        <f ca="1">IF(O$1&gt;ROW(O18)-5,OFFSET('Product Matrix'!$C$1,O$2+ROW(O18)-5,0),"")</f>
        <v/>
      </c>
      <c r="P18" s="292" t="str">
        <f ca="1">IF(Q$1&gt;ROW(P18)-5,OFFSET('Product Matrix'!$B$1,Q$2+ROW(P18)-5,0),"")</f>
        <v/>
      </c>
      <c r="Q18" s="292" t="str">
        <f ca="1">IF(Q$1&gt;ROW(Q18)-5,OFFSET('Product Matrix'!$C$1,Q$2+ROW(Q18)-5,0),"")</f>
        <v/>
      </c>
      <c r="R18" s="292" t="str">
        <f ca="1">IF(S$1&gt;ROW(R18)-5,OFFSET('Product Matrix'!$B$1,S$2+ROW(R18)-5,0),"")</f>
        <v/>
      </c>
      <c r="S18" s="292" t="str">
        <f ca="1">IF(S$1&gt;ROW(S18)-5,OFFSET('Product Matrix'!$C$1,S$2+ROW(S18)-5,0),"")</f>
        <v/>
      </c>
      <c r="T18" s="292" t="str">
        <f ca="1">IF(U$1&gt;ROW(T18)-5,OFFSET('Product Matrix'!$B$1,U$2+ROW(T18)-5,0),"")</f>
        <v/>
      </c>
      <c r="U18" s="292" t="str">
        <f ca="1">IF(U$1&gt;ROW(U18)-5,OFFSET('Product Matrix'!$C$1,U$2+ROW(U18)-5,0),"")</f>
        <v/>
      </c>
      <c r="V18" s="292" t="str">
        <f ca="1">IF(W$1&gt;ROW(V18)-5,OFFSET('Product Matrix'!$B$1,W$2+ROW(V18)-5,0),"")</f>
        <v/>
      </c>
      <c r="W18" s="292" t="str">
        <f ca="1">IF(W$1&gt;ROW(W18)-5,OFFSET('Product Matrix'!$C$1,W$2+ROW(W18)-5,0),"")</f>
        <v/>
      </c>
      <c r="X18" s="292" t="str">
        <f ca="1">IF(Y$1&gt;ROW(X18)-5,OFFSET('Product Matrix'!$B$1,Y$2+ROW(X18)-5,0),"")</f>
        <v/>
      </c>
      <c r="Y18" s="292" t="str">
        <f ca="1">IF(Y$1&gt;ROW(Y18)-5,OFFSET('Product Matrix'!$C$1,Y$2+ROW(Y18)-5,0),"")</f>
        <v/>
      </c>
      <c r="Z18" s="292" t="str">
        <f ca="1">IF(AA$1&gt;ROW(Z18)-5,OFFSET('Product Matrix'!$B$1,AA$2+ROW(Z18)-5,0),"")</f>
        <v/>
      </c>
      <c r="AA18" s="292" t="str">
        <f ca="1">IF(AA$1&gt;ROW(AA18)-5,OFFSET('Product Matrix'!$C$1,AA$2+ROW(AA18)-5,0),"")</f>
        <v/>
      </c>
      <c r="AB18" s="292" t="str">
        <f ca="1">IF(AC$1&gt;ROW(AB18)-5,OFFSET('Product Matrix'!$B$1,AC$2+ROW(AB18)-5,0),"")</f>
        <v/>
      </c>
      <c r="AC18" s="292" t="str">
        <f ca="1">IF(AC$1&gt;ROW(AC18)-5,OFFSET('Product Matrix'!$C$1,AC$2+ROW(AC18)-5,0),"")</f>
        <v/>
      </c>
      <c r="AD18" s="292" t="str">
        <f ca="1">IF(AE$1&gt;ROW(AD18)-5,OFFSET('Product Matrix'!$B$1,AE$2+ROW(AD18)-5,0),"")</f>
        <v/>
      </c>
      <c r="AE18" s="292" t="str">
        <f ca="1">IF(AE$1&gt;ROW(AE18)-5,OFFSET('Product Matrix'!$C$1,AE$2+ROW(AE18)-5,0),"")</f>
        <v/>
      </c>
      <c r="AF18" s="292" t="str">
        <f ca="1">IF(AG$1&gt;ROW(AF18)-5,OFFSET('Product Matrix'!$B$1,AG$2+ROW(AF18)-5,0),"")</f>
        <v/>
      </c>
      <c r="AG18" s="292" t="str">
        <f ca="1">IF(AG$1&gt;ROW(AG18)-5,OFFSET('Product Matrix'!$C$1,AG$2+ROW(AG18)-5,0),"")</f>
        <v/>
      </c>
      <c r="AH18" s="292" t="str">
        <f ca="1">IF(AI$1&gt;ROW(AH18)-5,OFFSET('Product Matrix'!$B$1,AI$2+ROW(AH18)-5,0),"")</f>
        <v/>
      </c>
      <c r="AI18" s="292" t="str">
        <f ca="1">IF(AI$1&gt;ROW(AI18)-5,OFFSET('Product Matrix'!$C$1,AI$2+ROW(AI18)-5,0),"")</f>
        <v/>
      </c>
      <c r="AJ18" s="292" t="str">
        <f ca="1">IF(AK$1&gt;ROW(AJ18)-5,OFFSET('Product Matrix'!$B$1,AK$2+ROW(AJ18)-5,0),"")</f>
        <v/>
      </c>
      <c r="AK18" s="292" t="str">
        <f ca="1">IF(AK$1&gt;ROW(AK18)-5,OFFSET('Product Matrix'!$C$1,AK$2+ROW(AK18)-5,0),"")</f>
        <v/>
      </c>
      <c r="AL18" s="292" t="str">
        <f ca="1">IF(AM$1&gt;ROW(AL18)-5,OFFSET('Product Matrix'!$B$1,AM$2+ROW(AL18)-5,0),"")</f>
        <v/>
      </c>
      <c r="AM18" s="292" t="str">
        <f ca="1">IF(AM$1&gt;ROW(AM18)-5,OFFSET('Product Matrix'!$C$1,AM$2+ROW(AM18)-5,0),"")</f>
        <v/>
      </c>
      <c r="AN18" s="292" t="str">
        <f ca="1">IF(AO$1&gt;ROW(AN18)-5,OFFSET('Product Matrix'!$B$1,AO$2+ROW(AN18)-5,0),"")</f>
        <v/>
      </c>
      <c r="AO18" s="292" t="str">
        <f ca="1">IF(AO$1&gt;ROW(AO18)-5,OFFSET('Product Matrix'!$C$1,AO$2+ROW(AO18)-5,0),"")</f>
        <v/>
      </c>
      <c r="AP18" s="292" t="str">
        <f ca="1">IF(AQ$1&gt;ROW(AP18)-5,OFFSET('Product Matrix'!$B$1,AQ$2+ROW(AP18)-5,0),"")</f>
        <v/>
      </c>
      <c r="AQ18" s="292" t="str">
        <f ca="1">IF(AQ$1&gt;ROW(AQ18)-5,OFFSET('Product Matrix'!$C$1,AQ$2+ROW(AQ18)-5,0),"")</f>
        <v/>
      </c>
      <c r="AR18" s="292" t="str">
        <f ca="1">IF(AS$1&gt;ROW(AR18)-5,OFFSET('Product Matrix'!$B$1,AS$2+ROW(AR18)-5,0),"")</f>
        <v/>
      </c>
      <c r="AS18" s="292" t="str">
        <f ca="1">IF(AS$1&gt;ROW(AS18)-5,OFFSET('Product Matrix'!$C$1,AS$2+ROW(AS18)-5,0),"")</f>
        <v/>
      </c>
      <c r="AT18" s="292" t="str">
        <f ca="1">IF(AU$1&gt;ROW(AT18)-5,OFFSET('Product Matrix'!$B$1,AU$2+ROW(AT18)-5,0),"")</f>
        <v/>
      </c>
      <c r="AU18" s="292" t="str">
        <f ca="1">IF(AU$1&gt;ROW(AU18)-5,OFFSET('Product Matrix'!$C$1,AU$2+ROW(AU18)-5,0),"")</f>
        <v/>
      </c>
      <c r="AV18" s="292" t="str">
        <f ca="1">IF(AW$1&gt;ROW(AV18)-5,OFFSET('Product Matrix'!$B$1,AW$2+ROW(AV18)-5,0),"")</f>
        <v/>
      </c>
      <c r="AW18" s="292" t="str">
        <f ca="1">IF(AW$1&gt;ROW(AW18)-5,OFFSET('Product Matrix'!$C$1,AW$2+ROW(AW18)-5,0),"")</f>
        <v/>
      </c>
      <c r="AX18" s="292" t="str">
        <f ca="1">IF(AY$1&gt;ROW(AX18)-5,OFFSET('Product Matrix'!$B$1,AY$2+ROW(AX18)-5,0),"")</f>
        <v/>
      </c>
      <c r="AY18" s="292" t="str">
        <f ca="1">IF(AY$1&gt;ROW(AY18)-5,OFFSET('Product Matrix'!$C$1,AY$2+ROW(AY18)-5,0),"")</f>
        <v/>
      </c>
      <c r="AZ18" s="292" t="str">
        <f ca="1">IF(BA$1&gt;ROW(AZ18)-5,OFFSET('Product Matrix'!$B$1,BA$2+ROW(AZ18)-5,0),"")</f>
        <v/>
      </c>
      <c r="BA18" s="292" t="str">
        <f ca="1">IF(BA$1&gt;ROW(BA18)-5,OFFSET('Product Matrix'!$C$1,BA$2+ROW(BA18)-5,0),"")</f>
        <v/>
      </c>
      <c r="BB18" s="292" t="str">
        <f ca="1">IF(BC$1&gt;ROW(BB18)-5,OFFSET('Product Matrix'!$B$1,BC$2+ROW(BB18)-5,0),"")</f>
        <v/>
      </c>
      <c r="BC18" s="292" t="str">
        <f ca="1">IF(BC$1&gt;ROW(BC18)-5,OFFSET('Product Matrix'!$C$1,BC$2+ROW(BC18)-5,0),"")</f>
        <v/>
      </c>
      <c r="BD18" s="292" t="str">
        <f ca="1">IF(BE$1&gt;ROW(BD18)-5,OFFSET('Product Matrix'!$B$1,BE$2+ROW(BD18)-5,0),"")</f>
        <v/>
      </c>
      <c r="BE18" s="292" t="str">
        <f ca="1">IF(BE$1&gt;ROW(BE18)-5,OFFSET('Product Matrix'!$C$1,BE$2+ROW(BE18)-5,0),"")</f>
        <v/>
      </c>
      <c r="BF18" s="292" t="str">
        <f ca="1">IF(BG$1&gt;ROW(BF18)-5,OFFSET('Product Matrix'!$B$1,BG$2+ROW(BF18)-5,0),"")</f>
        <v/>
      </c>
      <c r="BG18" s="292" t="str">
        <f ca="1">IF(BG$1&gt;ROW(BG18)-5,OFFSET('Product Matrix'!$C$1,BG$2+ROW(BG18)-5,0),"")</f>
        <v/>
      </c>
      <c r="BH18" s="292" t="str">
        <f ca="1">IF(BI$1&gt;ROW(BH18)-5,OFFSET('Product Matrix'!$B$1,BI$2+ROW(BH18)-5,0),"")</f>
        <v/>
      </c>
      <c r="BI18" s="292" t="str">
        <f ca="1">IF(BI$1&gt;ROW(BI18)-5,OFFSET('Product Matrix'!$C$1,BI$2+ROW(BI18)-5,0),"")</f>
        <v/>
      </c>
      <c r="BJ18" s="292" t="str">
        <f ca="1">IF(BK$1&gt;ROW(BJ18)-5,OFFSET('Product Matrix'!$B$1,BK$2+ROW(BJ18)-5,0),"")</f>
        <v/>
      </c>
      <c r="BK18" s="292" t="str">
        <f ca="1">IF(BK$1&gt;ROW(BK18)-5,OFFSET('Product Matrix'!$C$1,BK$2+ROW(BK18)-5,0),"")</f>
        <v/>
      </c>
      <c r="BL18" s="292" t="str">
        <f ca="1">IF(BM$1&gt;ROW(BL18)-5,OFFSET('Product Matrix'!$B$1,BM$2+ROW(BL18)-5,0),"")</f>
        <v/>
      </c>
      <c r="BM18" s="292" t="str">
        <f ca="1">IF(BM$1&gt;ROW(BM18)-5,OFFSET('Product Matrix'!$C$1,BM$2+ROW(BM18)-5,0),"")</f>
        <v/>
      </c>
      <c r="BN18" s="292" t="str">
        <f ca="1">IF(BO$1&gt;ROW(BN18)-5,OFFSET('Product Matrix'!$B$1,BO$2+ROW(BN18)-5,0),"")</f>
        <v/>
      </c>
      <c r="BO18" s="292" t="str">
        <f ca="1">IF(BO$1&gt;ROW(BO18)-5,OFFSET('Product Matrix'!$C$1,BO$2+ROW(BO18)-5,0),"")</f>
        <v/>
      </c>
      <c r="BP18" s="292" t="str">
        <f ca="1">IF(BQ$1&gt;ROW(BP18)-5,OFFSET('Product Matrix'!$B$1,BQ$2+ROW(BP18)-5,0),"")</f>
        <v/>
      </c>
      <c r="BQ18" s="292" t="str">
        <f ca="1">IF(BQ$1&gt;ROW(BQ18)-5,OFFSET('Product Matrix'!$C$1,BQ$2+ROW(BQ18)-5,0),"")</f>
        <v/>
      </c>
      <c r="BR18" s="292" t="str">
        <f ca="1">IF(BS$1&gt;ROW(BR18)-5,OFFSET('Product Matrix'!$B$1,BS$2+ROW(BR18)-5,0),"")</f>
        <v/>
      </c>
      <c r="BS18" s="292" t="str">
        <f ca="1">IF(BS$1&gt;ROW(BS18)-5,OFFSET('Product Matrix'!$C$1,BS$2+ROW(BS18)-5,0),"")</f>
        <v/>
      </c>
      <c r="BT18" s="292" t="str">
        <f ca="1">IF(BU$1&gt;ROW(BT18)-5,OFFSET('Product Matrix'!$B$1,BU$2+ROW(BT18)-5,0),"")</f>
        <v/>
      </c>
      <c r="BU18" s="292" t="str">
        <f ca="1">IF(BU$1&gt;ROW(BU18)-5,OFFSET('Product Matrix'!$C$1,BU$2+ROW(BU18)-5,0),"")</f>
        <v/>
      </c>
      <c r="BV18" s="292" t="str">
        <f ca="1">IF(BW$1&gt;ROW(BV18)-5,OFFSET('Product Matrix'!$B$1,BW$2+ROW(BV18)-5,0),"")</f>
        <v/>
      </c>
      <c r="BW18" s="292" t="str">
        <f ca="1">IF(BW$1&gt;ROW(BW18)-5,OFFSET('Product Matrix'!$C$1,BW$2+ROW(BW18)-5,0),"")</f>
        <v/>
      </c>
      <c r="BX18" s="292" t="str">
        <f ca="1">IF(BY$1&gt;ROW(BX18)-5,OFFSET('Product Matrix'!$B$1,BY$2+ROW(BX18)-5,0),"")</f>
        <v/>
      </c>
      <c r="BY18" s="292" t="str">
        <f ca="1">IF(BY$1&gt;ROW(BY18)-5,OFFSET('Product Matrix'!$C$1,BY$2+ROW(BY18)-5,0),"")</f>
        <v/>
      </c>
      <c r="BZ18" s="292" t="str">
        <f ca="1">IF(CA$1&gt;ROW(BZ18)-5,OFFSET('Product Matrix'!$B$1,CA$2+ROW(BZ18)-5,0),"")</f>
        <v/>
      </c>
      <c r="CA18" s="292" t="str">
        <f ca="1">IF(CA$1&gt;ROW(CA18)-5,OFFSET('Product Matrix'!$C$1,CA$2+ROW(CA18)-5,0),"")</f>
        <v/>
      </c>
      <c r="CB18" s="292" t="str">
        <f ca="1">IF(CC$1&gt;ROW(CB18)-5,OFFSET('Product Matrix'!$B$1,CC$2+ROW(CB18)-5,0),"")</f>
        <v/>
      </c>
      <c r="CC18" s="292" t="str">
        <f ca="1">IF(CC$1&gt;ROW(CC18)-5,OFFSET('Product Matrix'!$C$1,CC$2+ROW(CC18)-5,0),"")</f>
        <v/>
      </c>
      <c r="CD18" s="292" t="str">
        <f ca="1">IF(CE$1&gt;ROW(CD18)-5,OFFSET('Product Matrix'!$B$1,CE$2+ROW(CD18)-5,0),"")</f>
        <v/>
      </c>
      <c r="CE18" s="292" t="str">
        <f ca="1">IF(CE$1&gt;ROW(CE18)-5,OFFSET('Product Matrix'!$C$1,CE$2+ROW(CE18)-5,0),"")</f>
        <v/>
      </c>
      <c r="CF18" s="292" t="str">
        <f ca="1">IF(CG$1&gt;ROW(CF18)-5,OFFSET('Product Matrix'!$B$1,CG$2+ROW(CF18)-5,0),"")</f>
        <v/>
      </c>
      <c r="CG18" s="292" t="str">
        <f ca="1">IF(CG$1&gt;ROW(CG18)-5,OFFSET('Product Matrix'!$C$1,CG$2+ROW(CG18)-5,0),"")</f>
        <v/>
      </c>
      <c r="CH18" s="292" t="str">
        <f ca="1">IF(CI$1&gt;ROW(CH18)-5,OFFSET('Product Matrix'!$B$1,CI$2+ROW(CH18)-5,0),"")</f>
        <v>MC1</v>
      </c>
      <c r="CI18" s="292" t="str">
        <f ca="1">IF(CI$1&gt;ROW(CI18)-5,OFFSET('Product Matrix'!$C$1,CI$2+ROW(CI18)-5,0),"")</f>
        <v>110K28x14</v>
      </c>
      <c r="CJ18" s="292" t="str">
        <f ca="1">IF(CK$1&gt;ROW(CJ18)-5,OFFSET('Product Matrix'!$B$1,CK$2+ROW(CJ18)-5,0),"")</f>
        <v/>
      </c>
      <c r="CK18" s="292" t="str">
        <f ca="1">IF(CK$1&gt;ROW(CK18)-5,OFFSET('Product Matrix'!$C$1,CK$2+ROW(CK18)-5,0),"")</f>
        <v/>
      </c>
    </row>
    <row r="19" spans="2:89">
      <c r="B19" s="292" t="str">
        <f ca="1">IF(C$1&gt;ROW(B19)-5,OFFSET('Product Matrix'!$B$1,C$2+ROW(B19)-5,0),"")</f>
        <v/>
      </c>
      <c r="C19" s="292" t="str">
        <f ca="1">IF(C$1&gt;ROW(C19)-5,OFFSET('Product Matrix'!$C$1,C$2+ROW(C19)-5,0),"")</f>
        <v/>
      </c>
      <c r="D19" s="292" t="str">
        <f ca="1">IF(E$1&gt;ROW(D19)-5,OFFSET('Product Matrix'!$B$1,E$2+ROW(D19)-5,0),"")</f>
        <v/>
      </c>
      <c r="E19" s="292" t="str">
        <f ca="1">IF(E$1&gt;ROW(E19)-5,OFFSET('Product Matrix'!$C$1,E$2+ROW(E19)-5,0),"")</f>
        <v/>
      </c>
      <c r="F19" s="292" t="str">
        <f ca="1">IF(G$1&gt;ROW(F19)-5,OFFSET('Product Matrix'!$B$1,G$2+ROW(F19)-5,0),"")</f>
        <v>0500</v>
      </c>
      <c r="G19" s="292" t="str">
        <f ca="1">IF(G$1&gt;ROW(G19)-5,OFFSET('Product Matrix'!$C$1,G$2+ROW(G19)-5,0),"")</f>
        <v>DN0500/ NPS 20''</v>
      </c>
      <c r="H19" s="292" t="str">
        <f ca="1">IF(I$1&gt;ROW(H19)-5,OFFSET('Product Matrix'!$B$1,I$2+ROW(H19)-5,0),"")</f>
        <v/>
      </c>
      <c r="I19" s="292" t="str">
        <f ca="1">IF(I$1&gt;ROW(I19)-5,OFFSET('Product Matrix'!$C$1,I$2+ROW(I19)-5,0),"")</f>
        <v/>
      </c>
      <c r="J19" s="292" t="str">
        <f ca="1">IF(K$1&gt;ROW(J19)-5,OFFSET('Product Matrix'!$B$1,K$2+ROW(J19)-5,0),"")</f>
        <v>M1</v>
      </c>
      <c r="K19" s="292" t="str">
        <f ca="1">IF(K$1&gt;ROW(K19)-5,OFFSET('Product Matrix'!$C$1,K$2+ROW(K19)-5,0),"")</f>
        <v>ASME 150, PN 10/16, BS E, JIS 10</v>
      </c>
      <c r="L19" s="292" t="str">
        <f ca="1">IF(M$1&gt;ROW(L19)-5,OFFSET('Product Matrix'!$B$1,M$2+ROW(L19)-5,0),"")</f>
        <v/>
      </c>
      <c r="M19" s="292" t="str">
        <f ca="1">IF(M$1&gt;ROW(M19)-5,OFFSET('Product Matrix'!$C$1,M$2+ROW(M19)-5,0),"")</f>
        <v/>
      </c>
      <c r="N19" s="292" t="str">
        <f ca="1">IF(O$1&gt;ROW(N19)-5,OFFSET('Product Matrix'!$B$1,O$2+ROW(N19)-5,0),"")</f>
        <v/>
      </c>
      <c r="O19" s="292" t="str">
        <f ca="1">IF(O$1&gt;ROW(O19)-5,OFFSET('Product Matrix'!$C$1,O$2+ROW(O19)-5,0),"")</f>
        <v/>
      </c>
      <c r="P19" s="292" t="str">
        <f ca="1">IF(Q$1&gt;ROW(P19)-5,OFFSET('Product Matrix'!$B$1,Q$2+ROW(P19)-5,0),"")</f>
        <v/>
      </c>
      <c r="Q19" s="292" t="str">
        <f ca="1">IF(Q$1&gt;ROW(Q19)-5,OFFSET('Product Matrix'!$C$1,Q$2+ROW(Q19)-5,0),"")</f>
        <v/>
      </c>
      <c r="R19" s="292" t="str">
        <f ca="1">IF(S$1&gt;ROW(R19)-5,OFFSET('Product Matrix'!$B$1,S$2+ROW(R19)-5,0),"")</f>
        <v/>
      </c>
      <c r="S19" s="292" t="str">
        <f ca="1">IF(S$1&gt;ROW(S19)-5,OFFSET('Product Matrix'!$C$1,S$2+ROW(S19)-5,0),"")</f>
        <v/>
      </c>
      <c r="T19" s="292" t="str">
        <f ca="1">IF(U$1&gt;ROW(T19)-5,OFFSET('Product Matrix'!$B$1,U$2+ROW(T19)-5,0),"")</f>
        <v/>
      </c>
      <c r="U19" s="292" t="str">
        <f ca="1">IF(U$1&gt;ROW(U19)-5,OFFSET('Product Matrix'!$C$1,U$2+ROW(U19)-5,0),"")</f>
        <v/>
      </c>
      <c r="V19" s="292" t="str">
        <f ca="1">IF(W$1&gt;ROW(V19)-5,OFFSET('Product Matrix'!$B$1,W$2+ROW(V19)-5,0),"")</f>
        <v/>
      </c>
      <c r="W19" s="292" t="str">
        <f ca="1">IF(W$1&gt;ROW(W19)-5,OFFSET('Product Matrix'!$C$1,W$2+ROW(W19)-5,0),"")</f>
        <v/>
      </c>
      <c r="X19" s="292" t="str">
        <f ca="1">IF(Y$1&gt;ROW(X19)-5,OFFSET('Product Matrix'!$B$1,Y$2+ROW(X19)-5,0),"")</f>
        <v/>
      </c>
      <c r="Y19" s="292" t="str">
        <f ca="1">IF(Y$1&gt;ROW(Y19)-5,OFFSET('Product Matrix'!$C$1,Y$2+ROW(Y19)-5,0),"")</f>
        <v/>
      </c>
      <c r="Z19" s="292" t="str">
        <f ca="1">IF(AA$1&gt;ROW(Z19)-5,OFFSET('Product Matrix'!$B$1,AA$2+ROW(Z19)-5,0),"")</f>
        <v/>
      </c>
      <c r="AA19" s="292" t="str">
        <f ca="1">IF(AA$1&gt;ROW(AA19)-5,OFFSET('Product Matrix'!$C$1,AA$2+ROW(AA19)-5,0),"")</f>
        <v/>
      </c>
      <c r="AB19" s="292" t="str">
        <f ca="1">IF(AC$1&gt;ROW(AB19)-5,OFFSET('Product Matrix'!$B$1,AC$2+ROW(AB19)-5,0),"")</f>
        <v/>
      </c>
      <c r="AC19" s="292" t="str">
        <f ca="1">IF(AC$1&gt;ROW(AC19)-5,OFFSET('Product Matrix'!$C$1,AC$2+ROW(AC19)-5,0),"")</f>
        <v/>
      </c>
      <c r="AD19" s="292" t="str">
        <f ca="1">IF(AE$1&gt;ROW(AD19)-5,OFFSET('Product Matrix'!$B$1,AE$2+ROW(AD19)-5,0),"")</f>
        <v/>
      </c>
      <c r="AE19" s="292" t="str">
        <f ca="1">IF(AE$1&gt;ROW(AE19)-5,OFFSET('Product Matrix'!$C$1,AE$2+ROW(AE19)-5,0),"")</f>
        <v/>
      </c>
      <c r="AF19" s="292" t="str">
        <f ca="1">IF(AG$1&gt;ROW(AF19)-5,OFFSET('Product Matrix'!$B$1,AG$2+ROW(AF19)-5,0),"")</f>
        <v/>
      </c>
      <c r="AG19" s="292" t="str">
        <f ca="1">IF(AG$1&gt;ROW(AG19)-5,OFFSET('Product Matrix'!$C$1,AG$2+ROW(AG19)-5,0),"")</f>
        <v/>
      </c>
      <c r="AH19" s="292" t="str">
        <f ca="1">IF(AI$1&gt;ROW(AH19)-5,OFFSET('Product Matrix'!$B$1,AI$2+ROW(AH19)-5,0),"")</f>
        <v/>
      </c>
      <c r="AI19" s="292" t="str">
        <f ca="1">IF(AI$1&gt;ROW(AI19)-5,OFFSET('Product Matrix'!$C$1,AI$2+ROW(AI19)-5,0),"")</f>
        <v/>
      </c>
      <c r="AJ19" s="292" t="str">
        <f ca="1">IF(AK$1&gt;ROW(AJ19)-5,OFFSET('Product Matrix'!$B$1,AK$2+ROW(AJ19)-5,0),"")</f>
        <v/>
      </c>
      <c r="AK19" s="292" t="str">
        <f ca="1">IF(AK$1&gt;ROW(AK19)-5,OFFSET('Product Matrix'!$C$1,AK$2+ROW(AK19)-5,0),"")</f>
        <v/>
      </c>
      <c r="AL19" s="292" t="str">
        <f ca="1">IF(AM$1&gt;ROW(AL19)-5,OFFSET('Product Matrix'!$B$1,AM$2+ROW(AL19)-5,0),"")</f>
        <v/>
      </c>
      <c r="AM19" s="292" t="str">
        <f ca="1">IF(AM$1&gt;ROW(AM19)-5,OFFSET('Product Matrix'!$C$1,AM$2+ROW(AM19)-5,0),"")</f>
        <v/>
      </c>
      <c r="AN19" s="292" t="str">
        <f ca="1">IF(AO$1&gt;ROW(AN19)-5,OFFSET('Product Matrix'!$B$1,AO$2+ROW(AN19)-5,0),"")</f>
        <v/>
      </c>
      <c r="AO19" s="292" t="str">
        <f ca="1">IF(AO$1&gt;ROW(AO19)-5,OFFSET('Product Matrix'!$C$1,AO$2+ROW(AO19)-5,0),"")</f>
        <v/>
      </c>
      <c r="AP19" s="292" t="str">
        <f ca="1">IF(AQ$1&gt;ROW(AP19)-5,OFFSET('Product Matrix'!$B$1,AQ$2+ROW(AP19)-5,0),"")</f>
        <v/>
      </c>
      <c r="AQ19" s="292" t="str">
        <f ca="1">IF(AQ$1&gt;ROW(AQ19)-5,OFFSET('Product Matrix'!$C$1,AQ$2+ROW(AQ19)-5,0),"")</f>
        <v/>
      </c>
      <c r="AR19" s="292" t="str">
        <f ca="1">IF(AS$1&gt;ROW(AR19)-5,OFFSET('Product Matrix'!$B$1,AS$2+ROW(AR19)-5,0),"")</f>
        <v/>
      </c>
      <c r="AS19" s="292" t="str">
        <f ca="1">IF(AS$1&gt;ROW(AS19)-5,OFFSET('Product Matrix'!$C$1,AS$2+ROW(AS19)-5,0),"")</f>
        <v/>
      </c>
      <c r="AT19" s="292" t="str">
        <f ca="1">IF(AU$1&gt;ROW(AT19)-5,OFFSET('Product Matrix'!$B$1,AU$2+ROW(AT19)-5,0),"")</f>
        <v/>
      </c>
      <c r="AU19" s="292" t="str">
        <f ca="1">IF(AU$1&gt;ROW(AU19)-5,OFFSET('Product Matrix'!$C$1,AU$2+ROW(AU19)-5,0),"")</f>
        <v/>
      </c>
      <c r="AV19" s="292" t="str">
        <f ca="1">IF(AW$1&gt;ROW(AV19)-5,OFFSET('Product Matrix'!$B$1,AW$2+ROW(AV19)-5,0),"")</f>
        <v/>
      </c>
      <c r="AW19" s="292" t="str">
        <f ca="1">IF(AW$1&gt;ROW(AW19)-5,OFFSET('Product Matrix'!$C$1,AW$2+ROW(AW19)-5,0),"")</f>
        <v/>
      </c>
      <c r="AX19" s="292" t="str">
        <f ca="1">IF(AY$1&gt;ROW(AX19)-5,OFFSET('Product Matrix'!$B$1,AY$2+ROW(AX19)-5,0),"")</f>
        <v/>
      </c>
      <c r="AY19" s="292" t="str">
        <f ca="1">IF(AY$1&gt;ROW(AY19)-5,OFFSET('Product Matrix'!$C$1,AY$2+ROW(AY19)-5,0),"")</f>
        <v/>
      </c>
      <c r="AZ19" s="292" t="str">
        <f ca="1">IF(BA$1&gt;ROW(AZ19)-5,OFFSET('Product Matrix'!$B$1,BA$2+ROW(AZ19)-5,0),"")</f>
        <v/>
      </c>
      <c r="BA19" s="292" t="str">
        <f ca="1">IF(BA$1&gt;ROW(BA19)-5,OFFSET('Product Matrix'!$C$1,BA$2+ROW(BA19)-5,0),"")</f>
        <v/>
      </c>
      <c r="BB19" s="292" t="str">
        <f ca="1">IF(BC$1&gt;ROW(BB19)-5,OFFSET('Product Matrix'!$B$1,BC$2+ROW(BB19)-5,0),"")</f>
        <v/>
      </c>
      <c r="BC19" s="292" t="str">
        <f ca="1">IF(BC$1&gt;ROW(BC19)-5,OFFSET('Product Matrix'!$C$1,BC$2+ROW(BC19)-5,0),"")</f>
        <v/>
      </c>
      <c r="BD19" s="292" t="str">
        <f ca="1">IF(BE$1&gt;ROW(BD19)-5,OFFSET('Product Matrix'!$B$1,BE$2+ROW(BD19)-5,0),"")</f>
        <v/>
      </c>
      <c r="BE19" s="292" t="str">
        <f ca="1">IF(BE$1&gt;ROW(BE19)-5,OFFSET('Product Matrix'!$C$1,BE$2+ROW(BE19)-5,0),"")</f>
        <v/>
      </c>
      <c r="BF19" s="292" t="str">
        <f ca="1">IF(BG$1&gt;ROW(BF19)-5,OFFSET('Product Matrix'!$B$1,BG$2+ROW(BF19)-5,0),"")</f>
        <v/>
      </c>
      <c r="BG19" s="292" t="str">
        <f ca="1">IF(BG$1&gt;ROW(BG19)-5,OFFSET('Product Matrix'!$C$1,BG$2+ROW(BG19)-5,0),"")</f>
        <v/>
      </c>
      <c r="BH19" s="292" t="str">
        <f ca="1">IF(BI$1&gt;ROW(BH19)-5,OFFSET('Product Matrix'!$B$1,BI$2+ROW(BH19)-5,0),"")</f>
        <v/>
      </c>
      <c r="BI19" s="292" t="str">
        <f ca="1">IF(BI$1&gt;ROW(BI19)-5,OFFSET('Product Matrix'!$C$1,BI$2+ROW(BI19)-5,0),"")</f>
        <v/>
      </c>
      <c r="BJ19" s="292" t="str">
        <f ca="1">IF(BK$1&gt;ROW(BJ19)-5,OFFSET('Product Matrix'!$B$1,BK$2+ROW(BJ19)-5,0),"")</f>
        <v/>
      </c>
      <c r="BK19" s="292" t="str">
        <f ca="1">IF(BK$1&gt;ROW(BK19)-5,OFFSET('Product Matrix'!$C$1,BK$2+ROW(BK19)-5,0),"")</f>
        <v/>
      </c>
      <c r="BL19" s="292" t="str">
        <f ca="1">IF(BM$1&gt;ROW(BL19)-5,OFFSET('Product Matrix'!$B$1,BM$2+ROW(BL19)-5,0),"")</f>
        <v/>
      </c>
      <c r="BM19" s="292" t="str">
        <f ca="1">IF(BM$1&gt;ROW(BM19)-5,OFFSET('Product Matrix'!$C$1,BM$2+ROW(BM19)-5,0),"")</f>
        <v/>
      </c>
      <c r="BN19" s="292" t="str">
        <f ca="1">IF(BO$1&gt;ROW(BN19)-5,OFFSET('Product Matrix'!$B$1,BO$2+ROW(BN19)-5,0),"")</f>
        <v/>
      </c>
      <c r="BO19" s="292" t="str">
        <f ca="1">IF(BO$1&gt;ROW(BO19)-5,OFFSET('Product Matrix'!$C$1,BO$2+ROW(BO19)-5,0),"")</f>
        <v/>
      </c>
      <c r="BP19" s="292" t="str">
        <f ca="1">IF(BQ$1&gt;ROW(BP19)-5,OFFSET('Product Matrix'!$B$1,BQ$2+ROW(BP19)-5,0),"")</f>
        <v/>
      </c>
      <c r="BQ19" s="292" t="str">
        <f ca="1">IF(BQ$1&gt;ROW(BQ19)-5,OFFSET('Product Matrix'!$C$1,BQ$2+ROW(BQ19)-5,0),"")</f>
        <v/>
      </c>
      <c r="BR19" s="292" t="str">
        <f ca="1">IF(BS$1&gt;ROW(BR19)-5,OFFSET('Product Matrix'!$B$1,BS$2+ROW(BR19)-5,0),"")</f>
        <v/>
      </c>
      <c r="BS19" s="292" t="str">
        <f ca="1">IF(BS$1&gt;ROW(BS19)-5,OFFSET('Product Matrix'!$C$1,BS$2+ROW(BS19)-5,0),"")</f>
        <v/>
      </c>
      <c r="BT19" s="292" t="str">
        <f ca="1">IF(BU$1&gt;ROW(BT19)-5,OFFSET('Product Matrix'!$B$1,BU$2+ROW(BT19)-5,0),"")</f>
        <v/>
      </c>
      <c r="BU19" s="292" t="str">
        <f ca="1">IF(BU$1&gt;ROW(BU19)-5,OFFSET('Product Matrix'!$C$1,BU$2+ROW(BU19)-5,0),"")</f>
        <v/>
      </c>
      <c r="BV19" s="292" t="str">
        <f ca="1">IF(BW$1&gt;ROW(BV19)-5,OFFSET('Product Matrix'!$B$1,BW$2+ROW(BV19)-5,0),"")</f>
        <v/>
      </c>
      <c r="BW19" s="292" t="str">
        <f ca="1">IF(BW$1&gt;ROW(BW19)-5,OFFSET('Product Matrix'!$C$1,BW$2+ROW(BW19)-5,0),"")</f>
        <v/>
      </c>
      <c r="BX19" s="292" t="str">
        <f ca="1">IF(BY$1&gt;ROW(BX19)-5,OFFSET('Product Matrix'!$B$1,BY$2+ROW(BX19)-5,0),"")</f>
        <v/>
      </c>
      <c r="BY19" s="292" t="str">
        <f ca="1">IF(BY$1&gt;ROW(BY19)-5,OFFSET('Product Matrix'!$C$1,BY$2+ROW(BY19)-5,0),"")</f>
        <v/>
      </c>
      <c r="BZ19" s="292" t="str">
        <f ca="1">IF(CA$1&gt;ROW(BZ19)-5,OFFSET('Product Matrix'!$B$1,CA$2+ROW(BZ19)-5,0),"")</f>
        <v/>
      </c>
      <c r="CA19" s="292" t="str">
        <f ca="1">IF(CA$1&gt;ROW(CA19)-5,OFFSET('Product Matrix'!$C$1,CA$2+ROW(CA19)-5,0),"")</f>
        <v/>
      </c>
      <c r="CB19" s="292" t="str">
        <f ca="1">IF(CC$1&gt;ROW(CB19)-5,OFFSET('Product Matrix'!$B$1,CC$2+ROW(CB19)-5,0),"")</f>
        <v/>
      </c>
      <c r="CC19" s="292" t="str">
        <f ca="1">IF(CC$1&gt;ROW(CC19)-5,OFFSET('Product Matrix'!$C$1,CC$2+ROW(CC19)-5,0),"")</f>
        <v/>
      </c>
      <c r="CD19" s="292" t="str">
        <f ca="1">IF(CE$1&gt;ROW(CD19)-5,OFFSET('Product Matrix'!$B$1,CE$2+ROW(CD19)-5,0),"")</f>
        <v/>
      </c>
      <c r="CE19" s="292" t="str">
        <f ca="1">IF(CE$1&gt;ROW(CE19)-5,OFFSET('Product Matrix'!$C$1,CE$2+ROW(CE19)-5,0),"")</f>
        <v/>
      </c>
      <c r="CF19" s="292" t="str">
        <f ca="1">IF(CG$1&gt;ROW(CF19)-5,OFFSET('Product Matrix'!$B$1,CG$2+ROW(CF19)-5,0),"")</f>
        <v/>
      </c>
      <c r="CG19" s="292" t="str">
        <f ca="1">IF(CG$1&gt;ROW(CG19)-5,OFFSET('Product Matrix'!$C$1,CG$2+ROW(CG19)-5,0),"")</f>
        <v/>
      </c>
      <c r="CH19" s="292" t="str">
        <f ca="1">IF(CI$1&gt;ROW(CH19)-5,OFFSET('Product Matrix'!$B$1,CI$2+ROW(CH19)-5,0),"")</f>
        <v>MC3</v>
      </c>
      <c r="CI19" s="292" t="str">
        <f ca="1">IF(CI$1&gt;ROW(CI19)-5,OFFSET('Product Matrix'!$C$1,CI$2+ROW(CI19)-5,0),"")</f>
        <v>130K32x18</v>
      </c>
      <c r="CJ19" s="292" t="str">
        <f ca="1">IF(CK$1&gt;ROW(CJ19)-5,OFFSET('Product Matrix'!$B$1,CK$2+ROW(CJ19)-5,0),"")</f>
        <v/>
      </c>
      <c r="CK19" s="292" t="str">
        <f ca="1">IF(CK$1&gt;ROW(CK19)-5,OFFSET('Product Matrix'!$C$1,CK$2+ROW(CK19)-5,0),"")</f>
        <v/>
      </c>
    </row>
    <row r="20" spans="2:89">
      <c r="B20" s="292" t="str">
        <f ca="1">IF(C$1&gt;ROW(B20)-5,OFFSET('Product Matrix'!$B$1,C$2+ROW(B20)-5,0),"")</f>
        <v/>
      </c>
      <c r="C20" s="292" t="str">
        <f ca="1">IF(C$1&gt;ROW(C20)-5,OFFSET('Product Matrix'!$C$1,C$2+ROW(C20)-5,0),"")</f>
        <v/>
      </c>
      <c r="D20" s="292" t="str">
        <f ca="1">IF(E$1&gt;ROW(D20)-5,OFFSET('Product Matrix'!$B$1,E$2+ROW(D20)-5,0),"")</f>
        <v/>
      </c>
      <c r="E20" s="292" t="str">
        <f ca="1">IF(E$1&gt;ROW(E20)-5,OFFSET('Product Matrix'!$C$1,E$2+ROW(E20)-5,0),"")</f>
        <v/>
      </c>
      <c r="F20" s="292" t="str">
        <f ca="1">IF(G$1&gt;ROW(F20)-5,OFFSET('Product Matrix'!$B$1,G$2+ROW(F20)-5,0),"")</f>
        <v>0600</v>
      </c>
      <c r="G20" s="292" t="str">
        <f ca="1">IF(G$1&gt;ROW(G20)-5,OFFSET('Product Matrix'!$C$1,G$2+ROW(G20)-5,0),"")</f>
        <v>DN0600/ NPS 24''</v>
      </c>
      <c r="H20" s="292" t="str">
        <f ca="1">IF(I$1&gt;ROW(H20)-5,OFFSET('Product Matrix'!$B$1,I$2+ROW(H20)-5,0),"")</f>
        <v/>
      </c>
      <c r="I20" s="292" t="str">
        <f ca="1">IF(I$1&gt;ROW(I20)-5,OFFSET('Product Matrix'!$C$1,I$2+ROW(I20)-5,0),"")</f>
        <v/>
      </c>
      <c r="J20" s="292" t="str">
        <f ca="1">IF(K$1&gt;ROW(J20)-5,OFFSET('Product Matrix'!$B$1,K$2+ROW(J20)-5,0),"")</f>
        <v>M2</v>
      </c>
      <c r="K20" s="292" t="str">
        <f ca="1">IF(K$1&gt;ROW(K20)-5,OFFSET('Product Matrix'!$C$1,K$2+ROW(K20)-5,0),"")</f>
        <v>ASME 150, PN10/16, BS E</v>
      </c>
      <c r="L20" s="292" t="str">
        <f ca="1">IF(M$1&gt;ROW(L20)-5,OFFSET('Product Matrix'!$B$1,M$2+ROW(L20)-5,0),"")</f>
        <v/>
      </c>
      <c r="M20" s="292" t="str">
        <f ca="1">IF(M$1&gt;ROW(M20)-5,OFFSET('Product Matrix'!$C$1,M$2+ROW(M20)-5,0),"")</f>
        <v/>
      </c>
      <c r="N20" s="292" t="str">
        <f ca="1">IF(O$1&gt;ROW(N20)-5,OFFSET('Product Matrix'!$B$1,O$2+ROW(N20)-5,0),"")</f>
        <v/>
      </c>
      <c r="O20" s="292" t="str">
        <f ca="1">IF(O$1&gt;ROW(O20)-5,OFFSET('Product Matrix'!$C$1,O$2+ROW(O20)-5,0),"")</f>
        <v/>
      </c>
      <c r="P20" s="292" t="str">
        <f ca="1">IF(Q$1&gt;ROW(P20)-5,OFFSET('Product Matrix'!$B$1,Q$2+ROW(P20)-5,0),"")</f>
        <v/>
      </c>
      <c r="Q20" s="292" t="str">
        <f ca="1">IF(Q$1&gt;ROW(Q20)-5,OFFSET('Product Matrix'!$C$1,Q$2+ROW(Q20)-5,0),"")</f>
        <v/>
      </c>
      <c r="R20" s="292" t="str">
        <f ca="1">IF(S$1&gt;ROW(R20)-5,OFFSET('Product Matrix'!$B$1,S$2+ROW(R20)-5,0),"")</f>
        <v/>
      </c>
      <c r="S20" s="292" t="str">
        <f ca="1">IF(S$1&gt;ROW(S20)-5,OFFSET('Product Matrix'!$C$1,S$2+ROW(S20)-5,0),"")</f>
        <v/>
      </c>
      <c r="T20" s="292" t="str">
        <f ca="1">IF(U$1&gt;ROW(T20)-5,OFFSET('Product Matrix'!$B$1,U$2+ROW(T20)-5,0),"")</f>
        <v/>
      </c>
      <c r="U20" s="292" t="str">
        <f ca="1">IF(U$1&gt;ROW(U20)-5,OFFSET('Product Matrix'!$C$1,U$2+ROW(U20)-5,0),"")</f>
        <v/>
      </c>
      <c r="V20" s="292" t="str">
        <f ca="1">IF(W$1&gt;ROW(V20)-5,OFFSET('Product Matrix'!$B$1,W$2+ROW(V20)-5,0),"")</f>
        <v/>
      </c>
      <c r="W20" s="292" t="str">
        <f ca="1">IF(W$1&gt;ROW(W20)-5,OFFSET('Product Matrix'!$C$1,W$2+ROW(W20)-5,0),"")</f>
        <v/>
      </c>
      <c r="X20" s="292" t="str">
        <f ca="1">IF(Y$1&gt;ROW(X20)-5,OFFSET('Product Matrix'!$B$1,Y$2+ROW(X20)-5,0),"")</f>
        <v/>
      </c>
      <c r="Y20" s="292" t="str">
        <f ca="1">IF(Y$1&gt;ROW(Y20)-5,OFFSET('Product Matrix'!$C$1,Y$2+ROW(Y20)-5,0),"")</f>
        <v/>
      </c>
      <c r="Z20" s="292" t="str">
        <f ca="1">IF(AA$1&gt;ROW(Z20)-5,OFFSET('Product Matrix'!$B$1,AA$2+ROW(Z20)-5,0),"")</f>
        <v/>
      </c>
      <c r="AA20" s="292" t="str">
        <f ca="1">IF(AA$1&gt;ROW(AA20)-5,OFFSET('Product Matrix'!$C$1,AA$2+ROW(AA20)-5,0),"")</f>
        <v/>
      </c>
      <c r="AB20" s="292" t="str">
        <f ca="1">IF(AC$1&gt;ROW(AB20)-5,OFFSET('Product Matrix'!$B$1,AC$2+ROW(AB20)-5,0),"")</f>
        <v/>
      </c>
      <c r="AC20" s="292" t="str">
        <f ca="1">IF(AC$1&gt;ROW(AC20)-5,OFFSET('Product Matrix'!$C$1,AC$2+ROW(AC20)-5,0),"")</f>
        <v/>
      </c>
      <c r="AD20" s="292" t="str">
        <f ca="1">IF(AE$1&gt;ROW(AD20)-5,OFFSET('Product Matrix'!$B$1,AE$2+ROW(AD20)-5,0),"")</f>
        <v/>
      </c>
      <c r="AE20" s="292" t="str">
        <f ca="1">IF(AE$1&gt;ROW(AE20)-5,OFFSET('Product Matrix'!$C$1,AE$2+ROW(AE20)-5,0),"")</f>
        <v/>
      </c>
      <c r="AF20" s="292" t="str">
        <f ca="1">IF(AG$1&gt;ROW(AF20)-5,OFFSET('Product Matrix'!$B$1,AG$2+ROW(AF20)-5,0),"")</f>
        <v/>
      </c>
      <c r="AG20" s="292" t="str">
        <f ca="1">IF(AG$1&gt;ROW(AG20)-5,OFFSET('Product Matrix'!$C$1,AG$2+ROW(AG20)-5,0),"")</f>
        <v/>
      </c>
      <c r="AH20" s="292" t="str">
        <f ca="1">IF(AI$1&gt;ROW(AH20)-5,OFFSET('Product Matrix'!$B$1,AI$2+ROW(AH20)-5,0),"")</f>
        <v/>
      </c>
      <c r="AI20" s="292" t="str">
        <f ca="1">IF(AI$1&gt;ROW(AI20)-5,OFFSET('Product Matrix'!$C$1,AI$2+ROW(AI20)-5,0),"")</f>
        <v/>
      </c>
      <c r="AJ20" s="292" t="str">
        <f ca="1">IF(AK$1&gt;ROW(AJ20)-5,OFFSET('Product Matrix'!$B$1,AK$2+ROW(AJ20)-5,0),"")</f>
        <v/>
      </c>
      <c r="AK20" s="292" t="str">
        <f ca="1">IF(AK$1&gt;ROW(AK20)-5,OFFSET('Product Matrix'!$C$1,AK$2+ROW(AK20)-5,0),"")</f>
        <v/>
      </c>
      <c r="AL20" s="292" t="str">
        <f ca="1">IF(AM$1&gt;ROW(AL20)-5,OFFSET('Product Matrix'!$B$1,AM$2+ROW(AL20)-5,0),"")</f>
        <v/>
      </c>
      <c r="AM20" s="292" t="str">
        <f ca="1">IF(AM$1&gt;ROW(AM20)-5,OFFSET('Product Matrix'!$C$1,AM$2+ROW(AM20)-5,0),"")</f>
        <v/>
      </c>
      <c r="AN20" s="292" t="str">
        <f ca="1">IF(AO$1&gt;ROW(AN20)-5,OFFSET('Product Matrix'!$B$1,AO$2+ROW(AN20)-5,0),"")</f>
        <v/>
      </c>
      <c r="AO20" s="292" t="str">
        <f ca="1">IF(AO$1&gt;ROW(AO20)-5,OFFSET('Product Matrix'!$C$1,AO$2+ROW(AO20)-5,0),"")</f>
        <v/>
      </c>
      <c r="AP20" s="292" t="str">
        <f ca="1">IF(AQ$1&gt;ROW(AP20)-5,OFFSET('Product Matrix'!$B$1,AQ$2+ROW(AP20)-5,0),"")</f>
        <v/>
      </c>
      <c r="AQ20" s="292" t="str">
        <f ca="1">IF(AQ$1&gt;ROW(AQ20)-5,OFFSET('Product Matrix'!$C$1,AQ$2+ROW(AQ20)-5,0),"")</f>
        <v/>
      </c>
      <c r="AR20" s="292" t="str">
        <f ca="1">IF(AS$1&gt;ROW(AR20)-5,OFFSET('Product Matrix'!$B$1,AS$2+ROW(AR20)-5,0),"")</f>
        <v/>
      </c>
      <c r="AS20" s="292" t="str">
        <f ca="1">IF(AS$1&gt;ROW(AS20)-5,OFFSET('Product Matrix'!$C$1,AS$2+ROW(AS20)-5,0),"")</f>
        <v/>
      </c>
      <c r="AT20" s="292" t="str">
        <f ca="1">IF(AU$1&gt;ROW(AT20)-5,OFFSET('Product Matrix'!$B$1,AU$2+ROW(AT20)-5,0),"")</f>
        <v/>
      </c>
      <c r="AU20" s="292" t="str">
        <f ca="1">IF(AU$1&gt;ROW(AU20)-5,OFFSET('Product Matrix'!$C$1,AU$2+ROW(AU20)-5,0),"")</f>
        <v/>
      </c>
      <c r="AV20" s="292" t="str">
        <f ca="1">IF(AW$1&gt;ROW(AV20)-5,OFFSET('Product Matrix'!$B$1,AW$2+ROW(AV20)-5,0),"")</f>
        <v/>
      </c>
      <c r="AW20" s="292" t="str">
        <f ca="1">IF(AW$1&gt;ROW(AW20)-5,OFFSET('Product Matrix'!$C$1,AW$2+ROW(AW20)-5,0),"")</f>
        <v/>
      </c>
      <c r="AX20" s="292" t="str">
        <f ca="1">IF(AY$1&gt;ROW(AX20)-5,OFFSET('Product Matrix'!$B$1,AY$2+ROW(AX20)-5,0),"")</f>
        <v/>
      </c>
      <c r="AY20" s="292" t="str">
        <f ca="1">IF(AY$1&gt;ROW(AY20)-5,OFFSET('Product Matrix'!$C$1,AY$2+ROW(AY20)-5,0),"")</f>
        <v/>
      </c>
      <c r="AZ20" s="292" t="str">
        <f ca="1">IF(BA$1&gt;ROW(AZ20)-5,OFFSET('Product Matrix'!$B$1,BA$2+ROW(AZ20)-5,0),"")</f>
        <v/>
      </c>
      <c r="BA20" s="292" t="str">
        <f ca="1">IF(BA$1&gt;ROW(BA20)-5,OFFSET('Product Matrix'!$C$1,BA$2+ROW(BA20)-5,0),"")</f>
        <v/>
      </c>
      <c r="BB20" s="292" t="str">
        <f ca="1">IF(BC$1&gt;ROW(BB20)-5,OFFSET('Product Matrix'!$B$1,BC$2+ROW(BB20)-5,0),"")</f>
        <v/>
      </c>
      <c r="BC20" s="292" t="str">
        <f ca="1">IF(BC$1&gt;ROW(BC20)-5,OFFSET('Product Matrix'!$C$1,BC$2+ROW(BC20)-5,0),"")</f>
        <v/>
      </c>
      <c r="BD20" s="292" t="str">
        <f ca="1">IF(BE$1&gt;ROW(BD20)-5,OFFSET('Product Matrix'!$B$1,BE$2+ROW(BD20)-5,0),"")</f>
        <v/>
      </c>
      <c r="BE20" s="292" t="str">
        <f ca="1">IF(BE$1&gt;ROW(BE20)-5,OFFSET('Product Matrix'!$C$1,BE$2+ROW(BE20)-5,0),"")</f>
        <v/>
      </c>
      <c r="BF20" s="292" t="str">
        <f ca="1">IF(BG$1&gt;ROW(BF20)-5,OFFSET('Product Matrix'!$B$1,BG$2+ROW(BF20)-5,0),"")</f>
        <v/>
      </c>
      <c r="BG20" s="292" t="str">
        <f ca="1">IF(BG$1&gt;ROW(BG20)-5,OFFSET('Product Matrix'!$C$1,BG$2+ROW(BG20)-5,0),"")</f>
        <v/>
      </c>
      <c r="BH20" s="292" t="str">
        <f ca="1">IF(BI$1&gt;ROW(BH20)-5,OFFSET('Product Matrix'!$B$1,BI$2+ROW(BH20)-5,0),"")</f>
        <v/>
      </c>
      <c r="BI20" s="292" t="str">
        <f ca="1">IF(BI$1&gt;ROW(BI20)-5,OFFSET('Product Matrix'!$C$1,BI$2+ROW(BI20)-5,0),"")</f>
        <v/>
      </c>
      <c r="BJ20" s="292" t="str">
        <f ca="1">IF(BK$1&gt;ROW(BJ20)-5,OFFSET('Product Matrix'!$B$1,BK$2+ROW(BJ20)-5,0),"")</f>
        <v/>
      </c>
      <c r="BK20" s="292" t="str">
        <f ca="1">IF(BK$1&gt;ROW(BK20)-5,OFFSET('Product Matrix'!$C$1,BK$2+ROW(BK20)-5,0),"")</f>
        <v/>
      </c>
      <c r="BL20" s="292" t="str">
        <f ca="1">IF(BM$1&gt;ROW(BL20)-5,OFFSET('Product Matrix'!$B$1,BM$2+ROW(BL20)-5,0),"")</f>
        <v/>
      </c>
      <c r="BM20" s="292" t="str">
        <f ca="1">IF(BM$1&gt;ROW(BM20)-5,OFFSET('Product Matrix'!$C$1,BM$2+ROW(BM20)-5,0),"")</f>
        <v/>
      </c>
      <c r="BN20" s="292" t="str">
        <f ca="1">IF(BO$1&gt;ROW(BN20)-5,OFFSET('Product Matrix'!$B$1,BO$2+ROW(BN20)-5,0),"")</f>
        <v/>
      </c>
      <c r="BO20" s="292" t="str">
        <f ca="1">IF(BO$1&gt;ROW(BO20)-5,OFFSET('Product Matrix'!$C$1,BO$2+ROW(BO20)-5,0),"")</f>
        <v/>
      </c>
      <c r="BP20" s="292" t="str">
        <f ca="1">IF(BQ$1&gt;ROW(BP20)-5,OFFSET('Product Matrix'!$B$1,BQ$2+ROW(BP20)-5,0),"")</f>
        <v/>
      </c>
      <c r="BQ20" s="292" t="str">
        <f ca="1">IF(BQ$1&gt;ROW(BQ20)-5,OFFSET('Product Matrix'!$C$1,BQ$2+ROW(BQ20)-5,0),"")</f>
        <v/>
      </c>
      <c r="BR20" s="292" t="str">
        <f ca="1">IF(BS$1&gt;ROW(BR20)-5,OFFSET('Product Matrix'!$B$1,BS$2+ROW(BR20)-5,0),"")</f>
        <v/>
      </c>
      <c r="BS20" s="292" t="str">
        <f ca="1">IF(BS$1&gt;ROW(BS20)-5,OFFSET('Product Matrix'!$C$1,BS$2+ROW(BS20)-5,0),"")</f>
        <v/>
      </c>
      <c r="BT20" s="292" t="str">
        <f ca="1">IF(BU$1&gt;ROW(BT20)-5,OFFSET('Product Matrix'!$B$1,BU$2+ROW(BT20)-5,0),"")</f>
        <v/>
      </c>
      <c r="BU20" s="292" t="str">
        <f ca="1">IF(BU$1&gt;ROW(BU20)-5,OFFSET('Product Matrix'!$C$1,BU$2+ROW(BU20)-5,0),"")</f>
        <v/>
      </c>
      <c r="BV20" s="292" t="str">
        <f ca="1">IF(BW$1&gt;ROW(BV20)-5,OFFSET('Product Matrix'!$B$1,BW$2+ROW(BV20)-5,0),"")</f>
        <v/>
      </c>
      <c r="BW20" s="292" t="str">
        <f ca="1">IF(BW$1&gt;ROW(BW20)-5,OFFSET('Product Matrix'!$C$1,BW$2+ROW(BW20)-5,0),"")</f>
        <v/>
      </c>
      <c r="BX20" s="292" t="str">
        <f ca="1">IF(BY$1&gt;ROW(BX20)-5,OFFSET('Product Matrix'!$B$1,BY$2+ROW(BX20)-5,0),"")</f>
        <v/>
      </c>
      <c r="BY20" s="292" t="str">
        <f ca="1">IF(BY$1&gt;ROW(BY20)-5,OFFSET('Product Matrix'!$C$1,BY$2+ROW(BY20)-5,0),"")</f>
        <v/>
      </c>
      <c r="BZ20" s="292" t="str">
        <f ca="1">IF(CA$1&gt;ROW(BZ20)-5,OFFSET('Product Matrix'!$B$1,CA$2+ROW(BZ20)-5,0),"")</f>
        <v/>
      </c>
      <c r="CA20" s="292" t="str">
        <f ca="1">IF(CA$1&gt;ROW(CA20)-5,OFFSET('Product Matrix'!$C$1,CA$2+ROW(CA20)-5,0),"")</f>
        <v/>
      </c>
      <c r="CB20" s="292" t="str">
        <f ca="1">IF(CC$1&gt;ROW(CB20)-5,OFFSET('Product Matrix'!$B$1,CC$2+ROW(CB20)-5,0),"")</f>
        <v/>
      </c>
      <c r="CC20" s="292" t="str">
        <f ca="1">IF(CC$1&gt;ROW(CC20)-5,OFFSET('Product Matrix'!$C$1,CC$2+ROW(CC20)-5,0),"")</f>
        <v/>
      </c>
      <c r="CD20" s="292" t="str">
        <f ca="1">IF(CE$1&gt;ROW(CD20)-5,OFFSET('Product Matrix'!$B$1,CE$2+ROW(CD20)-5,0),"")</f>
        <v/>
      </c>
      <c r="CE20" s="292" t="str">
        <f ca="1">IF(CE$1&gt;ROW(CE20)-5,OFFSET('Product Matrix'!$C$1,CE$2+ROW(CE20)-5,0),"")</f>
        <v/>
      </c>
      <c r="CF20" s="292" t="str">
        <f ca="1">IF(CG$1&gt;ROW(CF20)-5,OFFSET('Product Matrix'!$B$1,CG$2+ROW(CF20)-5,0),"")</f>
        <v/>
      </c>
      <c r="CG20" s="292" t="str">
        <f ca="1">IF(CG$1&gt;ROW(CG20)-5,OFFSET('Product Matrix'!$C$1,CG$2+ROW(CG20)-5,0),"")</f>
        <v/>
      </c>
      <c r="CH20" s="292" t="str">
        <f ca="1">IF(CI$1&gt;ROW(CH20)-5,OFFSET('Product Matrix'!$B$1,CI$2+ROW(CH20)-5,0),"")</f>
        <v>MC4</v>
      </c>
      <c r="CI20" s="292" t="str">
        <f ca="1">IF(CI$1&gt;ROW(CI20)-5,OFFSET('Product Matrix'!$C$1,CI$2+ROW(CI20)-5,0),"")</f>
        <v>140K36x20</v>
      </c>
      <c r="CJ20" s="292" t="str">
        <f ca="1">IF(CK$1&gt;ROW(CJ20)-5,OFFSET('Product Matrix'!$B$1,CK$2+ROW(CJ20)-5,0),"")</f>
        <v/>
      </c>
      <c r="CK20" s="292" t="str">
        <f ca="1">IF(CK$1&gt;ROW(CK20)-5,OFFSET('Product Matrix'!$C$1,CK$2+ROW(CK20)-5,0),"")</f>
        <v/>
      </c>
    </row>
    <row r="21" spans="2:89">
      <c r="B21" s="292" t="str">
        <f ca="1">IF(C$1&gt;ROW(B21)-5,OFFSET('Product Matrix'!$B$1,C$2+ROW(B21)-5,0),"")</f>
        <v/>
      </c>
      <c r="C21" s="292" t="str">
        <f ca="1">IF(C$1&gt;ROW(C21)-5,OFFSET('Product Matrix'!$C$1,C$2+ROW(C21)-5,0),"")</f>
        <v/>
      </c>
      <c r="D21" s="292" t="str">
        <f ca="1">IF(E$1&gt;ROW(D21)-5,OFFSET('Product Matrix'!$B$1,E$2+ROW(D21)-5,0),"")</f>
        <v/>
      </c>
      <c r="E21" s="292" t="str">
        <f ca="1">IF(E$1&gt;ROW(E21)-5,OFFSET('Product Matrix'!$C$1,E$2+ROW(E21)-5,0),"")</f>
        <v/>
      </c>
      <c r="F21" s="292" t="str">
        <f ca="1">IF(G$1&gt;ROW(F21)-5,OFFSET('Product Matrix'!$B$1,G$2+ROW(F21)-5,0),"")</f>
        <v>0700</v>
      </c>
      <c r="G21" s="292" t="str">
        <f ca="1">IF(G$1&gt;ROW(G21)-5,OFFSET('Product Matrix'!$C$1,G$2+ROW(G21)-5,0),"")</f>
        <v>DN0700/ NPS 28''</v>
      </c>
      <c r="H21" s="292" t="str">
        <f ca="1">IF(I$1&gt;ROW(H21)-5,OFFSET('Product Matrix'!$B$1,I$2+ROW(H21)-5,0),"")</f>
        <v/>
      </c>
      <c r="I21" s="292" t="str">
        <f ca="1">IF(I$1&gt;ROW(I21)-5,OFFSET('Product Matrix'!$C$1,I$2+ROW(I21)-5,0),"")</f>
        <v/>
      </c>
      <c r="J21" s="292" t="str">
        <f ca="1">IF(K$1&gt;ROW(J21)-5,OFFSET('Product Matrix'!$B$1,K$2+ROW(J21)-5,0),"")</f>
        <v>M3</v>
      </c>
      <c r="K21" s="292" t="str">
        <f ca="1">IF(K$1&gt;ROW(K21)-5,OFFSET('Product Matrix'!$C$1,K$2+ROW(K21)-5,0),"")</f>
        <v>ASME 150, AS 2129 E</v>
      </c>
      <c r="L21" s="292" t="str">
        <f ca="1">IF(M$1&gt;ROW(L21)-5,OFFSET('Product Matrix'!$B$1,M$2+ROW(L21)-5,0),"")</f>
        <v/>
      </c>
      <c r="M21" s="292" t="str">
        <f ca="1">IF(M$1&gt;ROW(M21)-5,OFFSET('Product Matrix'!$C$1,M$2+ROW(M21)-5,0),"")</f>
        <v/>
      </c>
      <c r="N21" s="292" t="str">
        <f ca="1">IF(O$1&gt;ROW(N21)-5,OFFSET('Product Matrix'!$B$1,O$2+ROW(N21)-5,0),"")</f>
        <v/>
      </c>
      <c r="O21" s="292" t="str">
        <f ca="1">IF(O$1&gt;ROW(O21)-5,OFFSET('Product Matrix'!$C$1,O$2+ROW(O21)-5,0),"")</f>
        <v/>
      </c>
      <c r="P21" s="292" t="str">
        <f ca="1">IF(Q$1&gt;ROW(P21)-5,OFFSET('Product Matrix'!$B$1,Q$2+ROW(P21)-5,0),"")</f>
        <v/>
      </c>
      <c r="Q21" s="292" t="str">
        <f ca="1">IF(Q$1&gt;ROW(Q21)-5,OFFSET('Product Matrix'!$C$1,Q$2+ROW(Q21)-5,0),"")</f>
        <v/>
      </c>
      <c r="R21" s="292" t="str">
        <f ca="1">IF(S$1&gt;ROW(R21)-5,OFFSET('Product Matrix'!$B$1,S$2+ROW(R21)-5,0),"")</f>
        <v/>
      </c>
      <c r="S21" s="292" t="str">
        <f ca="1">IF(S$1&gt;ROW(S21)-5,OFFSET('Product Matrix'!$C$1,S$2+ROW(S21)-5,0),"")</f>
        <v/>
      </c>
      <c r="T21" s="292" t="str">
        <f ca="1">IF(U$1&gt;ROW(T21)-5,OFFSET('Product Matrix'!$B$1,U$2+ROW(T21)-5,0),"")</f>
        <v/>
      </c>
      <c r="U21" s="292" t="str">
        <f ca="1">IF(U$1&gt;ROW(U21)-5,OFFSET('Product Matrix'!$C$1,U$2+ROW(U21)-5,0),"")</f>
        <v/>
      </c>
      <c r="V21" s="292" t="str">
        <f ca="1">IF(W$1&gt;ROW(V21)-5,OFFSET('Product Matrix'!$B$1,W$2+ROW(V21)-5,0),"")</f>
        <v/>
      </c>
      <c r="W21" s="292" t="str">
        <f ca="1">IF(W$1&gt;ROW(W21)-5,OFFSET('Product Matrix'!$C$1,W$2+ROW(W21)-5,0),"")</f>
        <v/>
      </c>
      <c r="X21" s="292" t="str">
        <f ca="1">IF(Y$1&gt;ROW(X21)-5,OFFSET('Product Matrix'!$B$1,Y$2+ROW(X21)-5,0),"")</f>
        <v/>
      </c>
      <c r="Y21" s="292" t="str">
        <f ca="1">IF(Y$1&gt;ROW(Y21)-5,OFFSET('Product Matrix'!$C$1,Y$2+ROW(Y21)-5,0),"")</f>
        <v/>
      </c>
      <c r="Z21" s="292" t="str">
        <f ca="1">IF(AA$1&gt;ROW(Z21)-5,OFFSET('Product Matrix'!$B$1,AA$2+ROW(Z21)-5,0),"")</f>
        <v/>
      </c>
      <c r="AA21" s="292" t="str">
        <f ca="1">IF(AA$1&gt;ROW(AA21)-5,OFFSET('Product Matrix'!$C$1,AA$2+ROW(AA21)-5,0),"")</f>
        <v/>
      </c>
      <c r="AB21" s="292" t="str">
        <f ca="1">IF(AC$1&gt;ROW(AB21)-5,OFFSET('Product Matrix'!$B$1,AC$2+ROW(AB21)-5,0),"")</f>
        <v/>
      </c>
      <c r="AC21" s="292" t="str">
        <f ca="1">IF(AC$1&gt;ROW(AC21)-5,OFFSET('Product Matrix'!$C$1,AC$2+ROW(AC21)-5,0),"")</f>
        <v/>
      </c>
      <c r="AD21" s="292" t="str">
        <f ca="1">IF(AE$1&gt;ROW(AD21)-5,OFFSET('Product Matrix'!$B$1,AE$2+ROW(AD21)-5,0),"")</f>
        <v/>
      </c>
      <c r="AE21" s="292" t="str">
        <f ca="1">IF(AE$1&gt;ROW(AE21)-5,OFFSET('Product Matrix'!$C$1,AE$2+ROW(AE21)-5,0),"")</f>
        <v/>
      </c>
      <c r="AF21" s="292" t="str">
        <f ca="1">IF(AG$1&gt;ROW(AF21)-5,OFFSET('Product Matrix'!$B$1,AG$2+ROW(AF21)-5,0),"")</f>
        <v/>
      </c>
      <c r="AG21" s="292" t="str">
        <f ca="1">IF(AG$1&gt;ROW(AG21)-5,OFFSET('Product Matrix'!$C$1,AG$2+ROW(AG21)-5,0),"")</f>
        <v/>
      </c>
      <c r="AH21" s="292" t="str">
        <f ca="1">IF(AI$1&gt;ROW(AH21)-5,OFFSET('Product Matrix'!$B$1,AI$2+ROW(AH21)-5,0),"")</f>
        <v/>
      </c>
      <c r="AI21" s="292" t="str">
        <f ca="1">IF(AI$1&gt;ROW(AI21)-5,OFFSET('Product Matrix'!$C$1,AI$2+ROW(AI21)-5,0),"")</f>
        <v/>
      </c>
      <c r="AJ21" s="292" t="str">
        <f ca="1">IF(AK$1&gt;ROW(AJ21)-5,OFFSET('Product Matrix'!$B$1,AK$2+ROW(AJ21)-5,0),"")</f>
        <v/>
      </c>
      <c r="AK21" s="292" t="str">
        <f ca="1">IF(AK$1&gt;ROW(AK21)-5,OFFSET('Product Matrix'!$C$1,AK$2+ROW(AK21)-5,0),"")</f>
        <v/>
      </c>
      <c r="AL21" s="292" t="str">
        <f ca="1">IF(AM$1&gt;ROW(AL21)-5,OFFSET('Product Matrix'!$B$1,AM$2+ROW(AL21)-5,0),"")</f>
        <v/>
      </c>
      <c r="AM21" s="292" t="str">
        <f ca="1">IF(AM$1&gt;ROW(AM21)-5,OFFSET('Product Matrix'!$C$1,AM$2+ROW(AM21)-5,0),"")</f>
        <v/>
      </c>
      <c r="AN21" s="292" t="str">
        <f ca="1">IF(AO$1&gt;ROW(AN21)-5,OFFSET('Product Matrix'!$B$1,AO$2+ROW(AN21)-5,0),"")</f>
        <v/>
      </c>
      <c r="AO21" s="292" t="str">
        <f ca="1">IF(AO$1&gt;ROW(AO21)-5,OFFSET('Product Matrix'!$C$1,AO$2+ROW(AO21)-5,0),"")</f>
        <v/>
      </c>
      <c r="AP21" s="292" t="str">
        <f ca="1">IF(AQ$1&gt;ROW(AP21)-5,OFFSET('Product Matrix'!$B$1,AQ$2+ROW(AP21)-5,0),"")</f>
        <v/>
      </c>
      <c r="AQ21" s="292" t="str">
        <f ca="1">IF(AQ$1&gt;ROW(AQ21)-5,OFFSET('Product Matrix'!$C$1,AQ$2+ROW(AQ21)-5,0),"")</f>
        <v/>
      </c>
      <c r="AR21" s="292" t="str">
        <f ca="1">IF(AS$1&gt;ROW(AR21)-5,OFFSET('Product Matrix'!$B$1,AS$2+ROW(AR21)-5,0),"")</f>
        <v/>
      </c>
      <c r="AS21" s="292" t="str">
        <f ca="1">IF(AS$1&gt;ROW(AS21)-5,OFFSET('Product Matrix'!$C$1,AS$2+ROW(AS21)-5,0),"")</f>
        <v/>
      </c>
      <c r="AT21" s="292" t="str">
        <f ca="1">IF(AU$1&gt;ROW(AT21)-5,OFFSET('Product Matrix'!$B$1,AU$2+ROW(AT21)-5,0),"")</f>
        <v/>
      </c>
      <c r="AU21" s="292" t="str">
        <f ca="1">IF(AU$1&gt;ROW(AU21)-5,OFFSET('Product Matrix'!$C$1,AU$2+ROW(AU21)-5,0),"")</f>
        <v/>
      </c>
      <c r="AV21" s="292" t="str">
        <f ca="1">IF(AW$1&gt;ROW(AV21)-5,OFFSET('Product Matrix'!$B$1,AW$2+ROW(AV21)-5,0),"")</f>
        <v/>
      </c>
      <c r="AW21" s="292" t="str">
        <f ca="1">IF(AW$1&gt;ROW(AW21)-5,OFFSET('Product Matrix'!$C$1,AW$2+ROW(AW21)-5,0),"")</f>
        <v/>
      </c>
      <c r="AX21" s="292" t="str">
        <f ca="1">IF(AY$1&gt;ROW(AX21)-5,OFFSET('Product Matrix'!$B$1,AY$2+ROW(AX21)-5,0),"")</f>
        <v/>
      </c>
      <c r="AY21" s="292" t="str">
        <f ca="1">IF(AY$1&gt;ROW(AY21)-5,OFFSET('Product Matrix'!$C$1,AY$2+ROW(AY21)-5,0),"")</f>
        <v/>
      </c>
      <c r="AZ21" s="292" t="str">
        <f ca="1">IF(BA$1&gt;ROW(AZ21)-5,OFFSET('Product Matrix'!$B$1,BA$2+ROW(AZ21)-5,0),"")</f>
        <v/>
      </c>
      <c r="BA21" s="292" t="str">
        <f ca="1">IF(BA$1&gt;ROW(BA21)-5,OFFSET('Product Matrix'!$C$1,BA$2+ROW(BA21)-5,0),"")</f>
        <v/>
      </c>
      <c r="BB21" s="292" t="str">
        <f ca="1">IF(BC$1&gt;ROW(BB21)-5,OFFSET('Product Matrix'!$B$1,BC$2+ROW(BB21)-5,0),"")</f>
        <v/>
      </c>
      <c r="BC21" s="292" t="str">
        <f ca="1">IF(BC$1&gt;ROW(BC21)-5,OFFSET('Product Matrix'!$C$1,BC$2+ROW(BC21)-5,0),"")</f>
        <v/>
      </c>
      <c r="BD21" s="292" t="str">
        <f ca="1">IF(BE$1&gt;ROW(BD21)-5,OFFSET('Product Matrix'!$B$1,BE$2+ROW(BD21)-5,0),"")</f>
        <v/>
      </c>
      <c r="BE21" s="292" t="str">
        <f ca="1">IF(BE$1&gt;ROW(BE21)-5,OFFSET('Product Matrix'!$C$1,BE$2+ROW(BE21)-5,0),"")</f>
        <v/>
      </c>
      <c r="BF21" s="292" t="str">
        <f ca="1">IF(BG$1&gt;ROW(BF21)-5,OFFSET('Product Matrix'!$B$1,BG$2+ROW(BF21)-5,0),"")</f>
        <v/>
      </c>
      <c r="BG21" s="292" t="str">
        <f ca="1">IF(BG$1&gt;ROW(BG21)-5,OFFSET('Product Matrix'!$C$1,BG$2+ROW(BG21)-5,0),"")</f>
        <v/>
      </c>
      <c r="BH21" s="292" t="str">
        <f ca="1">IF(BI$1&gt;ROW(BH21)-5,OFFSET('Product Matrix'!$B$1,BI$2+ROW(BH21)-5,0),"")</f>
        <v/>
      </c>
      <c r="BI21" s="292" t="str">
        <f ca="1">IF(BI$1&gt;ROW(BI21)-5,OFFSET('Product Matrix'!$C$1,BI$2+ROW(BI21)-5,0),"")</f>
        <v/>
      </c>
      <c r="BJ21" s="292" t="str">
        <f ca="1">IF(BK$1&gt;ROW(BJ21)-5,OFFSET('Product Matrix'!$B$1,BK$2+ROW(BJ21)-5,0),"")</f>
        <v/>
      </c>
      <c r="BK21" s="292" t="str">
        <f ca="1">IF(BK$1&gt;ROW(BK21)-5,OFFSET('Product Matrix'!$C$1,BK$2+ROW(BK21)-5,0),"")</f>
        <v/>
      </c>
      <c r="BL21" s="292" t="str">
        <f ca="1">IF(BM$1&gt;ROW(BL21)-5,OFFSET('Product Matrix'!$B$1,BM$2+ROW(BL21)-5,0),"")</f>
        <v/>
      </c>
      <c r="BM21" s="292" t="str">
        <f ca="1">IF(BM$1&gt;ROW(BM21)-5,OFFSET('Product Matrix'!$C$1,BM$2+ROW(BM21)-5,0),"")</f>
        <v/>
      </c>
      <c r="BN21" s="292" t="str">
        <f ca="1">IF(BO$1&gt;ROW(BN21)-5,OFFSET('Product Matrix'!$B$1,BO$2+ROW(BN21)-5,0),"")</f>
        <v/>
      </c>
      <c r="BO21" s="292" t="str">
        <f ca="1">IF(BO$1&gt;ROW(BO21)-5,OFFSET('Product Matrix'!$C$1,BO$2+ROW(BO21)-5,0),"")</f>
        <v/>
      </c>
      <c r="BP21" s="292" t="str">
        <f ca="1">IF(BQ$1&gt;ROW(BP21)-5,OFFSET('Product Matrix'!$B$1,BQ$2+ROW(BP21)-5,0),"")</f>
        <v/>
      </c>
      <c r="BQ21" s="292" t="str">
        <f ca="1">IF(BQ$1&gt;ROW(BQ21)-5,OFFSET('Product Matrix'!$C$1,BQ$2+ROW(BQ21)-5,0),"")</f>
        <v/>
      </c>
      <c r="BR21" s="292" t="str">
        <f ca="1">IF(BS$1&gt;ROW(BR21)-5,OFFSET('Product Matrix'!$B$1,BS$2+ROW(BR21)-5,0),"")</f>
        <v/>
      </c>
      <c r="BS21" s="292" t="str">
        <f ca="1">IF(BS$1&gt;ROW(BS21)-5,OFFSET('Product Matrix'!$C$1,BS$2+ROW(BS21)-5,0),"")</f>
        <v/>
      </c>
      <c r="BT21" s="292" t="str">
        <f ca="1">IF(BU$1&gt;ROW(BT21)-5,OFFSET('Product Matrix'!$B$1,BU$2+ROW(BT21)-5,0),"")</f>
        <v/>
      </c>
      <c r="BU21" s="292" t="str">
        <f ca="1">IF(BU$1&gt;ROW(BU21)-5,OFFSET('Product Matrix'!$C$1,BU$2+ROW(BU21)-5,0),"")</f>
        <v/>
      </c>
      <c r="BV21" s="292" t="str">
        <f ca="1">IF(BW$1&gt;ROW(BV21)-5,OFFSET('Product Matrix'!$B$1,BW$2+ROW(BV21)-5,0),"")</f>
        <v/>
      </c>
      <c r="BW21" s="292" t="str">
        <f ca="1">IF(BW$1&gt;ROW(BW21)-5,OFFSET('Product Matrix'!$C$1,BW$2+ROW(BW21)-5,0),"")</f>
        <v/>
      </c>
      <c r="BX21" s="292" t="str">
        <f ca="1">IF(BY$1&gt;ROW(BX21)-5,OFFSET('Product Matrix'!$B$1,BY$2+ROW(BX21)-5,0),"")</f>
        <v/>
      </c>
      <c r="BY21" s="292" t="str">
        <f ca="1">IF(BY$1&gt;ROW(BY21)-5,OFFSET('Product Matrix'!$C$1,BY$2+ROW(BY21)-5,0),"")</f>
        <v/>
      </c>
      <c r="BZ21" s="292" t="str">
        <f ca="1">IF(CA$1&gt;ROW(BZ21)-5,OFFSET('Product Matrix'!$B$1,CA$2+ROW(BZ21)-5,0),"")</f>
        <v/>
      </c>
      <c r="CA21" s="292" t="str">
        <f ca="1">IF(CA$1&gt;ROW(CA21)-5,OFFSET('Product Matrix'!$C$1,CA$2+ROW(CA21)-5,0),"")</f>
        <v/>
      </c>
      <c r="CB21" s="292" t="str">
        <f ca="1">IF(CC$1&gt;ROW(CB21)-5,OFFSET('Product Matrix'!$B$1,CC$2+ROW(CB21)-5,0),"")</f>
        <v/>
      </c>
      <c r="CC21" s="292" t="str">
        <f ca="1">IF(CC$1&gt;ROW(CC21)-5,OFFSET('Product Matrix'!$C$1,CC$2+ROW(CC21)-5,0),"")</f>
        <v/>
      </c>
      <c r="CD21" s="292" t="str">
        <f ca="1">IF(CE$1&gt;ROW(CD21)-5,OFFSET('Product Matrix'!$B$1,CE$2+ROW(CD21)-5,0),"")</f>
        <v/>
      </c>
      <c r="CE21" s="292" t="str">
        <f ca="1">IF(CE$1&gt;ROW(CE21)-5,OFFSET('Product Matrix'!$C$1,CE$2+ROW(CE21)-5,0),"")</f>
        <v/>
      </c>
      <c r="CF21" s="292" t="str">
        <f ca="1">IF(CG$1&gt;ROW(CF21)-5,OFFSET('Product Matrix'!$B$1,CG$2+ROW(CF21)-5,0),"")</f>
        <v/>
      </c>
      <c r="CG21" s="292" t="str">
        <f ca="1">IF(CG$1&gt;ROW(CG21)-5,OFFSET('Product Matrix'!$C$1,CG$2+ROW(CG21)-5,0),"")</f>
        <v/>
      </c>
      <c r="CH21" s="292" t="str">
        <f ca="1">IF(CI$1&gt;ROW(CH21)-5,OFFSET('Product Matrix'!$B$1,CI$2+ROW(CH21)-5,0),"")</f>
        <v>MC6</v>
      </c>
      <c r="CI21" s="292" t="str">
        <f ca="1">IF(CI$1&gt;ROW(CI21)-5,OFFSET('Product Matrix'!$C$1,CI$2+ROW(CI21)-5,0),"")</f>
        <v>160K40x22</v>
      </c>
      <c r="CJ21" s="292" t="str">
        <f ca="1">IF(CK$1&gt;ROW(CJ21)-5,OFFSET('Product Matrix'!$B$1,CK$2+ROW(CJ21)-5,0),"")</f>
        <v/>
      </c>
      <c r="CK21" s="292" t="str">
        <f ca="1">IF(CK$1&gt;ROW(CK21)-5,OFFSET('Product Matrix'!$C$1,CK$2+ROW(CK21)-5,0),"")</f>
        <v/>
      </c>
    </row>
    <row r="22" spans="2:89">
      <c r="B22" s="292" t="str">
        <f ca="1">IF(C$1&gt;ROW(B22)-5,OFFSET('Product Matrix'!$B$1,C$2+ROW(B22)-5,0),"")</f>
        <v/>
      </c>
      <c r="C22" s="292" t="str">
        <f ca="1">IF(C$1&gt;ROW(C22)-5,OFFSET('Product Matrix'!$C$1,C$2+ROW(C22)-5,0),"")</f>
        <v/>
      </c>
      <c r="D22" s="292" t="str">
        <f ca="1">IF(E$1&gt;ROW(D22)-5,OFFSET('Product Matrix'!$B$1,E$2+ROW(D22)-5,0),"")</f>
        <v/>
      </c>
      <c r="E22" s="292" t="str">
        <f ca="1">IF(E$1&gt;ROW(E22)-5,OFFSET('Product Matrix'!$C$1,E$2+ROW(E22)-5,0),"")</f>
        <v/>
      </c>
      <c r="F22" s="292" t="str">
        <f ca="1">IF(G$1&gt;ROW(F22)-5,OFFSET('Product Matrix'!$B$1,G$2+ROW(F22)-5,0),"")</f>
        <v>0750</v>
      </c>
      <c r="G22" s="292" t="str">
        <f ca="1">IF(G$1&gt;ROW(G22)-5,OFFSET('Product Matrix'!$C$1,G$2+ROW(G22)-5,0),"")</f>
        <v>DN0750/ NPS 30''</v>
      </c>
      <c r="H22" s="292" t="str">
        <f ca="1">IF(I$1&gt;ROW(H22)-5,OFFSET('Product Matrix'!$B$1,I$2+ROW(H22)-5,0),"")</f>
        <v/>
      </c>
      <c r="I22" s="292" t="str">
        <f ca="1">IF(I$1&gt;ROW(I22)-5,OFFSET('Product Matrix'!$C$1,I$2+ROW(I22)-5,0),"")</f>
        <v/>
      </c>
      <c r="J22" s="292" t="str">
        <f ca="1">IF(K$1&gt;ROW(J22)-5,OFFSET('Product Matrix'!$B$1,K$2+ROW(J22)-5,0),"")</f>
        <v>M6</v>
      </c>
      <c r="K22" s="292" t="str">
        <f ca="1">IF(K$1&gt;ROW(K22)-5,OFFSET('Product Matrix'!$C$1,K$2+ROW(K22)-5,0),"")</f>
        <v>ASME 150, AS 2129 E, AS 4087 PN 16</v>
      </c>
      <c r="L22" s="292" t="str">
        <f ca="1">IF(M$1&gt;ROW(L22)-5,OFFSET('Product Matrix'!$B$1,M$2+ROW(L22)-5,0),"")</f>
        <v/>
      </c>
      <c r="M22" s="292" t="str">
        <f ca="1">IF(M$1&gt;ROW(M22)-5,OFFSET('Product Matrix'!$C$1,M$2+ROW(M22)-5,0),"")</f>
        <v/>
      </c>
      <c r="N22" s="292" t="str">
        <f ca="1">IF(O$1&gt;ROW(N22)-5,OFFSET('Product Matrix'!$B$1,O$2+ROW(N22)-5,0),"")</f>
        <v/>
      </c>
      <c r="O22" s="292" t="str">
        <f ca="1">IF(O$1&gt;ROW(O22)-5,OFFSET('Product Matrix'!$C$1,O$2+ROW(O22)-5,0),"")</f>
        <v/>
      </c>
      <c r="P22" s="292" t="str">
        <f ca="1">IF(Q$1&gt;ROW(P22)-5,OFFSET('Product Matrix'!$B$1,Q$2+ROW(P22)-5,0),"")</f>
        <v/>
      </c>
      <c r="Q22" s="292" t="str">
        <f ca="1">IF(Q$1&gt;ROW(Q22)-5,OFFSET('Product Matrix'!$C$1,Q$2+ROW(Q22)-5,0),"")</f>
        <v/>
      </c>
      <c r="R22" s="292" t="str">
        <f ca="1">IF(S$1&gt;ROW(R22)-5,OFFSET('Product Matrix'!$B$1,S$2+ROW(R22)-5,0),"")</f>
        <v/>
      </c>
      <c r="S22" s="292" t="str">
        <f ca="1">IF(S$1&gt;ROW(S22)-5,OFFSET('Product Matrix'!$C$1,S$2+ROW(S22)-5,0),"")</f>
        <v/>
      </c>
      <c r="T22" s="292" t="str">
        <f ca="1">IF(U$1&gt;ROW(T22)-5,OFFSET('Product Matrix'!$B$1,U$2+ROW(T22)-5,0),"")</f>
        <v/>
      </c>
      <c r="U22" s="292" t="str">
        <f ca="1">IF(U$1&gt;ROW(U22)-5,OFFSET('Product Matrix'!$C$1,U$2+ROW(U22)-5,0),"")</f>
        <v/>
      </c>
      <c r="V22" s="292" t="str">
        <f ca="1">IF(W$1&gt;ROW(V22)-5,OFFSET('Product Matrix'!$B$1,W$2+ROW(V22)-5,0),"")</f>
        <v/>
      </c>
      <c r="W22" s="292" t="str">
        <f ca="1">IF(W$1&gt;ROW(W22)-5,OFFSET('Product Matrix'!$C$1,W$2+ROW(W22)-5,0),"")</f>
        <v/>
      </c>
      <c r="X22" s="292" t="str">
        <f ca="1">IF(Y$1&gt;ROW(X22)-5,OFFSET('Product Matrix'!$B$1,Y$2+ROW(X22)-5,0),"")</f>
        <v/>
      </c>
      <c r="Y22" s="292" t="str">
        <f ca="1">IF(Y$1&gt;ROW(Y22)-5,OFFSET('Product Matrix'!$C$1,Y$2+ROW(Y22)-5,0),"")</f>
        <v/>
      </c>
      <c r="Z22" s="292" t="str">
        <f ca="1">IF(AA$1&gt;ROW(Z22)-5,OFFSET('Product Matrix'!$B$1,AA$2+ROW(Z22)-5,0),"")</f>
        <v/>
      </c>
      <c r="AA22" s="292" t="str">
        <f ca="1">IF(AA$1&gt;ROW(AA22)-5,OFFSET('Product Matrix'!$C$1,AA$2+ROW(AA22)-5,0),"")</f>
        <v/>
      </c>
      <c r="AB22" s="292" t="str">
        <f ca="1">IF(AC$1&gt;ROW(AB22)-5,OFFSET('Product Matrix'!$B$1,AC$2+ROW(AB22)-5,0),"")</f>
        <v/>
      </c>
      <c r="AC22" s="292" t="str">
        <f ca="1">IF(AC$1&gt;ROW(AC22)-5,OFFSET('Product Matrix'!$C$1,AC$2+ROW(AC22)-5,0),"")</f>
        <v/>
      </c>
      <c r="AD22" s="292" t="str">
        <f ca="1">IF(AE$1&gt;ROW(AD22)-5,OFFSET('Product Matrix'!$B$1,AE$2+ROW(AD22)-5,0),"")</f>
        <v/>
      </c>
      <c r="AE22" s="292" t="str">
        <f ca="1">IF(AE$1&gt;ROW(AE22)-5,OFFSET('Product Matrix'!$C$1,AE$2+ROW(AE22)-5,0),"")</f>
        <v/>
      </c>
      <c r="AF22" s="292" t="str">
        <f ca="1">IF(AG$1&gt;ROW(AF22)-5,OFFSET('Product Matrix'!$B$1,AG$2+ROW(AF22)-5,0),"")</f>
        <v/>
      </c>
      <c r="AG22" s="292" t="str">
        <f ca="1">IF(AG$1&gt;ROW(AG22)-5,OFFSET('Product Matrix'!$C$1,AG$2+ROW(AG22)-5,0),"")</f>
        <v/>
      </c>
      <c r="AH22" s="292" t="str">
        <f ca="1">IF(AI$1&gt;ROW(AH22)-5,OFFSET('Product Matrix'!$B$1,AI$2+ROW(AH22)-5,0),"")</f>
        <v/>
      </c>
      <c r="AI22" s="292" t="str">
        <f ca="1">IF(AI$1&gt;ROW(AI22)-5,OFFSET('Product Matrix'!$C$1,AI$2+ROW(AI22)-5,0),"")</f>
        <v/>
      </c>
      <c r="AJ22" s="292" t="str">
        <f ca="1">IF(AK$1&gt;ROW(AJ22)-5,OFFSET('Product Matrix'!$B$1,AK$2+ROW(AJ22)-5,0),"")</f>
        <v/>
      </c>
      <c r="AK22" s="292" t="str">
        <f ca="1">IF(AK$1&gt;ROW(AK22)-5,OFFSET('Product Matrix'!$C$1,AK$2+ROW(AK22)-5,0),"")</f>
        <v/>
      </c>
      <c r="AL22" s="292" t="str">
        <f ca="1">IF(AM$1&gt;ROW(AL22)-5,OFFSET('Product Matrix'!$B$1,AM$2+ROW(AL22)-5,0),"")</f>
        <v/>
      </c>
      <c r="AM22" s="292" t="str">
        <f ca="1">IF(AM$1&gt;ROW(AM22)-5,OFFSET('Product Matrix'!$C$1,AM$2+ROW(AM22)-5,0),"")</f>
        <v/>
      </c>
      <c r="AN22" s="292" t="str">
        <f ca="1">IF(AO$1&gt;ROW(AN22)-5,OFFSET('Product Matrix'!$B$1,AO$2+ROW(AN22)-5,0),"")</f>
        <v/>
      </c>
      <c r="AO22" s="292" t="str">
        <f ca="1">IF(AO$1&gt;ROW(AO22)-5,OFFSET('Product Matrix'!$C$1,AO$2+ROW(AO22)-5,0),"")</f>
        <v/>
      </c>
      <c r="AP22" s="292" t="str">
        <f ca="1">IF(AQ$1&gt;ROW(AP22)-5,OFFSET('Product Matrix'!$B$1,AQ$2+ROW(AP22)-5,0),"")</f>
        <v/>
      </c>
      <c r="AQ22" s="292" t="str">
        <f ca="1">IF(AQ$1&gt;ROW(AQ22)-5,OFFSET('Product Matrix'!$C$1,AQ$2+ROW(AQ22)-5,0),"")</f>
        <v/>
      </c>
      <c r="AR22" s="292" t="str">
        <f ca="1">IF(AS$1&gt;ROW(AR22)-5,OFFSET('Product Matrix'!$B$1,AS$2+ROW(AR22)-5,0),"")</f>
        <v/>
      </c>
      <c r="AS22" s="292" t="str">
        <f ca="1">IF(AS$1&gt;ROW(AS22)-5,OFFSET('Product Matrix'!$C$1,AS$2+ROW(AS22)-5,0),"")</f>
        <v/>
      </c>
      <c r="AT22" s="292" t="str">
        <f ca="1">IF(AU$1&gt;ROW(AT22)-5,OFFSET('Product Matrix'!$B$1,AU$2+ROW(AT22)-5,0),"")</f>
        <v/>
      </c>
      <c r="AU22" s="292" t="str">
        <f ca="1">IF(AU$1&gt;ROW(AU22)-5,OFFSET('Product Matrix'!$C$1,AU$2+ROW(AU22)-5,0),"")</f>
        <v/>
      </c>
      <c r="AV22" s="292" t="str">
        <f ca="1">IF(AW$1&gt;ROW(AV22)-5,OFFSET('Product Matrix'!$B$1,AW$2+ROW(AV22)-5,0),"")</f>
        <v/>
      </c>
      <c r="AW22" s="292" t="str">
        <f ca="1">IF(AW$1&gt;ROW(AW22)-5,OFFSET('Product Matrix'!$C$1,AW$2+ROW(AW22)-5,0),"")</f>
        <v/>
      </c>
      <c r="AX22" s="292" t="str">
        <f ca="1">IF(AY$1&gt;ROW(AX22)-5,OFFSET('Product Matrix'!$B$1,AY$2+ROW(AX22)-5,0),"")</f>
        <v/>
      </c>
      <c r="AY22" s="292" t="str">
        <f ca="1">IF(AY$1&gt;ROW(AY22)-5,OFFSET('Product Matrix'!$C$1,AY$2+ROW(AY22)-5,0),"")</f>
        <v/>
      </c>
      <c r="AZ22" s="292" t="str">
        <f ca="1">IF(BA$1&gt;ROW(AZ22)-5,OFFSET('Product Matrix'!$B$1,BA$2+ROW(AZ22)-5,0),"")</f>
        <v/>
      </c>
      <c r="BA22" s="292" t="str">
        <f ca="1">IF(BA$1&gt;ROW(BA22)-5,OFFSET('Product Matrix'!$C$1,BA$2+ROW(BA22)-5,0),"")</f>
        <v/>
      </c>
      <c r="BB22" s="292" t="str">
        <f ca="1">IF(BC$1&gt;ROW(BB22)-5,OFFSET('Product Matrix'!$B$1,BC$2+ROW(BB22)-5,0),"")</f>
        <v/>
      </c>
      <c r="BC22" s="292" t="str">
        <f ca="1">IF(BC$1&gt;ROW(BC22)-5,OFFSET('Product Matrix'!$C$1,BC$2+ROW(BC22)-5,0),"")</f>
        <v/>
      </c>
      <c r="BD22" s="292" t="str">
        <f ca="1">IF(BE$1&gt;ROW(BD22)-5,OFFSET('Product Matrix'!$B$1,BE$2+ROW(BD22)-5,0),"")</f>
        <v/>
      </c>
      <c r="BE22" s="292" t="str">
        <f ca="1">IF(BE$1&gt;ROW(BE22)-5,OFFSET('Product Matrix'!$C$1,BE$2+ROW(BE22)-5,0),"")</f>
        <v/>
      </c>
      <c r="BF22" s="292" t="str">
        <f ca="1">IF(BG$1&gt;ROW(BF22)-5,OFFSET('Product Matrix'!$B$1,BG$2+ROW(BF22)-5,0),"")</f>
        <v/>
      </c>
      <c r="BG22" s="292" t="str">
        <f ca="1">IF(BG$1&gt;ROW(BG22)-5,OFFSET('Product Matrix'!$C$1,BG$2+ROW(BG22)-5,0),"")</f>
        <v/>
      </c>
      <c r="BH22" s="292" t="str">
        <f ca="1">IF(BI$1&gt;ROW(BH22)-5,OFFSET('Product Matrix'!$B$1,BI$2+ROW(BH22)-5,0),"")</f>
        <v/>
      </c>
      <c r="BI22" s="292" t="str">
        <f ca="1">IF(BI$1&gt;ROW(BI22)-5,OFFSET('Product Matrix'!$C$1,BI$2+ROW(BI22)-5,0),"")</f>
        <v/>
      </c>
      <c r="BJ22" s="292" t="str">
        <f ca="1">IF(BK$1&gt;ROW(BJ22)-5,OFFSET('Product Matrix'!$B$1,BK$2+ROW(BJ22)-5,0),"")</f>
        <v/>
      </c>
      <c r="BK22" s="292" t="str">
        <f ca="1">IF(BK$1&gt;ROW(BK22)-5,OFFSET('Product Matrix'!$C$1,BK$2+ROW(BK22)-5,0),"")</f>
        <v/>
      </c>
      <c r="BL22" s="292" t="str">
        <f ca="1">IF(BM$1&gt;ROW(BL22)-5,OFFSET('Product Matrix'!$B$1,BM$2+ROW(BL22)-5,0),"")</f>
        <v/>
      </c>
      <c r="BM22" s="292" t="str">
        <f ca="1">IF(BM$1&gt;ROW(BM22)-5,OFFSET('Product Matrix'!$C$1,BM$2+ROW(BM22)-5,0),"")</f>
        <v/>
      </c>
      <c r="BN22" s="292" t="str">
        <f ca="1">IF(BO$1&gt;ROW(BN22)-5,OFFSET('Product Matrix'!$B$1,BO$2+ROW(BN22)-5,0),"")</f>
        <v/>
      </c>
      <c r="BO22" s="292" t="str">
        <f ca="1">IF(BO$1&gt;ROW(BO22)-5,OFFSET('Product Matrix'!$C$1,BO$2+ROW(BO22)-5,0),"")</f>
        <v/>
      </c>
      <c r="BP22" s="292" t="str">
        <f ca="1">IF(BQ$1&gt;ROW(BP22)-5,OFFSET('Product Matrix'!$B$1,BQ$2+ROW(BP22)-5,0),"")</f>
        <v/>
      </c>
      <c r="BQ22" s="292" t="str">
        <f ca="1">IF(BQ$1&gt;ROW(BQ22)-5,OFFSET('Product Matrix'!$C$1,BQ$2+ROW(BQ22)-5,0),"")</f>
        <v/>
      </c>
      <c r="BR22" s="292" t="str">
        <f ca="1">IF(BS$1&gt;ROW(BR22)-5,OFFSET('Product Matrix'!$B$1,BS$2+ROW(BR22)-5,0),"")</f>
        <v/>
      </c>
      <c r="BS22" s="292" t="str">
        <f ca="1">IF(BS$1&gt;ROW(BS22)-5,OFFSET('Product Matrix'!$C$1,BS$2+ROW(BS22)-5,0),"")</f>
        <v/>
      </c>
      <c r="BT22" s="292" t="str">
        <f ca="1">IF(BU$1&gt;ROW(BT22)-5,OFFSET('Product Matrix'!$B$1,BU$2+ROW(BT22)-5,0),"")</f>
        <v/>
      </c>
      <c r="BU22" s="292" t="str">
        <f ca="1">IF(BU$1&gt;ROW(BU22)-5,OFFSET('Product Matrix'!$C$1,BU$2+ROW(BU22)-5,0),"")</f>
        <v/>
      </c>
      <c r="BV22" s="292" t="str">
        <f ca="1">IF(BW$1&gt;ROW(BV22)-5,OFFSET('Product Matrix'!$B$1,BW$2+ROW(BV22)-5,0),"")</f>
        <v/>
      </c>
      <c r="BW22" s="292" t="str">
        <f ca="1">IF(BW$1&gt;ROW(BW22)-5,OFFSET('Product Matrix'!$C$1,BW$2+ROW(BW22)-5,0),"")</f>
        <v/>
      </c>
      <c r="BX22" s="292" t="str">
        <f ca="1">IF(BY$1&gt;ROW(BX22)-5,OFFSET('Product Matrix'!$B$1,BY$2+ROW(BX22)-5,0),"")</f>
        <v/>
      </c>
      <c r="BY22" s="292" t="str">
        <f ca="1">IF(BY$1&gt;ROW(BY22)-5,OFFSET('Product Matrix'!$C$1,BY$2+ROW(BY22)-5,0),"")</f>
        <v/>
      </c>
      <c r="BZ22" s="292" t="str">
        <f ca="1">IF(CA$1&gt;ROW(BZ22)-5,OFFSET('Product Matrix'!$B$1,CA$2+ROW(BZ22)-5,0),"")</f>
        <v/>
      </c>
      <c r="CA22" s="292" t="str">
        <f ca="1">IF(CA$1&gt;ROW(CA22)-5,OFFSET('Product Matrix'!$C$1,CA$2+ROW(CA22)-5,0),"")</f>
        <v/>
      </c>
      <c r="CB22" s="292" t="str">
        <f ca="1">IF(CC$1&gt;ROW(CB22)-5,OFFSET('Product Matrix'!$B$1,CC$2+ROW(CB22)-5,0),"")</f>
        <v/>
      </c>
      <c r="CC22" s="292" t="str">
        <f ca="1">IF(CC$1&gt;ROW(CC22)-5,OFFSET('Product Matrix'!$C$1,CC$2+ROW(CC22)-5,0),"")</f>
        <v/>
      </c>
      <c r="CD22" s="292" t="str">
        <f ca="1">IF(CE$1&gt;ROW(CD22)-5,OFFSET('Product Matrix'!$B$1,CE$2+ROW(CD22)-5,0),"")</f>
        <v/>
      </c>
      <c r="CE22" s="292" t="str">
        <f ca="1">IF(CE$1&gt;ROW(CE22)-5,OFFSET('Product Matrix'!$C$1,CE$2+ROW(CE22)-5,0),"")</f>
        <v/>
      </c>
      <c r="CF22" s="292" t="str">
        <f ca="1">IF(CG$1&gt;ROW(CF22)-5,OFFSET('Product Matrix'!$B$1,CG$2+ROW(CF22)-5,0),"")</f>
        <v/>
      </c>
      <c r="CG22" s="292" t="str">
        <f ca="1">IF(CG$1&gt;ROW(CG22)-5,OFFSET('Product Matrix'!$C$1,CG$2+ROW(CG22)-5,0),"")</f>
        <v/>
      </c>
      <c r="CH22" s="292" t="str">
        <f ca="1">IF(CI$1&gt;ROW(CH22)-5,OFFSET('Product Matrix'!$B$1,CI$2+ROW(CH22)-5,0),"")</f>
        <v>P0A</v>
      </c>
      <c r="CI22" s="292" t="str">
        <f ca="1">IF(CI$1&gt;ROW(CI22)-5,OFFSET('Product Matrix'!$C$1,CI$2+ROW(CI22)-5,0),"")</f>
        <v>DD5/8"x7/16" (15.88x11.1 mm)</v>
      </c>
      <c r="CJ22" s="292" t="str">
        <f ca="1">IF(CK$1&gt;ROW(CJ22)-5,OFFSET('Product Matrix'!$B$1,CK$2+ROW(CJ22)-5,0),"")</f>
        <v/>
      </c>
      <c r="CK22" s="292" t="str">
        <f ca="1">IF(CK$1&gt;ROW(CK22)-5,OFFSET('Product Matrix'!$C$1,CK$2+ROW(CK22)-5,0),"")</f>
        <v/>
      </c>
    </row>
    <row r="23" spans="2:89">
      <c r="B23" s="292" t="str">
        <f ca="1">IF(C$1&gt;ROW(B23)-5,OFFSET('Product Matrix'!$B$1,C$2+ROW(B23)-5,0),"")</f>
        <v/>
      </c>
      <c r="C23" s="292" t="str">
        <f ca="1">IF(C$1&gt;ROW(C23)-5,OFFSET('Product Matrix'!$C$1,C$2+ROW(C23)-5,0),"")</f>
        <v/>
      </c>
      <c r="D23" s="292" t="str">
        <f ca="1">IF(E$1&gt;ROW(D23)-5,OFFSET('Product Matrix'!$B$1,E$2+ROW(D23)-5,0),"")</f>
        <v/>
      </c>
      <c r="E23" s="292" t="str">
        <f ca="1">IF(E$1&gt;ROW(E23)-5,OFFSET('Product Matrix'!$C$1,E$2+ROW(E23)-5,0),"")</f>
        <v/>
      </c>
      <c r="F23" s="292" t="str">
        <f ca="1">IF(G$1&gt;ROW(F23)-5,OFFSET('Product Matrix'!$B$1,G$2+ROW(F23)-5,0),"")</f>
        <v>0800</v>
      </c>
      <c r="G23" s="292" t="str">
        <f ca="1">IF(G$1&gt;ROW(G23)-5,OFFSET('Product Matrix'!$C$1,G$2+ROW(G23)-5,0),"")</f>
        <v>DN0800/ NPS 32''</v>
      </c>
      <c r="H23" s="292" t="str">
        <f ca="1">IF(I$1&gt;ROW(H23)-5,OFFSET('Product Matrix'!$B$1,I$2+ROW(H23)-5,0),"")</f>
        <v/>
      </c>
      <c r="I23" s="292" t="str">
        <f ca="1">IF(I$1&gt;ROW(I23)-5,OFFSET('Product Matrix'!$C$1,I$2+ROW(I23)-5,0),"")</f>
        <v/>
      </c>
      <c r="J23" s="292" t="str">
        <f ca="1">IF(K$1&gt;ROW(J23)-5,OFFSET('Product Matrix'!$B$1,K$2+ROW(J23)-5,0),"")</f>
        <v>MJ</v>
      </c>
      <c r="K23" s="292" t="str">
        <f ca="1">IF(K$1&gt;ROW(K23)-5,OFFSET('Product Matrix'!$C$1,K$2+ROW(K23)-5,0),"")</f>
        <v>PN 10, JIS 10K</v>
      </c>
      <c r="L23" s="292" t="str">
        <f ca="1">IF(M$1&gt;ROW(L23)-5,OFFSET('Product Matrix'!$B$1,M$2+ROW(L23)-5,0),"")</f>
        <v/>
      </c>
      <c r="M23" s="292" t="str">
        <f ca="1">IF(M$1&gt;ROW(M23)-5,OFFSET('Product Matrix'!$C$1,M$2+ROW(M23)-5,0),"")</f>
        <v/>
      </c>
      <c r="N23" s="292" t="str">
        <f ca="1">IF(O$1&gt;ROW(N23)-5,OFFSET('Product Matrix'!$B$1,O$2+ROW(N23)-5,0),"")</f>
        <v/>
      </c>
      <c r="O23" s="292" t="str">
        <f ca="1">IF(O$1&gt;ROW(O23)-5,OFFSET('Product Matrix'!$C$1,O$2+ROW(O23)-5,0),"")</f>
        <v/>
      </c>
      <c r="P23" s="292" t="str">
        <f ca="1">IF(Q$1&gt;ROW(P23)-5,OFFSET('Product Matrix'!$B$1,Q$2+ROW(P23)-5,0),"")</f>
        <v/>
      </c>
      <c r="Q23" s="292" t="str">
        <f ca="1">IF(Q$1&gt;ROW(Q23)-5,OFFSET('Product Matrix'!$C$1,Q$2+ROW(Q23)-5,0),"")</f>
        <v/>
      </c>
      <c r="R23" s="292" t="str">
        <f ca="1">IF(S$1&gt;ROW(R23)-5,OFFSET('Product Matrix'!$B$1,S$2+ROW(R23)-5,0),"")</f>
        <v/>
      </c>
      <c r="S23" s="292" t="str">
        <f ca="1">IF(S$1&gt;ROW(S23)-5,OFFSET('Product Matrix'!$C$1,S$2+ROW(S23)-5,0),"")</f>
        <v/>
      </c>
      <c r="T23" s="292" t="str">
        <f ca="1">IF(U$1&gt;ROW(T23)-5,OFFSET('Product Matrix'!$B$1,U$2+ROW(T23)-5,0),"")</f>
        <v/>
      </c>
      <c r="U23" s="292" t="str">
        <f ca="1">IF(U$1&gt;ROW(U23)-5,OFFSET('Product Matrix'!$C$1,U$2+ROW(U23)-5,0),"")</f>
        <v/>
      </c>
      <c r="V23" s="292" t="str">
        <f ca="1">IF(W$1&gt;ROW(V23)-5,OFFSET('Product Matrix'!$B$1,W$2+ROW(V23)-5,0),"")</f>
        <v/>
      </c>
      <c r="W23" s="292" t="str">
        <f ca="1">IF(W$1&gt;ROW(W23)-5,OFFSET('Product Matrix'!$C$1,W$2+ROW(W23)-5,0),"")</f>
        <v/>
      </c>
      <c r="X23" s="292" t="str">
        <f ca="1">IF(Y$1&gt;ROW(X23)-5,OFFSET('Product Matrix'!$B$1,Y$2+ROW(X23)-5,0),"")</f>
        <v/>
      </c>
      <c r="Y23" s="292" t="str">
        <f ca="1">IF(Y$1&gt;ROW(Y23)-5,OFFSET('Product Matrix'!$C$1,Y$2+ROW(Y23)-5,0),"")</f>
        <v/>
      </c>
      <c r="Z23" s="292" t="str">
        <f ca="1">IF(AA$1&gt;ROW(Z23)-5,OFFSET('Product Matrix'!$B$1,AA$2+ROW(Z23)-5,0),"")</f>
        <v/>
      </c>
      <c r="AA23" s="292" t="str">
        <f ca="1">IF(AA$1&gt;ROW(AA23)-5,OFFSET('Product Matrix'!$C$1,AA$2+ROW(AA23)-5,0),"")</f>
        <v/>
      </c>
      <c r="AB23" s="292" t="str">
        <f ca="1">IF(AC$1&gt;ROW(AB23)-5,OFFSET('Product Matrix'!$B$1,AC$2+ROW(AB23)-5,0),"")</f>
        <v/>
      </c>
      <c r="AC23" s="292" t="str">
        <f ca="1">IF(AC$1&gt;ROW(AC23)-5,OFFSET('Product Matrix'!$C$1,AC$2+ROW(AC23)-5,0),"")</f>
        <v/>
      </c>
      <c r="AD23" s="292" t="str">
        <f ca="1">IF(AE$1&gt;ROW(AD23)-5,OFFSET('Product Matrix'!$B$1,AE$2+ROW(AD23)-5,0),"")</f>
        <v/>
      </c>
      <c r="AE23" s="292" t="str">
        <f ca="1">IF(AE$1&gt;ROW(AE23)-5,OFFSET('Product Matrix'!$C$1,AE$2+ROW(AE23)-5,0),"")</f>
        <v/>
      </c>
      <c r="AF23" s="292" t="str">
        <f ca="1">IF(AG$1&gt;ROW(AF23)-5,OFFSET('Product Matrix'!$B$1,AG$2+ROW(AF23)-5,0),"")</f>
        <v/>
      </c>
      <c r="AG23" s="292" t="str">
        <f ca="1">IF(AG$1&gt;ROW(AG23)-5,OFFSET('Product Matrix'!$C$1,AG$2+ROW(AG23)-5,0),"")</f>
        <v/>
      </c>
      <c r="AH23" s="292" t="str">
        <f ca="1">IF(AI$1&gt;ROW(AH23)-5,OFFSET('Product Matrix'!$B$1,AI$2+ROW(AH23)-5,0),"")</f>
        <v/>
      </c>
      <c r="AI23" s="292" t="str">
        <f ca="1">IF(AI$1&gt;ROW(AI23)-5,OFFSET('Product Matrix'!$C$1,AI$2+ROW(AI23)-5,0),"")</f>
        <v/>
      </c>
      <c r="AJ23" s="292" t="str">
        <f ca="1">IF(AK$1&gt;ROW(AJ23)-5,OFFSET('Product Matrix'!$B$1,AK$2+ROW(AJ23)-5,0),"")</f>
        <v/>
      </c>
      <c r="AK23" s="292" t="str">
        <f ca="1">IF(AK$1&gt;ROW(AK23)-5,OFFSET('Product Matrix'!$C$1,AK$2+ROW(AK23)-5,0),"")</f>
        <v/>
      </c>
      <c r="AL23" s="292" t="str">
        <f ca="1">IF(AM$1&gt;ROW(AL23)-5,OFFSET('Product Matrix'!$B$1,AM$2+ROW(AL23)-5,0),"")</f>
        <v/>
      </c>
      <c r="AM23" s="292" t="str">
        <f ca="1">IF(AM$1&gt;ROW(AM23)-5,OFFSET('Product Matrix'!$C$1,AM$2+ROW(AM23)-5,0),"")</f>
        <v/>
      </c>
      <c r="AN23" s="292" t="str">
        <f ca="1">IF(AO$1&gt;ROW(AN23)-5,OFFSET('Product Matrix'!$B$1,AO$2+ROW(AN23)-5,0),"")</f>
        <v/>
      </c>
      <c r="AO23" s="292" t="str">
        <f ca="1">IF(AO$1&gt;ROW(AO23)-5,OFFSET('Product Matrix'!$C$1,AO$2+ROW(AO23)-5,0),"")</f>
        <v/>
      </c>
      <c r="AP23" s="292" t="str">
        <f ca="1">IF(AQ$1&gt;ROW(AP23)-5,OFFSET('Product Matrix'!$B$1,AQ$2+ROW(AP23)-5,0),"")</f>
        <v/>
      </c>
      <c r="AQ23" s="292" t="str">
        <f ca="1">IF(AQ$1&gt;ROW(AQ23)-5,OFFSET('Product Matrix'!$C$1,AQ$2+ROW(AQ23)-5,0),"")</f>
        <v/>
      </c>
      <c r="AR23" s="292" t="str">
        <f ca="1">IF(AS$1&gt;ROW(AR23)-5,OFFSET('Product Matrix'!$B$1,AS$2+ROW(AR23)-5,0),"")</f>
        <v/>
      </c>
      <c r="AS23" s="292" t="str">
        <f ca="1">IF(AS$1&gt;ROW(AS23)-5,OFFSET('Product Matrix'!$C$1,AS$2+ROW(AS23)-5,0),"")</f>
        <v/>
      </c>
      <c r="AT23" s="292" t="str">
        <f ca="1">IF(AU$1&gt;ROW(AT23)-5,OFFSET('Product Matrix'!$B$1,AU$2+ROW(AT23)-5,0),"")</f>
        <v/>
      </c>
      <c r="AU23" s="292" t="str">
        <f ca="1">IF(AU$1&gt;ROW(AU23)-5,OFFSET('Product Matrix'!$C$1,AU$2+ROW(AU23)-5,0),"")</f>
        <v/>
      </c>
      <c r="AV23" s="292" t="str">
        <f ca="1">IF(AW$1&gt;ROW(AV23)-5,OFFSET('Product Matrix'!$B$1,AW$2+ROW(AV23)-5,0),"")</f>
        <v/>
      </c>
      <c r="AW23" s="292" t="str">
        <f ca="1">IF(AW$1&gt;ROW(AW23)-5,OFFSET('Product Matrix'!$C$1,AW$2+ROW(AW23)-5,0),"")</f>
        <v/>
      </c>
      <c r="AX23" s="292" t="str">
        <f ca="1">IF(AY$1&gt;ROW(AX23)-5,OFFSET('Product Matrix'!$B$1,AY$2+ROW(AX23)-5,0),"")</f>
        <v/>
      </c>
      <c r="AY23" s="292" t="str">
        <f ca="1">IF(AY$1&gt;ROW(AY23)-5,OFFSET('Product Matrix'!$C$1,AY$2+ROW(AY23)-5,0),"")</f>
        <v/>
      </c>
      <c r="AZ23" s="292" t="str">
        <f ca="1">IF(BA$1&gt;ROW(AZ23)-5,OFFSET('Product Matrix'!$B$1,BA$2+ROW(AZ23)-5,0),"")</f>
        <v/>
      </c>
      <c r="BA23" s="292" t="str">
        <f ca="1">IF(BA$1&gt;ROW(BA23)-5,OFFSET('Product Matrix'!$C$1,BA$2+ROW(BA23)-5,0),"")</f>
        <v/>
      </c>
      <c r="BB23" s="292" t="str">
        <f ca="1">IF(BC$1&gt;ROW(BB23)-5,OFFSET('Product Matrix'!$B$1,BC$2+ROW(BB23)-5,0),"")</f>
        <v/>
      </c>
      <c r="BC23" s="292" t="str">
        <f ca="1">IF(BC$1&gt;ROW(BC23)-5,OFFSET('Product Matrix'!$C$1,BC$2+ROW(BC23)-5,0),"")</f>
        <v/>
      </c>
      <c r="BD23" s="292" t="str">
        <f ca="1">IF(BE$1&gt;ROW(BD23)-5,OFFSET('Product Matrix'!$B$1,BE$2+ROW(BD23)-5,0),"")</f>
        <v/>
      </c>
      <c r="BE23" s="292" t="str">
        <f ca="1">IF(BE$1&gt;ROW(BE23)-5,OFFSET('Product Matrix'!$C$1,BE$2+ROW(BE23)-5,0),"")</f>
        <v/>
      </c>
      <c r="BF23" s="292" t="str">
        <f ca="1">IF(BG$1&gt;ROW(BF23)-5,OFFSET('Product Matrix'!$B$1,BG$2+ROW(BF23)-5,0),"")</f>
        <v/>
      </c>
      <c r="BG23" s="292" t="str">
        <f ca="1">IF(BG$1&gt;ROW(BG23)-5,OFFSET('Product Matrix'!$C$1,BG$2+ROW(BG23)-5,0),"")</f>
        <v/>
      </c>
      <c r="BH23" s="292" t="str">
        <f ca="1">IF(BI$1&gt;ROW(BH23)-5,OFFSET('Product Matrix'!$B$1,BI$2+ROW(BH23)-5,0),"")</f>
        <v/>
      </c>
      <c r="BI23" s="292" t="str">
        <f ca="1">IF(BI$1&gt;ROW(BI23)-5,OFFSET('Product Matrix'!$C$1,BI$2+ROW(BI23)-5,0),"")</f>
        <v/>
      </c>
      <c r="BJ23" s="292" t="str">
        <f ca="1">IF(BK$1&gt;ROW(BJ23)-5,OFFSET('Product Matrix'!$B$1,BK$2+ROW(BJ23)-5,0),"")</f>
        <v/>
      </c>
      <c r="BK23" s="292" t="str">
        <f ca="1">IF(BK$1&gt;ROW(BK23)-5,OFFSET('Product Matrix'!$C$1,BK$2+ROW(BK23)-5,0),"")</f>
        <v/>
      </c>
      <c r="BL23" s="292" t="str">
        <f ca="1">IF(BM$1&gt;ROW(BL23)-5,OFFSET('Product Matrix'!$B$1,BM$2+ROW(BL23)-5,0),"")</f>
        <v/>
      </c>
      <c r="BM23" s="292" t="str">
        <f ca="1">IF(BM$1&gt;ROW(BM23)-5,OFFSET('Product Matrix'!$C$1,BM$2+ROW(BM23)-5,0),"")</f>
        <v/>
      </c>
      <c r="BN23" s="292" t="str">
        <f ca="1">IF(BO$1&gt;ROW(BN23)-5,OFFSET('Product Matrix'!$B$1,BO$2+ROW(BN23)-5,0),"")</f>
        <v/>
      </c>
      <c r="BO23" s="292" t="str">
        <f ca="1">IF(BO$1&gt;ROW(BO23)-5,OFFSET('Product Matrix'!$C$1,BO$2+ROW(BO23)-5,0),"")</f>
        <v/>
      </c>
      <c r="BP23" s="292" t="str">
        <f ca="1">IF(BQ$1&gt;ROW(BP23)-5,OFFSET('Product Matrix'!$B$1,BQ$2+ROW(BP23)-5,0),"")</f>
        <v/>
      </c>
      <c r="BQ23" s="292" t="str">
        <f ca="1">IF(BQ$1&gt;ROW(BQ23)-5,OFFSET('Product Matrix'!$C$1,BQ$2+ROW(BQ23)-5,0),"")</f>
        <v/>
      </c>
      <c r="BR23" s="292" t="str">
        <f ca="1">IF(BS$1&gt;ROW(BR23)-5,OFFSET('Product Matrix'!$B$1,BS$2+ROW(BR23)-5,0),"")</f>
        <v/>
      </c>
      <c r="BS23" s="292" t="str">
        <f ca="1">IF(BS$1&gt;ROW(BS23)-5,OFFSET('Product Matrix'!$C$1,BS$2+ROW(BS23)-5,0),"")</f>
        <v/>
      </c>
      <c r="BT23" s="292" t="str">
        <f ca="1">IF(BU$1&gt;ROW(BT23)-5,OFFSET('Product Matrix'!$B$1,BU$2+ROW(BT23)-5,0),"")</f>
        <v/>
      </c>
      <c r="BU23" s="292" t="str">
        <f ca="1">IF(BU$1&gt;ROW(BU23)-5,OFFSET('Product Matrix'!$C$1,BU$2+ROW(BU23)-5,0),"")</f>
        <v/>
      </c>
      <c r="BV23" s="292" t="str">
        <f ca="1">IF(BW$1&gt;ROW(BV23)-5,OFFSET('Product Matrix'!$B$1,BW$2+ROW(BV23)-5,0),"")</f>
        <v/>
      </c>
      <c r="BW23" s="292" t="str">
        <f ca="1">IF(BW$1&gt;ROW(BW23)-5,OFFSET('Product Matrix'!$C$1,BW$2+ROW(BW23)-5,0),"")</f>
        <v/>
      </c>
      <c r="BX23" s="292" t="str">
        <f ca="1">IF(BY$1&gt;ROW(BX23)-5,OFFSET('Product Matrix'!$B$1,BY$2+ROW(BX23)-5,0),"")</f>
        <v/>
      </c>
      <c r="BY23" s="292" t="str">
        <f ca="1">IF(BY$1&gt;ROW(BY23)-5,OFFSET('Product Matrix'!$C$1,BY$2+ROW(BY23)-5,0),"")</f>
        <v/>
      </c>
      <c r="BZ23" s="292" t="str">
        <f ca="1">IF(CA$1&gt;ROW(BZ23)-5,OFFSET('Product Matrix'!$B$1,CA$2+ROW(BZ23)-5,0),"")</f>
        <v/>
      </c>
      <c r="CA23" s="292" t="str">
        <f ca="1">IF(CA$1&gt;ROW(CA23)-5,OFFSET('Product Matrix'!$C$1,CA$2+ROW(CA23)-5,0),"")</f>
        <v/>
      </c>
      <c r="CB23" s="292" t="str">
        <f ca="1">IF(CC$1&gt;ROW(CB23)-5,OFFSET('Product Matrix'!$B$1,CC$2+ROW(CB23)-5,0),"")</f>
        <v/>
      </c>
      <c r="CC23" s="292" t="str">
        <f ca="1">IF(CC$1&gt;ROW(CC23)-5,OFFSET('Product Matrix'!$C$1,CC$2+ROW(CC23)-5,0),"")</f>
        <v/>
      </c>
      <c r="CD23" s="292" t="str">
        <f ca="1">IF(CE$1&gt;ROW(CD23)-5,OFFSET('Product Matrix'!$B$1,CE$2+ROW(CD23)-5,0),"")</f>
        <v/>
      </c>
      <c r="CE23" s="292" t="str">
        <f ca="1">IF(CE$1&gt;ROW(CE23)-5,OFFSET('Product Matrix'!$C$1,CE$2+ROW(CE23)-5,0),"")</f>
        <v/>
      </c>
      <c r="CF23" s="292" t="str">
        <f ca="1">IF(CG$1&gt;ROW(CF23)-5,OFFSET('Product Matrix'!$B$1,CG$2+ROW(CF23)-5,0),"")</f>
        <v/>
      </c>
      <c r="CG23" s="292" t="str">
        <f ca="1">IF(CG$1&gt;ROW(CG23)-5,OFFSET('Product Matrix'!$C$1,CG$2+ROW(CG23)-5,0),"")</f>
        <v/>
      </c>
      <c r="CH23" s="292" t="str">
        <f ca="1">IF(CI$1&gt;ROW(CH23)-5,OFFSET('Product Matrix'!$B$1,CI$2+ROW(CH23)-5,0),"")</f>
        <v>P09</v>
      </c>
      <c r="CI23" s="292" t="str">
        <f ca="1">IF(CI$1&gt;ROW(CI23)-5,OFFSET('Product Matrix'!$C$1,CI$2+ROW(CI23)-5,0),"")</f>
        <v>DD9/16"x3/8" (14.29x9.53 mm)</v>
      </c>
      <c r="CJ23" s="292" t="str">
        <f ca="1">IF(CK$1&gt;ROW(CJ23)-5,OFFSET('Product Matrix'!$B$1,CK$2+ROW(CJ23)-5,0),"")</f>
        <v/>
      </c>
      <c r="CK23" s="292" t="str">
        <f ca="1">IF(CK$1&gt;ROW(CK23)-5,OFFSET('Product Matrix'!$C$1,CK$2+ROW(CK23)-5,0),"")</f>
        <v/>
      </c>
    </row>
    <row r="24" spans="2:89">
      <c r="B24" s="292" t="str">
        <f ca="1">IF(C$1&gt;ROW(B24)-5,OFFSET('Product Matrix'!$B$1,C$2+ROW(B24)-5,0),"")</f>
        <v/>
      </c>
      <c r="C24" s="292" t="str">
        <f ca="1">IF(C$1&gt;ROW(C24)-5,OFFSET('Product Matrix'!$C$1,C$2+ROW(C24)-5,0),"")</f>
        <v/>
      </c>
      <c r="D24" s="292" t="str">
        <f ca="1">IF(E$1&gt;ROW(D24)-5,OFFSET('Product Matrix'!$B$1,E$2+ROW(D24)-5,0),"")</f>
        <v/>
      </c>
      <c r="E24" s="292" t="str">
        <f ca="1">IF(E$1&gt;ROW(E24)-5,OFFSET('Product Matrix'!$C$1,E$2+ROW(E24)-5,0),"")</f>
        <v/>
      </c>
      <c r="F24" s="292" t="str">
        <f ca="1">IF(G$1&gt;ROW(F24)-5,OFFSET('Product Matrix'!$B$1,G$2+ROW(F24)-5,0),"")</f>
        <v>0900</v>
      </c>
      <c r="G24" s="292" t="str">
        <f ca="1">IF(G$1&gt;ROW(G24)-5,OFFSET('Product Matrix'!$C$1,G$2+ROW(G24)-5,0),"")</f>
        <v>DN0900/ NPS 36''</v>
      </c>
      <c r="H24" s="292" t="str">
        <f ca="1">IF(I$1&gt;ROW(H24)-5,OFFSET('Product Matrix'!$B$1,I$2+ROW(H24)-5,0),"")</f>
        <v/>
      </c>
      <c r="I24" s="292" t="str">
        <f ca="1">IF(I$1&gt;ROW(I24)-5,OFFSET('Product Matrix'!$C$1,I$2+ROW(I24)-5,0),"")</f>
        <v/>
      </c>
      <c r="J24" s="292" t="str">
        <f ca="1">IF(K$1&gt;ROW(J24)-5,OFFSET('Product Matrix'!$B$1,K$2+ROW(J24)-5,0),"")</f>
        <v>MB</v>
      </c>
      <c r="K24" s="292" t="str">
        <f ca="1">IF(K$1&gt;ROW(K24)-5,OFFSET('Product Matrix'!$C$1,K$2+ROW(K24)-5,0),"")</f>
        <v>ASME 150, PN 6/10/16</v>
      </c>
      <c r="L24" s="292" t="str">
        <f ca="1">IF(M$1&gt;ROW(L24)-5,OFFSET('Product Matrix'!$B$1,M$2+ROW(L24)-5,0),"")</f>
        <v/>
      </c>
      <c r="M24" s="292" t="str">
        <f ca="1">IF(M$1&gt;ROW(M24)-5,OFFSET('Product Matrix'!$C$1,M$2+ROW(M24)-5,0),"")</f>
        <v/>
      </c>
      <c r="N24" s="292" t="str">
        <f ca="1">IF(O$1&gt;ROW(N24)-5,OFFSET('Product Matrix'!$B$1,O$2+ROW(N24)-5,0),"")</f>
        <v/>
      </c>
      <c r="O24" s="292" t="str">
        <f ca="1">IF(O$1&gt;ROW(O24)-5,OFFSET('Product Matrix'!$C$1,O$2+ROW(O24)-5,0),"")</f>
        <v/>
      </c>
      <c r="P24" s="292" t="str">
        <f ca="1">IF(Q$1&gt;ROW(P24)-5,OFFSET('Product Matrix'!$B$1,Q$2+ROW(P24)-5,0),"")</f>
        <v/>
      </c>
      <c r="Q24" s="292" t="str">
        <f ca="1">IF(Q$1&gt;ROW(Q24)-5,OFFSET('Product Matrix'!$C$1,Q$2+ROW(Q24)-5,0),"")</f>
        <v/>
      </c>
      <c r="R24" s="292" t="str">
        <f ca="1">IF(S$1&gt;ROW(R24)-5,OFFSET('Product Matrix'!$B$1,S$2+ROW(R24)-5,0),"")</f>
        <v/>
      </c>
      <c r="S24" s="292" t="str">
        <f ca="1">IF(S$1&gt;ROW(S24)-5,OFFSET('Product Matrix'!$C$1,S$2+ROW(S24)-5,0),"")</f>
        <v/>
      </c>
      <c r="T24" s="292" t="str">
        <f ca="1">IF(U$1&gt;ROW(T24)-5,OFFSET('Product Matrix'!$B$1,U$2+ROW(T24)-5,0),"")</f>
        <v/>
      </c>
      <c r="U24" s="292" t="str">
        <f ca="1">IF(U$1&gt;ROW(U24)-5,OFFSET('Product Matrix'!$C$1,U$2+ROW(U24)-5,0),"")</f>
        <v/>
      </c>
      <c r="V24" s="292" t="str">
        <f ca="1">IF(W$1&gt;ROW(V24)-5,OFFSET('Product Matrix'!$B$1,W$2+ROW(V24)-5,0),"")</f>
        <v/>
      </c>
      <c r="W24" s="292" t="str">
        <f ca="1">IF(W$1&gt;ROW(W24)-5,OFFSET('Product Matrix'!$C$1,W$2+ROW(W24)-5,0),"")</f>
        <v/>
      </c>
      <c r="X24" s="292" t="str">
        <f ca="1">IF(Y$1&gt;ROW(X24)-5,OFFSET('Product Matrix'!$B$1,Y$2+ROW(X24)-5,0),"")</f>
        <v/>
      </c>
      <c r="Y24" s="292" t="str">
        <f ca="1">IF(Y$1&gt;ROW(Y24)-5,OFFSET('Product Matrix'!$C$1,Y$2+ROW(Y24)-5,0),"")</f>
        <v/>
      </c>
      <c r="Z24" s="292" t="str">
        <f ca="1">IF(AA$1&gt;ROW(Z24)-5,OFFSET('Product Matrix'!$B$1,AA$2+ROW(Z24)-5,0),"")</f>
        <v/>
      </c>
      <c r="AA24" s="292" t="str">
        <f ca="1">IF(AA$1&gt;ROW(AA24)-5,OFFSET('Product Matrix'!$C$1,AA$2+ROW(AA24)-5,0),"")</f>
        <v/>
      </c>
      <c r="AB24" s="292" t="str">
        <f ca="1">IF(AC$1&gt;ROW(AB24)-5,OFFSET('Product Matrix'!$B$1,AC$2+ROW(AB24)-5,0),"")</f>
        <v/>
      </c>
      <c r="AC24" s="292" t="str">
        <f ca="1">IF(AC$1&gt;ROW(AC24)-5,OFFSET('Product Matrix'!$C$1,AC$2+ROW(AC24)-5,0),"")</f>
        <v/>
      </c>
      <c r="AD24" s="292" t="str">
        <f ca="1">IF(AE$1&gt;ROW(AD24)-5,OFFSET('Product Matrix'!$B$1,AE$2+ROW(AD24)-5,0),"")</f>
        <v/>
      </c>
      <c r="AE24" s="292" t="str">
        <f ca="1">IF(AE$1&gt;ROW(AE24)-5,OFFSET('Product Matrix'!$C$1,AE$2+ROW(AE24)-5,0),"")</f>
        <v/>
      </c>
      <c r="AF24" s="292" t="str">
        <f ca="1">IF(AG$1&gt;ROW(AF24)-5,OFFSET('Product Matrix'!$B$1,AG$2+ROW(AF24)-5,0),"")</f>
        <v/>
      </c>
      <c r="AG24" s="292" t="str">
        <f ca="1">IF(AG$1&gt;ROW(AG24)-5,OFFSET('Product Matrix'!$C$1,AG$2+ROW(AG24)-5,0),"")</f>
        <v/>
      </c>
      <c r="AH24" s="292" t="str">
        <f ca="1">IF(AI$1&gt;ROW(AH24)-5,OFFSET('Product Matrix'!$B$1,AI$2+ROW(AH24)-5,0),"")</f>
        <v/>
      </c>
      <c r="AI24" s="292" t="str">
        <f ca="1">IF(AI$1&gt;ROW(AI24)-5,OFFSET('Product Matrix'!$C$1,AI$2+ROW(AI24)-5,0),"")</f>
        <v/>
      </c>
      <c r="AJ24" s="292" t="str">
        <f ca="1">IF(AK$1&gt;ROW(AJ24)-5,OFFSET('Product Matrix'!$B$1,AK$2+ROW(AJ24)-5,0),"")</f>
        <v/>
      </c>
      <c r="AK24" s="292" t="str">
        <f ca="1">IF(AK$1&gt;ROW(AK24)-5,OFFSET('Product Matrix'!$C$1,AK$2+ROW(AK24)-5,0),"")</f>
        <v/>
      </c>
      <c r="AL24" s="292" t="str">
        <f ca="1">IF(AM$1&gt;ROW(AL24)-5,OFFSET('Product Matrix'!$B$1,AM$2+ROW(AL24)-5,0),"")</f>
        <v/>
      </c>
      <c r="AM24" s="292" t="str">
        <f ca="1">IF(AM$1&gt;ROW(AM24)-5,OFFSET('Product Matrix'!$C$1,AM$2+ROW(AM24)-5,0),"")</f>
        <v/>
      </c>
      <c r="AN24" s="292" t="str">
        <f ca="1">IF(AO$1&gt;ROW(AN24)-5,OFFSET('Product Matrix'!$B$1,AO$2+ROW(AN24)-5,0),"")</f>
        <v/>
      </c>
      <c r="AO24" s="292" t="str">
        <f ca="1">IF(AO$1&gt;ROW(AO24)-5,OFFSET('Product Matrix'!$C$1,AO$2+ROW(AO24)-5,0),"")</f>
        <v/>
      </c>
      <c r="AP24" s="292" t="str">
        <f ca="1">IF(AQ$1&gt;ROW(AP24)-5,OFFSET('Product Matrix'!$B$1,AQ$2+ROW(AP24)-5,0),"")</f>
        <v/>
      </c>
      <c r="AQ24" s="292" t="str">
        <f ca="1">IF(AQ$1&gt;ROW(AQ24)-5,OFFSET('Product Matrix'!$C$1,AQ$2+ROW(AQ24)-5,0),"")</f>
        <v/>
      </c>
      <c r="AR24" s="292" t="str">
        <f ca="1">IF(AS$1&gt;ROW(AR24)-5,OFFSET('Product Matrix'!$B$1,AS$2+ROW(AR24)-5,0),"")</f>
        <v/>
      </c>
      <c r="AS24" s="292" t="str">
        <f ca="1">IF(AS$1&gt;ROW(AS24)-5,OFFSET('Product Matrix'!$C$1,AS$2+ROW(AS24)-5,0),"")</f>
        <v/>
      </c>
      <c r="AT24" s="292" t="str">
        <f ca="1">IF(AU$1&gt;ROW(AT24)-5,OFFSET('Product Matrix'!$B$1,AU$2+ROW(AT24)-5,0),"")</f>
        <v/>
      </c>
      <c r="AU24" s="292" t="str">
        <f ca="1">IF(AU$1&gt;ROW(AU24)-5,OFFSET('Product Matrix'!$C$1,AU$2+ROW(AU24)-5,0),"")</f>
        <v/>
      </c>
      <c r="AV24" s="292" t="str">
        <f ca="1">IF(AW$1&gt;ROW(AV24)-5,OFFSET('Product Matrix'!$B$1,AW$2+ROW(AV24)-5,0),"")</f>
        <v/>
      </c>
      <c r="AW24" s="292" t="str">
        <f ca="1">IF(AW$1&gt;ROW(AW24)-5,OFFSET('Product Matrix'!$C$1,AW$2+ROW(AW24)-5,0),"")</f>
        <v/>
      </c>
      <c r="AX24" s="292" t="str">
        <f ca="1">IF(AY$1&gt;ROW(AX24)-5,OFFSET('Product Matrix'!$B$1,AY$2+ROW(AX24)-5,0),"")</f>
        <v/>
      </c>
      <c r="AY24" s="292" t="str">
        <f ca="1">IF(AY$1&gt;ROW(AY24)-5,OFFSET('Product Matrix'!$C$1,AY$2+ROW(AY24)-5,0),"")</f>
        <v/>
      </c>
      <c r="AZ24" s="292" t="str">
        <f ca="1">IF(BA$1&gt;ROW(AZ24)-5,OFFSET('Product Matrix'!$B$1,BA$2+ROW(AZ24)-5,0),"")</f>
        <v/>
      </c>
      <c r="BA24" s="292" t="str">
        <f ca="1">IF(BA$1&gt;ROW(BA24)-5,OFFSET('Product Matrix'!$C$1,BA$2+ROW(BA24)-5,0),"")</f>
        <v/>
      </c>
      <c r="BB24" s="292" t="str">
        <f ca="1">IF(BC$1&gt;ROW(BB24)-5,OFFSET('Product Matrix'!$B$1,BC$2+ROW(BB24)-5,0),"")</f>
        <v/>
      </c>
      <c r="BC24" s="292" t="str">
        <f ca="1">IF(BC$1&gt;ROW(BC24)-5,OFFSET('Product Matrix'!$C$1,BC$2+ROW(BC24)-5,0),"")</f>
        <v/>
      </c>
      <c r="BD24" s="292" t="str">
        <f ca="1">IF(BE$1&gt;ROW(BD24)-5,OFFSET('Product Matrix'!$B$1,BE$2+ROW(BD24)-5,0),"")</f>
        <v/>
      </c>
      <c r="BE24" s="292" t="str">
        <f ca="1">IF(BE$1&gt;ROW(BE24)-5,OFFSET('Product Matrix'!$C$1,BE$2+ROW(BE24)-5,0),"")</f>
        <v/>
      </c>
      <c r="BF24" s="292" t="str">
        <f ca="1">IF(BG$1&gt;ROW(BF24)-5,OFFSET('Product Matrix'!$B$1,BG$2+ROW(BF24)-5,0),"")</f>
        <v/>
      </c>
      <c r="BG24" s="292" t="str">
        <f ca="1">IF(BG$1&gt;ROW(BG24)-5,OFFSET('Product Matrix'!$C$1,BG$2+ROW(BG24)-5,0),"")</f>
        <v/>
      </c>
      <c r="BH24" s="292" t="str">
        <f ca="1">IF(BI$1&gt;ROW(BH24)-5,OFFSET('Product Matrix'!$B$1,BI$2+ROW(BH24)-5,0),"")</f>
        <v/>
      </c>
      <c r="BI24" s="292" t="str">
        <f ca="1">IF(BI$1&gt;ROW(BI24)-5,OFFSET('Product Matrix'!$C$1,BI$2+ROW(BI24)-5,0),"")</f>
        <v/>
      </c>
      <c r="BJ24" s="292" t="str">
        <f ca="1">IF(BK$1&gt;ROW(BJ24)-5,OFFSET('Product Matrix'!$B$1,BK$2+ROW(BJ24)-5,0),"")</f>
        <v/>
      </c>
      <c r="BK24" s="292" t="str">
        <f ca="1">IF(BK$1&gt;ROW(BK24)-5,OFFSET('Product Matrix'!$C$1,BK$2+ROW(BK24)-5,0),"")</f>
        <v/>
      </c>
      <c r="BL24" s="292" t="str">
        <f ca="1">IF(BM$1&gt;ROW(BL24)-5,OFFSET('Product Matrix'!$B$1,BM$2+ROW(BL24)-5,0),"")</f>
        <v/>
      </c>
      <c r="BM24" s="292" t="str">
        <f ca="1">IF(BM$1&gt;ROW(BM24)-5,OFFSET('Product Matrix'!$C$1,BM$2+ROW(BM24)-5,0),"")</f>
        <v/>
      </c>
      <c r="BN24" s="292" t="str">
        <f ca="1">IF(BO$1&gt;ROW(BN24)-5,OFFSET('Product Matrix'!$B$1,BO$2+ROW(BN24)-5,0),"")</f>
        <v/>
      </c>
      <c r="BO24" s="292" t="str">
        <f ca="1">IF(BO$1&gt;ROW(BO24)-5,OFFSET('Product Matrix'!$C$1,BO$2+ROW(BO24)-5,0),"")</f>
        <v/>
      </c>
      <c r="BP24" s="292" t="str">
        <f ca="1">IF(BQ$1&gt;ROW(BP24)-5,OFFSET('Product Matrix'!$B$1,BQ$2+ROW(BP24)-5,0),"")</f>
        <v/>
      </c>
      <c r="BQ24" s="292" t="str">
        <f ca="1">IF(BQ$1&gt;ROW(BQ24)-5,OFFSET('Product Matrix'!$C$1,BQ$2+ROW(BQ24)-5,0),"")</f>
        <v/>
      </c>
      <c r="BR24" s="292" t="str">
        <f ca="1">IF(BS$1&gt;ROW(BR24)-5,OFFSET('Product Matrix'!$B$1,BS$2+ROW(BR24)-5,0),"")</f>
        <v/>
      </c>
      <c r="BS24" s="292" t="str">
        <f ca="1">IF(BS$1&gt;ROW(BS24)-5,OFFSET('Product Matrix'!$C$1,BS$2+ROW(BS24)-5,0),"")</f>
        <v/>
      </c>
      <c r="BT24" s="292" t="str">
        <f ca="1">IF(BU$1&gt;ROW(BT24)-5,OFFSET('Product Matrix'!$B$1,BU$2+ROW(BT24)-5,0),"")</f>
        <v/>
      </c>
      <c r="BU24" s="292" t="str">
        <f ca="1">IF(BU$1&gt;ROW(BU24)-5,OFFSET('Product Matrix'!$C$1,BU$2+ROW(BU24)-5,0),"")</f>
        <v/>
      </c>
      <c r="BV24" s="292" t="str">
        <f ca="1">IF(BW$1&gt;ROW(BV24)-5,OFFSET('Product Matrix'!$B$1,BW$2+ROW(BV24)-5,0),"")</f>
        <v/>
      </c>
      <c r="BW24" s="292" t="str">
        <f ca="1">IF(BW$1&gt;ROW(BW24)-5,OFFSET('Product Matrix'!$C$1,BW$2+ROW(BW24)-5,0),"")</f>
        <v/>
      </c>
      <c r="BX24" s="292" t="str">
        <f ca="1">IF(BY$1&gt;ROW(BX24)-5,OFFSET('Product Matrix'!$B$1,BY$2+ROW(BX24)-5,0),"")</f>
        <v/>
      </c>
      <c r="BY24" s="292" t="str">
        <f ca="1">IF(BY$1&gt;ROW(BY24)-5,OFFSET('Product Matrix'!$C$1,BY$2+ROW(BY24)-5,0),"")</f>
        <v/>
      </c>
      <c r="BZ24" s="292" t="str">
        <f ca="1">IF(CA$1&gt;ROW(BZ24)-5,OFFSET('Product Matrix'!$B$1,CA$2+ROW(BZ24)-5,0),"")</f>
        <v/>
      </c>
      <c r="CA24" s="292" t="str">
        <f ca="1">IF(CA$1&gt;ROW(CA24)-5,OFFSET('Product Matrix'!$C$1,CA$2+ROW(CA24)-5,0),"")</f>
        <v/>
      </c>
      <c r="CB24" s="292" t="str">
        <f ca="1">IF(CC$1&gt;ROW(CB24)-5,OFFSET('Product Matrix'!$B$1,CC$2+ROW(CB24)-5,0),"")</f>
        <v/>
      </c>
      <c r="CC24" s="292" t="str">
        <f ca="1">IF(CC$1&gt;ROW(CC24)-5,OFFSET('Product Matrix'!$C$1,CC$2+ROW(CC24)-5,0),"")</f>
        <v/>
      </c>
      <c r="CD24" s="292" t="str">
        <f ca="1">IF(CE$1&gt;ROW(CD24)-5,OFFSET('Product Matrix'!$B$1,CE$2+ROW(CD24)-5,0),"")</f>
        <v/>
      </c>
      <c r="CE24" s="292" t="str">
        <f ca="1">IF(CE$1&gt;ROW(CE24)-5,OFFSET('Product Matrix'!$C$1,CE$2+ROW(CE24)-5,0),"")</f>
        <v/>
      </c>
      <c r="CF24" s="292" t="str">
        <f ca="1">IF(CG$1&gt;ROW(CF24)-5,OFFSET('Product Matrix'!$B$1,CG$2+ROW(CF24)-5,0),"")</f>
        <v/>
      </c>
      <c r="CG24" s="292" t="str">
        <f ca="1">IF(CG$1&gt;ROW(CG24)-5,OFFSET('Product Matrix'!$C$1,CG$2+ROW(CG24)-5,0),"")</f>
        <v/>
      </c>
      <c r="CH24" s="292" t="str">
        <f ca="1">IF(CI$1&gt;ROW(CH24)-5,OFFSET('Product Matrix'!$B$1,CI$2+ROW(CH24)-5,0),"")</f>
        <v>P0C</v>
      </c>
      <c r="CI24" s="292" t="str">
        <f ca="1">IF(CI$1&gt;ROW(CI24)-5,OFFSET('Product Matrix'!$C$1,CI$2+ROW(CI24)-5,0),"")</f>
        <v>DD3/4"x1/2" (19.05x12.7 mm)</v>
      </c>
      <c r="CJ24" s="292" t="str">
        <f ca="1">IF(CK$1&gt;ROW(CJ24)-5,OFFSET('Product Matrix'!$B$1,CK$2+ROW(CJ24)-5,0),"")</f>
        <v/>
      </c>
      <c r="CK24" s="292" t="str">
        <f ca="1">IF(CK$1&gt;ROW(CK24)-5,OFFSET('Product Matrix'!$C$1,CK$2+ROW(CK24)-5,0),"")</f>
        <v/>
      </c>
    </row>
    <row r="25" spans="2:89">
      <c r="B25" s="292" t="str">
        <f ca="1">IF(C$1&gt;ROW(B25)-5,OFFSET('Product Matrix'!$B$1,C$2+ROW(B25)-5,0),"")</f>
        <v/>
      </c>
      <c r="C25" s="292" t="str">
        <f ca="1">IF(C$1&gt;ROW(C25)-5,OFFSET('Product Matrix'!$C$1,C$2+ROW(C25)-5,0),"")</f>
        <v/>
      </c>
      <c r="D25" s="292" t="str">
        <f ca="1">IF(E$1&gt;ROW(D25)-5,OFFSET('Product Matrix'!$B$1,E$2+ROW(D25)-5,0),"")</f>
        <v/>
      </c>
      <c r="E25" s="292" t="str">
        <f ca="1">IF(E$1&gt;ROW(E25)-5,OFFSET('Product Matrix'!$C$1,E$2+ROW(E25)-5,0),"")</f>
        <v/>
      </c>
      <c r="F25" s="292" t="str">
        <f ca="1">IF(G$1&gt;ROW(F25)-5,OFFSET('Product Matrix'!$B$1,G$2+ROW(F25)-5,0),"")</f>
        <v>1000</v>
      </c>
      <c r="G25" s="292" t="str">
        <f ca="1">IF(G$1&gt;ROW(G25)-5,OFFSET('Product Matrix'!$C$1,G$2+ROW(G25)-5,0),"")</f>
        <v>DN1000/ NPS 40''</v>
      </c>
      <c r="H25" s="292" t="str">
        <f ca="1">IF(I$1&gt;ROW(H25)-5,OFFSET('Product Matrix'!$B$1,I$2+ROW(H25)-5,0),"")</f>
        <v/>
      </c>
      <c r="I25" s="292" t="str">
        <f ca="1">IF(I$1&gt;ROW(I25)-5,OFFSET('Product Matrix'!$C$1,I$2+ROW(I25)-5,0),"")</f>
        <v/>
      </c>
      <c r="J25" s="292" t="str">
        <f ca="1">IF(K$1&gt;ROW(J25)-5,OFFSET('Product Matrix'!$B$1,K$2+ROW(J25)-5,0),"")</f>
        <v>ZZ</v>
      </c>
      <c r="K25" s="292" t="str">
        <f ca="1">IF(K$1&gt;ROW(K25)-5,OFFSET('Product Matrix'!$C$1,K$2+ROW(K25)-5,0),"")</f>
        <v>Special</v>
      </c>
      <c r="L25" s="292" t="str">
        <f ca="1">IF(M$1&gt;ROW(L25)-5,OFFSET('Product Matrix'!$B$1,M$2+ROW(L25)-5,0),"")</f>
        <v/>
      </c>
      <c r="M25" s="292" t="str">
        <f ca="1">IF(M$1&gt;ROW(M25)-5,OFFSET('Product Matrix'!$C$1,M$2+ROW(M25)-5,0),"")</f>
        <v/>
      </c>
      <c r="N25" s="292" t="str">
        <f ca="1">IF(O$1&gt;ROW(N25)-5,OFFSET('Product Matrix'!$B$1,O$2+ROW(N25)-5,0),"")</f>
        <v/>
      </c>
      <c r="O25" s="292" t="str">
        <f ca="1">IF(O$1&gt;ROW(O25)-5,OFFSET('Product Matrix'!$C$1,O$2+ROW(O25)-5,0),"")</f>
        <v/>
      </c>
      <c r="P25" s="292" t="str">
        <f ca="1">IF(Q$1&gt;ROW(P25)-5,OFFSET('Product Matrix'!$B$1,Q$2+ROW(P25)-5,0),"")</f>
        <v/>
      </c>
      <c r="Q25" s="292" t="str">
        <f ca="1">IF(Q$1&gt;ROW(Q25)-5,OFFSET('Product Matrix'!$C$1,Q$2+ROW(Q25)-5,0),"")</f>
        <v/>
      </c>
      <c r="R25" s="292" t="str">
        <f ca="1">IF(S$1&gt;ROW(R25)-5,OFFSET('Product Matrix'!$B$1,S$2+ROW(R25)-5,0),"")</f>
        <v/>
      </c>
      <c r="S25" s="292" t="str">
        <f ca="1">IF(S$1&gt;ROW(S25)-5,OFFSET('Product Matrix'!$C$1,S$2+ROW(S25)-5,0),"")</f>
        <v/>
      </c>
      <c r="T25" s="292" t="str">
        <f ca="1">IF(U$1&gt;ROW(T25)-5,OFFSET('Product Matrix'!$B$1,U$2+ROW(T25)-5,0),"")</f>
        <v/>
      </c>
      <c r="U25" s="292" t="str">
        <f ca="1">IF(U$1&gt;ROW(U25)-5,OFFSET('Product Matrix'!$C$1,U$2+ROW(U25)-5,0),"")</f>
        <v/>
      </c>
      <c r="V25" s="292" t="str">
        <f ca="1">IF(W$1&gt;ROW(V25)-5,OFFSET('Product Matrix'!$B$1,W$2+ROW(V25)-5,0),"")</f>
        <v/>
      </c>
      <c r="W25" s="292" t="str">
        <f ca="1">IF(W$1&gt;ROW(W25)-5,OFFSET('Product Matrix'!$C$1,W$2+ROW(W25)-5,0),"")</f>
        <v/>
      </c>
      <c r="X25" s="292" t="str">
        <f ca="1">IF(Y$1&gt;ROW(X25)-5,OFFSET('Product Matrix'!$B$1,Y$2+ROW(X25)-5,0),"")</f>
        <v/>
      </c>
      <c r="Y25" s="292" t="str">
        <f ca="1">IF(Y$1&gt;ROW(Y25)-5,OFFSET('Product Matrix'!$C$1,Y$2+ROW(Y25)-5,0),"")</f>
        <v/>
      </c>
      <c r="Z25" s="292" t="str">
        <f ca="1">IF(AA$1&gt;ROW(Z25)-5,OFFSET('Product Matrix'!$B$1,AA$2+ROW(Z25)-5,0),"")</f>
        <v/>
      </c>
      <c r="AA25" s="292" t="str">
        <f ca="1">IF(AA$1&gt;ROW(AA25)-5,OFFSET('Product Matrix'!$C$1,AA$2+ROW(AA25)-5,0),"")</f>
        <v/>
      </c>
      <c r="AB25" s="292" t="str">
        <f ca="1">IF(AC$1&gt;ROW(AB25)-5,OFFSET('Product Matrix'!$B$1,AC$2+ROW(AB25)-5,0),"")</f>
        <v/>
      </c>
      <c r="AC25" s="292" t="str">
        <f ca="1">IF(AC$1&gt;ROW(AC25)-5,OFFSET('Product Matrix'!$C$1,AC$2+ROW(AC25)-5,0),"")</f>
        <v/>
      </c>
      <c r="AD25" s="292" t="str">
        <f ca="1">IF(AE$1&gt;ROW(AD25)-5,OFFSET('Product Matrix'!$B$1,AE$2+ROW(AD25)-5,0),"")</f>
        <v/>
      </c>
      <c r="AE25" s="292" t="str">
        <f ca="1">IF(AE$1&gt;ROW(AE25)-5,OFFSET('Product Matrix'!$C$1,AE$2+ROW(AE25)-5,0),"")</f>
        <v/>
      </c>
      <c r="AF25" s="292" t="str">
        <f ca="1">IF(AG$1&gt;ROW(AF25)-5,OFFSET('Product Matrix'!$B$1,AG$2+ROW(AF25)-5,0),"")</f>
        <v/>
      </c>
      <c r="AG25" s="292" t="str">
        <f ca="1">IF(AG$1&gt;ROW(AG25)-5,OFFSET('Product Matrix'!$C$1,AG$2+ROW(AG25)-5,0),"")</f>
        <v/>
      </c>
      <c r="AH25" s="292" t="str">
        <f ca="1">IF(AI$1&gt;ROW(AH25)-5,OFFSET('Product Matrix'!$B$1,AI$2+ROW(AH25)-5,0),"")</f>
        <v/>
      </c>
      <c r="AI25" s="292" t="str">
        <f ca="1">IF(AI$1&gt;ROW(AI25)-5,OFFSET('Product Matrix'!$C$1,AI$2+ROW(AI25)-5,0),"")</f>
        <v/>
      </c>
      <c r="AJ25" s="292" t="str">
        <f ca="1">IF(AK$1&gt;ROW(AJ25)-5,OFFSET('Product Matrix'!$B$1,AK$2+ROW(AJ25)-5,0),"")</f>
        <v/>
      </c>
      <c r="AK25" s="292" t="str">
        <f ca="1">IF(AK$1&gt;ROW(AK25)-5,OFFSET('Product Matrix'!$C$1,AK$2+ROW(AK25)-5,0),"")</f>
        <v/>
      </c>
      <c r="AL25" s="292" t="str">
        <f ca="1">IF(AM$1&gt;ROW(AL25)-5,OFFSET('Product Matrix'!$B$1,AM$2+ROW(AL25)-5,0),"")</f>
        <v/>
      </c>
      <c r="AM25" s="292" t="str">
        <f ca="1">IF(AM$1&gt;ROW(AM25)-5,OFFSET('Product Matrix'!$C$1,AM$2+ROW(AM25)-5,0),"")</f>
        <v/>
      </c>
      <c r="AN25" s="292" t="str">
        <f ca="1">IF(AO$1&gt;ROW(AN25)-5,OFFSET('Product Matrix'!$B$1,AO$2+ROW(AN25)-5,0),"")</f>
        <v/>
      </c>
      <c r="AO25" s="292" t="str">
        <f ca="1">IF(AO$1&gt;ROW(AO25)-5,OFFSET('Product Matrix'!$C$1,AO$2+ROW(AO25)-5,0),"")</f>
        <v/>
      </c>
      <c r="AP25" s="292" t="str">
        <f ca="1">IF(AQ$1&gt;ROW(AP25)-5,OFFSET('Product Matrix'!$B$1,AQ$2+ROW(AP25)-5,0),"")</f>
        <v/>
      </c>
      <c r="AQ25" s="292" t="str">
        <f ca="1">IF(AQ$1&gt;ROW(AQ25)-5,OFFSET('Product Matrix'!$C$1,AQ$2+ROW(AQ25)-5,0),"")</f>
        <v/>
      </c>
      <c r="AR25" s="292" t="str">
        <f ca="1">IF(AS$1&gt;ROW(AR25)-5,OFFSET('Product Matrix'!$B$1,AS$2+ROW(AR25)-5,0),"")</f>
        <v/>
      </c>
      <c r="AS25" s="292" t="str">
        <f ca="1">IF(AS$1&gt;ROW(AS25)-5,OFFSET('Product Matrix'!$C$1,AS$2+ROW(AS25)-5,0),"")</f>
        <v/>
      </c>
      <c r="AT25" s="292" t="str">
        <f ca="1">IF(AU$1&gt;ROW(AT25)-5,OFFSET('Product Matrix'!$B$1,AU$2+ROW(AT25)-5,0),"")</f>
        <v/>
      </c>
      <c r="AU25" s="292" t="str">
        <f ca="1">IF(AU$1&gt;ROW(AU25)-5,OFFSET('Product Matrix'!$C$1,AU$2+ROW(AU25)-5,0),"")</f>
        <v/>
      </c>
      <c r="AV25" s="292" t="str">
        <f ca="1">IF(AW$1&gt;ROW(AV25)-5,OFFSET('Product Matrix'!$B$1,AW$2+ROW(AV25)-5,0),"")</f>
        <v/>
      </c>
      <c r="AW25" s="292" t="str">
        <f ca="1">IF(AW$1&gt;ROW(AW25)-5,OFFSET('Product Matrix'!$C$1,AW$2+ROW(AW25)-5,0),"")</f>
        <v/>
      </c>
      <c r="AX25" s="292" t="str">
        <f ca="1">IF(AY$1&gt;ROW(AX25)-5,OFFSET('Product Matrix'!$B$1,AY$2+ROW(AX25)-5,0),"")</f>
        <v/>
      </c>
      <c r="AY25" s="292" t="str">
        <f ca="1">IF(AY$1&gt;ROW(AY25)-5,OFFSET('Product Matrix'!$C$1,AY$2+ROW(AY25)-5,0),"")</f>
        <v/>
      </c>
      <c r="AZ25" s="292" t="str">
        <f ca="1">IF(BA$1&gt;ROW(AZ25)-5,OFFSET('Product Matrix'!$B$1,BA$2+ROW(AZ25)-5,0),"")</f>
        <v/>
      </c>
      <c r="BA25" s="292" t="str">
        <f ca="1">IF(BA$1&gt;ROW(BA25)-5,OFFSET('Product Matrix'!$C$1,BA$2+ROW(BA25)-5,0),"")</f>
        <v/>
      </c>
      <c r="BB25" s="292" t="str">
        <f ca="1">IF(BC$1&gt;ROW(BB25)-5,OFFSET('Product Matrix'!$B$1,BC$2+ROW(BB25)-5,0),"")</f>
        <v/>
      </c>
      <c r="BC25" s="292" t="str">
        <f ca="1">IF(BC$1&gt;ROW(BC25)-5,OFFSET('Product Matrix'!$C$1,BC$2+ROW(BC25)-5,0),"")</f>
        <v/>
      </c>
      <c r="BD25" s="292" t="str">
        <f ca="1">IF(BE$1&gt;ROW(BD25)-5,OFFSET('Product Matrix'!$B$1,BE$2+ROW(BD25)-5,0),"")</f>
        <v/>
      </c>
      <c r="BE25" s="292" t="str">
        <f ca="1">IF(BE$1&gt;ROW(BE25)-5,OFFSET('Product Matrix'!$C$1,BE$2+ROW(BE25)-5,0),"")</f>
        <v/>
      </c>
      <c r="BF25" s="292" t="str">
        <f ca="1">IF(BG$1&gt;ROW(BF25)-5,OFFSET('Product Matrix'!$B$1,BG$2+ROW(BF25)-5,0),"")</f>
        <v/>
      </c>
      <c r="BG25" s="292" t="str">
        <f ca="1">IF(BG$1&gt;ROW(BG25)-5,OFFSET('Product Matrix'!$C$1,BG$2+ROW(BG25)-5,0),"")</f>
        <v/>
      </c>
      <c r="BH25" s="292" t="str">
        <f ca="1">IF(BI$1&gt;ROW(BH25)-5,OFFSET('Product Matrix'!$B$1,BI$2+ROW(BH25)-5,0),"")</f>
        <v/>
      </c>
      <c r="BI25" s="292" t="str">
        <f ca="1">IF(BI$1&gt;ROW(BI25)-5,OFFSET('Product Matrix'!$C$1,BI$2+ROW(BI25)-5,0),"")</f>
        <v/>
      </c>
      <c r="BJ25" s="292" t="str">
        <f ca="1">IF(BK$1&gt;ROW(BJ25)-5,OFFSET('Product Matrix'!$B$1,BK$2+ROW(BJ25)-5,0),"")</f>
        <v/>
      </c>
      <c r="BK25" s="292" t="str">
        <f ca="1">IF(BK$1&gt;ROW(BK25)-5,OFFSET('Product Matrix'!$C$1,BK$2+ROW(BK25)-5,0),"")</f>
        <v/>
      </c>
      <c r="BL25" s="292" t="str">
        <f ca="1">IF(BM$1&gt;ROW(BL25)-5,OFFSET('Product Matrix'!$B$1,BM$2+ROW(BL25)-5,0),"")</f>
        <v/>
      </c>
      <c r="BM25" s="292" t="str">
        <f ca="1">IF(BM$1&gt;ROW(BM25)-5,OFFSET('Product Matrix'!$C$1,BM$2+ROW(BM25)-5,0),"")</f>
        <v/>
      </c>
      <c r="BN25" s="292" t="str">
        <f ca="1">IF(BO$1&gt;ROW(BN25)-5,OFFSET('Product Matrix'!$B$1,BO$2+ROW(BN25)-5,0),"")</f>
        <v/>
      </c>
      <c r="BO25" s="292" t="str">
        <f ca="1">IF(BO$1&gt;ROW(BO25)-5,OFFSET('Product Matrix'!$C$1,BO$2+ROW(BO25)-5,0),"")</f>
        <v/>
      </c>
      <c r="BP25" s="292" t="str">
        <f ca="1">IF(BQ$1&gt;ROW(BP25)-5,OFFSET('Product Matrix'!$B$1,BQ$2+ROW(BP25)-5,0),"")</f>
        <v/>
      </c>
      <c r="BQ25" s="292" t="str">
        <f ca="1">IF(BQ$1&gt;ROW(BQ25)-5,OFFSET('Product Matrix'!$C$1,BQ$2+ROW(BQ25)-5,0),"")</f>
        <v/>
      </c>
      <c r="BR25" s="292" t="str">
        <f ca="1">IF(BS$1&gt;ROW(BR25)-5,OFFSET('Product Matrix'!$B$1,BS$2+ROW(BR25)-5,0),"")</f>
        <v/>
      </c>
      <c r="BS25" s="292" t="str">
        <f ca="1">IF(BS$1&gt;ROW(BS25)-5,OFFSET('Product Matrix'!$C$1,BS$2+ROW(BS25)-5,0),"")</f>
        <v/>
      </c>
      <c r="BT25" s="292" t="str">
        <f ca="1">IF(BU$1&gt;ROW(BT25)-5,OFFSET('Product Matrix'!$B$1,BU$2+ROW(BT25)-5,0),"")</f>
        <v/>
      </c>
      <c r="BU25" s="292" t="str">
        <f ca="1">IF(BU$1&gt;ROW(BU25)-5,OFFSET('Product Matrix'!$C$1,BU$2+ROW(BU25)-5,0),"")</f>
        <v/>
      </c>
      <c r="BV25" s="292" t="str">
        <f ca="1">IF(BW$1&gt;ROW(BV25)-5,OFFSET('Product Matrix'!$B$1,BW$2+ROW(BV25)-5,0),"")</f>
        <v/>
      </c>
      <c r="BW25" s="292" t="str">
        <f ca="1">IF(BW$1&gt;ROW(BW25)-5,OFFSET('Product Matrix'!$C$1,BW$2+ROW(BW25)-5,0),"")</f>
        <v/>
      </c>
      <c r="BX25" s="292" t="str">
        <f ca="1">IF(BY$1&gt;ROW(BX25)-5,OFFSET('Product Matrix'!$B$1,BY$2+ROW(BX25)-5,0),"")</f>
        <v/>
      </c>
      <c r="BY25" s="292" t="str">
        <f ca="1">IF(BY$1&gt;ROW(BY25)-5,OFFSET('Product Matrix'!$C$1,BY$2+ROW(BY25)-5,0),"")</f>
        <v/>
      </c>
      <c r="BZ25" s="292" t="str">
        <f ca="1">IF(CA$1&gt;ROW(BZ25)-5,OFFSET('Product Matrix'!$B$1,CA$2+ROW(BZ25)-5,0),"")</f>
        <v/>
      </c>
      <c r="CA25" s="292" t="str">
        <f ca="1">IF(CA$1&gt;ROW(CA25)-5,OFFSET('Product Matrix'!$C$1,CA$2+ROW(CA25)-5,0),"")</f>
        <v/>
      </c>
      <c r="CB25" s="292" t="str">
        <f ca="1">IF(CC$1&gt;ROW(CB25)-5,OFFSET('Product Matrix'!$B$1,CC$2+ROW(CB25)-5,0),"")</f>
        <v/>
      </c>
      <c r="CC25" s="292" t="str">
        <f ca="1">IF(CC$1&gt;ROW(CC25)-5,OFFSET('Product Matrix'!$C$1,CC$2+ROW(CC25)-5,0),"")</f>
        <v/>
      </c>
      <c r="CD25" s="292" t="str">
        <f ca="1">IF(CE$1&gt;ROW(CD25)-5,OFFSET('Product Matrix'!$B$1,CE$2+ROW(CD25)-5,0),"")</f>
        <v/>
      </c>
      <c r="CE25" s="292" t="str">
        <f ca="1">IF(CE$1&gt;ROW(CE25)-5,OFFSET('Product Matrix'!$C$1,CE$2+ROW(CE25)-5,0),"")</f>
        <v/>
      </c>
      <c r="CF25" s="292" t="str">
        <f ca="1">IF(CG$1&gt;ROW(CF25)-5,OFFSET('Product Matrix'!$B$1,CG$2+ROW(CF25)-5,0),"")</f>
        <v/>
      </c>
      <c r="CG25" s="292" t="str">
        <f ca="1">IF(CG$1&gt;ROW(CG25)-5,OFFSET('Product Matrix'!$C$1,CG$2+ROW(CG25)-5,0),"")</f>
        <v/>
      </c>
      <c r="CH25" s="292" t="str">
        <f ca="1">IF(CI$1&gt;ROW(CH25)-5,OFFSET('Product Matrix'!$B$1,CI$2+ROW(CH25)-5,0),"")</f>
        <v>P0E</v>
      </c>
      <c r="CI25" s="292" t="str">
        <f ca="1">IF(CI$1&gt;ROW(CI25)-5,OFFSET('Product Matrix'!$C$1,CI$2+ROW(CI25)-5,0),"")</f>
        <v>DD7/8"x5/8" (22.2x15.88 mm)</v>
      </c>
      <c r="CJ25" s="292" t="str">
        <f ca="1">IF(CK$1&gt;ROW(CJ25)-5,OFFSET('Product Matrix'!$B$1,CK$2+ROW(CJ25)-5,0),"")</f>
        <v/>
      </c>
      <c r="CK25" s="292" t="str">
        <f ca="1">IF(CK$1&gt;ROW(CK25)-5,OFFSET('Product Matrix'!$C$1,CK$2+ROW(CK25)-5,0),"")</f>
        <v/>
      </c>
    </row>
    <row r="26" spans="2:89">
      <c r="B26" s="292" t="str">
        <f ca="1">IF(C$1&gt;ROW(B26)-5,OFFSET('Product Matrix'!$B$1,C$2+ROW(B26)-5,0),"")</f>
        <v/>
      </c>
      <c r="C26" s="292" t="str">
        <f ca="1">IF(C$1&gt;ROW(C26)-5,OFFSET('Product Matrix'!$C$1,C$2+ROW(C26)-5,0),"")</f>
        <v/>
      </c>
      <c r="D26" s="292" t="str">
        <f ca="1">IF(E$1&gt;ROW(D26)-5,OFFSET('Product Matrix'!$B$1,E$2+ROW(D26)-5,0),"")</f>
        <v/>
      </c>
      <c r="E26" s="292" t="str">
        <f ca="1">IF(E$1&gt;ROW(E26)-5,OFFSET('Product Matrix'!$C$1,E$2+ROW(E26)-5,0),"")</f>
        <v/>
      </c>
      <c r="F26" s="292" t="str">
        <f ca="1">IF(G$1&gt;ROW(F26)-5,OFFSET('Product Matrix'!$B$1,G$2+ROW(F26)-5,0),"")</f>
        <v>1050</v>
      </c>
      <c r="G26" s="292" t="str">
        <f ca="1">IF(G$1&gt;ROW(G26)-5,OFFSET('Product Matrix'!$C$1,G$2+ROW(G26)-5,0),"")</f>
        <v>DN1050/ NPS 42''</v>
      </c>
      <c r="H26" s="292" t="str">
        <f ca="1">IF(I$1&gt;ROW(H26)-5,OFFSET('Product Matrix'!$B$1,I$2+ROW(H26)-5,0),"")</f>
        <v/>
      </c>
      <c r="I26" s="292" t="str">
        <f ca="1">IF(I$1&gt;ROW(I26)-5,OFFSET('Product Matrix'!$C$1,I$2+ROW(I26)-5,0),"")</f>
        <v/>
      </c>
      <c r="J26" s="292" t="str">
        <f ca="1">IF(K$1&gt;ROW(J26)-5,OFFSET('Product Matrix'!$B$1,K$2+ROW(J26)-5,0),"")</f>
        <v/>
      </c>
      <c r="K26" s="292" t="str">
        <f ca="1">IF(K$1&gt;ROW(K26)-5,OFFSET('Product Matrix'!$C$1,K$2+ROW(K26)-5,0),"")</f>
        <v/>
      </c>
      <c r="L26" s="292" t="str">
        <f ca="1">IF(M$1&gt;ROW(L26)-5,OFFSET('Product Matrix'!$B$1,M$2+ROW(L26)-5,0),"")</f>
        <v/>
      </c>
      <c r="M26" s="292" t="str">
        <f ca="1">IF(M$1&gt;ROW(M26)-5,OFFSET('Product Matrix'!$C$1,M$2+ROW(M26)-5,0),"")</f>
        <v/>
      </c>
      <c r="N26" s="292" t="str">
        <f ca="1">IF(O$1&gt;ROW(N26)-5,OFFSET('Product Matrix'!$B$1,O$2+ROW(N26)-5,0),"")</f>
        <v/>
      </c>
      <c r="O26" s="292" t="str">
        <f ca="1">IF(O$1&gt;ROW(O26)-5,OFFSET('Product Matrix'!$C$1,O$2+ROW(O26)-5,0),"")</f>
        <v/>
      </c>
      <c r="P26" s="292" t="str">
        <f ca="1">IF(Q$1&gt;ROW(P26)-5,OFFSET('Product Matrix'!$B$1,Q$2+ROW(P26)-5,0),"")</f>
        <v/>
      </c>
      <c r="Q26" s="292" t="str">
        <f ca="1">IF(Q$1&gt;ROW(Q26)-5,OFFSET('Product Matrix'!$C$1,Q$2+ROW(Q26)-5,0),"")</f>
        <v/>
      </c>
      <c r="R26" s="292" t="str">
        <f ca="1">IF(S$1&gt;ROW(R26)-5,OFFSET('Product Matrix'!$B$1,S$2+ROW(R26)-5,0),"")</f>
        <v/>
      </c>
      <c r="S26" s="292" t="str">
        <f ca="1">IF(S$1&gt;ROW(S26)-5,OFFSET('Product Matrix'!$C$1,S$2+ROW(S26)-5,0),"")</f>
        <v/>
      </c>
      <c r="T26" s="292" t="str">
        <f ca="1">IF(U$1&gt;ROW(T26)-5,OFFSET('Product Matrix'!$B$1,U$2+ROW(T26)-5,0),"")</f>
        <v/>
      </c>
      <c r="U26" s="292" t="str">
        <f ca="1">IF(U$1&gt;ROW(U26)-5,OFFSET('Product Matrix'!$C$1,U$2+ROW(U26)-5,0),"")</f>
        <v/>
      </c>
      <c r="V26" s="292" t="str">
        <f ca="1">IF(W$1&gt;ROW(V26)-5,OFFSET('Product Matrix'!$B$1,W$2+ROW(V26)-5,0),"")</f>
        <v/>
      </c>
      <c r="W26" s="292" t="str">
        <f ca="1">IF(W$1&gt;ROW(W26)-5,OFFSET('Product Matrix'!$C$1,W$2+ROW(W26)-5,0),"")</f>
        <v/>
      </c>
      <c r="X26" s="292" t="str">
        <f ca="1">IF(Y$1&gt;ROW(X26)-5,OFFSET('Product Matrix'!$B$1,Y$2+ROW(X26)-5,0),"")</f>
        <v/>
      </c>
      <c r="Y26" s="292" t="str">
        <f ca="1">IF(Y$1&gt;ROW(Y26)-5,OFFSET('Product Matrix'!$C$1,Y$2+ROW(Y26)-5,0),"")</f>
        <v/>
      </c>
      <c r="Z26" s="292" t="str">
        <f ca="1">IF(AA$1&gt;ROW(Z26)-5,OFFSET('Product Matrix'!$B$1,AA$2+ROW(Z26)-5,0),"")</f>
        <v/>
      </c>
      <c r="AA26" s="292" t="str">
        <f ca="1">IF(AA$1&gt;ROW(AA26)-5,OFFSET('Product Matrix'!$C$1,AA$2+ROW(AA26)-5,0),"")</f>
        <v/>
      </c>
      <c r="AB26" s="292" t="str">
        <f ca="1">IF(AC$1&gt;ROW(AB26)-5,OFFSET('Product Matrix'!$B$1,AC$2+ROW(AB26)-5,0),"")</f>
        <v/>
      </c>
      <c r="AC26" s="292" t="str">
        <f ca="1">IF(AC$1&gt;ROW(AC26)-5,OFFSET('Product Matrix'!$C$1,AC$2+ROW(AC26)-5,0),"")</f>
        <v/>
      </c>
      <c r="AD26" s="292" t="str">
        <f ca="1">IF(AE$1&gt;ROW(AD26)-5,OFFSET('Product Matrix'!$B$1,AE$2+ROW(AD26)-5,0),"")</f>
        <v/>
      </c>
      <c r="AE26" s="292" t="str">
        <f ca="1">IF(AE$1&gt;ROW(AE26)-5,OFFSET('Product Matrix'!$C$1,AE$2+ROW(AE26)-5,0),"")</f>
        <v/>
      </c>
      <c r="AF26" s="292" t="str">
        <f ca="1">IF(AG$1&gt;ROW(AF26)-5,OFFSET('Product Matrix'!$B$1,AG$2+ROW(AF26)-5,0),"")</f>
        <v/>
      </c>
      <c r="AG26" s="292" t="str">
        <f ca="1">IF(AG$1&gt;ROW(AG26)-5,OFFSET('Product Matrix'!$C$1,AG$2+ROW(AG26)-5,0),"")</f>
        <v/>
      </c>
      <c r="AH26" s="292" t="str">
        <f ca="1">IF(AI$1&gt;ROW(AH26)-5,OFFSET('Product Matrix'!$B$1,AI$2+ROW(AH26)-5,0),"")</f>
        <v/>
      </c>
      <c r="AI26" s="292" t="str">
        <f ca="1">IF(AI$1&gt;ROW(AI26)-5,OFFSET('Product Matrix'!$C$1,AI$2+ROW(AI26)-5,0),"")</f>
        <v/>
      </c>
      <c r="AJ26" s="292" t="str">
        <f ca="1">IF(AK$1&gt;ROW(AJ26)-5,OFFSET('Product Matrix'!$B$1,AK$2+ROW(AJ26)-5,0),"")</f>
        <v/>
      </c>
      <c r="AK26" s="292" t="str">
        <f ca="1">IF(AK$1&gt;ROW(AK26)-5,OFFSET('Product Matrix'!$C$1,AK$2+ROW(AK26)-5,0),"")</f>
        <v/>
      </c>
      <c r="AL26" s="292" t="str">
        <f ca="1">IF(AM$1&gt;ROW(AL26)-5,OFFSET('Product Matrix'!$B$1,AM$2+ROW(AL26)-5,0),"")</f>
        <v/>
      </c>
      <c r="AM26" s="292" t="str">
        <f ca="1">IF(AM$1&gt;ROW(AM26)-5,OFFSET('Product Matrix'!$C$1,AM$2+ROW(AM26)-5,0),"")</f>
        <v/>
      </c>
      <c r="AN26" s="292" t="str">
        <f ca="1">IF(AO$1&gt;ROW(AN26)-5,OFFSET('Product Matrix'!$B$1,AO$2+ROW(AN26)-5,0),"")</f>
        <v/>
      </c>
      <c r="AO26" s="292" t="str">
        <f ca="1">IF(AO$1&gt;ROW(AO26)-5,OFFSET('Product Matrix'!$C$1,AO$2+ROW(AO26)-5,0),"")</f>
        <v/>
      </c>
      <c r="AP26" s="292" t="str">
        <f ca="1">IF(AQ$1&gt;ROW(AP26)-5,OFFSET('Product Matrix'!$B$1,AQ$2+ROW(AP26)-5,0),"")</f>
        <v/>
      </c>
      <c r="AQ26" s="292" t="str">
        <f ca="1">IF(AQ$1&gt;ROW(AQ26)-5,OFFSET('Product Matrix'!$C$1,AQ$2+ROW(AQ26)-5,0),"")</f>
        <v/>
      </c>
      <c r="AR26" s="292" t="str">
        <f ca="1">IF(AS$1&gt;ROW(AR26)-5,OFFSET('Product Matrix'!$B$1,AS$2+ROW(AR26)-5,0),"")</f>
        <v/>
      </c>
      <c r="AS26" s="292" t="str">
        <f ca="1">IF(AS$1&gt;ROW(AS26)-5,OFFSET('Product Matrix'!$C$1,AS$2+ROW(AS26)-5,0),"")</f>
        <v/>
      </c>
      <c r="AT26" s="292" t="str">
        <f ca="1">IF(AU$1&gt;ROW(AT26)-5,OFFSET('Product Matrix'!$B$1,AU$2+ROW(AT26)-5,0),"")</f>
        <v/>
      </c>
      <c r="AU26" s="292" t="str">
        <f ca="1">IF(AU$1&gt;ROW(AU26)-5,OFFSET('Product Matrix'!$C$1,AU$2+ROW(AU26)-5,0),"")</f>
        <v/>
      </c>
      <c r="AV26" s="292" t="str">
        <f ca="1">IF(AW$1&gt;ROW(AV26)-5,OFFSET('Product Matrix'!$B$1,AW$2+ROW(AV26)-5,0),"")</f>
        <v/>
      </c>
      <c r="AW26" s="292" t="str">
        <f ca="1">IF(AW$1&gt;ROW(AW26)-5,OFFSET('Product Matrix'!$C$1,AW$2+ROW(AW26)-5,0),"")</f>
        <v/>
      </c>
      <c r="AX26" s="292" t="str">
        <f ca="1">IF(AY$1&gt;ROW(AX26)-5,OFFSET('Product Matrix'!$B$1,AY$2+ROW(AX26)-5,0),"")</f>
        <v/>
      </c>
      <c r="AY26" s="292" t="str">
        <f ca="1">IF(AY$1&gt;ROW(AY26)-5,OFFSET('Product Matrix'!$C$1,AY$2+ROW(AY26)-5,0),"")</f>
        <v/>
      </c>
      <c r="AZ26" s="292" t="str">
        <f ca="1">IF(BA$1&gt;ROW(AZ26)-5,OFFSET('Product Matrix'!$B$1,BA$2+ROW(AZ26)-5,0),"")</f>
        <v/>
      </c>
      <c r="BA26" s="292" t="str">
        <f ca="1">IF(BA$1&gt;ROW(BA26)-5,OFFSET('Product Matrix'!$C$1,BA$2+ROW(BA26)-5,0),"")</f>
        <v/>
      </c>
      <c r="BB26" s="292" t="str">
        <f ca="1">IF(BC$1&gt;ROW(BB26)-5,OFFSET('Product Matrix'!$B$1,BC$2+ROW(BB26)-5,0),"")</f>
        <v/>
      </c>
      <c r="BC26" s="292" t="str">
        <f ca="1">IF(BC$1&gt;ROW(BC26)-5,OFFSET('Product Matrix'!$C$1,BC$2+ROW(BC26)-5,0),"")</f>
        <v/>
      </c>
      <c r="BD26" s="292" t="str">
        <f ca="1">IF(BE$1&gt;ROW(BD26)-5,OFFSET('Product Matrix'!$B$1,BE$2+ROW(BD26)-5,0),"")</f>
        <v/>
      </c>
      <c r="BE26" s="292" t="str">
        <f ca="1">IF(BE$1&gt;ROW(BE26)-5,OFFSET('Product Matrix'!$C$1,BE$2+ROW(BE26)-5,0),"")</f>
        <v/>
      </c>
      <c r="BF26" s="292" t="str">
        <f ca="1">IF(BG$1&gt;ROW(BF26)-5,OFFSET('Product Matrix'!$B$1,BG$2+ROW(BF26)-5,0),"")</f>
        <v/>
      </c>
      <c r="BG26" s="292" t="str">
        <f ca="1">IF(BG$1&gt;ROW(BG26)-5,OFFSET('Product Matrix'!$C$1,BG$2+ROW(BG26)-5,0),"")</f>
        <v/>
      </c>
      <c r="BH26" s="292" t="str">
        <f ca="1">IF(BI$1&gt;ROW(BH26)-5,OFFSET('Product Matrix'!$B$1,BI$2+ROW(BH26)-5,0),"")</f>
        <v/>
      </c>
      <c r="BI26" s="292" t="str">
        <f ca="1">IF(BI$1&gt;ROW(BI26)-5,OFFSET('Product Matrix'!$C$1,BI$2+ROW(BI26)-5,0),"")</f>
        <v/>
      </c>
      <c r="BJ26" s="292" t="str">
        <f ca="1">IF(BK$1&gt;ROW(BJ26)-5,OFFSET('Product Matrix'!$B$1,BK$2+ROW(BJ26)-5,0),"")</f>
        <v/>
      </c>
      <c r="BK26" s="292" t="str">
        <f ca="1">IF(BK$1&gt;ROW(BK26)-5,OFFSET('Product Matrix'!$C$1,BK$2+ROW(BK26)-5,0),"")</f>
        <v/>
      </c>
      <c r="BL26" s="292" t="str">
        <f ca="1">IF(BM$1&gt;ROW(BL26)-5,OFFSET('Product Matrix'!$B$1,BM$2+ROW(BL26)-5,0),"")</f>
        <v/>
      </c>
      <c r="BM26" s="292" t="str">
        <f ca="1">IF(BM$1&gt;ROW(BM26)-5,OFFSET('Product Matrix'!$C$1,BM$2+ROW(BM26)-5,0),"")</f>
        <v/>
      </c>
      <c r="BN26" s="292" t="str">
        <f ca="1">IF(BO$1&gt;ROW(BN26)-5,OFFSET('Product Matrix'!$B$1,BO$2+ROW(BN26)-5,0),"")</f>
        <v/>
      </c>
      <c r="BO26" s="292" t="str">
        <f ca="1">IF(BO$1&gt;ROW(BO26)-5,OFFSET('Product Matrix'!$C$1,BO$2+ROW(BO26)-5,0),"")</f>
        <v/>
      </c>
      <c r="BP26" s="292" t="str">
        <f ca="1">IF(BQ$1&gt;ROW(BP26)-5,OFFSET('Product Matrix'!$B$1,BQ$2+ROW(BP26)-5,0),"")</f>
        <v/>
      </c>
      <c r="BQ26" s="292" t="str">
        <f ca="1">IF(BQ$1&gt;ROW(BQ26)-5,OFFSET('Product Matrix'!$C$1,BQ$2+ROW(BQ26)-5,0),"")</f>
        <v/>
      </c>
      <c r="BR26" s="292" t="str">
        <f ca="1">IF(BS$1&gt;ROW(BR26)-5,OFFSET('Product Matrix'!$B$1,BS$2+ROW(BR26)-5,0),"")</f>
        <v/>
      </c>
      <c r="BS26" s="292" t="str">
        <f ca="1">IF(BS$1&gt;ROW(BS26)-5,OFFSET('Product Matrix'!$C$1,BS$2+ROW(BS26)-5,0),"")</f>
        <v/>
      </c>
      <c r="BT26" s="292" t="str">
        <f ca="1">IF(BU$1&gt;ROW(BT26)-5,OFFSET('Product Matrix'!$B$1,BU$2+ROW(BT26)-5,0),"")</f>
        <v/>
      </c>
      <c r="BU26" s="292" t="str">
        <f ca="1">IF(BU$1&gt;ROW(BU26)-5,OFFSET('Product Matrix'!$C$1,BU$2+ROW(BU26)-5,0),"")</f>
        <v/>
      </c>
      <c r="BV26" s="292" t="str">
        <f ca="1">IF(BW$1&gt;ROW(BV26)-5,OFFSET('Product Matrix'!$B$1,BW$2+ROW(BV26)-5,0),"")</f>
        <v/>
      </c>
      <c r="BW26" s="292" t="str">
        <f ca="1">IF(BW$1&gt;ROW(BW26)-5,OFFSET('Product Matrix'!$C$1,BW$2+ROW(BW26)-5,0),"")</f>
        <v/>
      </c>
      <c r="BX26" s="292" t="str">
        <f ca="1">IF(BY$1&gt;ROW(BX26)-5,OFFSET('Product Matrix'!$B$1,BY$2+ROW(BX26)-5,0),"")</f>
        <v/>
      </c>
      <c r="BY26" s="292" t="str">
        <f ca="1">IF(BY$1&gt;ROW(BY26)-5,OFFSET('Product Matrix'!$C$1,BY$2+ROW(BY26)-5,0),"")</f>
        <v/>
      </c>
      <c r="BZ26" s="292" t="str">
        <f ca="1">IF(CA$1&gt;ROW(BZ26)-5,OFFSET('Product Matrix'!$B$1,CA$2+ROW(BZ26)-5,0),"")</f>
        <v/>
      </c>
      <c r="CA26" s="292" t="str">
        <f ca="1">IF(CA$1&gt;ROW(CA26)-5,OFFSET('Product Matrix'!$C$1,CA$2+ROW(CA26)-5,0),"")</f>
        <v/>
      </c>
      <c r="CB26" s="292" t="str">
        <f ca="1">IF(CC$1&gt;ROW(CB26)-5,OFFSET('Product Matrix'!$B$1,CC$2+ROW(CB26)-5,0),"")</f>
        <v/>
      </c>
      <c r="CC26" s="292" t="str">
        <f ca="1">IF(CC$1&gt;ROW(CC26)-5,OFFSET('Product Matrix'!$C$1,CC$2+ROW(CC26)-5,0),"")</f>
        <v/>
      </c>
      <c r="CD26" s="292" t="str">
        <f ca="1">IF(CE$1&gt;ROW(CD26)-5,OFFSET('Product Matrix'!$B$1,CE$2+ROW(CD26)-5,0),"")</f>
        <v/>
      </c>
      <c r="CE26" s="292" t="str">
        <f ca="1">IF(CE$1&gt;ROW(CE26)-5,OFFSET('Product Matrix'!$C$1,CE$2+ROW(CE26)-5,0),"")</f>
        <v/>
      </c>
      <c r="CF26" s="292" t="str">
        <f ca="1">IF(CG$1&gt;ROW(CF26)-5,OFFSET('Product Matrix'!$B$1,CG$2+ROW(CF26)-5,0),"")</f>
        <v/>
      </c>
      <c r="CG26" s="292" t="str">
        <f ca="1">IF(CG$1&gt;ROW(CG26)-5,OFFSET('Product Matrix'!$C$1,CG$2+ROW(CG26)-5,0),"")</f>
        <v/>
      </c>
      <c r="CH26" s="292" t="str">
        <f ca="1">IF(CI$1&gt;ROW(CH26)-5,OFFSET('Product Matrix'!$B$1,CI$2+ROW(CH26)-5,0),"")</f>
        <v>U12</v>
      </c>
      <c r="CI26" s="292" t="str">
        <f ca="1">IF(CI$1&gt;ROW(CI26)-5,OFFSET('Product Matrix'!$C$1,CI$2+ROW(CI26)-5,0),"")</f>
        <v>Bore 1-1/8";K1/4x1/4" (28.6K6.35 mm)</v>
      </c>
      <c r="CJ26" s="292" t="str">
        <f ca="1">IF(CK$1&gt;ROW(CJ26)-5,OFFSET('Product Matrix'!$B$1,CK$2+ROW(CJ26)-5,0),"")</f>
        <v/>
      </c>
      <c r="CK26" s="292" t="str">
        <f ca="1">IF(CK$1&gt;ROW(CK26)-5,OFFSET('Product Matrix'!$C$1,CK$2+ROW(CK26)-5,0),"")</f>
        <v/>
      </c>
    </row>
    <row r="27" spans="2:89">
      <c r="B27" s="292" t="str">
        <f ca="1">IF(C$1&gt;ROW(B27)-5,OFFSET('Product Matrix'!$B$1,C$2+ROW(B27)-5,0),"")</f>
        <v/>
      </c>
      <c r="C27" s="292" t="str">
        <f ca="1">IF(C$1&gt;ROW(C27)-5,OFFSET('Product Matrix'!$C$1,C$2+ROW(C27)-5,0),"")</f>
        <v/>
      </c>
      <c r="D27" s="292" t="str">
        <f ca="1">IF(E$1&gt;ROW(D27)-5,OFFSET('Product Matrix'!$B$1,E$2+ROW(D27)-5,0),"")</f>
        <v/>
      </c>
      <c r="E27" s="292" t="str">
        <f ca="1">IF(E$1&gt;ROW(E27)-5,OFFSET('Product Matrix'!$C$1,E$2+ROW(E27)-5,0),"")</f>
        <v/>
      </c>
      <c r="F27" s="292" t="str">
        <f ca="1">IF(G$1&gt;ROW(F27)-5,OFFSET('Product Matrix'!$B$1,G$2+ROW(F27)-5,0),"")</f>
        <v>1100</v>
      </c>
      <c r="G27" s="292" t="str">
        <f ca="1">IF(G$1&gt;ROW(G27)-5,OFFSET('Product Matrix'!$C$1,G$2+ROW(G27)-5,0),"")</f>
        <v>DN1100/ NPS 44''</v>
      </c>
      <c r="H27" s="292" t="str">
        <f ca="1">IF(I$1&gt;ROW(H27)-5,OFFSET('Product Matrix'!$B$1,I$2+ROW(H27)-5,0),"")</f>
        <v/>
      </c>
      <c r="I27" s="292" t="str">
        <f ca="1">IF(I$1&gt;ROW(I27)-5,OFFSET('Product Matrix'!$C$1,I$2+ROW(I27)-5,0),"")</f>
        <v/>
      </c>
      <c r="J27" s="292" t="str">
        <f ca="1">IF(K$1&gt;ROW(J27)-5,OFFSET('Product Matrix'!$B$1,K$2+ROW(J27)-5,0),"")</f>
        <v/>
      </c>
      <c r="K27" s="292" t="str">
        <f ca="1">IF(K$1&gt;ROW(K27)-5,OFFSET('Product Matrix'!$C$1,K$2+ROW(K27)-5,0),"")</f>
        <v/>
      </c>
      <c r="L27" s="292" t="str">
        <f ca="1">IF(M$1&gt;ROW(L27)-5,OFFSET('Product Matrix'!$B$1,M$2+ROW(L27)-5,0),"")</f>
        <v/>
      </c>
      <c r="M27" s="292" t="str">
        <f ca="1">IF(M$1&gt;ROW(M27)-5,OFFSET('Product Matrix'!$C$1,M$2+ROW(M27)-5,0),"")</f>
        <v/>
      </c>
      <c r="N27" s="292" t="str">
        <f ca="1">IF(O$1&gt;ROW(N27)-5,OFFSET('Product Matrix'!$B$1,O$2+ROW(N27)-5,0),"")</f>
        <v/>
      </c>
      <c r="O27" s="292" t="str">
        <f ca="1">IF(O$1&gt;ROW(O27)-5,OFFSET('Product Matrix'!$C$1,O$2+ROW(O27)-5,0),"")</f>
        <v/>
      </c>
      <c r="P27" s="292" t="str">
        <f ca="1">IF(Q$1&gt;ROW(P27)-5,OFFSET('Product Matrix'!$B$1,Q$2+ROW(P27)-5,0),"")</f>
        <v/>
      </c>
      <c r="Q27" s="292" t="str">
        <f ca="1">IF(Q$1&gt;ROW(Q27)-5,OFFSET('Product Matrix'!$C$1,Q$2+ROW(Q27)-5,0),"")</f>
        <v/>
      </c>
      <c r="R27" s="292" t="str">
        <f ca="1">IF(S$1&gt;ROW(R27)-5,OFFSET('Product Matrix'!$B$1,S$2+ROW(R27)-5,0),"")</f>
        <v/>
      </c>
      <c r="S27" s="292" t="str">
        <f ca="1">IF(S$1&gt;ROW(S27)-5,OFFSET('Product Matrix'!$C$1,S$2+ROW(S27)-5,0),"")</f>
        <v/>
      </c>
      <c r="T27" s="292" t="str">
        <f ca="1">IF(U$1&gt;ROW(T27)-5,OFFSET('Product Matrix'!$B$1,U$2+ROW(T27)-5,0),"")</f>
        <v/>
      </c>
      <c r="U27" s="292" t="str">
        <f ca="1">IF(U$1&gt;ROW(U27)-5,OFFSET('Product Matrix'!$C$1,U$2+ROW(U27)-5,0),"")</f>
        <v/>
      </c>
      <c r="V27" s="292" t="str">
        <f ca="1">IF(W$1&gt;ROW(V27)-5,OFFSET('Product Matrix'!$B$1,W$2+ROW(V27)-5,0),"")</f>
        <v/>
      </c>
      <c r="W27" s="292" t="str">
        <f ca="1">IF(W$1&gt;ROW(W27)-5,OFFSET('Product Matrix'!$C$1,W$2+ROW(W27)-5,0),"")</f>
        <v/>
      </c>
      <c r="X27" s="292" t="str">
        <f ca="1">IF(Y$1&gt;ROW(X27)-5,OFFSET('Product Matrix'!$B$1,Y$2+ROW(X27)-5,0),"")</f>
        <v/>
      </c>
      <c r="Y27" s="292" t="str">
        <f ca="1">IF(Y$1&gt;ROW(Y27)-5,OFFSET('Product Matrix'!$C$1,Y$2+ROW(Y27)-5,0),"")</f>
        <v/>
      </c>
      <c r="Z27" s="292" t="str">
        <f ca="1">IF(AA$1&gt;ROW(Z27)-5,OFFSET('Product Matrix'!$B$1,AA$2+ROW(Z27)-5,0),"")</f>
        <v/>
      </c>
      <c r="AA27" s="292" t="str">
        <f ca="1">IF(AA$1&gt;ROW(AA27)-5,OFFSET('Product Matrix'!$C$1,AA$2+ROW(AA27)-5,0),"")</f>
        <v/>
      </c>
      <c r="AB27" s="292" t="str">
        <f ca="1">IF(AC$1&gt;ROW(AB27)-5,OFFSET('Product Matrix'!$B$1,AC$2+ROW(AB27)-5,0),"")</f>
        <v/>
      </c>
      <c r="AC27" s="292" t="str">
        <f ca="1">IF(AC$1&gt;ROW(AC27)-5,OFFSET('Product Matrix'!$C$1,AC$2+ROW(AC27)-5,0),"")</f>
        <v/>
      </c>
      <c r="AD27" s="292" t="str">
        <f ca="1">IF(AE$1&gt;ROW(AD27)-5,OFFSET('Product Matrix'!$B$1,AE$2+ROW(AD27)-5,0),"")</f>
        <v/>
      </c>
      <c r="AE27" s="292" t="str">
        <f ca="1">IF(AE$1&gt;ROW(AE27)-5,OFFSET('Product Matrix'!$C$1,AE$2+ROW(AE27)-5,0),"")</f>
        <v/>
      </c>
      <c r="AF27" s="292" t="str">
        <f ca="1">IF(AG$1&gt;ROW(AF27)-5,OFFSET('Product Matrix'!$B$1,AG$2+ROW(AF27)-5,0),"")</f>
        <v/>
      </c>
      <c r="AG27" s="292" t="str">
        <f ca="1">IF(AG$1&gt;ROW(AG27)-5,OFFSET('Product Matrix'!$C$1,AG$2+ROW(AG27)-5,0),"")</f>
        <v/>
      </c>
      <c r="AH27" s="292" t="str">
        <f ca="1">IF(AI$1&gt;ROW(AH27)-5,OFFSET('Product Matrix'!$B$1,AI$2+ROW(AH27)-5,0),"")</f>
        <v/>
      </c>
      <c r="AI27" s="292" t="str">
        <f ca="1">IF(AI$1&gt;ROW(AI27)-5,OFFSET('Product Matrix'!$C$1,AI$2+ROW(AI27)-5,0),"")</f>
        <v/>
      </c>
      <c r="AJ27" s="292" t="str">
        <f ca="1">IF(AK$1&gt;ROW(AJ27)-5,OFFSET('Product Matrix'!$B$1,AK$2+ROW(AJ27)-5,0),"")</f>
        <v/>
      </c>
      <c r="AK27" s="292" t="str">
        <f ca="1">IF(AK$1&gt;ROW(AK27)-5,OFFSET('Product Matrix'!$C$1,AK$2+ROW(AK27)-5,0),"")</f>
        <v/>
      </c>
      <c r="AL27" s="292" t="str">
        <f ca="1">IF(AM$1&gt;ROW(AL27)-5,OFFSET('Product Matrix'!$B$1,AM$2+ROW(AL27)-5,0),"")</f>
        <v/>
      </c>
      <c r="AM27" s="292" t="str">
        <f ca="1">IF(AM$1&gt;ROW(AM27)-5,OFFSET('Product Matrix'!$C$1,AM$2+ROW(AM27)-5,0),"")</f>
        <v/>
      </c>
      <c r="AN27" s="292" t="str">
        <f ca="1">IF(AO$1&gt;ROW(AN27)-5,OFFSET('Product Matrix'!$B$1,AO$2+ROW(AN27)-5,0),"")</f>
        <v/>
      </c>
      <c r="AO27" s="292" t="str">
        <f ca="1">IF(AO$1&gt;ROW(AO27)-5,OFFSET('Product Matrix'!$C$1,AO$2+ROW(AO27)-5,0),"")</f>
        <v/>
      </c>
      <c r="AP27" s="292" t="str">
        <f ca="1">IF(AQ$1&gt;ROW(AP27)-5,OFFSET('Product Matrix'!$B$1,AQ$2+ROW(AP27)-5,0),"")</f>
        <v/>
      </c>
      <c r="AQ27" s="292" t="str">
        <f ca="1">IF(AQ$1&gt;ROW(AQ27)-5,OFFSET('Product Matrix'!$C$1,AQ$2+ROW(AQ27)-5,0),"")</f>
        <v/>
      </c>
      <c r="AR27" s="292" t="str">
        <f ca="1">IF(AS$1&gt;ROW(AR27)-5,OFFSET('Product Matrix'!$B$1,AS$2+ROW(AR27)-5,0),"")</f>
        <v/>
      </c>
      <c r="AS27" s="292" t="str">
        <f ca="1">IF(AS$1&gt;ROW(AS27)-5,OFFSET('Product Matrix'!$C$1,AS$2+ROW(AS27)-5,0),"")</f>
        <v/>
      </c>
      <c r="AT27" s="292" t="str">
        <f ca="1">IF(AU$1&gt;ROW(AT27)-5,OFFSET('Product Matrix'!$B$1,AU$2+ROW(AT27)-5,0),"")</f>
        <v/>
      </c>
      <c r="AU27" s="292" t="str">
        <f ca="1">IF(AU$1&gt;ROW(AU27)-5,OFFSET('Product Matrix'!$C$1,AU$2+ROW(AU27)-5,0),"")</f>
        <v/>
      </c>
      <c r="AV27" s="292" t="str">
        <f ca="1">IF(AW$1&gt;ROW(AV27)-5,OFFSET('Product Matrix'!$B$1,AW$2+ROW(AV27)-5,0),"")</f>
        <v/>
      </c>
      <c r="AW27" s="292" t="str">
        <f ca="1">IF(AW$1&gt;ROW(AW27)-5,OFFSET('Product Matrix'!$C$1,AW$2+ROW(AW27)-5,0),"")</f>
        <v/>
      </c>
      <c r="AX27" s="292" t="str">
        <f ca="1">IF(AY$1&gt;ROW(AX27)-5,OFFSET('Product Matrix'!$B$1,AY$2+ROW(AX27)-5,0),"")</f>
        <v/>
      </c>
      <c r="AY27" s="292" t="str">
        <f ca="1">IF(AY$1&gt;ROW(AY27)-5,OFFSET('Product Matrix'!$C$1,AY$2+ROW(AY27)-5,0),"")</f>
        <v/>
      </c>
      <c r="AZ27" s="292" t="str">
        <f ca="1">IF(BA$1&gt;ROW(AZ27)-5,OFFSET('Product Matrix'!$B$1,BA$2+ROW(AZ27)-5,0),"")</f>
        <v/>
      </c>
      <c r="BA27" s="292" t="str">
        <f ca="1">IF(BA$1&gt;ROW(BA27)-5,OFFSET('Product Matrix'!$C$1,BA$2+ROW(BA27)-5,0),"")</f>
        <v/>
      </c>
      <c r="BB27" s="292" t="str">
        <f ca="1">IF(BC$1&gt;ROW(BB27)-5,OFFSET('Product Matrix'!$B$1,BC$2+ROW(BB27)-5,0),"")</f>
        <v/>
      </c>
      <c r="BC27" s="292" t="str">
        <f ca="1">IF(BC$1&gt;ROW(BC27)-5,OFFSET('Product Matrix'!$C$1,BC$2+ROW(BC27)-5,0),"")</f>
        <v/>
      </c>
      <c r="BD27" s="292" t="str">
        <f ca="1">IF(BE$1&gt;ROW(BD27)-5,OFFSET('Product Matrix'!$B$1,BE$2+ROW(BD27)-5,0),"")</f>
        <v/>
      </c>
      <c r="BE27" s="292" t="str">
        <f ca="1">IF(BE$1&gt;ROW(BE27)-5,OFFSET('Product Matrix'!$C$1,BE$2+ROW(BE27)-5,0),"")</f>
        <v/>
      </c>
      <c r="BF27" s="292" t="str">
        <f ca="1">IF(BG$1&gt;ROW(BF27)-5,OFFSET('Product Matrix'!$B$1,BG$2+ROW(BF27)-5,0),"")</f>
        <v/>
      </c>
      <c r="BG27" s="292" t="str">
        <f ca="1">IF(BG$1&gt;ROW(BG27)-5,OFFSET('Product Matrix'!$C$1,BG$2+ROW(BG27)-5,0),"")</f>
        <v/>
      </c>
      <c r="BH27" s="292" t="str">
        <f ca="1">IF(BI$1&gt;ROW(BH27)-5,OFFSET('Product Matrix'!$B$1,BI$2+ROW(BH27)-5,0),"")</f>
        <v/>
      </c>
      <c r="BI27" s="292" t="str">
        <f ca="1">IF(BI$1&gt;ROW(BI27)-5,OFFSET('Product Matrix'!$C$1,BI$2+ROW(BI27)-5,0),"")</f>
        <v/>
      </c>
      <c r="BJ27" s="292" t="str">
        <f ca="1">IF(BK$1&gt;ROW(BJ27)-5,OFFSET('Product Matrix'!$B$1,BK$2+ROW(BJ27)-5,0),"")</f>
        <v/>
      </c>
      <c r="BK27" s="292" t="str">
        <f ca="1">IF(BK$1&gt;ROW(BK27)-5,OFFSET('Product Matrix'!$C$1,BK$2+ROW(BK27)-5,0),"")</f>
        <v/>
      </c>
      <c r="BL27" s="292" t="str">
        <f ca="1">IF(BM$1&gt;ROW(BL27)-5,OFFSET('Product Matrix'!$B$1,BM$2+ROW(BL27)-5,0),"")</f>
        <v/>
      </c>
      <c r="BM27" s="292" t="str">
        <f ca="1">IF(BM$1&gt;ROW(BM27)-5,OFFSET('Product Matrix'!$C$1,BM$2+ROW(BM27)-5,0),"")</f>
        <v/>
      </c>
      <c r="BN27" s="292" t="str">
        <f ca="1">IF(BO$1&gt;ROW(BN27)-5,OFFSET('Product Matrix'!$B$1,BO$2+ROW(BN27)-5,0),"")</f>
        <v/>
      </c>
      <c r="BO27" s="292" t="str">
        <f ca="1">IF(BO$1&gt;ROW(BO27)-5,OFFSET('Product Matrix'!$C$1,BO$2+ROW(BO27)-5,0),"")</f>
        <v/>
      </c>
      <c r="BP27" s="292" t="str">
        <f ca="1">IF(BQ$1&gt;ROW(BP27)-5,OFFSET('Product Matrix'!$B$1,BQ$2+ROW(BP27)-5,0),"")</f>
        <v/>
      </c>
      <c r="BQ27" s="292" t="str">
        <f ca="1">IF(BQ$1&gt;ROW(BQ27)-5,OFFSET('Product Matrix'!$C$1,BQ$2+ROW(BQ27)-5,0),"")</f>
        <v/>
      </c>
      <c r="BR27" s="292" t="str">
        <f ca="1">IF(BS$1&gt;ROW(BR27)-5,OFFSET('Product Matrix'!$B$1,BS$2+ROW(BR27)-5,0),"")</f>
        <v/>
      </c>
      <c r="BS27" s="292" t="str">
        <f ca="1">IF(BS$1&gt;ROW(BS27)-5,OFFSET('Product Matrix'!$C$1,BS$2+ROW(BS27)-5,0),"")</f>
        <v/>
      </c>
      <c r="BT27" s="292" t="str">
        <f ca="1">IF(BU$1&gt;ROW(BT27)-5,OFFSET('Product Matrix'!$B$1,BU$2+ROW(BT27)-5,0),"")</f>
        <v/>
      </c>
      <c r="BU27" s="292" t="str">
        <f ca="1">IF(BU$1&gt;ROW(BU27)-5,OFFSET('Product Matrix'!$C$1,BU$2+ROW(BU27)-5,0),"")</f>
        <v/>
      </c>
      <c r="BV27" s="292" t="str">
        <f ca="1">IF(BW$1&gt;ROW(BV27)-5,OFFSET('Product Matrix'!$B$1,BW$2+ROW(BV27)-5,0),"")</f>
        <v/>
      </c>
      <c r="BW27" s="292" t="str">
        <f ca="1">IF(BW$1&gt;ROW(BW27)-5,OFFSET('Product Matrix'!$C$1,BW$2+ROW(BW27)-5,0),"")</f>
        <v/>
      </c>
      <c r="BX27" s="292" t="str">
        <f ca="1">IF(BY$1&gt;ROW(BX27)-5,OFFSET('Product Matrix'!$B$1,BY$2+ROW(BX27)-5,0),"")</f>
        <v/>
      </c>
      <c r="BY27" s="292" t="str">
        <f ca="1">IF(BY$1&gt;ROW(BY27)-5,OFFSET('Product Matrix'!$C$1,BY$2+ROW(BY27)-5,0),"")</f>
        <v/>
      </c>
      <c r="BZ27" s="292" t="str">
        <f ca="1">IF(CA$1&gt;ROW(BZ27)-5,OFFSET('Product Matrix'!$B$1,CA$2+ROW(BZ27)-5,0),"")</f>
        <v/>
      </c>
      <c r="CA27" s="292" t="str">
        <f ca="1">IF(CA$1&gt;ROW(CA27)-5,OFFSET('Product Matrix'!$C$1,CA$2+ROW(CA27)-5,0),"")</f>
        <v/>
      </c>
      <c r="CB27" s="292" t="str">
        <f ca="1">IF(CC$1&gt;ROW(CB27)-5,OFFSET('Product Matrix'!$B$1,CC$2+ROW(CB27)-5,0),"")</f>
        <v/>
      </c>
      <c r="CC27" s="292" t="str">
        <f ca="1">IF(CC$1&gt;ROW(CC27)-5,OFFSET('Product Matrix'!$C$1,CC$2+ROW(CC27)-5,0),"")</f>
        <v/>
      </c>
      <c r="CD27" s="292" t="str">
        <f ca="1">IF(CE$1&gt;ROW(CD27)-5,OFFSET('Product Matrix'!$B$1,CE$2+ROW(CD27)-5,0),"")</f>
        <v/>
      </c>
      <c r="CE27" s="292" t="str">
        <f ca="1">IF(CE$1&gt;ROW(CE27)-5,OFFSET('Product Matrix'!$C$1,CE$2+ROW(CE27)-5,0),"")</f>
        <v/>
      </c>
      <c r="CF27" s="292" t="str">
        <f ca="1">IF(CG$1&gt;ROW(CF27)-5,OFFSET('Product Matrix'!$B$1,CG$2+ROW(CF27)-5,0),"")</f>
        <v/>
      </c>
      <c r="CG27" s="292" t="str">
        <f ca="1">IF(CG$1&gt;ROW(CG27)-5,OFFSET('Product Matrix'!$C$1,CG$2+ROW(CG27)-5,0),"")</f>
        <v/>
      </c>
      <c r="CH27" s="292" t="str">
        <f ca="1">IF(CI$1&gt;ROW(CH27)-5,OFFSET('Product Matrix'!$B$1,CI$2+ROW(CH27)-5,0),"")</f>
        <v>U16</v>
      </c>
      <c r="CI27" s="292" t="str">
        <f ca="1">IF(CI$1&gt;ROW(CI27)-5,OFFSET('Product Matrix'!$C$1,CI$2+ROW(CI27)-5,0),"")</f>
        <v>Bore 1-3/8";K5/16x5/16 (34.9K7.94 mm)</v>
      </c>
      <c r="CJ27" s="292" t="str">
        <f ca="1">IF(CK$1&gt;ROW(CJ27)-5,OFFSET('Product Matrix'!$B$1,CK$2+ROW(CJ27)-5,0),"")</f>
        <v/>
      </c>
      <c r="CK27" s="292" t="str">
        <f ca="1">IF(CK$1&gt;ROW(CK27)-5,OFFSET('Product Matrix'!$C$1,CK$2+ROW(CK27)-5,0),"")</f>
        <v/>
      </c>
    </row>
    <row r="28" spans="2:89">
      <c r="B28" s="292" t="str">
        <f ca="1">IF(C$1&gt;ROW(B28)-5,OFFSET('Product Matrix'!$B$1,C$2+ROW(B28)-5,0),"")</f>
        <v/>
      </c>
      <c r="C28" s="292" t="str">
        <f ca="1">IF(C$1&gt;ROW(C28)-5,OFFSET('Product Matrix'!$C$1,C$2+ROW(C28)-5,0),"")</f>
        <v/>
      </c>
      <c r="D28" s="292" t="str">
        <f ca="1">IF(E$1&gt;ROW(D28)-5,OFFSET('Product Matrix'!$B$1,E$2+ROW(D28)-5,0),"")</f>
        <v/>
      </c>
      <c r="E28" s="292" t="str">
        <f ca="1">IF(E$1&gt;ROW(E28)-5,OFFSET('Product Matrix'!$C$1,E$2+ROW(E28)-5,0),"")</f>
        <v/>
      </c>
      <c r="F28" s="292" t="str">
        <f ca="1">IF(G$1&gt;ROW(F28)-5,OFFSET('Product Matrix'!$B$1,G$2+ROW(F28)-5,0),"")</f>
        <v>1200</v>
      </c>
      <c r="G28" s="292" t="str">
        <f ca="1">IF(G$1&gt;ROW(G28)-5,OFFSET('Product Matrix'!$C$1,G$2+ROW(G28)-5,0),"")</f>
        <v>DN1200/ NPS 48''</v>
      </c>
      <c r="H28" s="292" t="str">
        <f ca="1">IF(I$1&gt;ROW(H28)-5,OFFSET('Product Matrix'!$B$1,I$2+ROW(H28)-5,0),"")</f>
        <v/>
      </c>
      <c r="I28" s="292" t="str">
        <f ca="1">IF(I$1&gt;ROW(I28)-5,OFFSET('Product Matrix'!$C$1,I$2+ROW(I28)-5,0),"")</f>
        <v/>
      </c>
      <c r="J28" s="292" t="str">
        <f ca="1">IF(K$1&gt;ROW(J28)-5,OFFSET('Product Matrix'!$B$1,K$2+ROW(J28)-5,0),"")</f>
        <v/>
      </c>
      <c r="K28" s="292" t="str">
        <f ca="1">IF(K$1&gt;ROW(K28)-5,OFFSET('Product Matrix'!$C$1,K$2+ROW(K28)-5,0),"")</f>
        <v/>
      </c>
      <c r="L28" s="292" t="str">
        <f ca="1">IF(M$1&gt;ROW(L28)-5,OFFSET('Product Matrix'!$B$1,M$2+ROW(L28)-5,0),"")</f>
        <v/>
      </c>
      <c r="M28" s="292" t="str">
        <f ca="1">IF(M$1&gt;ROW(M28)-5,OFFSET('Product Matrix'!$C$1,M$2+ROW(M28)-5,0),"")</f>
        <v/>
      </c>
      <c r="N28" s="292" t="str">
        <f ca="1">IF(O$1&gt;ROW(N28)-5,OFFSET('Product Matrix'!$B$1,O$2+ROW(N28)-5,0),"")</f>
        <v/>
      </c>
      <c r="O28" s="292" t="str">
        <f ca="1">IF(O$1&gt;ROW(O28)-5,OFFSET('Product Matrix'!$C$1,O$2+ROW(O28)-5,0),"")</f>
        <v/>
      </c>
      <c r="P28" s="292" t="str">
        <f ca="1">IF(Q$1&gt;ROW(P28)-5,OFFSET('Product Matrix'!$B$1,Q$2+ROW(P28)-5,0),"")</f>
        <v/>
      </c>
      <c r="Q28" s="292" t="str">
        <f ca="1">IF(Q$1&gt;ROW(Q28)-5,OFFSET('Product Matrix'!$C$1,Q$2+ROW(Q28)-5,0),"")</f>
        <v/>
      </c>
      <c r="R28" s="292" t="str">
        <f ca="1">IF(S$1&gt;ROW(R28)-5,OFFSET('Product Matrix'!$B$1,S$2+ROW(R28)-5,0),"")</f>
        <v/>
      </c>
      <c r="S28" s="292" t="str">
        <f ca="1">IF(S$1&gt;ROW(S28)-5,OFFSET('Product Matrix'!$C$1,S$2+ROW(S28)-5,0),"")</f>
        <v/>
      </c>
      <c r="T28" s="292" t="str">
        <f ca="1">IF(U$1&gt;ROW(T28)-5,OFFSET('Product Matrix'!$B$1,U$2+ROW(T28)-5,0),"")</f>
        <v/>
      </c>
      <c r="U28" s="292" t="str">
        <f ca="1">IF(U$1&gt;ROW(U28)-5,OFFSET('Product Matrix'!$C$1,U$2+ROW(U28)-5,0),"")</f>
        <v/>
      </c>
      <c r="V28" s="292" t="str">
        <f ca="1">IF(W$1&gt;ROW(V28)-5,OFFSET('Product Matrix'!$B$1,W$2+ROW(V28)-5,0),"")</f>
        <v/>
      </c>
      <c r="W28" s="292" t="str">
        <f ca="1">IF(W$1&gt;ROW(W28)-5,OFFSET('Product Matrix'!$C$1,W$2+ROW(W28)-5,0),"")</f>
        <v/>
      </c>
      <c r="X28" s="292" t="str">
        <f ca="1">IF(Y$1&gt;ROW(X28)-5,OFFSET('Product Matrix'!$B$1,Y$2+ROW(X28)-5,0),"")</f>
        <v/>
      </c>
      <c r="Y28" s="292" t="str">
        <f ca="1">IF(Y$1&gt;ROW(Y28)-5,OFFSET('Product Matrix'!$C$1,Y$2+ROW(Y28)-5,0),"")</f>
        <v/>
      </c>
      <c r="Z28" s="292" t="str">
        <f ca="1">IF(AA$1&gt;ROW(Z28)-5,OFFSET('Product Matrix'!$B$1,AA$2+ROW(Z28)-5,0),"")</f>
        <v/>
      </c>
      <c r="AA28" s="292" t="str">
        <f ca="1">IF(AA$1&gt;ROW(AA28)-5,OFFSET('Product Matrix'!$C$1,AA$2+ROW(AA28)-5,0),"")</f>
        <v/>
      </c>
      <c r="AB28" s="292" t="str">
        <f ca="1">IF(AC$1&gt;ROW(AB28)-5,OFFSET('Product Matrix'!$B$1,AC$2+ROW(AB28)-5,0),"")</f>
        <v/>
      </c>
      <c r="AC28" s="292" t="str">
        <f ca="1">IF(AC$1&gt;ROW(AC28)-5,OFFSET('Product Matrix'!$C$1,AC$2+ROW(AC28)-5,0),"")</f>
        <v/>
      </c>
      <c r="AD28" s="292" t="str">
        <f ca="1">IF(AE$1&gt;ROW(AD28)-5,OFFSET('Product Matrix'!$B$1,AE$2+ROW(AD28)-5,0),"")</f>
        <v/>
      </c>
      <c r="AE28" s="292" t="str">
        <f ca="1">IF(AE$1&gt;ROW(AE28)-5,OFFSET('Product Matrix'!$C$1,AE$2+ROW(AE28)-5,0),"")</f>
        <v/>
      </c>
      <c r="AF28" s="292" t="str">
        <f ca="1">IF(AG$1&gt;ROW(AF28)-5,OFFSET('Product Matrix'!$B$1,AG$2+ROW(AF28)-5,0),"")</f>
        <v/>
      </c>
      <c r="AG28" s="292" t="str">
        <f ca="1">IF(AG$1&gt;ROW(AG28)-5,OFFSET('Product Matrix'!$C$1,AG$2+ROW(AG28)-5,0),"")</f>
        <v/>
      </c>
      <c r="AH28" s="292" t="str">
        <f ca="1">IF(AI$1&gt;ROW(AH28)-5,OFFSET('Product Matrix'!$B$1,AI$2+ROW(AH28)-5,0),"")</f>
        <v/>
      </c>
      <c r="AI28" s="292" t="str">
        <f ca="1">IF(AI$1&gt;ROW(AI28)-5,OFFSET('Product Matrix'!$C$1,AI$2+ROW(AI28)-5,0),"")</f>
        <v/>
      </c>
      <c r="AJ28" s="292" t="str">
        <f ca="1">IF(AK$1&gt;ROW(AJ28)-5,OFFSET('Product Matrix'!$B$1,AK$2+ROW(AJ28)-5,0),"")</f>
        <v/>
      </c>
      <c r="AK28" s="292" t="str">
        <f ca="1">IF(AK$1&gt;ROW(AK28)-5,OFFSET('Product Matrix'!$C$1,AK$2+ROW(AK28)-5,0),"")</f>
        <v/>
      </c>
      <c r="AL28" s="292" t="str">
        <f ca="1">IF(AM$1&gt;ROW(AL28)-5,OFFSET('Product Matrix'!$B$1,AM$2+ROW(AL28)-5,0),"")</f>
        <v/>
      </c>
      <c r="AM28" s="292" t="str">
        <f ca="1">IF(AM$1&gt;ROW(AM28)-5,OFFSET('Product Matrix'!$C$1,AM$2+ROW(AM28)-5,0),"")</f>
        <v/>
      </c>
      <c r="AN28" s="292" t="str">
        <f ca="1">IF(AO$1&gt;ROW(AN28)-5,OFFSET('Product Matrix'!$B$1,AO$2+ROW(AN28)-5,0),"")</f>
        <v/>
      </c>
      <c r="AO28" s="292" t="str">
        <f ca="1">IF(AO$1&gt;ROW(AO28)-5,OFFSET('Product Matrix'!$C$1,AO$2+ROW(AO28)-5,0),"")</f>
        <v/>
      </c>
      <c r="AP28" s="292" t="str">
        <f ca="1">IF(AQ$1&gt;ROW(AP28)-5,OFFSET('Product Matrix'!$B$1,AQ$2+ROW(AP28)-5,0),"")</f>
        <v/>
      </c>
      <c r="AQ28" s="292" t="str">
        <f ca="1">IF(AQ$1&gt;ROW(AQ28)-5,OFFSET('Product Matrix'!$C$1,AQ$2+ROW(AQ28)-5,0),"")</f>
        <v/>
      </c>
      <c r="AR28" s="292" t="str">
        <f ca="1">IF(AS$1&gt;ROW(AR28)-5,OFFSET('Product Matrix'!$B$1,AS$2+ROW(AR28)-5,0),"")</f>
        <v/>
      </c>
      <c r="AS28" s="292" t="str">
        <f ca="1">IF(AS$1&gt;ROW(AS28)-5,OFFSET('Product Matrix'!$C$1,AS$2+ROW(AS28)-5,0),"")</f>
        <v/>
      </c>
      <c r="AT28" s="292" t="str">
        <f ca="1">IF(AU$1&gt;ROW(AT28)-5,OFFSET('Product Matrix'!$B$1,AU$2+ROW(AT28)-5,0),"")</f>
        <v/>
      </c>
      <c r="AU28" s="292" t="str">
        <f ca="1">IF(AU$1&gt;ROW(AU28)-5,OFFSET('Product Matrix'!$C$1,AU$2+ROW(AU28)-5,0),"")</f>
        <v/>
      </c>
      <c r="AV28" s="292" t="str">
        <f ca="1">IF(AW$1&gt;ROW(AV28)-5,OFFSET('Product Matrix'!$B$1,AW$2+ROW(AV28)-5,0),"")</f>
        <v/>
      </c>
      <c r="AW28" s="292" t="str">
        <f ca="1">IF(AW$1&gt;ROW(AW28)-5,OFFSET('Product Matrix'!$C$1,AW$2+ROW(AW28)-5,0),"")</f>
        <v/>
      </c>
      <c r="AX28" s="292" t="str">
        <f ca="1">IF(AY$1&gt;ROW(AX28)-5,OFFSET('Product Matrix'!$B$1,AY$2+ROW(AX28)-5,0),"")</f>
        <v/>
      </c>
      <c r="AY28" s="292" t="str">
        <f ca="1">IF(AY$1&gt;ROW(AY28)-5,OFFSET('Product Matrix'!$C$1,AY$2+ROW(AY28)-5,0),"")</f>
        <v/>
      </c>
      <c r="AZ28" s="292" t="str">
        <f ca="1">IF(BA$1&gt;ROW(AZ28)-5,OFFSET('Product Matrix'!$B$1,BA$2+ROW(AZ28)-5,0),"")</f>
        <v/>
      </c>
      <c r="BA28" s="292" t="str">
        <f ca="1">IF(BA$1&gt;ROW(BA28)-5,OFFSET('Product Matrix'!$C$1,BA$2+ROW(BA28)-5,0),"")</f>
        <v/>
      </c>
      <c r="BB28" s="292" t="str">
        <f ca="1">IF(BC$1&gt;ROW(BB28)-5,OFFSET('Product Matrix'!$B$1,BC$2+ROW(BB28)-5,0),"")</f>
        <v/>
      </c>
      <c r="BC28" s="292" t="str">
        <f ca="1">IF(BC$1&gt;ROW(BC28)-5,OFFSET('Product Matrix'!$C$1,BC$2+ROW(BC28)-5,0),"")</f>
        <v/>
      </c>
      <c r="BD28" s="292" t="str">
        <f ca="1">IF(BE$1&gt;ROW(BD28)-5,OFFSET('Product Matrix'!$B$1,BE$2+ROW(BD28)-5,0),"")</f>
        <v/>
      </c>
      <c r="BE28" s="292" t="str">
        <f ca="1">IF(BE$1&gt;ROW(BE28)-5,OFFSET('Product Matrix'!$C$1,BE$2+ROW(BE28)-5,0),"")</f>
        <v/>
      </c>
      <c r="BF28" s="292" t="str">
        <f ca="1">IF(BG$1&gt;ROW(BF28)-5,OFFSET('Product Matrix'!$B$1,BG$2+ROW(BF28)-5,0),"")</f>
        <v/>
      </c>
      <c r="BG28" s="292" t="str">
        <f ca="1">IF(BG$1&gt;ROW(BG28)-5,OFFSET('Product Matrix'!$C$1,BG$2+ROW(BG28)-5,0),"")</f>
        <v/>
      </c>
      <c r="BH28" s="292" t="str">
        <f ca="1">IF(BI$1&gt;ROW(BH28)-5,OFFSET('Product Matrix'!$B$1,BI$2+ROW(BH28)-5,0),"")</f>
        <v/>
      </c>
      <c r="BI28" s="292" t="str">
        <f ca="1">IF(BI$1&gt;ROW(BI28)-5,OFFSET('Product Matrix'!$C$1,BI$2+ROW(BI28)-5,0),"")</f>
        <v/>
      </c>
      <c r="BJ28" s="292" t="str">
        <f ca="1">IF(BK$1&gt;ROW(BJ28)-5,OFFSET('Product Matrix'!$B$1,BK$2+ROW(BJ28)-5,0),"")</f>
        <v/>
      </c>
      <c r="BK28" s="292" t="str">
        <f ca="1">IF(BK$1&gt;ROW(BK28)-5,OFFSET('Product Matrix'!$C$1,BK$2+ROW(BK28)-5,0),"")</f>
        <v/>
      </c>
      <c r="BL28" s="292" t="str">
        <f ca="1">IF(BM$1&gt;ROW(BL28)-5,OFFSET('Product Matrix'!$B$1,BM$2+ROW(BL28)-5,0),"")</f>
        <v/>
      </c>
      <c r="BM28" s="292" t="str">
        <f ca="1">IF(BM$1&gt;ROW(BM28)-5,OFFSET('Product Matrix'!$C$1,BM$2+ROW(BM28)-5,0),"")</f>
        <v/>
      </c>
      <c r="BN28" s="292" t="str">
        <f ca="1">IF(BO$1&gt;ROW(BN28)-5,OFFSET('Product Matrix'!$B$1,BO$2+ROW(BN28)-5,0),"")</f>
        <v/>
      </c>
      <c r="BO28" s="292" t="str">
        <f ca="1">IF(BO$1&gt;ROW(BO28)-5,OFFSET('Product Matrix'!$C$1,BO$2+ROW(BO28)-5,0),"")</f>
        <v/>
      </c>
      <c r="BP28" s="292" t="str">
        <f ca="1">IF(BQ$1&gt;ROW(BP28)-5,OFFSET('Product Matrix'!$B$1,BQ$2+ROW(BP28)-5,0),"")</f>
        <v/>
      </c>
      <c r="BQ28" s="292" t="str">
        <f ca="1">IF(BQ$1&gt;ROW(BQ28)-5,OFFSET('Product Matrix'!$C$1,BQ$2+ROW(BQ28)-5,0),"")</f>
        <v/>
      </c>
      <c r="BR28" s="292" t="str">
        <f ca="1">IF(BS$1&gt;ROW(BR28)-5,OFFSET('Product Matrix'!$B$1,BS$2+ROW(BR28)-5,0),"")</f>
        <v/>
      </c>
      <c r="BS28" s="292" t="str">
        <f ca="1">IF(BS$1&gt;ROW(BS28)-5,OFFSET('Product Matrix'!$C$1,BS$2+ROW(BS28)-5,0),"")</f>
        <v/>
      </c>
      <c r="BT28" s="292" t="str">
        <f ca="1">IF(BU$1&gt;ROW(BT28)-5,OFFSET('Product Matrix'!$B$1,BU$2+ROW(BT28)-5,0),"")</f>
        <v/>
      </c>
      <c r="BU28" s="292" t="str">
        <f ca="1">IF(BU$1&gt;ROW(BU28)-5,OFFSET('Product Matrix'!$C$1,BU$2+ROW(BU28)-5,0),"")</f>
        <v/>
      </c>
      <c r="BV28" s="292" t="str">
        <f ca="1">IF(BW$1&gt;ROW(BV28)-5,OFFSET('Product Matrix'!$B$1,BW$2+ROW(BV28)-5,0),"")</f>
        <v/>
      </c>
      <c r="BW28" s="292" t="str">
        <f ca="1">IF(BW$1&gt;ROW(BW28)-5,OFFSET('Product Matrix'!$C$1,BW$2+ROW(BW28)-5,0),"")</f>
        <v/>
      </c>
      <c r="BX28" s="292" t="str">
        <f ca="1">IF(BY$1&gt;ROW(BX28)-5,OFFSET('Product Matrix'!$B$1,BY$2+ROW(BX28)-5,0),"")</f>
        <v/>
      </c>
      <c r="BY28" s="292" t="str">
        <f ca="1">IF(BY$1&gt;ROW(BY28)-5,OFFSET('Product Matrix'!$C$1,BY$2+ROW(BY28)-5,0),"")</f>
        <v/>
      </c>
      <c r="BZ28" s="292" t="str">
        <f ca="1">IF(CA$1&gt;ROW(BZ28)-5,OFFSET('Product Matrix'!$B$1,CA$2+ROW(BZ28)-5,0),"")</f>
        <v/>
      </c>
      <c r="CA28" s="292" t="str">
        <f ca="1">IF(CA$1&gt;ROW(CA28)-5,OFFSET('Product Matrix'!$C$1,CA$2+ROW(CA28)-5,0),"")</f>
        <v/>
      </c>
      <c r="CB28" s="292" t="str">
        <f ca="1">IF(CC$1&gt;ROW(CB28)-5,OFFSET('Product Matrix'!$B$1,CC$2+ROW(CB28)-5,0),"")</f>
        <v/>
      </c>
      <c r="CC28" s="292" t="str">
        <f ca="1">IF(CC$1&gt;ROW(CC28)-5,OFFSET('Product Matrix'!$C$1,CC$2+ROW(CC28)-5,0),"")</f>
        <v/>
      </c>
      <c r="CD28" s="292" t="str">
        <f ca="1">IF(CE$1&gt;ROW(CD28)-5,OFFSET('Product Matrix'!$B$1,CE$2+ROW(CD28)-5,0),"")</f>
        <v/>
      </c>
      <c r="CE28" s="292" t="str">
        <f ca="1">IF(CE$1&gt;ROW(CE28)-5,OFFSET('Product Matrix'!$C$1,CE$2+ROW(CE28)-5,0),"")</f>
        <v/>
      </c>
      <c r="CF28" s="292" t="str">
        <f ca="1">IF(CG$1&gt;ROW(CF28)-5,OFFSET('Product Matrix'!$B$1,CG$2+ROW(CF28)-5,0),"")</f>
        <v/>
      </c>
      <c r="CG28" s="292" t="str">
        <f ca="1">IF(CG$1&gt;ROW(CG28)-5,OFFSET('Product Matrix'!$C$1,CG$2+ROW(CG28)-5,0),"")</f>
        <v/>
      </c>
      <c r="CH28" s="292" t="str">
        <f ca="1">IF(CI$1&gt;ROW(CH28)-5,OFFSET('Product Matrix'!$B$1,CI$2+ROW(CH28)-5,0),"")</f>
        <v>U1A</v>
      </c>
      <c r="CI28" s="292" t="str">
        <f ca="1">IF(CI$1&gt;ROW(CI28)-5,OFFSET('Product Matrix'!$C$1,CI$2+ROW(CI28)-5,0),"")</f>
        <v>Bore 1-5/8";K3/8x3/8" (41.3K9.53 mm)</v>
      </c>
      <c r="CJ28" s="292" t="str">
        <f ca="1">IF(CK$1&gt;ROW(CJ28)-5,OFFSET('Product Matrix'!$B$1,CK$2+ROW(CJ28)-5,0),"")</f>
        <v/>
      </c>
      <c r="CK28" s="292" t="str">
        <f ca="1">IF(CK$1&gt;ROW(CK28)-5,OFFSET('Product Matrix'!$C$1,CK$2+ROW(CK28)-5,0),"")</f>
        <v/>
      </c>
    </row>
    <row r="29" spans="2:89">
      <c r="B29" s="292" t="str">
        <f ca="1">IF(C$1&gt;ROW(B29)-5,OFFSET('Product Matrix'!$B$1,C$2+ROW(B29)-5,0),"")</f>
        <v/>
      </c>
      <c r="C29" s="292" t="str">
        <f ca="1">IF(C$1&gt;ROW(C29)-5,OFFSET('Product Matrix'!$C$1,C$2+ROW(C29)-5,0),"")</f>
        <v/>
      </c>
      <c r="D29" s="292" t="str">
        <f ca="1">IF(E$1&gt;ROW(D29)-5,OFFSET('Product Matrix'!$B$1,E$2+ROW(D29)-5,0),"")</f>
        <v/>
      </c>
      <c r="E29" s="292" t="str">
        <f ca="1">IF(E$1&gt;ROW(E29)-5,OFFSET('Product Matrix'!$C$1,E$2+ROW(E29)-5,0),"")</f>
        <v/>
      </c>
      <c r="F29" s="292" t="str">
        <f ca="1">IF(G$1&gt;ROW(F29)-5,OFFSET('Product Matrix'!$B$1,G$2+ROW(F29)-5,0),"")</f>
        <v>1350</v>
      </c>
      <c r="G29" s="292" t="str">
        <f ca="1">IF(G$1&gt;ROW(G29)-5,OFFSET('Product Matrix'!$C$1,G$2+ROW(G29)-5,0),"")</f>
        <v>DN1350/ NPS 54''</v>
      </c>
      <c r="H29" s="292" t="str">
        <f ca="1">IF(I$1&gt;ROW(H29)-5,OFFSET('Product Matrix'!$B$1,I$2+ROW(H29)-5,0),"")</f>
        <v/>
      </c>
      <c r="I29" s="292" t="str">
        <f ca="1">IF(I$1&gt;ROW(I29)-5,OFFSET('Product Matrix'!$C$1,I$2+ROW(I29)-5,0),"")</f>
        <v/>
      </c>
      <c r="J29" s="292" t="str">
        <f ca="1">IF(K$1&gt;ROW(J29)-5,OFFSET('Product Matrix'!$B$1,K$2+ROW(J29)-5,0),"")</f>
        <v/>
      </c>
      <c r="K29" s="292" t="str">
        <f ca="1">IF(K$1&gt;ROW(K29)-5,OFFSET('Product Matrix'!$C$1,K$2+ROW(K29)-5,0),"")</f>
        <v/>
      </c>
      <c r="L29" s="292" t="str">
        <f ca="1">IF(M$1&gt;ROW(L29)-5,OFFSET('Product Matrix'!$B$1,M$2+ROW(L29)-5,0),"")</f>
        <v/>
      </c>
      <c r="M29" s="292" t="str">
        <f ca="1">IF(M$1&gt;ROW(M29)-5,OFFSET('Product Matrix'!$C$1,M$2+ROW(M29)-5,0),"")</f>
        <v/>
      </c>
      <c r="N29" s="292" t="str">
        <f ca="1">IF(O$1&gt;ROW(N29)-5,OFFSET('Product Matrix'!$B$1,O$2+ROW(N29)-5,0),"")</f>
        <v/>
      </c>
      <c r="O29" s="292" t="str">
        <f ca="1">IF(O$1&gt;ROW(O29)-5,OFFSET('Product Matrix'!$C$1,O$2+ROW(O29)-5,0),"")</f>
        <v/>
      </c>
      <c r="P29" s="292" t="str">
        <f ca="1">IF(Q$1&gt;ROW(P29)-5,OFFSET('Product Matrix'!$B$1,Q$2+ROW(P29)-5,0),"")</f>
        <v/>
      </c>
      <c r="Q29" s="292" t="str">
        <f ca="1">IF(Q$1&gt;ROW(Q29)-5,OFFSET('Product Matrix'!$C$1,Q$2+ROW(Q29)-5,0),"")</f>
        <v/>
      </c>
      <c r="R29" s="292" t="str">
        <f ca="1">IF(S$1&gt;ROW(R29)-5,OFFSET('Product Matrix'!$B$1,S$2+ROW(R29)-5,0),"")</f>
        <v/>
      </c>
      <c r="S29" s="292" t="str">
        <f ca="1">IF(S$1&gt;ROW(S29)-5,OFFSET('Product Matrix'!$C$1,S$2+ROW(S29)-5,0),"")</f>
        <v/>
      </c>
      <c r="T29" s="292" t="str">
        <f ca="1">IF(U$1&gt;ROW(T29)-5,OFFSET('Product Matrix'!$B$1,U$2+ROW(T29)-5,0),"")</f>
        <v/>
      </c>
      <c r="U29" s="292" t="str">
        <f ca="1">IF(U$1&gt;ROW(U29)-5,OFFSET('Product Matrix'!$C$1,U$2+ROW(U29)-5,0),"")</f>
        <v/>
      </c>
      <c r="V29" s="292" t="str">
        <f ca="1">IF(W$1&gt;ROW(V29)-5,OFFSET('Product Matrix'!$B$1,W$2+ROW(V29)-5,0),"")</f>
        <v/>
      </c>
      <c r="W29" s="292" t="str">
        <f ca="1">IF(W$1&gt;ROW(W29)-5,OFFSET('Product Matrix'!$C$1,W$2+ROW(W29)-5,0),"")</f>
        <v/>
      </c>
      <c r="X29" s="292" t="str">
        <f ca="1">IF(Y$1&gt;ROW(X29)-5,OFFSET('Product Matrix'!$B$1,Y$2+ROW(X29)-5,0),"")</f>
        <v/>
      </c>
      <c r="Y29" s="292" t="str">
        <f ca="1">IF(Y$1&gt;ROW(Y29)-5,OFFSET('Product Matrix'!$C$1,Y$2+ROW(Y29)-5,0),"")</f>
        <v/>
      </c>
      <c r="Z29" s="292" t="str">
        <f ca="1">IF(AA$1&gt;ROW(Z29)-5,OFFSET('Product Matrix'!$B$1,AA$2+ROW(Z29)-5,0),"")</f>
        <v/>
      </c>
      <c r="AA29" s="292" t="str">
        <f ca="1">IF(AA$1&gt;ROW(AA29)-5,OFFSET('Product Matrix'!$C$1,AA$2+ROW(AA29)-5,0),"")</f>
        <v/>
      </c>
      <c r="AB29" s="292" t="str">
        <f ca="1">IF(AC$1&gt;ROW(AB29)-5,OFFSET('Product Matrix'!$B$1,AC$2+ROW(AB29)-5,0),"")</f>
        <v/>
      </c>
      <c r="AC29" s="292" t="str">
        <f ca="1">IF(AC$1&gt;ROW(AC29)-5,OFFSET('Product Matrix'!$C$1,AC$2+ROW(AC29)-5,0),"")</f>
        <v/>
      </c>
      <c r="AD29" s="292" t="str">
        <f ca="1">IF(AE$1&gt;ROW(AD29)-5,OFFSET('Product Matrix'!$B$1,AE$2+ROW(AD29)-5,0),"")</f>
        <v/>
      </c>
      <c r="AE29" s="292" t="str">
        <f ca="1">IF(AE$1&gt;ROW(AE29)-5,OFFSET('Product Matrix'!$C$1,AE$2+ROW(AE29)-5,0),"")</f>
        <v/>
      </c>
      <c r="AF29" s="292" t="str">
        <f ca="1">IF(AG$1&gt;ROW(AF29)-5,OFFSET('Product Matrix'!$B$1,AG$2+ROW(AF29)-5,0),"")</f>
        <v/>
      </c>
      <c r="AG29" s="292" t="str">
        <f ca="1">IF(AG$1&gt;ROW(AG29)-5,OFFSET('Product Matrix'!$C$1,AG$2+ROW(AG29)-5,0),"")</f>
        <v/>
      </c>
      <c r="AH29" s="292" t="str">
        <f ca="1">IF(AI$1&gt;ROW(AH29)-5,OFFSET('Product Matrix'!$B$1,AI$2+ROW(AH29)-5,0),"")</f>
        <v/>
      </c>
      <c r="AI29" s="292" t="str">
        <f ca="1">IF(AI$1&gt;ROW(AI29)-5,OFFSET('Product Matrix'!$C$1,AI$2+ROW(AI29)-5,0),"")</f>
        <v/>
      </c>
      <c r="AJ29" s="292" t="str">
        <f ca="1">IF(AK$1&gt;ROW(AJ29)-5,OFFSET('Product Matrix'!$B$1,AK$2+ROW(AJ29)-5,0),"")</f>
        <v/>
      </c>
      <c r="AK29" s="292" t="str">
        <f ca="1">IF(AK$1&gt;ROW(AK29)-5,OFFSET('Product Matrix'!$C$1,AK$2+ROW(AK29)-5,0),"")</f>
        <v/>
      </c>
      <c r="AL29" s="292" t="str">
        <f ca="1">IF(AM$1&gt;ROW(AL29)-5,OFFSET('Product Matrix'!$B$1,AM$2+ROW(AL29)-5,0),"")</f>
        <v/>
      </c>
      <c r="AM29" s="292" t="str">
        <f ca="1">IF(AM$1&gt;ROW(AM29)-5,OFFSET('Product Matrix'!$C$1,AM$2+ROW(AM29)-5,0),"")</f>
        <v/>
      </c>
      <c r="AN29" s="292" t="str">
        <f ca="1">IF(AO$1&gt;ROW(AN29)-5,OFFSET('Product Matrix'!$B$1,AO$2+ROW(AN29)-5,0),"")</f>
        <v/>
      </c>
      <c r="AO29" s="292" t="str">
        <f ca="1">IF(AO$1&gt;ROW(AO29)-5,OFFSET('Product Matrix'!$C$1,AO$2+ROW(AO29)-5,0),"")</f>
        <v/>
      </c>
      <c r="AP29" s="292" t="str">
        <f ca="1">IF(AQ$1&gt;ROW(AP29)-5,OFFSET('Product Matrix'!$B$1,AQ$2+ROW(AP29)-5,0),"")</f>
        <v/>
      </c>
      <c r="AQ29" s="292" t="str">
        <f ca="1">IF(AQ$1&gt;ROW(AQ29)-5,OFFSET('Product Matrix'!$C$1,AQ$2+ROW(AQ29)-5,0),"")</f>
        <v/>
      </c>
      <c r="AR29" s="292" t="str">
        <f ca="1">IF(AS$1&gt;ROW(AR29)-5,OFFSET('Product Matrix'!$B$1,AS$2+ROW(AR29)-5,0),"")</f>
        <v/>
      </c>
      <c r="AS29" s="292" t="str">
        <f ca="1">IF(AS$1&gt;ROW(AS29)-5,OFFSET('Product Matrix'!$C$1,AS$2+ROW(AS29)-5,0),"")</f>
        <v/>
      </c>
      <c r="AT29" s="292" t="str">
        <f ca="1">IF(AU$1&gt;ROW(AT29)-5,OFFSET('Product Matrix'!$B$1,AU$2+ROW(AT29)-5,0),"")</f>
        <v/>
      </c>
      <c r="AU29" s="292" t="str">
        <f ca="1">IF(AU$1&gt;ROW(AU29)-5,OFFSET('Product Matrix'!$C$1,AU$2+ROW(AU29)-5,0),"")</f>
        <v/>
      </c>
      <c r="AV29" s="292" t="str">
        <f ca="1">IF(AW$1&gt;ROW(AV29)-5,OFFSET('Product Matrix'!$B$1,AW$2+ROW(AV29)-5,0),"")</f>
        <v/>
      </c>
      <c r="AW29" s="292" t="str">
        <f ca="1">IF(AW$1&gt;ROW(AW29)-5,OFFSET('Product Matrix'!$C$1,AW$2+ROW(AW29)-5,0),"")</f>
        <v/>
      </c>
      <c r="AX29" s="292" t="str">
        <f ca="1">IF(AY$1&gt;ROW(AX29)-5,OFFSET('Product Matrix'!$B$1,AY$2+ROW(AX29)-5,0),"")</f>
        <v/>
      </c>
      <c r="AY29" s="292" t="str">
        <f ca="1">IF(AY$1&gt;ROW(AY29)-5,OFFSET('Product Matrix'!$C$1,AY$2+ROW(AY29)-5,0),"")</f>
        <v/>
      </c>
      <c r="AZ29" s="292" t="str">
        <f ca="1">IF(BA$1&gt;ROW(AZ29)-5,OFFSET('Product Matrix'!$B$1,BA$2+ROW(AZ29)-5,0),"")</f>
        <v/>
      </c>
      <c r="BA29" s="292" t="str">
        <f ca="1">IF(BA$1&gt;ROW(BA29)-5,OFFSET('Product Matrix'!$C$1,BA$2+ROW(BA29)-5,0),"")</f>
        <v/>
      </c>
      <c r="BB29" s="292" t="str">
        <f ca="1">IF(BC$1&gt;ROW(BB29)-5,OFFSET('Product Matrix'!$B$1,BC$2+ROW(BB29)-5,0),"")</f>
        <v/>
      </c>
      <c r="BC29" s="292" t="str">
        <f ca="1">IF(BC$1&gt;ROW(BC29)-5,OFFSET('Product Matrix'!$C$1,BC$2+ROW(BC29)-5,0),"")</f>
        <v/>
      </c>
      <c r="BD29" s="292" t="str">
        <f ca="1">IF(BE$1&gt;ROW(BD29)-5,OFFSET('Product Matrix'!$B$1,BE$2+ROW(BD29)-5,0),"")</f>
        <v/>
      </c>
      <c r="BE29" s="292" t="str">
        <f ca="1">IF(BE$1&gt;ROW(BE29)-5,OFFSET('Product Matrix'!$C$1,BE$2+ROW(BE29)-5,0),"")</f>
        <v/>
      </c>
      <c r="BF29" s="292" t="str">
        <f ca="1">IF(BG$1&gt;ROW(BF29)-5,OFFSET('Product Matrix'!$B$1,BG$2+ROW(BF29)-5,0),"")</f>
        <v/>
      </c>
      <c r="BG29" s="292" t="str">
        <f ca="1">IF(BG$1&gt;ROW(BG29)-5,OFFSET('Product Matrix'!$C$1,BG$2+ROW(BG29)-5,0),"")</f>
        <v/>
      </c>
      <c r="BH29" s="292" t="str">
        <f ca="1">IF(BI$1&gt;ROW(BH29)-5,OFFSET('Product Matrix'!$B$1,BI$2+ROW(BH29)-5,0),"")</f>
        <v/>
      </c>
      <c r="BI29" s="292" t="str">
        <f ca="1">IF(BI$1&gt;ROW(BI29)-5,OFFSET('Product Matrix'!$C$1,BI$2+ROW(BI29)-5,0),"")</f>
        <v/>
      </c>
      <c r="BJ29" s="292" t="str">
        <f ca="1">IF(BK$1&gt;ROW(BJ29)-5,OFFSET('Product Matrix'!$B$1,BK$2+ROW(BJ29)-5,0),"")</f>
        <v/>
      </c>
      <c r="BK29" s="292" t="str">
        <f ca="1">IF(BK$1&gt;ROW(BK29)-5,OFFSET('Product Matrix'!$C$1,BK$2+ROW(BK29)-5,0),"")</f>
        <v/>
      </c>
      <c r="BL29" s="292" t="str">
        <f ca="1">IF(BM$1&gt;ROW(BL29)-5,OFFSET('Product Matrix'!$B$1,BM$2+ROW(BL29)-5,0),"")</f>
        <v/>
      </c>
      <c r="BM29" s="292" t="str">
        <f ca="1">IF(BM$1&gt;ROW(BM29)-5,OFFSET('Product Matrix'!$C$1,BM$2+ROW(BM29)-5,0),"")</f>
        <v/>
      </c>
      <c r="BN29" s="292" t="str">
        <f ca="1">IF(BO$1&gt;ROW(BN29)-5,OFFSET('Product Matrix'!$B$1,BO$2+ROW(BN29)-5,0),"")</f>
        <v/>
      </c>
      <c r="BO29" s="292" t="str">
        <f ca="1">IF(BO$1&gt;ROW(BO29)-5,OFFSET('Product Matrix'!$C$1,BO$2+ROW(BO29)-5,0),"")</f>
        <v/>
      </c>
      <c r="BP29" s="292" t="str">
        <f ca="1">IF(BQ$1&gt;ROW(BP29)-5,OFFSET('Product Matrix'!$B$1,BQ$2+ROW(BP29)-5,0),"")</f>
        <v/>
      </c>
      <c r="BQ29" s="292" t="str">
        <f ca="1">IF(BQ$1&gt;ROW(BQ29)-5,OFFSET('Product Matrix'!$C$1,BQ$2+ROW(BQ29)-5,0),"")</f>
        <v/>
      </c>
      <c r="BR29" s="292" t="str">
        <f ca="1">IF(BS$1&gt;ROW(BR29)-5,OFFSET('Product Matrix'!$B$1,BS$2+ROW(BR29)-5,0),"")</f>
        <v/>
      </c>
      <c r="BS29" s="292" t="str">
        <f ca="1">IF(BS$1&gt;ROW(BS29)-5,OFFSET('Product Matrix'!$C$1,BS$2+ROW(BS29)-5,0),"")</f>
        <v/>
      </c>
      <c r="BT29" s="292" t="str">
        <f ca="1">IF(BU$1&gt;ROW(BT29)-5,OFFSET('Product Matrix'!$B$1,BU$2+ROW(BT29)-5,0),"")</f>
        <v/>
      </c>
      <c r="BU29" s="292" t="str">
        <f ca="1">IF(BU$1&gt;ROW(BU29)-5,OFFSET('Product Matrix'!$C$1,BU$2+ROW(BU29)-5,0),"")</f>
        <v/>
      </c>
      <c r="BV29" s="292" t="str">
        <f ca="1">IF(BW$1&gt;ROW(BV29)-5,OFFSET('Product Matrix'!$B$1,BW$2+ROW(BV29)-5,0),"")</f>
        <v/>
      </c>
      <c r="BW29" s="292" t="str">
        <f ca="1">IF(BW$1&gt;ROW(BW29)-5,OFFSET('Product Matrix'!$C$1,BW$2+ROW(BW29)-5,0),"")</f>
        <v/>
      </c>
      <c r="BX29" s="292" t="str">
        <f ca="1">IF(BY$1&gt;ROW(BX29)-5,OFFSET('Product Matrix'!$B$1,BY$2+ROW(BX29)-5,0),"")</f>
        <v/>
      </c>
      <c r="BY29" s="292" t="str">
        <f ca="1">IF(BY$1&gt;ROW(BY29)-5,OFFSET('Product Matrix'!$C$1,BY$2+ROW(BY29)-5,0),"")</f>
        <v/>
      </c>
      <c r="BZ29" s="292" t="str">
        <f ca="1">IF(CA$1&gt;ROW(BZ29)-5,OFFSET('Product Matrix'!$B$1,CA$2+ROW(BZ29)-5,0),"")</f>
        <v/>
      </c>
      <c r="CA29" s="292" t="str">
        <f ca="1">IF(CA$1&gt;ROW(CA29)-5,OFFSET('Product Matrix'!$C$1,CA$2+ROW(CA29)-5,0),"")</f>
        <v/>
      </c>
      <c r="CB29" s="292" t="str">
        <f ca="1">IF(CC$1&gt;ROW(CB29)-5,OFFSET('Product Matrix'!$B$1,CC$2+ROW(CB29)-5,0),"")</f>
        <v/>
      </c>
      <c r="CC29" s="292" t="str">
        <f ca="1">IF(CC$1&gt;ROW(CC29)-5,OFFSET('Product Matrix'!$C$1,CC$2+ROW(CC29)-5,0),"")</f>
        <v/>
      </c>
      <c r="CD29" s="292" t="str">
        <f ca="1">IF(CE$1&gt;ROW(CD29)-5,OFFSET('Product Matrix'!$B$1,CE$2+ROW(CD29)-5,0),"")</f>
        <v/>
      </c>
      <c r="CE29" s="292" t="str">
        <f ca="1">IF(CE$1&gt;ROW(CE29)-5,OFFSET('Product Matrix'!$C$1,CE$2+ROW(CE29)-5,0),"")</f>
        <v/>
      </c>
      <c r="CF29" s="292" t="str">
        <f ca="1">IF(CG$1&gt;ROW(CF29)-5,OFFSET('Product Matrix'!$B$1,CG$2+ROW(CF29)-5,0),"")</f>
        <v/>
      </c>
      <c r="CG29" s="292" t="str">
        <f ca="1">IF(CG$1&gt;ROW(CG29)-5,OFFSET('Product Matrix'!$C$1,CG$2+ROW(CG29)-5,0),"")</f>
        <v/>
      </c>
      <c r="CH29" s="292" t="str">
        <f ca="1">IF(CI$1&gt;ROW(CH29)-5,OFFSET('Product Matrix'!$B$1,CI$2+ROW(CH29)-5,0),"")</f>
        <v>U1E</v>
      </c>
      <c r="CI29" s="292" t="str">
        <f ca="1">IF(CI$1&gt;ROW(CI29)-5,OFFSET('Product Matrix'!$C$1,CI$2+ROW(CI29)-5,0),"")</f>
        <v>Bore 1-7/8";K1/2x3/8" (47.6K12.7 mm)</v>
      </c>
      <c r="CJ29" s="292" t="str">
        <f ca="1">IF(CK$1&gt;ROW(CJ29)-5,OFFSET('Product Matrix'!$B$1,CK$2+ROW(CJ29)-5,0),"")</f>
        <v/>
      </c>
      <c r="CK29" s="292" t="str">
        <f ca="1">IF(CK$1&gt;ROW(CK29)-5,OFFSET('Product Matrix'!$C$1,CK$2+ROW(CK29)-5,0),"")</f>
        <v/>
      </c>
    </row>
    <row r="30" spans="2:89">
      <c r="B30" s="292" t="str">
        <f ca="1">IF(C$1&gt;ROW(B30)-5,OFFSET('Product Matrix'!$B$1,C$2+ROW(B30)-5,0),"")</f>
        <v/>
      </c>
      <c r="C30" s="292" t="str">
        <f ca="1">IF(C$1&gt;ROW(C30)-5,OFFSET('Product Matrix'!$C$1,C$2+ROW(C30)-5,0),"")</f>
        <v/>
      </c>
      <c r="D30" s="292" t="str">
        <f ca="1">IF(E$1&gt;ROW(D30)-5,OFFSET('Product Matrix'!$B$1,E$2+ROW(D30)-5,0),"")</f>
        <v/>
      </c>
      <c r="E30" s="292" t="str">
        <f ca="1">IF(E$1&gt;ROW(E30)-5,OFFSET('Product Matrix'!$C$1,E$2+ROW(E30)-5,0),"")</f>
        <v/>
      </c>
      <c r="F30" s="292" t="str">
        <f ca="1">IF(G$1&gt;ROW(F30)-5,OFFSET('Product Matrix'!$B$1,G$2+ROW(F30)-5,0),"")</f>
        <v>1400</v>
      </c>
      <c r="G30" s="292" t="str">
        <f ca="1">IF(G$1&gt;ROW(G30)-5,OFFSET('Product Matrix'!$C$1,G$2+ROW(G30)-5,0),"")</f>
        <v>DN1400/ NPS 56''</v>
      </c>
      <c r="H30" s="292" t="str">
        <f ca="1">IF(I$1&gt;ROW(H30)-5,OFFSET('Product Matrix'!$B$1,I$2+ROW(H30)-5,0),"")</f>
        <v/>
      </c>
      <c r="I30" s="292" t="str">
        <f ca="1">IF(I$1&gt;ROW(I30)-5,OFFSET('Product Matrix'!$C$1,I$2+ROW(I30)-5,0),"")</f>
        <v/>
      </c>
      <c r="J30" s="292" t="str">
        <f ca="1">IF(K$1&gt;ROW(J30)-5,OFFSET('Product Matrix'!$B$1,K$2+ROW(J30)-5,0),"")</f>
        <v/>
      </c>
      <c r="K30" s="292" t="str">
        <f ca="1">IF(K$1&gt;ROW(K30)-5,OFFSET('Product Matrix'!$C$1,K$2+ROW(K30)-5,0),"")</f>
        <v/>
      </c>
      <c r="L30" s="292" t="str">
        <f ca="1">IF(M$1&gt;ROW(L30)-5,OFFSET('Product Matrix'!$B$1,M$2+ROW(L30)-5,0),"")</f>
        <v/>
      </c>
      <c r="M30" s="292" t="str">
        <f ca="1">IF(M$1&gt;ROW(M30)-5,OFFSET('Product Matrix'!$C$1,M$2+ROW(M30)-5,0),"")</f>
        <v/>
      </c>
      <c r="N30" s="292" t="str">
        <f ca="1">IF(O$1&gt;ROW(N30)-5,OFFSET('Product Matrix'!$B$1,O$2+ROW(N30)-5,0),"")</f>
        <v/>
      </c>
      <c r="O30" s="292" t="str">
        <f ca="1">IF(O$1&gt;ROW(O30)-5,OFFSET('Product Matrix'!$C$1,O$2+ROW(O30)-5,0),"")</f>
        <v/>
      </c>
      <c r="P30" s="292" t="str">
        <f ca="1">IF(Q$1&gt;ROW(P30)-5,OFFSET('Product Matrix'!$B$1,Q$2+ROW(P30)-5,0),"")</f>
        <v/>
      </c>
      <c r="Q30" s="292" t="str">
        <f ca="1">IF(Q$1&gt;ROW(Q30)-5,OFFSET('Product Matrix'!$C$1,Q$2+ROW(Q30)-5,0),"")</f>
        <v/>
      </c>
      <c r="R30" s="292" t="str">
        <f ca="1">IF(S$1&gt;ROW(R30)-5,OFFSET('Product Matrix'!$B$1,S$2+ROW(R30)-5,0),"")</f>
        <v/>
      </c>
      <c r="S30" s="292" t="str">
        <f ca="1">IF(S$1&gt;ROW(S30)-5,OFFSET('Product Matrix'!$C$1,S$2+ROW(S30)-5,0),"")</f>
        <v/>
      </c>
      <c r="T30" s="292" t="str">
        <f ca="1">IF(U$1&gt;ROW(T30)-5,OFFSET('Product Matrix'!$B$1,U$2+ROW(T30)-5,0),"")</f>
        <v/>
      </c>
      <c r="U30" s="292" t="str">
        <f ca="1">IF(U$1&gt;ROW(U30)-5,OFFSET('Product Matrix'!$C$1,U$2+ROW(U30)-5,0),"")</f>
        <v/>
      </c>
      <c r="V30" s="292" t="str">
        <f ca="1">IF(W$1&gt;ROW(V30)-5,OFFSET('Product Matrix'!$B$1,W$2+ROW(V30)-5,0),"")</f>
        <v/>
      </c>
      <c r="W30" s="292" t="str">
        <f ca="1">IF(W$1&gt;ROW(W30)-5,OFFSET('Product Matrix'!$C$1,W$2+ROW(W30)-5,0),"")</f>
        <v/>
      </c>
      <c r="X30" s="292" t="str">
        <f ca="1">IF(Y$1&gt;ROW(X30)-5,OFFSET('Product Matrix'!$B$1,Y$2+ROW(X30)-5,0),"")</f>
        <v/>
      </c>
      <c r="Y30" s="292" t="str">
        <f ca="1">IF(Y$1&gt;ROW(Y30)-5,OFFSET('Product Matrix'!$C$1,Y$2+ROW(Y30)-5,0),"")</f>
        <v/>
      </c>
      <c r="Z30" s="292" t="str">
        <f ca="1">IF(AA$1&gt;ROW(Z30)-5,OFFSET('Product Matrix'!$B$1,AA$2+ROW(Z30)-5,0),"")</f>
        <v/>
      </c>
      <c r="AA30" s="292" t="str">
        <f ca="1">IF(AA$1&gt;ROW(AA30)-5,OFFSET('Product Matrix'!$C$1,AA$2+ROW(AA30)-5,0),"")</f>
        <v/>
      </c>
      <c r="AB30" s="292" t="str">
        <f ca="1">IF(AC$1&gt;ROW(AB30)-5,OFFSET('Product Matrix'!$B$1,AC$2+ROW(AB30)-5,0),"")</f>
        <v/>
      </c>
      <c r="AC30" s="292" t="str">
        <f ca="1">IF(AC$1&gt;ROW(AC30)-5,OFFSET('Product Matrix'!$C$1,AC$2+ROW(AC30)-5,0),"")</f>
        <v/>
      </c>
      <c r="AD30" s="292" t="str">
        <f ca="1">IF(AE$1&gt;ROW(AD30)-5,OFFSET('Product Matrix'!$B$1,AE$2+ROW(AD30)-5,0),"")</f>
        <v/>
      </c>
      <c r="AE30" s="292" t="str">
        <f ca="1">IF(AE$1&gt;ROW(AE30)-5,OFFSET('Product Matrix'!$C$1,AE$2+ROW(AE30)-5,0),"")</f>
        <v/>
      </c>
      <c r="AF30" s="292" t="str">
        <f ca="1">IF(AG$1&gt;ROW(AF30)-5,OFFSET('Product Matrix'!$B$1,AG$2+ROW(AF30)-5,0),"")</f>
        <v/>
      </c>
      <c r="AG30" s="292" t="str">
        <f ca="1">IF(AG$1&gt;ROW(AG30)-5,OFFSET('Product Matrix'!$C$1,AG$2+ROW(AG30)-5,0),"")</f>
        <v/>
      </c>
      <c r="AH30" s="292" t="str">
        <f ca="1">IF(AI$1&gt;ROW(AH30)-5,OFFSET('Product Matrix'!$B$1,AI$2+ROW(AH30)-5,0),"")</f>
        <v/>
      </c>
      <c r="AI30" s="292" t="str">
        <f ca="1">IF(AI$1&gt;ROW(AI30)-5,OFFSET('Product Matrix'!$C$1,AI$2+ROW(AI30)-5,0),"")</f>
        <v/>
      </c>
      <c r="AJ30" s="292" t="str">
        <f ca="1">IF(AK$1&gt;ROW(AJ30)-5,OFFSET('Product Matrix'!$B$1,AK$2+ROW(AJ30)-5,0),"")</f>
        <v/>
      </c>
      <c r="AK30" s="292" t="str">
        <f ca="1">IF(AK$1&gt;ROW(AK30)-5,OFFSET('Product Matrix'!$C$1,AK$2+ROW(AK30)-5,0),"")</f>
        <v/>
      </c>
      <c r="AL30" s="292" t="str">
        <f ca="1">IF(AM$1&gt;ROW(AL30)-5,OFFSET('Product Matrix'!$B$1,AM$2+ROW(AL30)-5,0),"")</f>
        <v/>
      </c>
      <c r="AM30" s="292" t="str">
        <f ca="1">IF(AM$1&gt;ROW(AM30)-5,OFFSET('Product Matrix'!$C$1,AM$2+ROW(AM30)-5,0),"")</f>
        <v/>
      </c>
      <c r="AN30" s="292" t="str">
        <f ca="1">IF(AO$1&gt;ROW(AN30)-5,OFFSET('Product Matrix'!$B$1,AO$2+ROW(AN30)-5,0),"")</f>
        <v/>
      </c>
      <c r="AO30" s="292" t="str">
        <f ca="1">IF(AO$1&gt;ROW(AO30)-5,OFFSET('Product Matrix'!$C$1,AO$2+ROW(AO30)-5,0),"")</f>
        <v/>
      </c>
      <c r="AP30" s="292" t="str">
        <f ca="1">IF(AQ$1&gt;ROW(AP30)-5,OFFSET('Product Matrix'!$B$1,AQ$2+ROW(AP30)-5,0),"")</f>
        <v/>
      </c>
      <c r="AQ30" s="292" t="str">
        <f ca="1">IF(AQ$1&gt;ROW(AQ30)-5,OFFSET('Product Matrix'!$C$1,AQ$2+ROW(AQ30)-5,0),"")</f>
        <v/>
      </c>
      <c r="AR30" s="292" t="str">
        <f ca="1">IF(AS$1&gt;ROW(AR30)-5,OFFSET('Product Matrix'!$B$1,AS$2+ROW(AR30)-5,0),"")</f>
        <v/>
      </c>
      <c r="AS30" s="292" t="str">
        <f ca="1">IF(AS$1&gt;ROW(AS30)-5,OFFSET('Product Matrix'!$C$1,AS$2+ROW(AS30)-5,0),"")</f>
        <v/>
      </c>
      <c r="AT30" s="292" t="str">
        <f ca="1">IF(AU$1&gt;ROW(AT30)-5,OFFSET('Product Matrix'!$B$1,AU$2+ROW(AT30)-5,0),"")</f>
        <v/>
      </c>
      <c r="AU30" s="292" t="str">
        <f ca="1">IF(AU$1&gt;ROW(AU30)-5,OFFSET('Product Matrix'!$C$1,AU$2+ROW(AU30)-5,0),"")</f>
        <v/>
      </c>
      <c r="AV30" s="292" t="str">
        <f ca="1">IF(AW$1&gt;ROW(AV30)-5,OFFSET('Product Matrix'!$B$1,AW$2+ROW(AV30)-5,0),"")</f>
        <v/>
      </c>
      <c r="AW30" s="292" t="str">
        <f ca="1">IF(AW$1&gt;ROW(AW30)-5,OFFSET('Product Matrix'!$C$1,AW$2+ROW(AW30)-5,0),"")</f>
        <v/>
      </c>
      <c r="AX30" s="292" t="str">
        <f ca="1">IF(AY$1&gt;ROW(AX30)-5,OFFSET('Product Matrix'!$B$1,AY$2+ROW(AX30)-5,0),"")</f>
        <v/>
      </c>
      <c r="AY30" s="292" t="str">
        <f ca="1">IF(AY$1&gt;ROW(AY30)-5,OFFSET('Product Matrix'!$C$1,AY$2+ROW(AY30)-5,0),"")</f>
        <v/>
      </c>
      <c r="AZ30" s="292" t="str">
        <f ca="1">IF(BA$1&gt;ROW(AZ30)-5,OFFSET('Product Matrix'!$B$1,BA$2+ROW(AZ30)-5,0),"")</f>
        <v/>
      </c>
      <c r="BA30" s="292" t="str">
        <f ca="1">IF(BA$1&gt;ROW(BA30)-5,OFFSET('Product Matrix'!$C$1,BA$2+ROW(BA30)-5,0),"")</f>
        <v/>
      </c>
      <c r="BB30" s="292" t="str">
        <f ca="1">IF(BC$1&gt;ROW(BB30)-5,OFFSET('Product Matrix'!$B$1,BC$2+ROW(BB30)-5,0),"")</f>
        <v/>
      </c>
      <c r="BC30" s="292" t="str">
        <f ca="1">IF(BC$1&gt;ROW(BC30)-5,OFFSET('Product Matrix'!$C$1,BC$2+ROW(BC30)-5,0),"")</f>
        <v/>
      </c>
      <c r="BD30" s="292" t="str">
        <f ca="1">IF(BE$1&gt;ROW(BD30)-5,OFFSET('Product Matrix'!$B$1,BE$2+ROW(BD30)-5,0),"")</f>
        <v/>
      </c>
      <c r="BE30" s="292" t="str">
        <f ca="1">IF(BE$1&gt;ROW(BE30)-5,OFFSET('Product Matrix'!$C$1,BE$2+ROW(BE30)-5,0),"")</f>
        <v/>
      </c>
      <c r="BF30" s="292" t="str">
        <f ca="1">IF(BG$1&gt;ROW(BF30)-5,OFFSET('Product Matrix'!$B$1,BG$2+ROW(BF30)-5,0),"")</f>
        <v/>
      </c>
      <c r="BG30" s="292" t="str">
        <f ca="1">IF(BG$1&gt;ROW(BG30)-5,OFFSET('Product Matrix'!$C$1,BG$2+ROW(BG30)-5,0),"")</f>
        <v/>
      </c>
      <c r="BH30" s="292" t="str">
        <f ca="1">IF(BI$1&gt;ROW(BH30)-5,OFFSET('Product Matrix'!$B$1,BI$2+ROW(BH30)-5,0),"")</f>
        <v/>
      </c>
      <c r="BI30" s="292" t="str">
        <f ca="1">IF(BI$1&gt;ROW(BI30)-5,OFFSET('Product Matrix'!$C$1,BI$2+ROW(BI30)-5,0),"")</f>
        <v/>
      </c>
      <c r="BJ30" s="292" t="str">
        <f ca="1">IF(BK$1&gt;ROW(BJ30)-5,OFFSET('Product Matrix'!$B$1,BK$2+ROW(BJ30)-5,0),"")</f>
        <v/>
      </c>
      <c r="BK30" s="292" t="str">
        <f ca="1">IF(BK$1&gt;ROW(BK30)-5,OFFSET('Product Matrix'!$C$1,BK$2+ROW(BK30)-5,0),"")</f>
        <v/>
      </c>
      <c r="BL30" s="292" t="str">
        <f ca="1">IF(BM$1&gt;ROW(BL30)-5,OFFSET('Product Matrix'!$B$1,BM$2+ROW(BL30)-5,0),"")</f>
        <v/>
      </c>
      <c r="BM30" s="292" t="str">
        <f ca="1">IF(BM$1&gt;ROW(BM30)-5,OFFSET('Product Matrix'!$C$1,BM$2+ROW(BM30)-5,0),"")</f>
        <v/>
      </c>
      <c r="BN30" s="292" t="str">
        <f ca="1">IF(BO$1&gt;ROW(BN30)-5,OFFSET('Product Matrix'!$B$1,BO$2+ROW(BN30)-5,0),"")</f>
        <v/>
      </c>
      <c r="BO30" s="292" t="str">
        <f ca="1">IF(BO$1&gt;ROW(BO30)-5,OFFSET('Product Matrix'!$C$1,BO$2+ROW(BO30)-5,0),"")</f>
        <v/>
      </c>
      <c r="BP30" s="292" t="str">
        <f ca="1">IF(BQ$1&gt;ROW(BP30)-5,OFFSET('Product Matrix'!$B$1,BQ$2+ROW(BP30)-5,0),"")</f>
        <v/>
      </c>
      <c r="BQ30" s="292" t="str">
        <f ca="1">IF(BQ$1&gt;ROW(BQ30)-5,OFFSET('Product Matrix'!$C$1,BQ$2+ROW(BQ30)-5,0),"")</f>
        <v/>
      </c>
      <c r="BR30" s="292" t="str">
        <f ca="1">IF(BS$1&gt;ROW(BR30)-5,OFFSET('Product Matrix'!$B$1,BS$2+ROW(BR30)-5,0),"")</f>
        <v/>
      </c>
      <c r="BS30" s="292" t="str">
        <f ca="1">IF(BS$1&gt;ROW(BS30)-5,OFFSET('Product Matrix'!$C$1,BS$2+ROW(BS30)-5,0),"")</f>
        <v/>
      </c>
      <c r="BT30" s="292" t="str">
        <f ca="1">IF(BU$1&gt;ROW(BT30)-5,OFFSET('Product Matrix'!$B$1,BU$2+ROW(BT30)-5,0),"")</f>
        <v/>
      </c>
      <c r="BU30" s="292" t="str">
        <f ca="1">IF(BU$1&gt;ROW(BU30)-5,OFFSET('Product Matrix'!$C$1,BU$2+ROW(BU30)-5,0),"")</f>
        <v/>
      </c>
      <c r="BV30" s="292" t="str">
        <f ca="1">IF(BW$1&gt;ROW(BV30)-5,OFFSET('Product Matrix'!$B$1,BW$2+ROW(BV30)-5,0),"")</f>
        <v/>
      </c>
      <c r="BW30" s="292" t="str">
        <f ca="1">IF(BW$1&gt;ROW(BW30)-5,OFFSET('Product Matrix'!$C$1,BW$2+ROW(BW30)-5,0),"")</f>
        <v/>
      </c>
      <c r="BX30" s="292" t="str">
        <f ca="1">IF(BY$1&gt;ROW(BX30)-5,OFFSET('Product Matrix'!$B$1,BY$2+ROW(BX30)-5,0),"")</f>
        <v/>
      </c>
      <c r="BY30" s="292" t="str">
        <f ca="1">IF(BY$1&gt;ROW(BY30)-5,OFFSET('Product Matrix'!$C$1,BY$2+ROW(BY30)-5,0),"")</f>
        <v/>
      </c>
      <c r="BZ30" s="292" t="str">
        <f ca="1">IF(CA$1&gt;ROW(BZ30)-5,OFFSET('Product Matrix'!$B$1,CA$2+ROW(BZ30)-5,0),"")</f>
        <v/>
      </c>
      <c r="CA30" s="292" t="str">
        <f ca="1">IF(CA$1&gt;ROW(CA30)-5,OFFSET('Product Matrix'!$C$1,CA$2+ROW(CA30)-5,0),"")</f>
        <v/>
      </c>
      <c r="CB30" s="292" t="str">
        <f ca="1">IF(CC$1&gt;ROW(CB30)-5,OFFSET('Product Matrix'!$B$1,CC$2+ROW(CB30)-5,0),"")</f>
        <v/>
      </c>
      <c r="CC30" s="292" t="str">
        <f ca="1">IF(CC$1&gt;ROW(CC30)-5,OFFSET('Product Matrix'!$C$1,CC$2+ROW(CC30)-5,0),"")</f>
        <v/>
      </c>
      <c r="CD30" s="292" t="str">
        <f ca="1">IF(CE$1&gt;ROW(CD30)-5,OFFSET('Product Matrix'!$B$1,CE$2+ROW(CD30)-5,0),"")</f>
        <v/>
      </c>
      <c r="CE30" s="292" t="str">
        <f ca="1">IF(CE$1&gt;ROW(CE30)-5,OFFSET('Product Matrix'!$C$1,CE$2+ROW(CE30)-5,0),"")</f>
        <v/>
      </c>
      <c r="CF30" s="292" t="str">
        <f ca="1">IF(CG$1&gt;ROW(CF30)-5,OFFSET('Product Matrix'!$B$1,CG$2+ROW(CF30)-5,0),"")</f>
        <v/>
      </c>
      <c r="CG30" s="292" t="str">
        <f ca="1">IF(CG$1&gt;ROW(CG30)-5,OFFSET('Product Matrix'!$C$1,CG$2+ROW(CG30)-5,0),"")</f>
        <v/>
      </c>
      <c r="CH30" s="292" t="str">
        <f ca="1">IF(CI$1&gt;ROW(CH30)-5,OFFSET('Product Matrix'!$B$1,CI$2+ROW(CH30)-5,0),"")</f>
        <v>U24</v>
      </c>
      <c r="CI30" s="292" t="str">
        <f ca="1">IF(CI$1&gt;ROW(CI30)-5,OFFSET('Product Matrix'!$C$1,CI$2+ROW(CI30)-5,0),"")</f>
        <v>Bore 2-1/4;K1/2x3/8" (57.2K12.7 mm)</v>
      </c>
      <c r="CJ30" s="292" t="str">
        <f ca="1">IF(CK$1&gt;ROW(CJ30)-5,OFFSET('Product Matrix'!$B$1,CK$2+ROW(CJ30)-5,0),"")</f>
        <v/>
      </c>
      <c r="CK30" s="292" t="str">
        <f ca="1">IF(CK$1&gt;ROW(CK30)-5,OFFSET('Product Matrix'!$C$1,CK$2+ROW(CK30)-5,0),"")</f>
        <v/>
      </c>
    </row>
    <row r="31" spans="2:89">
      <c r="B31" s="292" t="str">
        <f ca="1">IF(C$1&gt;ROW(B31)-5,OFFSET('Product Matrix'!$B$1,C$2+ROW(B31)-5,0),"")</f>
        <v/>
      </c>
      <c r="C31" s="292" t="str">
        <f ca="1">IF(C$1&gt;ROW(C31)-5,OFFSET('Product Matrix'!$C$1,C$2+ROW(C31)-5,0),"")</f>
        <v/>
      </c>
      <c r="D31" s="292" t="str">
        <f ca="1">IF(E$1&gt;ROW(D31)-5,OFFSET('Product Matrix'!$B$1,E$2+ROW(D31)-5,0),"")</f>
        <v/>
      </c>
      <c r="E31" s="292" t="str">
        <f ca="1">IF(E$1&gt;ROW(E31)-5,OFFSET('Product Matrix'!$C$1,E$2+ROW(E31)-5,0),"")</f>
        <v/>
      </c>
      <c r="F31" s="292" t="str">
        <f ca="1">IF(G$1&gt;ROW(F31)-5,OFFSET('Product Matrix'!$B$1,G$2+ROW(F31)-5,0),"")</f>
        <v>1500</v>
      </c>
      <c r="G31" s="292" t="str">
        <f ca="1">IF(G$1&gt;ROW(G31)-5,OFFSET('Product Matrix'!$C$1,G$2+ROW(G31)-5,0),"")</f>
        <v>DN1500/ NPS 60''</v>
      </c>
      <c r="H31" s="292" t="str">
        <f ca="1">IF(I$1&gt;ROW(H31)-5,OFFSET('Product Matrix'!$B$1,I$2+ROW(H31)-5,0),"")</f>
        <v/>
      </c>
      <c r="I31" s="292" t="str">
        <f ca="1">IF(I$1&gt;ROW(I31)-5,OFFSET('Product Matrix'!$C$1,I$2+ROW(I31)-5,0),"")</f>
        <v/>
      </c>
      <c r="J31" s="292" t="str">
        <f ca="1">IF(K$1&gt;ROW(J31)-5,OFFSET('Product Matrix'!$B$1,K$2+ROW(J31)-5,0),"")</f>
        <v/>
      </c>
      <c r="K31" s="292" t="str">
        <f ca="1">IF(K$1&gt;ROW(K31)-5,OFFSET('Product Matrix'!$C$1,K$2+ROW(K31)-5,0),"")</f>
        <v/>
      </c>
      <c r="L31" s="292" t="str">
        <f ca="1">IF(M$1&gt;ROW(L31)-5,OFFSET('Product Matrix'!$B$1,M$2+ROW(L31)-5,0),"")</f>
        <v/>
      </c>
      <c r="M31" s="292" t="str">
        <f ca="1">IF(M$1&gt;ROW(M31)-5,OFFSET('Product Matrix'!$C$1,M$2+ROW(M31)-5,0),"")</f>
        <v/>
      </c>
      <c r="N31" s="292" t="str">
        <f ca="1">IF(O$1&gt;ROW(N31)-5,OFFSET('Product Matrix'!$B$1,O$2+ROW(N31)-5,0),"")</f>
        <v/>
      </c>
      <c r="O31" s="292" t="str">
        <f ca="1">IF(O$1&gt;ROW(O31)-5,OFFSET('Product Matrix'!$C$1,O$2+ROW(O31)-5,0),"")</f>
        <v/>
      </c>
      <c r="P31" s="292" t="str">
        <f ca="1">IF(Q$1&gt;ROW(P31)-5,OFFSET('Product Matrix'!$B$1,Q$2+ROW(P31)-5,0),"")</f>
        <v/>
      </c>
      <c r="Q31" s="292" t="str">
        <f ca="1">IF(Q$1&gt;ROW(Q31)-5,OFFSET('Product Matrix'!$C$1,Q$2+ROW(Q31)-5,0),"")</f>
        <v/>
      </c>
      <c r="R31" s="292" t="str">
        <f ca="1">IF(S$1&gt;ROW(R31)-5,OFFSET('Product Matrix'!$B$1,S$2+ROW(R31)-5,0),"")</f>
        <v/>
      </c>
      <c r="S31" s="292" t="str">
        <f ca="1">IF(S$1&gt;ROW(S31)-5,OFFSET('Product Matrix'!$C$1,S$2+ROW(S31)-5,0),"")</f>
        <v/>
      </c>
      <c r="T31" s="292" t="str">
        <f ca="1">IF(U$1&gt;ROW(T31)-5,OFFSET('Product Matrix'!$B$1,U$2+ROW(T31)-5,0),"")</f>
        <v/>
      </c>
      <c r="U31" s="292" t="str">
        <f ca="1">IF(U$1&gt;ROW(U31)-5,OFFSET('Product Matrix'!$C$1,U$2+ROW(U31)-5,0),"")</f>
        <v/>
      </c>
      <c r="V31" s="292" t="str">
        <f ca="1">IF(W$1&gt;ROW(V31)-5,OFFSET('Product Matrix'!$B$1,W$2+ROW(V31)-5,0),"")</f>
        <v/>
      </c>
      <c r="W31" s="292" t="str">
        <f ca="1">IF(W$1&gt;ROW(W31)-5,OFFSET('Product Matrix'!$C$1,W$2+ROW(W31)-5,0),"")</f>
        <v/>
      </c>
      <c r="X31" s="292" t="str">
        <f ca="1">IF(Y$1&gt;ROW(X31)-5,OFFSET('Product Matrix'!$B$1,Y$2+ROW(X31)-5,0),"")</f>
        <v/>
      </c>
      <c r="Y31" s="292" t="str">
        <f ca="1">IF(Y$1&gt;ROW(Y31)-5,OFFSET('Product Matrix'!$C$1,Y$2+ROW(Y31)-5,0),"")</f>
        <v/>
      </c>
      <c r="Z31" s="292" t="str">
        <f ca="1">IF(AA$1&gt;ROW(Z31)-5,OFFSET('Product Matrix'!$B$1,AA$2+ROW(Z31)-5,0),"")</f>
        <v/>
      </c>
      <c r="AA31" s="292" t="str">
        <f ca="1">IF(AA$1&gt;ROW(AA31)-5,OFFSET('Product Matrix'!$C$1,AA$2+ROW(AA31)-5,0),"")</f>
        <v/>
      </c>
      <c r="AB31" s="292" t="str">
        <f ca="1">IF(AC$1&gt;ROW(AB31)-5,OFFSET('Product Matrix'!$B$1,AC$2+ROW(AB31)-5,0),"")</f>
        <v/>
      </c>
      <c r="AC31" s="292" t="str">
        <f ca="1">IF(AC$1&gt;ROW(AC31)-5,OFFSET('Product Matrix'!$C$1,AC$2+ROW(AC31)-5,0),"")</f>
        <v/>
      </c>
      <c r="AD31" s="292" t="str">
        <f ca="1">IF(AE$1&gt;ROW(AD31)-5,OFFSET('Product Matrix'!$B$1,AE$2+ROW(AD31)-5,0),"")</f>
        <v/>
      </c>
      <c r="AE31" s="292" t="str">
        <f ca="1">IF(AE$1&gt;ROW(AE31)-5,OFFSET('Product Matrix'!$C$1,AE$2+ROW(AE31)-5,0),"")</f>
        <v/>
      </c>
      <c r="AF31" s="292" t="str">
        <f ca="1">IF(AG$1&gt;ROW(AF31)-5,OFFSET('Product Matrix'!$B$1,AG$2+ROW(AF31)-5,0),"")</f>
        <v/>
      </c>
      <c r="AG31" s="292" t="str">
        <f ca="1">IF(AG$1&gt;ROW(AG31)-5,OFFSET('Product Matrix'!$C$1,AG$2+ROW(AG31)-5,0),"")</f>
        <v/>
      </c>
      <c r="AH31" s="292" t="str">
        <f ca="1">IF(AI$1&gt;ROW(AH31)-5,OFFSET('Product Matrix'!$B$1,AI$2+ROW(AH31)-5,0),"")</f>
        <v/>
      </c>
      <c r="AI31" s="292" t="str">
        <f ca="1">IF(AI$1&gt;ROW(AI31)-5,OFFSET('Product Matrix'!$C$1,AI$2+ROW(AI31)-5,0),"")</f>
        <v/>
      </c>
      <c r="AJ31" s="292" t="str">
        <f ca="1">IF(AK$1&gt;ROW(AJ31)-5,OFFSET('Product Matrix'!$B$1,AK$2+ROW(AJ31)-5,0),"")</f>
        <v/>
      </c>
      <c r="AK31" s="292" t="str">
        <f ca="1">IF(AK$1&gt;ROW(AK31)-5,OFFSET('Product Matrix'!$C$1,AK$2+ROW(AK31)-5,0),"")</f>
        <v/>
      </c>
      <c r="AL31" s="292" t="str">
        <f ca="1">IF(AM$1&gt;ROW(AL31)-5,OFFSET('Product Matrix'!$B$1,AM$2+ROW(AL31)-5,0),"")</f>
        <v/>
      </c>
      <c r="AM31" s="292" t="str">
        <f ca="1">IF(AM$1&gt;ROW(AM31)-5,OFFSET('Product Matrix'!$C$1,AM$2+ROW(AM31)-5,0),"")</f>
        <v/>
      </c>
      <c r="AN31" s="292" t="str">
        <f ca="1">IF(AO$1&gt;ROW(AN31)-5,OFFSET('Product Matrix'!$B$1,AO$2+ROW(AN31)-5,0),"")</f>
        <v/>
      </c>
      <c r="AO31" s="292" t="str">
        <f ca="1">IF(AO$1&gt;ROW(AO31)-5,OFFSET('Product Matrix'!$C$1,AO$2+ROW(AO31)-5,0),"")</f>
        <v/>
      </c>
      <c r="AP31" s="292" t="str">
        <f ca="1">IF(AQ$1&gt;ROW(AP31)-5,OFFSET('Product Matrix'!$B$1,AQ$2+ROW(AP31)-5,0),"")</f>
        <v/>
      </c>
      <c r="AQ31" s="292" t="str">
        <f ca="1">IF(AQ$1&gt;ROW(AQ31)-5,OFFSET('Product Matrix'!$C$1,AQ$2+ROW(AQ31)-5,0),"")</f>
        <v/>
      </c>
      <c r="AR31" s="292" t="str">
        <f ca="1">IF(AS$1&gt;ROW(AR31)-5,OFFSET('Product Matrix'!$B$1,AS$2+ROW(AR31)-5,0),"")</f>
        <v/>
      </c>
      <c r="AS31" s="292" t="str">
        <f ca="1">IF(AS$1&gt;ROW(AS31)-5,OFFSET('Product Matrix'!$C$1,AS$2+ROW(AS31)-5,0),"")</f>
        <v/>
      </c>
      <c r="AT31" s="292" t="str">
        <f ca="1">IF(AU$1&gt;ROW(AT31)-5,OFFSET('Product Matrix'!$B$1,AU$2+ROW(AT31)-5,0),"")</f>
        <v/>
      </c>
      <c r="AU31" s="292" t="str">
        <f ca="1">IF(AU$1&gt;ROW(AU31)-5,OFFSET('Product Matrix'!$C$1,AU$2+ROW(AU31)-5,0),"")</f>
        <v/>
      </c>
      <c r="AV31" s="292" t="str">
        <f ca="1">IF(AW$1&gt;ROW(AV31)-5,OFFSET('Product Matrix'!$B$1,AW$2+ROW(AV31)-5,0),"")</f>
        <v/>
      </c>
      <c r="AW31" s="292" t="str">
        <f ca="1">IF(AW$1&gt;ROW(AW31)-5,OFFSET('Product Matrix'!$C$1,AW$2+ROW(AW31)-5,0),"")</f>
        <v/>
      </c>
      <c r="AX31" s="292" t="str">
        <f ca="1">IF(AY$1&gt;ROW(AX31)-5,OFFSET('Product Matrix'!$B$1,AY$2+ROW(AX31)-5,0),"")</f>
        <v/>
      </c>
      <c r="AY31" s="292" t="str">
        <f ca="1">IF(AY$1&gt;ROW(AY31)-5,OFFSET('Product Matrix'!$C$1,AY$2+ROW(AY31)-5,0),"")</f>
        <v/>
      </c>
      <c r="AZ31" s="292" t="str">
        <f ca="1">IF(BA$1&gt;ROW(AZ31)-5,OFFSET('Product Matrix'!$B$1,BA$2+ROW(AZ31)-5,0),"")</f>
        <v/>
      </c>
      <c r="BA31" s="292" t="str">
        <f ca="1">IF(BA$1&gt;ROW(BA31)-5,OFFSET('Product Matrix'!$C$1,BA$2+ROW(BA31)-5,0),"")</f>
        <v/>
      </c>
      <c r="BB31" s="292" t="str">
        <f ca="1">IF(BC$1&gt;ROW(BB31)-5,OFFSET('Product Matrix'!$B$1,BC$2+ROW(BB31)-5,0),"")</f>
        <v/>
      </c>
      <c r="BC31" s="292" t="str">
        <f ca="1">IF(BC$1&gt;ROW(BC31)-5,OFFSET('Product Matrix'!$C$1,BC$2+ROW(BC31)-5,0),"")</f>
        <v/>
      </c>
      <c r="BD31" s="292" t="str">
        <f ca="1">IF(BE$1&gt;ROW(BD31)-5,OFFSET('Product Matrix'!$B$1,BE$2+ROW(BD31)-5,0),"")</f>
        <v/>
      </c>
      <c r="BE31" s="292" t="str">
        <f ca="1">IF(BE$1&gt;ROW(BE31)-5,OFFSET('Product Matrix'!$C$1,BE$2+ROW(BE31)-5,0),"")</f>
        <v/>
      </c>
      <c r="BF31" s="292" t="str">
        <f ca="1">IF(BG$1&gt;ROW(BF31)-5,OFFSET('Product Matrix'!$B$1,BG$2+ROW(BF31)-5,0),"")</f>
        <v/>
      </c>
      <c r="BG31" s="292" t="str">
        <f ca="1">IF(BG$1&gt;ROW(BG31)-5,OFFSET('Product Matrix'!$C$1,BG$2+ROW(BG31)-5,0),"")</f>
        <v/>
      </c>
      <c r="BH31" s="292" t="str">
        <f ca="1">IF(BI$1&gt;ROW(BH31)-5,OFFSET('Product Matrix'!$B$1,BI$2+ROW(BH31)-5,0),"")</f>
        <v/>
      </c>
      <c r="BI31" s="292" t="str">
        <f ca="1">IF(BI$1&gt;ROW(BI31)-5,OFFSET('Product Matrix'!$C$1,BI$2+ROW(BI31)-5,0),"")</f>
        <v/>
      </c>
      <c r="BJ31" s="292" t="str">
        <f ca="1">IF(BK$1&gt;ROW(BJ31)-5,OFFSET('Product Matrix'!$B$1,BK$2+ROW(BJ31)-5,0),"")</f>
        <v/>
      </c>
      <c r="BK31" s="292" t="str">
        <f ca="1">IF(BK$1&gt;ROW(BK31)-5,OFFSET('Product Matrix'!$C$1,BK$2+ROW(BK31)-5,0),"")</f>
        <v/>
      </c>
      <c r="BL31" s="292" t="str">
        <f ca="1">IF(BM$1&gt;ROW(BL31)-5,OFFSET('Product Matrix'!$B$1,BM$2+ROW(BL31)-5,0),"")</f>
        <v/>
      </c>
      <c r="BM31" s="292" t="str">
        <f ca="1">IF(BM$1&gt;ROW(BM31)-5,OFFSET('Product Matrix'!$C$1,BM$2+ROW(BM31)-5,0),"")</f>
        <v/>
      </c>
      <c r="BN31" s="292" t="str">
        <f ca="1">IF(BO$1&gt;ROW(BN31)-5,OFFSET('Product Matrix'!$B$1,BO$2+ROW(BN31)-5,0),"")</f>
        <v/>
      </c>
      <c r="BO31" s="292" t="str">
        <f ca="1">IF(BO$1&gt;ROW(BO31)-5,OFFSET('Product Matrix'!$C$1,BO$2+ROW(BO31)-5,0),"")</f>
        <v/>
      </c>
      <c r="BP31" s="292" t="str">
        <f ca="1">IF(BQ$1&gt;ROW(BP31)-5,OFFSET('Product Matrix'!$B$1,BQ$2+ROW(BP31)-5,0),"")</f>
        <v/>
      </c>
      <c r="BQ31" s="292" t="str">
        <f ca="1">IF(BQ$1&gt;ROW(BQ31)-5,OFFSET('Product Matrix'!$C$1,BQ$2+ROW(BQ31)-5,0),"")</f>
        <v/>
      </c>
      <c r="BR31" s="292" t="str">
        <f ca="1">IF(BS$1&gt;ROW(BR31)-5,OFFSET('Product Matrix'!$B$1,BS$2+ROW(BR31)-5,0),"")</f>
        <v/>
      </c>
      <c r="BS31" s="292" t="str">
        <f ca="1">IF(BS$1&gt;ROW(BS31)-5,OFFSET('Product Matrix'!$C$1,BS$2+ROW(BS31)-5,0),"")</f>
        <v/>
      </c>
      <c r="BT31" s="292" t="str">
        <f ca="1">IF(BU$1&gt;ROW(BT31)-5,OFFSET('Product Matrix'!$B$1,BU$2+ROW(BT31)-5,0),"")</f>
        <v/>
      </c>
      <c r="BU31" s="292" t="str">
        <f ca="1">IF(BU$1&gt;ROW(BU31)-5,OFFSET('Product Matrix'!$C$1,BU$2+ROW(BU31)-5,0),"")</f>
        <v/>
      </c>
      <c r="BV31" s="292" t="str">
        <f ca="1">IF(BW$1&gt;ROW(BV31)-5,OFFSET('Product Matrix'!$B$1,BW$2+ROW(BV31)-5,0),"")</f>
        <v/>
      </c>
      <c r="BW31" s="292" t="str">
        <f ca="1">IF(BW$1&gt;ROW(BW31)-5,OFFSET('Product Matrix'!$C$1,BW$2+ROW(BW31)-5,0),"")</f>
        <v/>
      </c>
      <c r="BX31" s="292" t="str">
        <f ca="1">IF(BY$1&gt;ROW(BX31)-5,OFFSET('Product Matrix'!$B$1,BY$2+ROW(BX31)-5,0),"")</f>
        <v/>
      </c>
      <c r="BY31" s="292" t="str">
        <f ca="1">IF(BY$1&gt;ROW(BY31)-5,OFFSET('Product Matrix'!$C$1,BY$2+ROW(BY31)-5,0),"")</f>
        <v/>
      </c>
      <c r="BZ31" s="292" t="str">
        <f ca="1">IF(CA$1&gt;ROW(BZ31)-5,OFFSET('Product Matrix'!$B$1,CA$2+ROW(BZ31)-5,0),"")</f>
        <v/>
      </c>
      <c r="CA31" s="292" t="str">
        <f ca="1">IF(CA$1&gt;ROW(CA31)-5,OFFSET('Product Matrix'!$C$1,CA$2+ROW(CA31)-5,0),"")</f>
        <v/>
      </c>
      <c r="CB31" s="292" t="str">
        <f ca="1">IF(CC$1&gt;ROW(CB31)-5,OFFSET('Product Matrix'!$B$1,CC$2+ROW(CB31)-5,0),"")</f>
        <v/>
      </c>
      <c r="CC31" s="292" t="str">
        <f ca="1">IF(CC$1&gt;ROW(CC31)-5,OFFSET('Product Matrix'!$C$1,CC$2+ROW(CC31)-5,0),"")</f>
        <v/>
      </c>
      <c r="CD31" s="292" t="str">
        <f ca="1">IF(CE$1&gt;ROW(CD31)-5,OFFSET('Product Matrix'!$B$1,CE$2+ROW(CD31)-5,0),"")</f>
        <v/>
      </c>
      <c r="CE31" s="292" t="str">
        <f ca="1">IF(CE$1&gt;ROW(CE31)-5,OFFSET('Product Matrix'!$C$1,CE$2+ROW(CE31)-5,0),"")</f>
        <v/>
      </c>
      <c r="CF31" s="292" t="str">
        <f ca="1">IF(CG$1&gt;ROW(CF31)-5,OFFSET('Product Matrix'!$B$1,CG$2+ROW(CF31)-5,0),"")</f>
        <v/>
      </c>
      <c r="CG31" s="292" t="str">
        <f ca="1">IF(CG$1&gt;ROW(CG31)-5,OFFSET('Product Matrix'!$C$1,CG$2+ROW(CG31)-5,0),"")</f>
        <v/>
      </c>
      <c r="CH31" s="292" t="str">
        <f ca="1">IF(CI$1&gt;ROW(CH31)-5,OFFSET('Product Matrix'!$B$1,CI$2+ROW(CH31)-5,0),"")</f>
        <v>U2E</v>
      </c>
      <c r="CI31" s="292" t="str">
        <f ca="1">IF(CI$1&gt;ROW(CI31)-5,OFFSET('Product Matrix'!$C$1,CI$2+ROW(CI31)-5,0),"")</f>
        <v>Bore 2-7/8;K3/4x1/2" (73.0K19.0 mm)</v>
      </c>
      <c r="CJ31" s="292" t="str">
        <f ca="1">IF(CK$1&gt;ROW(CJ31)-5,OFFSET('Product Matrix'!$B$1,CK$2+ROW(CJ31)-5,0),"")</f>
        <v/>
      </c>
      <c r="CK31" s="292" t="str">
        <f ca="1">IF(CK$1&gt;ROW(CK31)-5,OFFSET('Product Matrix'!$C$1,CK$2+ROW(CK31)-5,0),"")</f>
        <v/>
      </c>
    </row>
    <row r="32" spans="2:89">
      <c r="B32" s="292" t="str">
        <f ca="1">IF(C$1&gt;ROW(B32)-5,OFFSET('Product Matrix'!$B$1,C$2+ROW(B32)-5,0),"")</f>
        <v/>
      </c>
      <c r="C32" s="292" t="str">
        <f ca="1">IF(C$1&gt;ROW(C32)-5,OFFSET('Product Matrix'!$C$1,C$2+ROW(C32)-5,0),"")</f>
        <v/>
      </c>
      <c r="D32" s="292" t="str">
        <f ca="1">IF(E$1&gt;ROW(D32)-5,OFFSET('Product Matrix'!$B$1,E$2+ROW(D32)-5,0),"")</f>
        <v/>
      </c>
      <c r="E32" s="292" t="str">
        <f ca="1">IF(E$1&gt;ROW(E32)-5,OFFSET('Product Matrix'!$C$1,E$2+ROW(E32)-5,0),"")</f>
        <v/>
      </c>
      <c r="F32" s="292" t="str">
        <f ca="1">IF(G$1&gt;ROW(F32)-5,OFFSET('Product Matrix'!$B$1,G$2+ROW(F32)-5,0),"")</f>
        <v>1600</v>
      </c>
      <c r="G32" s="292" t="str">
        <f ca="1">IF(G$1&gt;ROW(G32)-5,OFFSET('Product Matrix'!$C$1,G$2+ROW(G32)-5,0),"")</f>
        <v>DN1600/ NPS 64''</v>
      </c>
      <c r="H32" s="292" t="str">
        <f ca="1">IF(I$1&gt;ROW(H32)-5,OFFSET('Product Matrix'!$B$1,I$2+ROW(H32)-5,0),"")</f>
        <v/>
      </c>
      <c r="I32" s="292" t="str">
        <f ca="1">IF(I$1&gt;ROW(I32)-5,OFFSET('Product Matrix'!$C$1,I$2+ROW(I32)-5,0),"")</f>
        <v/>
      </c>
      <c r="J32" s="292" t="str">
        <f ca="1">IF(K$1&gt;ROW(J32)-5,OFFSET('Product Matrix'!$B$1,K$2+ROW(J32)-5,0),"")</f>
        <v/>
      </c>
      <c r="K32" s="292" t="str">
        <f ca="1">IF(K$1&gt;ROW(K32)-5,OFFSET('Product Matrix'!$C$1,K$2+ROW(K32)-5,0),"")</f>
        <v/>
      </c>
      <c r="L32" s="292" t="str">
        <f ca="1">IF(M$1&gt;ROW(L32)-5,OFFSET('Product Matrix'!$B$1,M$2+ROW(L32)-5,0),"")</f>
        <v/>
      </c>
      <c r="M32" s="292" t="str">
        <f ca="1">IF(M$1&gt;ROW(M32)-5,OFFSET('Product Matrix'!$C$1,M$2+ROW(M32)-5,0),"")</f>
        <v/>
      </c>
      <c r="N32" s="292" t="str">
        <f ca="1">IF(O$1&gt;ROW(N32)-5,OFFSET('Product Matrix'!$B$1,O$2+ROW(N32)-5,0),"")</f>
        <v/>
      </c>
      <c r="O32" s="292" t="str">
        <f ca="1">IF(O$1&gt;ROW(O32)-5,OFFSET('Product Matrix'!$C$1,O$2+ROW(O32)-5,0),"")</f>
        <v/>
      </c>
      <c r="P32" s="292" t="str">
        <f ca="1">IF(Q$1&gt;ROW(P32)-5,OFFSET('Product Matrix'!$B$1,Q$2+ROW(P32)-5,0),"")</f>
        <v/>
      </c>
      <c r="Q32" s="292" t="str">
        <f ca="1">IF(Q$1&gt;ROW(Q32)-5,OFFSET('Product Matrix'!$C$1,Q$2+ROW(Q32)-5,0),"")</f>
        <v/>
      </c>
      <c r="R32" s="292" t="str">
        <f ca="1">IF(S$1&gt;ROW(R32)-5,OFFSET('Product Matrix'!$B$1,S$2+ROW(R32)-5,0),"")</f>
        <v/>
      </c>
      <c r="S32" s="292" t="str">
        <f ca="1">IF(S$1&gt;ROW(S32)-5,OFFSET('Product Matrix'!$C$1,S$2+ROW(S32)-5,0),"")</f>
        <v/>
      </c>
      <c r="T32" s="292" t="str">
        <f ca="1">IF(U$1&gt;ROW(T32)-5,OFFSET('Product Matrix'!$B$1,U$2+ROW(T32)-5,0),"")</f>
        <v/>
      </c>
      <c r="U32" s="292" t="str">
        <f ca="1">IF(U$1&gt;ROW(U32)-5,OFFSET('Product Matrix'!$C$1,U$2+ROW(U32)-5,0),"")</f>
        <v/>
      </c>
      <c r="V32" s="292" t="str">
        <f ca="1">IF(W$1&gt;ROW(V32)-5,OFFSET('Product Matrix'!$B$1,W$2+ROW(V32)-5,0),"")</f>
        <v/>
      </c>
      <c r="W32" s="292" t="str">
        <f ca="1">IF(W$1&gt;ROW(W32)-5,OFFSET('Product Matrix'!$C$1,W$2+ROW(W32)-5,0),"")</f>
        <v/>
      </c>
      <c r="X32" s="292" t="str">
        <f ca="1">IF(Y$1&gt;ROW(X32)-5,OFFSET('Product Matrix'!$B$1,Y$2+ROW(X32)-5,0),"")</f>
        <v/>
      </c>
      <c r="Y32" s="292" t="str">
        <f ca="1">IF(Y$1&gt;ROW(Y32)-5,OFFSET('Product Matrix'!$C$1,Y$2+ROW(Y32)-5,0),"")</f>
        <v/>
      </c>
      <c r="Z32" s="292" t="str">
        <f ca="1">IF(AA$1&gt;ROW(Z32)-5,OFFSET('Product Matrix'!$B$1,AA$2+ROW(Z32)-5,0),"")</f>
        <v/>
      </c>
      <c r="AA32" s="292" t="str">
        <f ca="1">IF(AA$1&gt;ROW(AA32)-5,OFFSET('Product Matrix'!$C$1,AA$2+ROW(AA32)-5,0),"")</f>
        <v/>
      </c>
      <c r="AB32" s="292" t="str">
        <f ca="1">IF(AC$1&gt;ROW(AB32)-5,OFFSET('Product Matrix'!$B$1,AC$2+ROW(AB32)-5,0),"")</f>
        <v/>
      </c>
      <c r="AC32" s="292" t="str">
        <f ca="1">IF(AC$1&gt;ROW(AC32)-5,OFFSET('Product Matrix'!$C$1,AC$2+ROW(AC32)-5,0),"")</f>
        <v/>
      </c>
      <c r="AD32" s="292" t="str">
        <f ca="1">IF(AE$1&gt;ROW(AD32)-5,OFFSET('Product Matrix'!$B$1,AE$2+ROW(AD32)-5,0),"")</f>
        <v/>
      </c>
      <c r="AE32" s="292" t="str">
        <f ca="1">IF(AE$1&gt;ROW(AE32)-5,OFFSET('Product Matrix'!$C$1,AE$2+ROW(AE32)-5,0),"")</f>
        <v/>
      </c>
      <c r="AF32" s="292" t="str">
        <f ca="1">IF(AG$1&gt;ROW(AF32)-5,OFFSET('Product Matrix'!$B$1,AG$2+ROW(AF32)-5,0),"")</f>
        <v/>
      </c>
      <c r="AG32" s="292" t="str">
        <f ca="1">IF(AG$1&gt;ROW(AG32)-5,OFFSET('Product Matrix'!$C$1,AG$2+ROW(AG32)-5,0),"")</f>
        <v/>
      </c>
      <c r="AH32" s="292" t="str">
        <f ca="1">IF(AI$1&gt;ROW(AH32)-5,OFFSET('Product Matrix'!$B$1,AI$2+ROW(AH32)-5,0),"")</f>
        <v/>
      </c>
      <c r="AI32" s="292" t="str">
        <f ca="1">IF(AI$1&gt;ROW(AI32)-5,OFFSET('Product Matrix'!$C$1,AI$2+ROW(AI32)-5,0),"")</f>
        <v/>
      </c>
      <c r="AJ32" s="292" t="str">
        <f ca="1">IF(AK$1&gt;ROW(AJ32)-5,OFFSET('Product Matrix'!$B$1,AK$2+ROW(AJ32)-5,0),"")</f>
        <v/>
      </c>
      <c r="AK32" s="292" t="str">
        <f ca="1">IF(AK$1&gt;ROW(AK32)-5,OFFSET('Product Matrix'!$C$1,AK$2+ROW(AK32)-5,0),"")</f>
        <v/>
      </c>
      <c r="AL32" s="292" t="str">
        <f ca="1">IF(AM$1&gt;ROW(AL32)-5,OFFSET('Product Matrix'!$B$1,AM$2+ROW(AL32)-5,0),"")</f>
        <v/>
      </c>
      <c r="AM32" s="292" t="str">
        <f ca="1">IF(AM$1&gt;ROW(AM32)-5,OFFSET('Product Matrix'!$C$1,AM$2+ROW(AM32)-5,0),"")</f>
        <v/>
      </c>
      <c r="AN32" s="292" t="str">
        <f ca="1">IF(AO$1&gt;ROW(AN32)-5,OFFSET('Product Matrix'!$B$1,AO$2+ROW(AN32)-5,0),"")</f>
        <v/>
      </c>
      <c r="AO32" s="292" t="str">
        <f ca="1">IF(AO$1&gt;ROW(AO32)-5,OFFSET('Product Matrix'!$C$1,AO$2+ROW(AO32)-5,0),"")</f>
        <v/>
      </c>
      <c r="AP32" s="292" t="str">
        <f ca="1">IF(AQ$1&gt;ROW(AP32)-5,OFFSET('Product Matrix'!$B$1,AQ$2+ROW(AP32)-5,0),"")</f>
        <v/>
      </c>
      <c r="AQ32" s="292" t="str">
        <f ca="1">IF(AQ$1&gt;ROW(AQ32)-5,OFFSET('Product Matrix'!$C$1,AQ$2+ROW(AQ32)-5,0),"")</f>
        <v/>
      </c>
      <c r="AR32" s="292" t="str">
        <f ca="1">IF(AS$1&gt;ROW(AR32)-5,OFFSET('Product Matrix'!$B$1,AS$2+ROW(AR32)-5,0),"")</f>
        <v/>
      </c>
      <c r="AS32" s="292" t="str">
        <f ca="1">IF(AS$1&gt;ROW(AS32)-5,OFFSET('Product Matrix'!$C$1,AS$2+ROW(AS32)-5,0),"")</f>
        <v/>
      </c>
      <c r="AT32" s="292" t="str">
        <f ca="1">IF(AU$1&gt;ROW(AT32)-5,OFFSET('Product Matrix'!$B$1,AU$2+ROW(AT32)-5,0),"")</f>
        <v/>
      </c>
      <c r="AU32" s="292" t="str">
        <f ca="1">IF(AU$1&gt;ROW(AU32)-5,OFFSET('Product Matrix'!$C$1,AU$2+ROW(AU32)-5,0),"")</f>
        <v/>
      </c>
      <c r="AV32" s="292" t="str">
        <f ca="1">IF(AW$1&gt;ROW(AV32)-5,OFFSET('Product Matrix'!$B$1,AW$2+ROW(AV32)-5,0),"")</f>
        <v/>
      </c>
      <c r="AW32" s="292" t="str">
        <f ca="1">IF(AW$1&gt;ROW(AW32)-5,OFFSET('Product Matrix'!$C$1,AW$2+ROW(AW32)-5,0),"")</f>
        <v/>
      </c>
      <c r="AX32" s="292" t="str">
        <f ca="1">IF(AY$1&gt;ROW(AX32)-5,OFFSET('Product Matrix'!$B$1,AY$2+ROW(AX32)-5,0),"")</f>
        <v/>
      </c>
      <c r="AY32" s="292" t="str">
        <f ca="1">IF(AY$1&gt;ROW(AY32)-5,OFFSET('Product Matrix'!$C$1,AY$2+ROW(AY32)-5,0),"")</f>
        <v/>
      </c>
      <c r="AZ32" s="292" t="str">
        <f ca="1">IF(BA$1&gt;ROW(AZ32)-5,OFFSET('Product Matrix'!$B$1,BA$2+ROW(AZ32)-5,0),"")</f>
        <v/>
      </c>
      <c r="BA32" s="292" t="str">
        <f ca="1">IF(BA$1&gt;ROW(BA32)-5,OFFSET('Product Matrix'!$C$1,BA$2+ROW(BA32)-5,0),"")</f>
        <v/>
      </c>
      <c r="BB32" s="292" t="str">
        <f ca="1">IF(BC$1&gt;ROW(BB32)-5,OFFSET('Product Matrix'!$B$1,BC$2+ROW(BB32)-5,0),"")</f>
        <v/>
      </c>
      <c r="BC32" s="292" t="str">
        <f ca="1">IF(BC$1&gt;ROW(BC32)-5,OFFSET('Product Matrix'!$C$1,BC$2+ROW(BC32)-5,0),"")</f>
        <v/>
      </c>
      <c r="BD32" s="292" t="str">
        <f ca="1">IF(BE$1&gt;ROW(BD32)-5,OFFSET('Product Matrix'!$B$1,BE$2+ROW(BD32)-5,0),"")</f>
        <v/>
      </c>
      <c r="BE32" s="292" t="str">
        <f ca="1">IF(BE$1&gt;ROW(BE32)-5,OFFSET('Product Matrix'!$C$1,BE$2+ROW(BE32)-5,0),"")</f>
        <v/>
      </c>
      <c r="BF32" s="292" t="str">
        <f ca="1">IF(BG$1&gt;ROW(BF32)-5,OFFSET('Product Matrix'!$B$1,BG$2+ROW(BF32)-5,0),"")</f>
        <v/>
      </c>
      <c r="BG32" s="292" t="str">
        <f ca="1">IF(BG$1&gt;ROW(BG32)-5,OFFSET('Product Matrix'!$C$1,BG$2+ROW(BG32)-5,0),"")</f>
        <v/>
      </c>
      <c r="BH32" s="292" t="str">
        <f ca="1">IF(BI$1&gt;ROW(BH32)-5,OFFSET('Product Matrix'!$B$1,BI$2+ROW(BH32)-5,0),"")</f>
        <v/>
      </c>
      <c r="BI32" s="292" t="str">
        <f ca="1">IF(BI$1&gt;ROW(BI32)-5,OFFSET('Product Matrix'!$C$1,BI$2+ROW(BI32)-5,0),"")</f>
        <v/>
      </c>
      <c r="BJ32" s="292" t="str">
        <f ca="1">IF(BK$1&gt;ROW(BJ32)-5,OFFSET('Product Matrix'!$B$1,BK$2+ROW(BJ32)-5,0),"")</f>
        <v/>
      </c>
      <c r="BK32" s="292" t="str">
        <f ca="1">IF(BK$1&gt;ROW(BK32)-5,OFFSET('Product Matrix'!$C$1,BK$2+ROW(BK32)-5,0),"")</f>
        <v/>
      </c>
      <c r="BL32" s="292" t="str">
        <f ca="1">IF(BM$1&gt;ROW(BL32)-5,OFFSET('Product Matrix'!$B$1,BM$2+ROW(BL32)-5,0),"")</f>
        <v/>
      </c>
      <c r="BM32" s="292" t="str">
        <f ca="1">IF(BM$1&gt;ROW(BM32)-5,OFFSET('Product Matrix'!$C$1,BM$2+ROW(BM32)-5,0),"")</f>
        <v/>
      </c>
      <c r="BN32" s="292" t="str">
        <f ca="1">IF(BO$1&gt;ROW(BN32)-5,OFFSET('Product Matrix'!$B$1,BO$2+ROW(BN32)-5,0),"")</f>
        <v/>
      </c>
      <c r="BO32" s="292" t="str">
        <f ca="1">IF(BO$1&gt;ROW(BO32)-5,OFFSET('Product Matrix'!$C$1,BO$2+ROW(BO32)-5,0),"")</f>
        <v/>
      </c>
      <c r="BP32" s="292" t="str">
        <f ca="1">IF(BQ$1&gt;ROW(BP32)-5,OFFSET('Product Matrix'!$B$1,BQ$2+ROW(BP32)-5,0),"")</f>
        <v/>
      </c>
      <c r="BQ32" s="292" t="str">
        <f ca="1">IF(BQ$1&gt;ROW(BQ32)-5,OFFSET('Product Matrix'!$C$1,BQ$2+ROW(BQ32)-5,0),"")</f>
        <v/>
      </c>
      <c r="BR32" s="292" t="str">
        <f ca="1">IF(BS$1&gt;ROW(BR32)-5,OFFSET('Product Matrix'!$B$1,BS$2+ROW(BR32)-5,0),"")</f>
        <v/>
      </c>
      <c r="BS32" s="292" t="str">
        <f ca="1">IF(BS$1&gt;ROW(BS32)-5,OFFSET('Product Matrix'!$C$1,BS$2+ROW(BS32)-5,0),"")</f>
        <v/>
      </c>
      <c r="BT32" s="292" t="str">
        <f ca="1">IF(BU$1&gt;ROW(BT32)-5,OFFSET('Product Matrix'!$B$1,BU$2+ROW(BT32)-5,0),"")</f>
        <v/>
      </c>
      <c r="BU32" s="292" t="str">
        <f ca="1">IF(BU$1&gt;ROW(BU32)-5,OFFSET('Product Matrix'!$C$1,BU$2+ROW(BU32)-5,0),"")</f>
        <v/>
      </c>
      <c r="BV32" s="292" t="str">
        <f ca="1">IF(BW$1&gt;ROW(BV32)-5,OFFSET('Product Matrix'!$B$1,BW$2+ROW(BV32)-5,0),"")</f>
        <v/>
      </c>
      <c r="BW32" s="292" t="str">
        <f ca="1">IF(BW$1&gt;ROW(BW32)-5,OFFSET('Product Matrix'!$C$1,BW$2+ROW(BW32)-5,0),"")</f>
        <v/>
      </c>
      <c r="BX32" s="292" t="str">
        <f ca="1">IF(BY$1&gt;ROW(BX32)-5,OFFSET('Product Matrix'!$B$1,BY$2+ROW(BX32)-5,0),"")</f>
        <v/>
      </c>
      <c r="BY32" s="292" t="str">
        <f ca="1">IF(BY$1&gt;ROW(BY32)-5,OFFSET('Product Matrix'!$C$1,BY$2+ROW(BY32)-5,0),"")</f>
        <v/>
      </c>
      <c r="BZ32" s="292" t="str">
        <f ca="1">IF(CA$1&gt;ROW(BZ32)-5,OFFSET('Product Matrix'!$B$1,CA$2+ROW(BZ32)-5,0),"")</f>
        <v/>
      </c>
      <c r="CA32" s="292" t="str">
        <f ca="1">IF(CA$1&gt;ROW(CA32)-5,OFFSET('Product Matrix'!$C$1,CA$2+ROW(CA32)-5,0),"")</f>
        <v/>
      </c>
      <c r="CB32" s="292" t="str">
        <f ca="1">IF(CC$1&gt;ROW(CB32)-5,OFFSET('Product Matrix'!$B$1,CC$2+ROW(CB32)-5,0),"")</f>
        <v/>
      </c>
      <c r="CC32" s="292" t="str">
        <f ca="1">IF(CC$1&gt;ROW(CC32)-5,OFFSET('Product Matrix'!$C$1,CC$2+ROW(CC32)-5,0),"")</f>
        <v/>
      </c>
      <c r="CD32" s="292" t="str">
        <f ca="1">IF(CE$1&gt;ROW(CD32)-5,OFFSET('Product Matrix'!$B$1,CE$2+ROW(CD32)-5,0),"")</f>
        <v/>
      </c>
      <c r="CE32" s="292" t="str">
        <f ca="1">IF(CE$1&gt;ROW(CE32)-5,OFFSET('Product Matrix'!$C$1,CE$2+ROW(CE32)-5,0),"")</f>
        <v/>
      </c>
      <c r="CF32" s="292" t="str">
        <f ca="1">IF(CG$1&gt;ROW(CF32)-5,OFFSET('Product Matrix'!$B$1,CG$2+ROW(CF32)-5,0),"")</f>
        <v/>
      </c>
      <c r="CG32" s="292" t="str">
        <f ca="1">IF(CG$1&gt;ROW(CG32)-5,OFFSET('Product Matrix'!$C$1,CG$2+ROW(CG32)-5,0),"")</f>
        <v/>
      </c>
      <c r="CH32" s="292" t="str">
        <f ca="1">IF(CI$1&gt;ROW(CH32)-5,OFFSET('Product Matrix'!$B$1,CI$2+ROW(CH32)-5,0),"")</f>
        <v>U3A</v>
      </c>
      <c r="CI32" s="292" t="str">
        <f ca="1">IF(CI$1&gt;ROW(CI32)-5,OFFSET('Product Matrix'!$C$1,CI$2+ROW(CI32)-5,0),"")</f>
        <v>Bore 3-5/8;K1/2x3/8" (90.0K25.0 mm)</v>
      </c>
      <c r="CJ32" s="292" t="str">
        <f ca="1">IF(CK$1&gt;ROW(CJ32)-5,OFFSET('Product Matrix'!$B$1,CK$2+ROW(CJ32)-5,0),"")</f>
        <v/>
      </c>
      <c r="CK32" s="292" t="str">
        <f ca="1">IF(CK$1&gt;ROW(CK32)-5,OFFSET('Product Matrix'!$C$1,CK$2+ROW(CK32)-5,0),"")</f>
        <v/>
      </c>
    </row>
    <row r="33" spans="2:89">
      <c r="B33" s="292" t="str">
        <f ca="1">IF(C$1&gt;ROW(B33)-5,OFFSET('Product Matrix'!$B$1,C$2+ROW(B33)-5,0),"")</f>
        <v/>
      </c>
      <c r="C33" s="292" t="str">
        <f ca="1">IF(C$1&gt;ROW(C33)-5,OFFSET('Product Matrix'!$C$1,C$2+ROW(C33)-5,0),"")</f>
        <v/>
      </c>
      <c r="D33" s="292" t="str">
        <f ca="1">IF(E$1&gt;ROW(D33)-5,OFFSET('Product Matrix'!$B$1,E$2+ROW(D33)-5,0),"")</f>
        <v/>
      </c>
      <c r="E33" s="292" t="str">
        <f ca="1">IF(E$1&gt;ROW(E33)-5,OFFSET('Product Matrix'!$C$1,E$2+ROW(E33)-5,0),"")</f>
        <v/>
      </c>
      <c r="F33" s="292" t="str">
        <f ca="1">IF(G$1&gt;ROW(F33)-5,OFFSET('Product Matrix'!$B$1,G$2+ROW(F33)-5,0),"")</f>
        <v>1650</v>
      </c>
      <c r="G33" s="292" t="str">
        <f ca="1">IF(G$1&gt;ROW(G33)-5,OFFSET('Product Matrix'!$C$1,G$2+ROW(G33)-5,0),"")</f>
        <v>DN1650/ NPS 66''</v>
      </c>
      <c r="H33" s="292" t="str">
        <f ca="1">IF(I$1&gt;ROW(H33)-5,OFFSET('Product Matrix'!$B$1,I$2+ROW(H33)-5,0),"")</f>
        <v/>
      </c>
      <c r="I33" s="292" t="str">
        <f ca="1">IF(I$1&gt;ROW(I33)-5,OFFSET('Product Matrix'!$C$1,I$2+ROW(I33)-5,0),"")</f>
        <v/>
      </c>
      <c r="J33" s="292" t="str">
        <f ca="1">IF(K$1&gt;ROW(J33)-5,OFFSET('Product Matrix'!$B$1,K$2+ROW(J33)-5,0),"")</f>
        <v/>
      </c>
      <c r="K33" s="292" t="str">
        <f ca="1">IF(K$1&gt;ROW(K33)-5,OFFSET('Product Matrix'!$C$1,K$2+ROW(K33)-5,0),"")</f>
        <v/>
      </c>
      <c r="L33" s="292" t="str">
        <f ca="1">IF(M$1&gt;ROW(L33)-5,OFFSET('Product Matrix'!$B$1,M$2+ROW(L33)-5,0),"")</f>
        <v/>
      </c>
      <c r="M33" s="292" t="str">
        <f ca="1">IF(M$1&gt;ROW(M33)-5,OFFSET('Product Matrix'!$C$1,M$2+ROW(M33)-5,0),"")</f>
        <v/>
      </c>
      <c r="N33" s="292" t="str">
        <f ca="1">IF(O$1&gt;ROW(N33)-5,OFFSET('Product Matrix'!$B$1,O$2+ROW(N33)-5,0),"")</f>
        <v/>
      </c>
      <c r="O33" s="292" t="str">
        <f ca="1">IF(O$1&gt;ROW(O33)-5,OFFSET('Product Matrix'!$C$1,O$2+ROW(O33)-5,0),"")</f>
        <v/>
      </c>
      <c r="P33" s="292" t="str">
        <f ca="1">IF(Q$1&gt;ROW(P33)-5,OFFSET('Product Matrix'!$B$1,Q$2+ROW(P33)-5,0),"")</f>
        <v/>
      </c>
      <c r="Q33" s="292" t="str">
        <f ca="1">IF(Q$1&gt;ROW(Q33)-5,OFFSET('Product Matrix'!$C$1,Q$2+ROW(Q33)-5,0),"")</f>
        <v/>
      </c>
      <c r="R33" s="292" t="str">
        <f ca="1">IF(S$1&gt;ROW(R33)-5,OFFSET('Product Matrix'!$B$1,S$2+ROW(R33)-5,0),"")</f>
        <v/>
      </c>
      <c r="S33" s="292" t="str">
        <f ca="1">IF(S$1&gt;ROW(S33)-5,OFFSET('Product Matrix'!$C$1,S$2+ROW(S33)-5,0),"")</f>
        <v/>
      </c>
      <c r="T33" s="292" t="str">
        <f ca="1">IF(U$1&gt;ROW(T33)-5,OFFSET('Product Matrix'!$B$1,U$2+ROW(T33)-5,0),"")</f>
        <v/>
      </c>
      <c r="U33" s="292" t="str">
        <f ca="1">IF(U$1&gt;ROW(U33)-5,OFFSET('Product Matrix'!$C$1,U$2+ROW(U33)-5,0),"")</f>
        <v/>
      </c>
      <c r="V33" s="292" t="str">
        <f ca="1">IF(W$1&gt;ROW(V33)-5,OFFSET('Product Matrix'!$B$1,W$2+ROW(V33)-5,0),"")</f>
        <v/>
      </c>
      <c r="W33" s="292" t="str">
        <f ca="1">IF(W$1&gt;ROW(W33)-5,OFFSET('Product Matrix'!$C$1,W$2+ROW(W33)-5,0),"")</f>
        <v/>
      </c>
      <c r="X33" s="292" t="str">
        <f ca="1">IF(Y$1&gt;ROW(X33)-5,OFFSET('Product Matrix'!$B$1,Y$2+ROW(X33)-5,0),"")</f>
        <v/>
      </c>
      <c r="Y33" s="292" t="str">
        <f ca="1">IF(Y$1&gt;ROW(Y33)-5,OFFSET('Product Matrix'!$C$1,Y$2+ROW(Y33)-5,0),"")</f>
        <v/>
      </c>
      <c r="Z33" s="292" t="str">
        <f ca="1">IF(AA$1&gt;ROW(Z33)-5,OFFSET('Product Matrix'!$B$1,AA$2+ROW(Z33)-5,0),"")</f>
        <v/>
      </c>
      <c r="AA33" s="292" t="str">
        <f ca="1">IF(AA$1&gt;ROW(AA33)-5,OFFSET('Product Matrix'!$C$1,AA$2+ROW(AA33)-5,0),"")</f>
        <v/>
      </c>
      <c r="AB33" s="292" t="str">
        <f ca="1">IF(AC$1&gt;ROW(AB33)-5,OFFSET('Product Matrix'!$B$1,AC$2+ROW(AB33)-5,0),"")</f>
        <v/>
      </c>
      <c r="AC33" s="292" t="str">
        <f ca="1">IF(AC$1&gt;ROW(AC33)-5,OFFSET('Product Matrix'!$C$1,AC$2+ROW(AC33)-5,0),"")</f>
        <v/>
      </c>
      <c r="AD33" s="292" t="str">
        <f ca="1">IF(AE$1&gt;ROW(AD33)-5,OFFSET('Product Matrix'!$B$1,AE$2+ROW(AD33)-5,0),"")</f>
        <v/>
      </c>
      <c r="AE33" s="292" t="str">
        <f ca="1">IF(AE$1&gt;ROW(AE33)-5,OFFSET('Product Matrix'!$C$1,AE$2+ROW(AE33)-5,0),"")</f>
        <v/>
      </c>
      <c r="AF33" s="292" t="str">
        <f ca="1">IF(AG$1&gt;ROW(AF33)-5,OFFSET('Product Matrix'!$B$1,AG$2+ROW(AF33)-5,0),"")</f>
        <v/>
      </c>
      <c r="AG33" s="292" t="str">
        <f ca="1">IF(AG$1&gt;ROW(AG33)-5,OFFSET('Product Matrix'!$C$1,AG$2+ROW(AG33)-5,0),"")</f>
        <v/>
      </c>
      <c r="AH33" s="292" t="str">
        <f ca="1">IF(AI$1&gt;ROW(AH33)-5,OFFSET('Product Matrix'!$B$1,AI$2+ROW(AH33)-5,0),"")</f>
        <v/>
      </c>
      <c r="AI33" s="292" t="str">
        <f ca="1">IF(AI$1&gt;ROW(AI33)-5,OFFSET('Product Matrix'!$C$1,AI$2+ROW(AI33)-5,0),"")</f>
        <v/>
      </c>
      <c r="AJ33" s="292" t="str">
        <f ca="1">IF(AK$1&gt;ROW(AJ33)-5,OFFSET('Product Matrix'!$B$1,AK$2+ROW(AJ33)-5,0),"")</f>
        <v/>
      </c>
      <c r="AK33" s="292" t="str">
        <f ca="1">IF(AK$1&gt;ROW(AK33)-5,OFFSET('Product Matrix'!$C$1,AK$2+ROW(AK33)-5,0),"")</f>
        <v/>
      </c>
      <c r="AL33" s="292" t="str">
        <f ca="1">IF(AM$1&gt;ROW(AL33)-5,OFFSET('Product Matrix'!$B$1,AM$2+ROW(AL33)-5,0),"")</f>
        <v/>
      </c>
      <c r="AM33" s="292" t="str">
        <f ca="1">IF(AM$1&gt;ROW(AM33)-5,OFFSET('Product Matrix'!$C$1,AM$2+ROW(AM33)-5,0),"")</f>
        <v/>
      </c>
      <c r="AN33" s="292" t="str">
        <f ca="1">IF(AO$1&gt;ROW(AN33)-5,OFFSET('Product Matrix'!$B$1,AO$2+ROW(AN33)-5,0),"")</f>
        <v/>
      </c>
      <c r="AO33" s="292" t="str">
        <f ca="1">IF(AO$1&gt;ROW(AO33)-5,OFFSET('Product Matrix'!$C$1,AO$2+ROW(AO33)-5,0),"")</f>
        <v/>
      </c>
      <c r="AP33" s="292" t="str">
        <f ca="1">IF(AQ$1&gt;ROW(AP33)-5,OFFSET('Product Matrix'!$B$1,AQ$2+ROW(AP33)-5,0),"")</f>
        <v/>
      </c>
      <c r="AQ33" s="292" t="str">
        <f ca="1">IF(AQ$1&gt;ROW(AQ33)-5,OFFSET('Product Matrix'!$C$1,AQ$2+ROW(AQ33)-5,0),"")</f>
        <v/>
      </c>
      <c r="AR33" s="292" t="str">
        <f ca="1">IF(AS$1&gt;ROW(AR33)-5,OFFSET('Product Matrix'!$B$1,AS$2+ROW(AR33)-5,0),"")</f>
        <v/>
      </c>
      <c r="AS33" s="292" t="str">
        <f ca="1">IF(AS$1&gt;ROW(AS33)-5,OFFSET('Product Matrix'!$C$1,AS$2+ROW(AS33)-5,0),"")</f>
        <v/>
      </c>
      <c r="AT33" s="292" t="str">
        <f ca="1">IF(AU$1&gt;ROW(AT33)-5,OFFSET('Product Matrix'!$B$1,AU$2+ROW(AT33)-5,0),"")</f>
        <v/>
      </c>
      <c r="AU33" s="292" t="str">
        <f ca="1">IF(AU$1&gt;ROW(AU33)-5,OFFSET('Product Matrix'!$C$1,AU$2+ROW(AU33)-5,0),"")</f>
        <v/>
      </c>
      <c r="AV33" s="292" t="str">
        <f ca="1">IF(AW$1&gt;ROW(AV33)-5,OFFSET('Product Matrix'!$B$1,AW$2+ROW(AV33)-5,0),"")</f>
        <v/>
      </c>
      <c r="AW33" s="292" t="str">
        <f ca="1">IF(AW$1&gt;ROW(AW33)-5,OFFSET('Product Matrix'!$C$1,AW$2+ROW(AW33)-5,0),"")</f>
        <v/>
      </c>
      <c r="AX33" s="292" t="str">
        <f ca="1">IF(AY$1&gt;ROW(AX33)-5,OFFSET('Product Matrix'!$B$1,AY$2+ROW(AX33)-5,0),"")</f>
        <v/>
      </c>
      <c r="AY33" s="292" t="str">
        <f ca="1">IF(AY$1&gt;ROW(AY33)-5,OFFSET('Product Matrix'!$C$1,AY$2+ROW(AY33)-5,0),"")</f>
        <v/>
      </c>
      <c r="AZ33" s="292" t="str">
        <f ca="1">IF(BA$1&gt;ROW(AZ33)-5,OFFSET('Product Matrix'!$B$1,BA$2+ROW(AZ33)-5,0),"")</f>
        <v/>
      </c>
      <c r="BA33" s="292" t="str">
        <f ca="1">IF(BA$1&gt;ROW(BA33)-5,OFFSET('Product Matrix'!$C$1,BA$2+ROW(BA33)-5,0),"")</f>
        <v/>
      </c>
      <c r="BB33" s="292" t="str">
        <f ca="1">IF(BC$1&gt;ROW(BB33)-5,OFFSET('Product Matrix'!$B$1,BC$2+ROW(BB33)-5,0),"")</f>
        <v/>
      </c>
      <c r="BC33" s="292" t="str">
        <f ca="1">IF(BC$1&gt;ROW(BC33)-5,OFFSET('Product Matrix'!$C$1,BC$2+ROW(BC33)-5,0),"")</f>
        <v/>
      </c>
      <c r="BD33" s="292" t="str">
        <f ca="1">IF(BE$1&gt;ROW(BD33)-5,OFFSET('Product Matrix'!$B$1,BE$2+ROW(BD33)-5,0),"")</f>
        <v/>
      </c>
      <c r="BE33" s="292" t="str">
        <f ca="1">IF(BE$1&gt;ROW(BE33)-5,OFFSET('Product Matrix'!$C$1,BE$2+ROW(BE33)-5,0),"")</f>
        <v/>
      </c>
      <c r="BF33" s="292" t="str">
        <f ca="1">IF(BG$1&gt;ROW(BF33)-5,OFFSET('Product Matrix'!$B$1,BG$2+ROW(BF33)-5,0),"")</f>
        <v/>
      </c>
      <c r="BG33" s="292" t="str">
        <f ca="1">IF(BG$1&gt;ROW(BG33)-5,OFFSET('Product Matrix'!$C$1,BG$2+ROW(BG33)-5,0),"")</f>
        <v/>
      </c>
      <c r="BH33" s="292" t="str">
        <f ca="1">IF(BI$1&gt;ROW(BH33)-5,OFFSET('Product Matrix'!$B$1,BI$2+ROW(BH33)-5,0),"")</f>
        <v/>
      </c>
      <c r="BI33" s="292" t="str">
        <f ca="1">IF(BI$1&gt;ROW(BI33)-5,OFFSET('Product Matrix'!$C$1,BI$2+ROW(BI33)-5,0),"")</f>
        <v/>
      </c>
      <c r="BJ33" s="292" t="str">
        <f ca="1">IF(BK$1&gt;ROW(BJ33)-5,OFFSET('Product Matrix'!$B$1,BK$2+ROW(BJ33)-5,0),"")</f>
        <v/>
      </c>
      <c r="BK33" s="292" t="str">
        <f ca="1">IF(BK$1&gt;ROW(BK33)-5,OFFSET('Product Matrix'!$C$1,BK$2+ROW(BK33)-5,0),"")</f>
        <v/>
      </c>
      <c r="BL33" s="292" t="str">
        <f ca="1">IF(BM$1&gt;ROW(BL33)-5,OFFSET('Product Matrix'!$B$1,BM$2+ROW(BL33)-5,0),"")</f>
        <v/>
      </c>
      <c r="BM33" s="292" t="str">
        <f ca="1">IF(BM$1&gt;ROW(BM33)-5,OFFSET('Product Matrix'!$C$1,BM$2+ROW(BM33)-5,0),"")</f>
        <v/>
      </c>
      <c r="BN33" s="292" t="str">
        <f ca="1">IF(BO$1&gt;ROW(BN33)-5,OFFSET('Product Matrix'!$B$1,BO$2+ROW(BN33)-5,0),"")</f>
        <v/>
      </c>
      <c r="BO33" s="292" t="str">
        <f ca="1">IF(BO$1&gt;ROW(BO33)-5,OFFSET('Product Matrix'!$C$1,BO$2+ROW(BO33)-5,0),"")</f>
        <v/>
      </c>
      <c r="BP33" s="292" t="str">
        <f ca="1">IF(BQ$1&gt;ROW(BP33)-5,OFFSET('Product Matrix'!$B$1,BQ$2+ROW(BP33)-5,0),"")</f>
        <v/>
      </c>
      <c r="BQ33" s="292" t="str">
        <f ca="1">IF(BQ$1&gt;ROW(BQ33)-5,OFFSET('Product Matrix'!$C$1,BQ$2+ROW(BQ33)-5,0),"")</f>
        <v/>
      </c>
      <c r="BR33" s="292" t="str">
        <f ca="1">IF(BS$1&gt;ROW(BR33)-5,OFFSET('Product Matrix'!$B$1,BS$2+ROW(BR33)-5,0),"")</f>
        <v/>
      </c>
      <c r="BS33" s="292" t="str">
        <f ca="1">IF(BS$1&gt;ROW(BS33)-5,OFFSET('Product Matrix'!$C$1,BS$2+ROW(BS33)-5,0),"")</f>
        <v/>
      </c>
      <c r="BT33" s="292" t="str">
        <f ca="1">IF(BU$1&gt;ROW(BT33)-5,OFFSET('Product Matrix'!$B$1,BU$2+ROW(BT33)-5,0),"")</f>
        <v/>
      </c>
      <c r="BU33" s="292" t="str">
        <f ca="1">IF(BU$1&gt;ROW(BU33)-5,OFFSET('Product Matrix'!$C$1,BU$2+ROW(BU33)-5,0),"")</f>
        <v/>
      </c>
      <c r="BV33" s="292" t="str">
        <f ca="1">IF(BW$1&gt;ROW(BV33)-5,OFFSET('Product Matrix'!$B$1,BW$2+ROW(BV33)-5,0),"")</f>
        <v/>
      </c>
      <c r="BW33" s="292" t="str">
        <f ca="1">IF(BW$1&gt;ROW(BW33)-5,OFFSET('Product Matrix'!$C$1,BW$2+ROW(BW33)-5,0),"")</f>
        <v/>
      </c>
      <c r="BX33" s="292" t="str">
        <f ca="1">IF(BY$1&gt;ROW(BX33)-5,OFFSET('Product Matrix'!$B$1,BY$2+ROW(BX33)-5,0),"")</f>
        <v/>
      </c>
      <c r="BY33" s="292" t="str">
        <f ca="1">IF(BY$1&gt;ROW(BY33)-5,OFFSET('Product Matrix'!$C$1,BY$2+ROW(BY33)-5,0),"")</f>
        <v/>
      </c>
      <c r="BZ33" s="292" t="str">
        <f ca="1">IF(CA$1&gt;ROW(BZ33)-5,OFFSET('Product Matrix'!$B$1,CA$2+ROW(BZ33)-5,0),"")</f>
        <v/>
      </c>
      <c r="CA33" s="292" t="str">
        <f ca="1">IF(CA$1&gt;ROW(CA33)-5,OFFSET('Product Matrix'!$C$1,CA$2+ROW(CA33)-5,0),"")</f>
        <v/>
      </c>
      <c r="CB33" s="292" t="str">
        <f ca="1">IF(CC$1&gt;ROW(CB33)-5,OFFSET('Product Matrix'!$B$1,CC$2+ROW(CB33)-5,0),"")</f>
        <v/>
      </c>
      <c r="CC33" s="292" t="str">
        <f ca="1">IF(CC$1&gt;ROW(CC33)-5,OFFSET('Product Matrix'!$C$1,CC$2+ROW(CC33)-5,0),"")</f>
        <v/>
      </c>
      <c r="CD33" s="292" t="str">
        <f ca="1">IF(CE$1&gt;ROW(CD33)-5,OFFSET('Product Matrix'!$B$1,CE$2+ROW(CD33)-5,0),"")</f>
        <v/>
      </c>
      <c r="CE33" s="292" t="str">
        <f ca="1">IF(CE$1&gt;ROW(CE33)-5,OFFSET('Product Matrix'!$C$1,CE$2+ROW(CE33)-5,0),"")</f>
        <v/>
      </c>
      <c r="CF33" s="292" t="str">
        <f ca="1">IF(CG$1&gt;ROW(CF33)-5,OFFSET('Product Matrix'!$B$1,CG$2+ROW(CF33)-5,0),"")</f>
        <v/>
      </c>
      <c r="CG33" s="292" t="str">
        <f ca="1">IF(CG$1&gt;ROW(CG33)-5,OFFSET('Product Matrix'!$C$1,CG$2+ROW(CG33)-5,0),"")</f>
        <v/>
      </c>
      <c r="CH33" s="292" t="str">
        <f ca="1">IF(CI$1&gt;ROW(CH33)-5,OFFSET('Product Matrix'!$B$1,CI$2+ROW(CH33)-5,0),"")</f>
        <v/>
      </c>
      <c r="CI33" s="292" t="str">
        <f ca="1">IF(CI$1&gt;ROW(CI33)-5,OFFSET('Product Matrix'!$C$1,CI$2+ROW(CI33)-5,0),"")</f>
        <v/>
      </c>
      <c r="CJ33" s="292" t="str">
        <f ca="1">IF(CK$1&gt;ROW(CJ33)-5,OFFSET('Product Matrix'!$B$1,CK$2+ROW(CJ33)-5,0),"")</f>
        <v/>
      </c>
      <c r="CK33" s="292" t="str">
        <f ca="1">IF(CK$1&gt;ROW(CK33)-5,OFFSET('Product Matrix'!$C$1,CK$2+ROW(CK33)-5,0),"")</f>
        <v/>
      </c>
    </row>
    <row r="34" spans="2:89">
      <c r="B34" s="292" t="str">
        <f ca="1">IF(C$1&gt;ROW(B34)-5,OFFSET('Product Matrix'!$B$1,C$2+ROW(B34)-5,0),"")</f>
        <v/>
      </c>
      <c r="C34" s="292" t="str">
        <f ca="1">IF(C$1&gt;ROW(C34)-5,OFFSET('Product Matrix'!$C$1,C$2+ROW(C34)-5,0),"")</f>
        <v/>
      </c>
      <c r="D34" s="292" t="str">
        <f ca="1">IF(E$1&gt;ROW(D34)-5,OFFSET('Product Matrix'!$B$1,E$2+ROW(D34)-5,0),"")</f>
        <v/>
      </c>
      <c r="E34" s="292" t="str">
        <f ca="1">IF(E$1&gt;ROW(E34)-5,OFFSET('Product Matrix'!$C$1,E$2+ROW(E34)-5,0),"")</f>
        <v/>
      </c>
      <c r="F34" s="292" t="str">
        <f ca="1">IF(G$1&gt;ROW(F34)-5,OFFSET('Product Matrix'!$B$1,G$2+ROW(F34)-5,0),"")</f>
        <v>1800</v>
      </c>
      <c r="G34" s="292" t="str">
        <f ca="1">IF(G$1&gt;ROW(G34)-5,OFFSET('Product Matrix'!$C$1,G$2+ROW(G34)-5,0),"")</f>
        <v>DN1800/ NPS 72''</v>
      </c>
      <c r="H34" s="292" t="str">
        <f ca="1">IF(I$1&gt;ROW(H34)-5,OFFSET('Product Matrix'!$B$1,I$2+ROW(H34)-5,0),"")</f>
        <v/>
      </c>
      <c r="I34" s="292" t="str">
        <f ca="1">IF(I$1&gt;ROW(I34)-5,OFFSET('Product Matrix'!$C$1,I$2+ROW(I34)-5,0),"")</f>
        <v/>
      </c>
      <c r="J34" s="292" t="str">
        <f ca="1">IF(K$1&gt;ROW(J34)-5,OFFSET('Product Matrix'!$B$1,K$2+ROW(J34)-5,0),"")</f>
        <v/>
      </c>
      <c r="K34" s="292" t="str">
        <f ca="1">IF(K$1&gt;ROW(K34)-5,OFFSET('Product Matrix'!$C$1,K$2+ROW(K34)-5,0),"")</f>
        <v/>
      </c>
      <c r="L34" s="292" t="str">
        <f ca="1">IF(M$1&gt;ROW(L34)-5,OFFSET('Product Matrix'!$B$1,M$2+ROW(L34)-5,0),"")</f>
        <v/>
      </c>
      <c r="M34" s="292" t="str">
        <f ca="1">IF(M$1&gt;ROW(M34)-5,OFFSET('Product Matrix'!$C$1,M$2+ROW(M34)-5,0),"")</f>
        <v/>
      </c>
      <c r="N34" s="292" t="str">
        <f ca="1">IF(O$1&gt;ROW(N34)-5,OFFSET('Product Matrix'!$B$1,O$2+ROW(N34)-5,0),"")</f>
        <v/>
      </c>
      <c r="O34" s="292" t="str">
        <f ca="1">IF(O$1&gt;ROW(O34)-5,OFFSET('Product Matrix'!$C$1,O$2+ROW(O34)-5,0),"")</f>
        <v/>
      </c>
      <c r="P34" s="292" t="str">
        <f ca="1">IF(Q$1&gt;ROW(P34)-5,OFFSET('Product Matrix'!$B$1,Q$2+ROW(P34)-5,0),"")</f>
        <v/>
      </c>
      <c r="Q34" s="292" t="str">
        <f ca="1">IF(Q$1&gt;ROW(Q34)-5,OFFSET('Product Matrix'!$C$1,Q$2+ROW(Q34)-5,0),"")</f>
        <v/>
      </c>
      <c r="R34" s="292" t="str">
        <f ca="1">IF(S$1&gt;ROW(R34)-5,OFFSET('Product Matrix'!$B$1,S$2+ROW(R34)-5,0),"")</f>
        <v/>
      </c>
      <c r="S34" s="292" t="str">
        <f ca="1">IF(S$1&gt;ROW(S34)-5,OFFSET('Product Matrix'!$C$1,S$2+ROW(S34)-5,0),"")</f>
        <v/>
      </c>
      <c r="T34" s="292" t="str">
        <f ca="1">IF(U$1&gt;ROW(T34)-5,OFFSET('Product Matrix'!$B$1,U$2+ROW(T34)-5,0),"")</f>
        <v/>
      </c>
      <c r="U34" s="292" t="str">
        <f ca="1">IF(U$1&gt;ROW(U34)-5,OFFSET('Product Matrix'!$C$1,U$2+ROW(U34)-5,0),"")</f>
        <v/>
      </c>
      <c r="V34" s="292" t="str">
        <f ca="1">IF(W$1&gt;ROW(V34)-5,OFFSET('Product Matrix'!$B$1,W$2+ROW(V34)-5,0),"")</f>
        <v/>
      </c>
      <c r="W34" s="292" t="str">
        <f ca="1">IF(W$1&gt;ROW(W34)-5,OFFSET('Product Matrix'!$C$1,W$2+ROW(W34)-5,0),"")</f>
        <v/>
      </c>
      <c r="X34" s="292" t="str">
        <f ca="1">IF(Y$1&gt;ROW(X34)-5,OFFSET('Product Matrix'!$B$1,Y$2+ROW(X34)-5,0),"")</f>
        <v/>
      </c>
      <c r="Y34" s="292" t="str">
        <f ca="1">IF(Y$1&gt;ROW(Y34)-5,OFFSET('Product Matrix'!$C$1,Y$2+ROW(Y34)-5,0),"")</f>
        <v/>
      </c>
      <c r="Z34" s="292" t="str">
        <f ca="1">IF(AA$1&gt;ROW(Z34)-5,OFFSET('Product Matrix'!$B$1,AA$2+ROW(Z34)-5,0),"")</f>
        <v/>
      </c>
      <c r="AA34" s="292" t="str">
        <f ca="1">IF(AA$1&gt;ROW(AA34)-5,OFFSET('Product Matrix'!$C$1,AA$2+ROW(AA34)-5,0),"")</f>
        <v/>
      </c>
      <c r="AB34" s="292" t="str">
        <f ca="1">IF(AC$1&gt;ROW(AB34)-5,OFFSET('Product Matrix'!$B$1,AC$2+ROW(AB34)-5,0),"")</f>
        <v/>
      </c>
      <c r="AC34" s="292" t="str">
        <f ca="1">IF(AC$1&gt;ROW(AC34)-5,OFFSET('Product Matrix'!$C$1,AC$2+ROW(AC34)-5,0),"")</f>
        <v/>
      </c>
      <c r="AD34" s="292" t="str">
        <f ca="1">IF(AE$1&gt;ROW(AD34)-5,OFFSET('Product Matrix'!$B$1,AE$2+ROW(AD34)-5,0),"")</f>
        <v/>
      </c>
      <c r="AE34" s="292" t="str">
        <f ca="1">IF(AE$1&gt;ROW(AE34)-5,OFFSET('Product Matrix'!$C$1,AE$2+ROW(AE34)-5,0),"")</f>
        <v/>
      </c>
      <c r="AF34" s="292" t="str">
        <f ca="1">IF(AG$1&gt;ROW(AF34)-5,OFFSET('Product Matrix'!$B$1,AG$2+ROW(AF34)-5,0),"")</f>
        <v/>
      </c>
      <c r="AG34" s="292" t="str">
        <f ca="1">IF(AG$1&gt;ROW(AG34)-5,OFFSET('Product Matrix'!$C$1,AG$2+ROW(AG34)-5,0),"")</f>
        <v/>
      </c>
      <c r="AH34" s="292" t="str">
        <f ca="1">IF(AI$1&gt;ROW(AH34)-5,OFFSET('Product Matrix'!$B$1,AI$2+ROW(AH34)-5,0),"")</f>
        <v/>
      </c>
      <c r="AI34" s="292" t="str">
        <f ca="1">IF(AI$1&gt;ROW(AI34)-5,OFFSET('Product Matrix'!$C$1,AI$2+ROW(AI34)-5,0),"")</f>
        <v/>
      </c>
      <c r="AJ34" s="292" t="str">
        <f ca="1">IF(AK$1&gt;ROW(AJ34)-5,OFFSET('Product Matrix'!$B$1,AK$2+ROW(AJ34)-5,0),"")</f>
        <v/>
      </c>
      <c r="AK34" s="292" t="str">
        <f ca="1">IF(AK$1&gt;ROW(AK34)-5,OFFSET('Product Matrix'!$C$1,AK$2+ROW(AK34)-5,0),"")</f>
        <v/>
      </c>
      <c r="AL34" s="292" t="str">
        <f ca="1">IF(AM$1&gt;ROW(AL34)-5,OFFSET('Product Matrix'!$B$1,AM$2+ROW(AL34)-5,0),"")</f>
        <v/>
      </c>
      <c r="AM34" s="292" t="str">
        <f ca="1">IF(AM$1&gt;ROW(AM34)-5,OFFSET('Product Matrix'!$C$1,AM$2+ROW(AM34)-5,0),"")</f>
        <v/>
      </c>
      <c r="AN34" s="292" t="str">
        <f ca="1">IF(AO$1&gt;ROW(AN34)-5,OFFSET('Product Matrix'!$B$1,AO$2+ROW(AN34)-5,0),"")</f>
        <v/>
      </c>
      <c r="AO34" s="292" t="str">
        <f ca="1">IF(AO$1&gt;ROW(AO34)-5,OFFSET('Product Matrix'!$C$1,AO$2+ROW(AO34)-5,0),"")</f>
        <v/>
      </c>
      <c r="AP34" s="292" t="str">
        <f ca="1">IF(AQ$1&gt;ROW(AP34)-5,OFFSET('Product Matrix'!$B$1,AQ$2+ROW(AP34)-5,0),"")</f>
        <v/>
      </c>
      <c r="AQ34" s="292" t="str">
        <f ca="1">IF(AQ$1&gt;ROW(AQ34)-5,OFFSET('Product Matrix'!$C$1,AQ$2+ROW(AQ34)-5,0),"")</f>
        <v/>
      </c>
      <c r="AR34" s="292" t="str">
        <f ca="1">IF(AS$1&gt;ROW(AR34)-5,OFFSET('Product Matrix'!$B$1,AS$2+ROW(AR34)-5,0),"")</f>
        <v/>
      </c>
      <c r="AS34" s="292" t="str">
        <f ca="1">IF(AS$1&gt;ROW(AS34)-5,OFFSET('Product Matrix'!$C$1,AS$2+ROW(AS34)-5,0),"")</f>
        <v/>
      </c>
      <c r="AT34" s="292" t="str">
        <f ca="1">IF(AU$1&gt;ROW(AT34)-5,OFFSET('Product Matrix'!$B$1,AU$2+ROW(AT34)-5,0),"")</f>
        <v/>
      </c>
      <c r="AU34" s="292" t="str">
        <f ca="1">IF(AU$1&gt;ROW(AU34)-5,OFFSET('Product Matrix'!$C$1,AU$2+ROW(AU34)-5,0),"")</f>
        <v/>
      </c>
      <c r="AV34" s="292" t="str">
        <f ca="1">IF(AW$1&gt;ROW(AV34)-5,OFFSET('Product Matrix'!$B$1,AW$2+ROW(AV34)-5,0),"")</f>
        <v/>
      </c>
      <c r="AW34" s="292" t="str">
        <f ca="1">IF(AW$1&gt;ROW(AW34)-5,OFFSET('Product Matrix'!$C$1,AW$2+ROW(AW34)-5,0),"")</f>
        <v/>
      </c>
      <c r="AX34" s="292" t="str">
        <f ca="1">IF(AY$1&gt;ROW(AX34)-5,OFFSET('Product Matrix'!$B$1,AY$2+ROW(AX34)-5,0),"")</f>
        <v/>
      </c>
      <c r="AY34" s="292" t="str">
        <f ca="1">IF(AY$1&gt;ROW(AY34)-5,OFFSET('Product Matrix'!$C$1,AY$2+ROW(AY34)-5,0),"")</f>
        <v/>
      </c>
      <c r="AZ34" s="292" t="str">
        <f ca="1">IF(BA$1&gt;ROW(AZ34)-5,OFFSET('Product Matrix'!$B$1,BA$2+ROW(AZ34)-5,0),"")</f>
        <v/>
      </c>
      <c r="BA34" s="292" t="str">
        <f ca="1">IF(BA$1&gt;ROW(BA34)-5,OFFSET('Product Matrix'!$C$1,BA$2+ROW(BA34)-5,0),"")</f>
        <v/>
      </c>
      <c r="BB34" s="292" t="str">
        <f ca="1">IF(BC$1&gt;ROW(BB34)-5,OFFSET('Product Matrix'!$B$1,BC$2+ROW(BB34)-5,0),"")</f>
        <v/>
      </c>
      <c r="BC34" s="292" t="str">
        <f ca="1">IF(BC$1&gt;ROW(BC34)-5,OFFSET('Product Matrix'!$C$1,BC$2+ROW(BC34)-5,0),"")</f>
        <v/>
      </c>
      <c r="BD34" s="292" t="str">
        <f ca="1">IF(BE$1&gt;ROW(BD34)-5,OFFSET('Product Matrix'!$B$1,BE$2+ROW(BD34)-5,0),"")</f>
        <v/>
      </c>
      <c r="BE34" s="292" t="str">
        <f ca="1">IF(BE$1&gt;ROW(BE34)-5,OFFSET('Product Matrix'!$C$1,BE$2+ROW(BE34)-5,0),"")</f>
        <v/>
      </c>
      <c r="BF34" s="292" t="str">
        <f ca="1">IF(BG$1&gt;ROW(BF34)-5,OFFSET('Product Matrix'!$B$1,BG$2+ROW(BF34)-5,0),"")</f>
        <v/>
      </c>
      <c r="BG34" s="292" t="str">
        <f ca="1">IF(BG$1&gt;ROW(BG34)-5,OFFSET('Product Matrix'!$C$1,BG$2+ROW(BG34)-5,0),"")</f>
        <v/>
      </c>
      <c r="BH34" s="292" t="str">
        <f ca="1">IF(BI$1&gt;ROW(BH34)-5,OFFSET('Product Matrix'!$B$1,BI$2+ROW(BH34)-5,0),"")</f>
        <v/>
      </c>
      <c r="BI34" s="292" t="str">
        <f ca="1">IF(BI$1&gt;ROW(BI34)-5,OFFSET('Product Matrix'!$C$1,BI$2+ROW(BI34)-5,0),"")</f>
        <v/>
      </c>
      <c r="BJ34" s="292" t="str">
        <f ca="1">IF(BK$1&gt;ROW(BJ34)-5,OFFSET('Product Matrix'!$B$1,BK$2+ROW(BJ34)-5,0),"")</f>
        <v/>
      </c>
      <c r="BK34" s="292" t="str">
        <f ca="1">IF(BK$1&gt;ROW(BK34)-5,OFFSET('Product Matrix'!$C$1,BK$2+ROW(BK34)-5,0),"")</f>
        <v/>
      </c>
      <c r="BL34" s="292" t="str">
        <f ca="1">IF(BM$1&gt;ROW(BL34)-5,OFFSET('Product Matrix'!$B$1,BM$2+ROW(BL34)-5,0),"")</f>
        <v/>
      </c>
      <c r="BM34" s="292" t="str">
        <f ca="1">IF(BM$1&gt;ROW(BM34)-5,OFFSET('Product Matrix'!$C$1,BM$2+ROW(BM34)-5,0),"")</f>
        <v/>
      </c>
      <c r="BN34" s="292" t="str">
        <f ca="1">IF(BO$1&gt;ROW(BN34)-5,OFFSET('Product Matrix'!$B$1,BO$2+ROW(BN34)-5,0),"")</f>
        <v/>
      </c>
      <c r="BO34" s="292" t="str">
        <f ca="1">IF(BO$1&gt;ROW(BO34)-5,OFFSET('Product Matrix'!$C$1,BO$2+ROW(BO34)-5,0),"")</f>
        <v/>
      </c>
      <c r="BP34" s="292" t="str">
        <f ca="1">IF(BQ$1&gt;ROW(BP34)-5,OFFSET('Product Matrix'!$B$1,BQ$2+ROW(BP34)-5,0),"")</f>
        <v/>
      </c>
      <c r="BQ34" s="292" t="str">
        <f ca="1">IF(BQ$1&gt;ROW(BQ34)-5,OFFSET('Product Matrix'!$C$1,BQ$2+ROW(BQ34)-5,0),"")</f>
        <v/>
      </c>
      <c r="BR34" s="292" t="str">
        <f ca="1">IF(BS$1&gt;ROW(BR34)-5,OFFSET('Product Matrix'!$B$1,BS$2+ROW(BR34)-5,0),"")</f>
        <v/>
      </c>
      <c r="BS34" s="292" t="str">
        <f ca="1">IF(BS$1&gt;ROW(BS34)-5,OFFSET('Product Matrix'!$C$1,BS$2+ROW(BS34)-5,0),"")</f>
        <v/>
      </c>
      <c r="BT34" s="292" t="str">
        <f ca="1">IF(BU$1&gt;ROW(BT34)-5,OFFSET('Product Matrix'!$B$1,BU$2+ROW(BT34)-5,0),"")</f>
        <v/>
      </c>
      <c r="BU34" s="292" t="str">
        <f ca="1">IF(BU$1&gt;ROW(BU34)-5,OFFSET('Product Matrix'!$C$1,BU$2+ROW(BU34)-5,0),"")</f>
        <v/>
      </c>
      <c r="BV34" s="292" t="str">
        <f ca="1">IF(BW$1&gt;ROW(BV34)-5,OFFSET('Product Matrix'!$B$1,BW$2+ROW(BV34)-5,0),"")</f>
        <v/>
      </c>
      <c r="BW34" s="292" t="str">
        <f ca="1">IF(BW$1&gt;ROW(BW34)-5,OFFSET('Product Matrix'!$C$1,BW$2+ROW(BW34)-5,0),"")</f>
        <v/>
      </c>
      <c r="BX34" s="292" t="str">
        <f ca="1">IF(BY$1&gt;ROW(BX34)-5,OFFSET('Product Matrix'!$B$1,BY$2+ROW(BX34)-5,0),"")</f>
        <v/>
      </c>
      <c r="BY34" s="292" t="str">
        <f ca="1">IF(BY$1&gt;ROW(BY34)-5,OFFSET('Product Matrix'!$C$1,BY$2+ROW(BY34)-5,0),"")</f>
        <v/>
      </c>
      <c r="BZ34" s="292" t="str">
        <f ca="1">IF(CA$1&gt;ROW(BZ34)-5,OFFSET('Product Matrix'!$B$1,CA$2+ROW(BZ34)-5,0),"")</f>
        <v/>
      </c>
      <c r="CA34" s="292" t="str">
        <f ca="1">IF(CA$1&gt;ROW(CA34)-5,OFFSET('Product Matrix'!$C$1,CA$2+ROW(CA34)-5,0),"")</f>
        <v/>
      </c>
      <c r="CB34" s="292" t="str">
        <f ca="1">IF(CC$1&gt;ROW(CB34)-5,OFFSET('Product Matrix'!$B$1,CC$2+ROW(CB34)-5,0),"")</f>
        <v/>
      </c>
      <c r="CC34" s="292" t="str">
        <f ca="1">IF(CC$1&gt;ROW(CC34)-5,OFFSET('Product Matrix'!$C$1,CC$2+ROW(CC34)-5,0),"")</f>
        <v/>
      </c>
      <c r="CD34" s="292" t="str">
        <f ca="1">IF(CE$1&gt;ROW(CD34)-5,OFFSET('Product Matrix'!$B$1,CE$2+ROW(CD34)-5,0),"")</f>
        <v/>
      </c>
      <c r="CE34" s="292" t="str">
        <f ca="1">IF(CE$1&gt;ROW(CE34)-5,OFFSET('Product Matrix'!$C$1,CE$2+ROW(CE34)-5,0),"")</f>
        <v/>
      </c>
      <c r="CF34" s="292" t="str">
        <f ca="1">IF(CG$1&gt;ROW(CF34)-5,OFFSET('Product Matrix'!$B$1,CG$2+ROW(CF34)-5,0),"")</f>
        <v/>
      </c>
      <c r="CG34" s="292" t="str">
        <f ca="1">IF(CG$1&gt;ROW(CG34)-5,OFFSET('Product Matrix'!$C$1,CG$2+ROW(CG34)-5,0),"")</f>
        <v/>
      </c>
      <c r="CH34" s="292" t="str">
        <f ca="1">IF(CI$1&gt;ROW(CH34)-5,OFFSET('Product Matrix'!$B$1,CI$2+ROW(CH34)-5,0),"")</f>
        <v/>
      </c>
      <c r="CI34" s="292" t="str">
        <f ca="1">IF(CI$1&gt;ROW(CI34)-5,OFFSET('Product Matrix'!$C$1,CI$2+ROW(CI34)-5,0),"")</f>
        <v/>
      </c>
      <c r="CJ34" s="292" t="str">
        <f ca="1">IF(CK$1&gt;ROW(CJ34)-5,OFFSET('Product Matrix'!$B$1,CK$2+ROW(CJ34)-5,0),"")</f>
        <v/>
      </c>
      <c r="CK34" s="292" t="str">
        <f ca="1">IF(CK$1&gt;ROW(CK34)-5,OFFSET('Product Matrix'!$C$1,CK$2+ROW(CK34)-5,0),"")</f>
        <v/>
      </c>
    </row>
    <row r="35" spans="2:89">
      <c r="B35" s="292" t="str">
        <f ca="1">IF(C$1&gt;ROW(B35)-5,OFFSET('Product Matrix'!$B$1,C$2+ROW(B35)-5,0),"")</f>
        <v/>
      </c>
      <c r="C35" s="292" t="str">
        <f ca="1">IF(C$1&gt;ROW(C35)-5,OFFSET('Product Matrix'!$C$1,C$2+ROW(C35)-5,0),"")</f>
        <v/>
      </c>
      <c r="D35" s="292" t="str">
        <f ca="1">IF(E$1&gt;ROW(D35)-5,OFFSET('Product Matrix'!$B$1,E$2+ROW(D35)-5,0),"")</f>
        <v/>
      </c>
      <c r="E35" s="292" t="str">
        <f ca="1">IF(E$1&gt;ROW(E35)-5,OFFSET('Product Matrix'!$C$1,E$2+ROW(E35)-5,0),"")</f>
        <v/>
      </c>
      <c r="F35" s="292" t="str">
        <f ca="1">IF(G$1&gt;ROW(F35)-5,OFFSET('Product Matrix'!$B$1,G$2+ROW(F35)-5,0),"")</f>
        <v>ZZZZ</v>
      </c>
      <c r="G35" s="292" t="str">
        <f ca="1">IF(G$1&gt;ROW(G35)-5,OFFSET('Product Matrix'!$C$1,G$2+ROW(G35)-5,0),"")</f>
        <v>Special</v>
      </c>
      <c r="H35" s="292" t="str">
        <f ca="1">IF(I$1&gt;ROW(H35)-5,OFFSET('Product Matrix'!$B$1,I$2+ROW(H35)-5,0),"")</f>
        <v/>
      </c>
      <c r="I35" s="292" t="str">
        <f ca="1">IF(I$1&gt;ROW(I35)-5,OFFSET('Product Matrix'!$C$1,I$2+ROW(I35)-5,0),"")</f>
        <v/>
      </c>
      <c r="J35" s="292" t="str">
        <f ca="1">IF(K$1&gt;ROW(J35)-5,OFFSET('Product Matrix'!$B$1,K$2+ROW(J35)-5,0),"")</f>
        <v/>
      </c>
      <c r="K35" s="292" t="str">
        <f ca="1">IF(K$1&gt;ROW(K35)-5,OFFSET('Product Matrix'!$C$1,K$2+ROW(K35)-5,0),"")</f>
        <v/>
      </c>
      <c r="L35" s="292" t="str">
        <f ca="1">IF(M$1&gt;ROW(L35)-5,OFFSET('Product Matrix'!$B$1,M$2+ROW(L35)-5,0),"")</f>
        <v/>
      </c>
      <c r="M35" s="292" t="str">
        <f ca="1">IF(M$1&gt;ROW(M35)-5,OFFSET('Product Matrix'!$C$1,M$2+ROW(M35)-5,0),"")</f>
        <v/>
      </c>
      <c r="N35" s="292" t="str">
        <f ca="1">IF(O$1&gt;ROW(N35)-5,OFFSET('Product Matrix'!$B$1,O$2+ROW(N35)-5,0),"")</f>
        <v/>
      </c>
      <c r="O35" s="292" t="str">
        <f ca="1">IF(O$1&gt;ROW(O35)-5,OFFSET('Product Matrix'!$C$1,O$2+ROW(O35)-5,0),"")</f>
        <v/>
      </c>
      <c r="P35" s="292" t="str">
        <f ca="1">IF(Q$1&gt;ROW(P35)-5,OFFSET('Product Matrix'!$B$1,Q$2+ROW(P35)-5,0),"")</f>
        <v/>
      </c>
      <c r="Q35" s="292" t="str">
        <f ca="1">IF(Q$1&gt;ROW(Q35)-5,OFFSET('Product Matrix'!$C$1,Q$2+ROW(Q35)-5,0),"")</f>
        <v/>
      </c>
      <c r="R35" s="292" t="str">
        <f ca="1">IF(S$1&gt;ROW(R35)-5,OFFSET('Product Matrix'!$B$1,S$2+ROW(R35)-5,0),"")</f>
        <v/>
      </c>
      <c r="S35" s="292" t="str">
        <f ca="1">IF(S$1&gt;ROW(S35)-5,OFFSET('Product Matrix'!$C$1,S$2+ROW(S35)-5,0),"")</f>
        <v/>
      </c>
      <c r="T35" s="292" t="str">
        <f ca="1">IF(U$1&gt;ROW(T35)-5,OFFSET('Product Matrix'!$B$1,U$2+ROW(T35)-5,0),"")</f>
        <v/>
      </c>
      <c r="U35" s="292" t="str">
        <f ca="1">IF(U$1&gt;ROW(U35)-5,OFFSET('Product Matrix'!$C$1,U$2+ROW(U35)-5,0),"")</f>
        <v/>
      </c>
      <c r="V35" s="292" t="str">
        <f ca="1">IF(W$1&gt;ROW(V35)-5,OFFSET('Product Matrix'!$B$1,W$2+ROW(V35)-5,0),"")</f>
        <v/>
      </c>
      <c r="W35" s="292" t="str">
        <f ca="1">IF(W$1&gt;ROW(W35)-5,OFFSET('Product Matrix'!$C$1,W$2+ROW(W35)-5,0),"")</f>
        <v/>
      </c>
      <c r="X35" s="292" t="str">
        <f ca="1">IF(Y$1&gt;ROW(X35)-5,OFFSET('Product Matrix'!$B$1,Y$2+ROW(X35)-5,0),"")</f>
        <v/>
      </c>
      <c r="Y35" s="292" t="str">
        <f ca="1">IF(Y$1&gt;ROW(Y35)-5,OFFSET('Product Matrix'!$C$1,Y$2+ROW(Y35)-5,0),"")</f>
        <v/>
      </c>
      <c r="Z35" s="292" t="str">
        <f ca="1">IF(AA$1&gt;ROW(Z35)-5,OFFSET('Product Matrix'!$B$1,AA$2+ROW(Z35)-5,0),"")</f>
        <v/>
      </c>
      <c r="AA35" s="292" t="str">
        <f ca="1">IF(AA$1&gt;ROW(AA35)-5,OFFSET('Product Matrix'!$C$1,AA$2+ROW(AA35)-5,0),"")</f>
        <v/>
      </c>
      <c r="AB35" s="292" t="str">
        <f ca="1">IF(AC$1&gt;ROW(AB35)-5,OFFSET('Product Matrix'!$B$1,AC$2+ROW(AB35)-5,0),"")</f>
        <v/>
      </c>
      <c r="AC35" s="292" t="str">
        <f ca="1">IF(AC$1&gt;ROW(AC35)-5,OFFSET('Product Matrix'!$C$1,AC$2+ROW(AC35)-5,0),"")</f>
        <v/>
      </c>
      <c r="AD35" s="292" t="str">
        <f ca="1">IF(AE$1&gt;ROW(AD35)-5,OFFSET('Product Matrix'!$B$1,AE$2+ROW(AD35)-5,0),"")</f>
        <v/>
      </c>
      <c r="AE35" s="292" t="str">
        <f ca="1">IF(AE$1&gt;ROW(AE35)-5,OFFSET('Product Matrix'!$C$1,AE$2+ROW(AE35)-5,0),"")</f>
        <v/>
      </c>
      <c r="AF35" s="292" t="str">
        <f ca="1">IF(AG$1&gt;ROW(AF35)-5,OFFSET('Product Matrix'!$B$1,AG$2+ROW(AF35)-5,0),"")</f>
        <v/>
      </c>
      <c r="AG35" s="292" t="str">
        <f ca="1">IF(AG$1&gt;ROW(AG35)-5,OFFSET('Product Matrix'!$C$1,AG$2+ROW(AG35)-5,0),"")</f>
        <v/>
      </c>
      <c r="AH35" s="292" t="str">
        <f ca="1">IF(AI$1&gt;ROW(AH35)-5,OFFSET('Product Matrix'!$B$1,AI$2+ROW(AH35)-5,0),"")</f>
        <v/>
      </c>
      <c r="AI35" s="292" t="str">
        <f ca="1">IF(AI$1&gt;ROW(AI35)-5,OFFSET('Product Matrix'!$C$1,AI$2+ROW(AI35)-5,0),"")</f>
        <v/>
      </c>
      <c r="AJ35" s="292" t="str">
        <f ca="1">IF(AK$1&gt;ROW(AJ35)-5,OFFSET('Product Matrix'!$B$1,AK$2+ROW(AJ35)-5,0),"")</f>
        <v/>
      </c>
      <c r="AK35" s="292" t="str">
        <f ca="1">IF(AK$1&gt;ROW(AK35)-5,OFFSET('Product Matrix'!$C$1,AK$2+ROW(AK35)-5,0),"")</f>
        <v/>
      </c>
      <c r="AL35" s="292" t="str">
        <f ca="1">IF(AM$1&gt;ROW(AL35)-5,OFFSET('Product Matrix'!$B$1,AM$2+ROW(AL35)-5,0),"")</f>
        <v/>
      </c>
      <c r="AM35" s="292" t="str">
        <f ca="1">IF(AM$1&gt;ROW(AM35)-5,OFFSET('Product Matrix'!$C$1,AM$2+ROW(AM35)-5,0),"")</f>
        <v/>
      </c>
      <c r="AN35" s="292" t="str">
        <f ca="1">IF(AO$1&gt;ROW(AN35)-5,OFFSET('Product Matrix'!$B$1,AO$2+ROW(AN35)-5,0),"")</f>
        <v/>
      </c>
      <c r="AO35" s="292" t="str">
        <f ca="1">IF(AO$1&gt;ROW(AO35)-5,OFFSET('Product Matrix'!$C$1,AO$2+ROW(AO35)-5,0),"")</f>
        <v/>
      </c>
      <c r="AP35" s="292" t="str">
        <f ca="1">IF(AQ$1&gt;ROW(AP35)-5,OFFSET('Product Matrix'!$B$1,AQ$2+ROW(AP35)-5,0),"")</f>
        <v/>
      </c>
      <c r="AQ35" s="292" t="str">
        <f ca="1">IF(AQ$1&gt;ROW(AQ35)-5,OFFSET('Product Matrix'!$C$1,AQ$2+ROW(AQ35)-5,0),"")</f>
        <v/>
      </c>
      <c r="AR35" s="292" t="str">
        <f ca="1">IF(AS$1&gt;ROW(AR35)-5,OFFSET('Product Matrix'!$B$1,AS$2+ROW(AR35)-5,0),"")</f>
        <v/>
      </c>
      <c r="AS35" s="292" t="str">
        <f ca="1">IF(AS$1&gt;ROW(AS35)-5,OFFSET('Product Matrix'!$C$1,AS$2+ROW(AS35)-5,0),"")</f>
        <v/>
      </c>
      <c r="AT35" s="292" t="str">
        <f ca="1">IF(AU$1&gt;ROW(AT35)-5,OFFSET('Product Matrix'!$B$1,AU$2+ROW(AT35)-5,0),"")</f>
        <v/>
      </c>
      <c r="AU35" s="292" t="str">
        <f ca="1">IF(AU$1&gt;ROW(AU35)-5,OFFSET('Product Matrix'!$C$1,AU$2+ROW(AU35)-5,0),"")</f>
        <v/>
      </c>
      <c r="AV35" s="292" t="str">
        <f ca="1">IF(AW$1&gt;ROW(AV35)-5,OFFSET('Product Matrix'!$B$1,AW$2+ROW(AV35)-5,0),"")</f>
        <v/>
      </c>
      <c r="AW35" s="292" t="str">
        <f ca="1">IF(AW$1&gt;ROW(AW35)-5,OFFSET('Product Matrix'!$C$1,AW$2+ROW(AW35)-5,0),"")</f>
        <v/>
      </c>
      <c r="AX35" s="292" t="str">
        <f ca="1">IF(AY$1&gt;ROW(AX35)-5,OFFSET('Product Matrix'!$B$1,AY$2+ROW(AX35)-5,0),"")</f>
        <v/>
      </c>
      <c r="AY35" s="292" t="str">
        <f ca="1">IF(AY$1&gt;ROW(AY35)-5,OFFSET('Product Matrix'!$C$1,AY$2+ROW(AY35)-5,0),"")</f>
        <v/>
      </c>
      <c r="AZ35" s="292" t="str">
        <f ca="1">IF(BA$1&gt;ROW(AZ35)-5,OFFSET('Product Matrix'!$B$1,BA$2+ROW(AZ35)-5,0),"")</f>
        <v/>
      </c>
      <c r="BA35" s="292" t="str">
        <f ca="1">IF(BA$1&gt;ROW(BA35)-5,OFFSET('Product Matrix'!$C$1,BA$2+ROW(BA35)-5,0),"")</f>
        <v/>
      </c>
      <c r="BB35" s="292" t="str">
        <f ca="1">IF(BC$1&gt;ROW(BB35)-5,OFFSET('Product Matrix'!$B$1,BC$2+ROW(BB35)-5,0),"")</f>
        <v/>
      </c>
      <c r="BC35" s="292" t="str">
        <f ca="1">IF(BC$1&gt;ROW(BC35)-5,OFFSET('Product Matrix'!$C$1,BC$2+ROW(BC35)-5,0),"")</f>
        <v/>
      </c>
      <c r="BD35" s="292" t="str">
        <f ca="1">IF(BE$1&gt;ROW(BD35)-5,OFFSET('Product Matrix'!$B$1,BE$2+ROW(BD35)-5,0),"")</f>
        <v/>
      </c>
      <c r="BE35" s="292" t="str">
        <f ca="1">IF(BE$1&gt;ROW(BE35)-5,OFFSET('Product Matrix'!$C$1,BE$2+ROW(BE35)-5,0),"")</f>
        <v/>
      </c>
      <c r="BF35" s="292" t="str">
        <f ca="1">IF(BG$1&gt;ROW(BF35)-5,OFFSET('Product Matrix'!$B$1,BG$2+ROW(BF35)-5,0),"")</f>
        <v/>
      </c>
      <c r="BG35" s="292" t="str">
        <f ca="1">IF(BG$1&gt;ROW(BG35)-5,OFFSET('Product Matrix'!$C$1,BG$2+ROW(BG35)-5,0),"")</f>
        <v/>
      </c>
      <c r="BH35" s="292" t="str">
        <f ca="1">IF(BI$1&gt;ROW(BH35)-5,OFFSET('Product Matrix'!$B$1,BI$2+ROW(BH35)-5,0),"")</f>
        <v/>
      </c>
      <c r="BI35" s="292" t="str">
        <f ca="1">IF(BI$1&gt;ROW(BI35)-5,OFFSET('Product Matrix'!$C$1,BI$2+ROW(BI35)-5,0),"")</f>
        <v/>
      </c>
      <c r="BJ35" s="292" t="str">
        <f ca="1">IF(BK$1&gt;ROW(BJ35)-5,OFFSET('Product Matrix'!$B$1,BK$2+ROW(BJ35)-5,0),"")</f>
        <v/>
      </c>
      <c r="BK35" s="292" t="str">
        <f ca="1">IF(BK$1&gt;ROW(BK35)-5,OFFSET('Product Matrix'!$C$1,BK$2+ROW(BK35)-5,0),"")</f>
        <v/>
      </c>
      <c r="BL35" s="292" t="str">
        <f ca="1">IF(BM$1&gt;ROW(BL35)-5,OFFSET('Product Matrix'!$B$1,BM$2+ROW(BL35)-5,0),"")</f>
        <v/>
      </c>
      <c r="BM35" s="292" t="str">
        <f ca="1">IF(BM$1&gt;ROW(BM35)-5,OFFSET('Product Matrix'!$C$1,BM$2+ROW(BM35)-5,0),"")</f>
        <v/>
      </c>
      <c r="BN35" s="292" t="str">
        <f ca="1">IF(BO$1&gt;ROW(BN35)-5,OFFSET('Product Matrix'!$B$1,BO$2+ROW(BN35)-5,0),"")</f>
        <v/>
      </c>
      <c r="BO35" s="292" t="str">
        <f ca="1">IF(BO$1&gt;ROW(BO35)-5,OFFSET('Product Matrix'!$C$1,BO$2+ROW(BO35)-5,0),"")</f>
        <v/>
      </c>
      <c r="BP35" s="292" t="str">
        <f ca="1">IF(BQ$1&gt;ROW(BP35)-5,OFFSET('Product Matrix'!$B$1,BQ$2+ROW(BP35)-5,0),"")</f>
        <v/>
      </c>
      <c r="BQ35" s="292" t="str">
        <f ca="1">IF(BQ$1&gt;ROW(BQ35)-5,OFFSET('Product Matrix'!$C$1,BQ$2+ROW(BQ35)-5,0),"")</f>
        <v/>
      </c>
      <c r="BR35" s="292" t="str">
        <f ca="1">IF(BS$1&gt;ROW(BR35)-5,OFFSET('Product Matrix'!$B$1,BS$2+ROW(BR35)-5,0),"")</f>
        <v/>
      </c>
      <c r="BS35" s="292" t="str">
        <f ca="1">IF(BS$1&gt;ROW(BS35)-5,OFFSET('Product Matrix'!$C$1,BS$2+ROW(BS35)-5,0),"")</f>
        <v/>
      </c>
      <c r="BT35" s="292" t="str">
        <f ca="1">IF(BU$1&gt;ROW(BT35)-5,OFFSET('Product Matrix'!$B$1,BU$2+ROW(BT35)-5,0),"")</f>
        <v/>
      </c>
      <c r="BU35" s="292" t="str">
        <f ca="1">IF(BU$1&gt;ROW(BU35)-5,OFFSET('Product Matrix'!$C$1,BU$2+ROW(BU35)-5,0),"")</f>
        <v/>
      </c>
      <c r="BV35" s="292" t="str">
        <f ca="1">IF(BW$1&gt;ROW(BV35)-5,OFFSET('Product Matrix'!$B$1,BW$2+ROW(BV35)-5,0),"")</f>
        <v/>
      </c>
      <c r="BW35" s="292" t="str">
        <f ca="1">IF(BW$1&gt;ROW(BW35)-5,OFFSET('Product Matrix'!$C$1,BW$2+ROW(BW35)-5,0),"")</f>
        <v/>
      </c>
      <c r="BX35" s="292" t="str">
        <f ca="1">IF(BY$1&gt;ROW(BX35)-5,OFFSET('Product Matrix'!$B$1,BY$2+ROW(BX35)-5,0),"")</f>
        <v/>
      </c>
      <c r="BY35" s="292" t="str">
        <f ca="1">IF(BY$1&gt;ROW(BY35)-5,OFFSET('Product Matrix'!$C$1,BY$2+ROW(BY35)-5,0),"")</f>
        <v/>
      </c>
      <c r="BZ35" s="292" t="str">
        <f ca="1">IF(CA$1&gt;ROW(BZ35)-5,OFFSET('Product Matrix'!$B$1,CA$2+ROW(BZ35)-5,0),"")</f>
        <v/>
      </c>
      <c r="CA35" s="292" t="str">
        <f ca="1">IF(CA$1&gt;ROW(CA35)-5,OFFSET('Product Matrix'!$C$1,CA$2+ROW(CA35)-5,0),"")</f>
        <v/>
      </c>
      <c r="CB35" s="292" t="str">
        <f ca="1">IF(CC$1&gt;ROW(CB35)-5,OFFSET('Product Matrix'!$B$1,CC$2+ROW(CB35)-5,0),"")</f>
        <v/>
      </c>
      <c r="CC35" s="292" t="str">
        <f ca="1">IF(CC$1&gt;ROW(CC35)-5,OFFSET('Product Matrix'!$C$1,CC$2+ROW(CC35)-5,0),"")</f>
        <v/>
      </c>
      <c r="CD35" s="292" t="str">
        <f ca="1">IF(CE$1&gt;ROW(CD35)-5,OFFSET('Product Matrix'!$B$1,CE$2+ROW(CD35)-5,0),"")</f>
        <v/>
      </c>
      <c r="CE35" s="292" t="str">
        <f ca="1">IF(CE$1&gt;ROW(CE35)-5,OFFSET('Product Matrix'!$C$1,CE$2+ROW(CE35)-5,0),"")</f>
        <v/>
      </c>
      <c r="CF35" s="292" t="str">
        <f ca="1">IF(CG$1&gt;ROW(CF35)-5,OFFSET('Product Matrix'!$B$1,CG$2+ROW(CF35)-5,0),"")</f>
        <v/>
      </c>
      <c r="CG35" s="292" t="str">
        <f ca="1">IF(CG$1&gt;ROW(CG35)-5,OFFSET('Product Matrix'!$C$1,CG$2+ROW(CG35)-5,0),"")</f>
        <v/>
      </c>
      <c r="CH35" s="292" t="str">
        <f ca="1">IF(CI$1&gt;ROW(CH35)-5,OFFSET('Product Matrix'!$B$1,CI$2+ROW(CH35)-5,0),"")</f>
        <v/>
      </c>
      <c r="CI35" s="292" t="str">
        <f ca="1">IF(CI$1&gt;ROW(CI35)-5,OFFSET('Product Matrix'!$C$1,CI$2+ROW(CI35)-5,0),"")</f>
        <v/>
      </c>
      <c r="CJ35" s="292" t="str">
        <f ca="1">IF(CK$1&gt;ROW(CJ35)-5,OFFSET('Product Matrix'!$B$1,CK$2+ROW(CJ35)-5,0),"")</f>
        <v/>
      </c>
      <c r="CK35" s="292" t="str">
        <f ca="1">IF(CK$1&gt;ROW(CK35)-5,OFFSET('Product Matrix'!$C$1,CK$2+ROW(CK35)-5,0),"")</f>
        <v/>
      </c>
    </row>
    <row r="36" spans="2:89">
      <c r="B36" s="292" t="str">
        <f ca="1">IF(C$1&gt;ROW(B36)-5,OFFSET('Product Matrix'!$B$1,C$2+ROW(B36)-5,0),"")</f>
        <v/>
      </c>
      <c r="C36" s="292" t="str">
        <f ca="1">IF(C$1&gt;ROW(C36)-5,OFFSET('Product Matrix'!$C$1,C$2+ROW(C36)-5,0),"")</f>
        <v/>
      </c>
      <c r="D36" s="292" t="str">
        <f ca="1">IF(E$1&gt;ROW(D36)-5,OFFSET('Product Matrix'!$B$1,E$2+ROW(D36)-5,0),"")</f>
        <v/>
      </c>
      <c r="E36" s="292" t="str">
        <f ca="1">IF(E$1&gt;ROW(E36)-5,OFFSET('Product Matrix'!$C$1,E$2+ROW(E36)-5,0),"")</f>
        <v/>
      </c>
      <c r="F36" s="292" t="str">
        <f ca="1">IF(G$1&gt;ROW(F36)-5,OFFSET('Product Matrix'!$B$1,G$2+ROW(F36)-5,0),"")</f>
        <v/>
      </c>
      <c r="G36" s="292" t="str">
        <f ca="1">IF(G$1&gt;ROW(G36)-5,OFFSET('Product Matrix'!$C$1,G$2+ROW(G36)-5,0),"")</f>
        <v/>
      </c>
      <c r="H36" s="292" t="str">
        <f ca="1">IF(I$1&gt;ROW(H36)-5,OFFSET('Product Matrix'!$B$1,I$2+ROW(H36)-5,0),"")</f>
        <v/>
      </c>
      <c r="I36" s="292" t="str">
        <f ca="1">IF(I$1&gt;ROW(I36)-5,OFFSET('Product Matrix'!$C$1,I$2+ROW(I36)-5,0),"")</f>
        <v/>
      </c>
      <c r="J36" s="292" t="str">
        <f ca="1">IF(K$1&gt;ROW(J36)-5,OFFSET('Product Matrix'!$B$1,K$2+ROW(J36)-5,0),"")</f>
        <v/>
      </c>
      <c r="K36" s="292" t="str">
        <f ca="1">IF(K$1&gt;ROW(K36)-5,OFFSET('Product Matrix'!$C$1,K$2+ROW(K36)-5,0),"")</f>
        <v/>
      </c>
      <c r="L36" s="292" t="str">
        <f ca="1">IF(M$1&gt;ROW(L36)-5,OFFSET('Product Matrix'!$B$1,M$2+ROW(L36)-5,0),"")</f>
        <v/>
      </c>
      <c r="M36" s="292" t="str">
        <f ca="1">IF(M$1&gt;ROW(M36)-5,OFFSET('Product Matrix'!$C$1,M$2+ROW(M36)-5,0),"")</f>
        <v/>
      </c>
      <c r="N36" s="292" t="str">
        <f ca="1">IF(O$1&gt;ROW(N36)-5,OFFSET('Product Matrix'!$B$1,O$2+ROW(N36)-5,0),"")</f>
        <v/>
      </c>
      <c r="O36" s="292" t="str">
        <f ca="1">IF(O$1&gt;ROW(O36)-5,OFFSET('Product Matrix'!$C$1,O$2+ROW(O36)-5,0),"")</f>
        <v/>
      </c>
      <c r="P36" s="292" t="str">
        <f ca="1">IF(Q$1&gt;ROW(P36)-5,OFFSET('Product Matrix'!$B$1,Q$2+ROW(P36)-5,0),"")</f>
        <v/>
      </c>
      <c r="Q36" s="292" t="str">
        <f ca="1">IF(Q$1&gt;ROW(Q36)-5,OFFSET('Product Matrix'!$C$1,Q$2+ROW(Q36)-5,0),"")</f>
        <v/>
      </c>
      <c r="R36" s="292" t="str">
        <f ca="1">IF(S$1&gt;ROW(R36)-5,OFFSET('Product Matrix'!$B$1,S$2+ROW(R36)-5,0),"")</f>
        <v/>
      </c>
      <c r="S36" s="292" t="str">
        <f ca="1">IF(S$1&gt;ROW(S36)-5,OFFSET('Product Matrix'!$C$1,S$2+ROW(S36)-5,0),"")</f>
        <v/>
      </c>
      <c r="T36" s="292" t="str">
        <f ca="1">IF(U$1&gt;ROW(T36)-5,OFFSET('Product Matrix'!$B$1,U$2+ROW(T36)-5,0),"")</f>
        <v/>
      </c>
      <c r="U36" s="292" t="str">
        <f ca="1">IF(U$1&gt;ROW(U36)-5,OFFSET('Product Matrix'!$C$1,U$2+ROW(U36)-5,0),"")</f>
        <v/>
      </c>
      <c r="V36" s="292" t="str">
        <f ca="1">IF(W$1&gt;ROW(V36)-5,OFFSET('Product Matrix'!$B$1,W$2+ROW(V36)-5,0),"")</f>
        <v/>
      </c>
      <c r="W36" s="292" t="str">
        <f ca="1">IF(W$1&gt;ROW(W36)-5,OFFSET('Product Matrix'!$C$1,W$2+ROW(W36)-5,0),"")</f>
        <v/>
      </c>
      <c r="X36" s="292" t="str">
        <f ca="1">IF(Y$1&gt;ROW(X36)-5,OFFSET('Product Matrix'!$B$1,Y$2+ROW(X36)-5,0),"")</f>
        <v/>
      </c>
      <c r="Y36" s="292" t="str">
        <f ca="1">IF(Y$1&gt;ROW(Y36)-5,OFFSET('Product Matrix'!$C$1,Y$2+ROW(Y36)-5,0),"")</f>
        <v/>
      </c>
      <c r="Z36" s="292" t="str">
        <f ca="1">IF(AA$1&gt;ROW(Z36)-5,OFFSET('Product Matrix'!$B$1,AA$2+ROW(Z36)-5,0),"")</f>
        <v/>
      </c>
      <c r="AA36" s="292" t="str">
        <f ca="1">IF(AA$1&gt;ROW(AA36)-5,OFFSET('Product Matrix'!$C$1,AA$2+ROW(AA36)-5,0),"")</f>
        <v/>
      </c>
      <c r="AB36" s="292" t="str">
        <f ca="1">IF(AC$1&gt;ROW(AB36)-5,OFFSET('Product Matrix'!$B$1,AC$2+ROW(AB36)-5,0),"")</f>
        <v/>
      </c>
      <c r="AC36" s="292" t="str">
        <f ca="1">IF(AC$1&gt;ROW(AC36)-5,OFFSET('Product Matrix'!$C$1,AC$2+ROW(AC36)-5,0),"")</f>
        <v/>
      </c>
      <c r="AD36" s="292" t="str">
        <f ca="1">IF(AE$1&gt;ROW(AD36)-5,OFFSET('Product Matrix'!$B$1,AE$2+ROW(AD36)-5,0),"")</f>
        <v/>
      </c>
      <c r="AE36" s="292" t="str">
        <f ca="1">IF(AE$1&gt;ROW(AE36)-5,OFFSET('Product Matrix'!$C$1,AE$2+ROW(AE36)-5,0),"")</f>
        <v/>
      </c>
      <c r="AF36" s="292" t="str">
        <f ca="1">IF(AG$1&gt;ROW(AF36)-5,OFFSET('Product Matrix'!$B$1,AG$2+ROW(AF36)-5,0),"")</f>
        <v/>
      </c>
      <c r="AG36" s="292" t="str">
        <f ca="1">IF(AG$1&gt;ROW(AG36)-5,OFFSET('Product Matrix'!$C$1,AG$2+ROW(AG36)-5,0),"")</f>
        <v/>
      </c>
      <c r="AH36" s="292" t="str">
        <f ca="1">IF(AI$1&gt;ROW(AH36)-5,OFFSET('Product Matrix'!$B$1,AI$2+ROW(AH36)-5,0),"")</f>
        <v/>
      </c>
      <c r="AI36" s="292" t="str">
        <f ca="1">IF(AI$1&gt;ROW(AI36)-5,OFFSET('Product Matrix'!$C$1,AI$2+ROW(AI36)-5,0),"")</f>
        <v/>
      </c>
      <c r="AJ36" s="292" t="str">
        <f ca="1">IF(AK$1&gt;ROW(AJ36)-5,OFFSET('Product Matrix'!$B$1,AK$2+ROW(AJ36)-5,0),"")</f>
        <v/>
      </c>
      <c r="AK36" s="292" t="str">
        <f ca="1">IF(AK$1&gt;ROW(AK36)-5,OFFSET('Product Matrix'!$C$1,AK$2+ROW(AK36)-5,0),"")</f>
        <v/>
      </c>
      <c r="AL36" s="292" t="str">
        <f ca="1">IF(AM$1&gt;ROW(AL36)-5,OFFSET('Product Matrix'!$B$1,AM$2+ROW(AL36)-5,0),"")</f>
        <v/>
      </c>
      <c r="AM36" s="292" t="str">
        <f ca="1">IF(AM$1&gt;ROW(AM36)-5,OFFSET('Product Matrix'!$C$1,AM$2+ROW(AM36)-5,0),"")</f>
        <v/>
      </c>
      <c r="AN36" s="292" t="str">
        <f ca="1">IF(AO$1&gt;ROW(AN36)-5,OFFSET('Product Matrix'!$B$1,AO$2+ROW(AN36)-5,0),"")</f>
        <v/>
      </c>
      <c r="AO36" s="292" t="str">
        <f ca="1">IF(AO$1&gt;ROW(AO36)-5,OFFSET('Product Matrix'!$C$1,AO$2+ROW(AO36)-5,0),"")</f>
        <v/>
      </c>
      <c r="AP36" s="292" t="str">
        <f ca="1">IF(AQ$1&gt;ROW(AP36)-5,OFFSET('Product Matrix'!$B$1,AQ$2+ROW(AP36)-5,0),"")</f>
        <v/>
      </c>
      <c r="AQ36" s="292" t="str">
        <f ca="1">IF(AQ$1&gt;ROW(AQ36)-5,OFFSET('Product Matrix'!$C$1,AQ$2+ROW(AQ36)-5,0),"")</f>
        <v/>
      </c>
      <c r="AR36" s="292" t="str">
        <f ca="1">IF(AS$1&gt;ROW(AR36)-5,OFFSET('Product Matrix'!$B$1,AS$2+ROW(AR36)-5,0),"")</f>
        <v/>
      </c>
      <c r="AS36" s="292" t="str">
        <f ca="1">IF(AS$1&gt;ROW(AS36)-5,OFFSET('Product Matrix'!$C$1,AS$2+ROW(AS36)-5,0),"")</f>
        <v/>
      </c>
      <c r="AT36" s="292" t="str">
        <f ca="1">IF(AU$1&gt;ROW(AT36)-5,OFFSET('Product Matrix'!$B$1,AU$2+ROW(AT36)-5,0),"")</f>
        <v/>
      </c>
      <c r="AU36" s="292" t="str">
        <f ca="1">IF(AU$1&gt;ROW(AU36)-5,OFFSET('Product Matrix'!$C$1,AU$2+ROW(AU36)-5,0),"")</f>
        <v/>
      </c>
      <c r="AV36" s="292" t="str">
        <f ca="1">IF(AW$1&gt;ROW(AV36)-5,OFFSET('Product Matrix'!$B$1,AW$2+ROW(AV36)-5,0),"")</f>
        <v/>
      </c>
      <c r="AW36" s="292" t="str">
        <f ca="1">IF(AW$1&gt;ROW(AW36)-5,OFFSET('Product Matrix'!$C$1,AW$2+ROW(AW36)-5,0),"")</f>
        <v/>
      </c>
      <c r="AX36" s="292" t="str">
        <f ca="1">IF(AY$1&gt;ROW(AX36)-5,OFFSET('Product Matrix'!$B$1,AY$2+ROW(AX36)-5,0),"")</f>
        <v/>
      </c>
      <c r="AY36" s="292" t="str">
        <f ca="1">IF(AY$1&gt;ROW(AY36)-5,OFFSET('Product Matrix'!$C$1,AY$2+ROW(AY36)-5,0),"")</f>
        <v/>
      </c>
      <c r="AZ36" s="292" t="str">
        <f ca="1">IF(BA$1&gt;ROW(AZ36)-5,OFFSET('Product Matrix'!$B$1,BA$2+ROW(AZ36)-5,0),"")</f>
        <v/>
      </c>
      <c r="BA36" s="292" t="str">
        <f ca="1">IF(BA$1&gt;ROW(BA36)-5,OFFSET('Product Matrix'!$C$1,BA$2+ROW(BA36)-5,0),"")</f>
        <v/>
      </c>
      <c r="BB36" s="292" t="str">
        <f ca="1">IF(BC$1&gt;ROW(BB36)-5,OFFSET('Product Matrix'!$B$1,BC$2+ROW(BB36)-5,0),"")</f>
        <v/>
      </c>
      <c r="BC36" s="292" t="str">
        <f ca="1">IF(BC$1&gt;ROW(BC36)-5,OFFSET('Product Matrix'!$C$1,BC$2+ROW(BC36)-5,0),"")</f>
        <v/>
      </c>
      <c r="BD36" s="292" t="str">
        <f ca="1">IF(BE$1&gt;ROW(BD36)-5,OFFSET('Product Matrix'!$B$1,BE$2+ROW(BD36)-5,0),"")</f>
        <v/>
      </c>
      <c r="BE36" s="292" t="str">
        <f ca="1">IF(BE$1&gt;ROW(BE36)-5,OFFSET('Product Matrix'!$C$1,BE$2+ROW(BE36)-5,0),"")</f>
        <v/>
      </c>
      <c r="BF36" s="292" t="str">
        <f ca="1">IF(BG$1&gt;ROW(BF36)-5,OFFSET('Product Matrix'!$B$1,BG$2+ROW(BF36)-5,0),"")</f>
        <v/>
      </c>
      <c r="BG36" s="292" t="str">
        <f ca="1">IF(BG$1&gt;ROW(BG36)-5,OFFSET('Product Matrix'!$C$1,BG$2+ROW(BG36)-5,0),"")</f>
        <v/>
      </c>
      <c r="BH36" s="292" t="str">
        <f ca="1">IF(BI$1&gt;ROW(BH36)-5,OFFSET('Product Matrix'!$B$1,BI$2+ROW(BH36)-5,0),"")</f>
        <v/>
      </c>
      <c r="BI36" s="292" t="str">
        <f ca="1">IF(BI$1&gt;ROW(BI36)-5,OFFSET('Product Matrix'!$C$1,BI$2+ROW(BI36)-5,0),"")</f>
        <v/>
      </c>
      <c r="BJ36" s="292" t="str">
        <f ca="1">IF(BK$1&gt;ROW(BJ36)-5,OFFSET('Product Matrix'!$B$1,BK$2+ROW(BJ36)-5,0),"")</f>
        <v/>
      </c>
      <c r="BK36" s="292" t="str">
        <f ca="1">IF(BK$1&gt;ROW(BK36)-5,OFFSET('Product Matrix'!$C$1,BK$2+ROW(BK36)-5,0),"")</f>
        <v/>
      </c>
      <c r="BL36" s="292" t="str">
        <f ca="1">IF(BM$1&gt;ROW(BL36)-5,OFFSET('Product Matrix'!$B$1,BM$2+ROW(BL36)-5,0),"")</f>
        <v/>
      </c>
      <c r="BM36" s="292" t="str">
        <f ca="1">IF(BM$1&gt;ROW(BM36)-5,OFFSET('Product Matrix'!$C$1,BM$2+ROW(BM36)-5,0),"")</f>
        <v/>
      </c>
      <c r="BN36" s="292" t="str">
        <f ca="1">IF(BO$1&gt;ROW(BN36)-5,OFFSET('Product Matrix'!$B$1,BO$2+ROW(BN36)-5,0),"")</f>
        <v/>
      </c>
      <c r="BO36" s="292" t="str">
        <f ca="1">IF(BO$1&gt;ROW(BO36)-5,OFFSET('Product Matrix'!$C$1,BO$2+ROW(BO36)-5,0),"")</f>
        <v/>
      </c>
      <c r="BP36" s="292" t="str">
        <f ca="1">IF(BQ$1&gt;ROW(BP36)-5,OFFSET('Product Matrix'!$B$1,BQ$2+ROW(BP36)-5,0),"")</f>
        <v/>
      </c>
      <c r="BQ36" s="292" t="str">
        <f ca="1">IF(BQ$1&gt;ROW(BQ36)-5,OFFSET('Product Matrix'!$C$1,BQ$2+ROW(BQ36)-5,0),"")</f>
        <v/>
      </c>
      <c r="BR36" s="292" t="str">
        <f ca="1">IF(BS$1&gt;ROW(BR36)-5,OFFSET('Product Matrix'!$B$1,BS$2+ROW(BR36)-5,0),"")</f>
        <v/>
      </c>
      <c r="BS36" s="292" t="str">
        <f ca="1">IF(BS$1&gt;ROW(BS36)-5,OFFSET('Product Matrix'!$C$1,BS$2+ROW(BS36)-5,0),"")</f>
        <v/>
      </c>
      <c r="BT36" s="292" t="str">
        <f ca="1">IF(BU$1&gt;ROW(BT36)-5,OFFSET('Product Matrix'!$B$1,BU$2+ROW(BT36)-5,0),"")</f>
        <v/>
      </c>
      <c r="BU36" s="292" t="str">
        <f ca="1">IF(BU$1&gt;ROW(BU36)-5,OFFSET('Product Matrix'!$C$1,BU$2+ROW(BU36)-5,0),"")</f>
        <v/>
      </c>
      <c r="BV36" s="292" t="str">
        <f ca="1">IF(BW$1&gt;ROW(BV36)-5,OFFSET('Product Matrix'!$B$1,BW$2+ROW(BV36)-5,0),"")</f>
        <v/>
      </c>
      <c r="BW36" s="292" t="str">
        <f ca="1">IF(BW$1&gt;ROW(BW36)-5,OFFSET('Product Matrix'!$C$1,BW$2+ROW(BW36)-5,0),"")</f>
        <v/>
      </c>
      <c r="BX36" s="292" t="str">
        <f ca="1">IF(BY$1&gt;ROW(BX36)-5,OFFSET('Product Matrix'!$B$1,BY$2+ROW(BX36)-5,0),"")</f>
        <v/>
      </c>
      <c r="BY36" s="292" t="str">
        <f ca="1">IF(BY$1&gt;ROW(BY36)-5,OFFSET('Product Matrix'!$C$1,BY$2+ROW(BY36)-5,0),"")</f>
        <v/>
      </c>
      <c r="BZ36" s="292" t="str">
        <f ca="1">IF(CA$1&gt;ROW(BZ36)-5,OFFSET('Product Matrix'!$B$1,CA$2+ROW(BZ36)-5,0),"")</f>
        <v/>
      </c>
      <c r="CA36" s="292" t="str">
        <f ca="1">IF(CA$1&gt;ROW(CA36)-5,OFFSET('Product Matrix'!$C$1,CA$2+ROW(CA36)-5,0),"")</f>
        <v/>
      </c>
      <c r="CB36" s="292" t="str">
        <f ca="1">IF(CC$1&gt;ROW(CB36)-5,OFFSET('Product Matrix'!$B$1,CC$2+ROW(CB36)-5,0),"")</f>
        <v/>
      </c>
      <c r="CC36" s="292" t="str">
        <f ca="1">IF(CC$1&gt;ROW(CC36)-5,OFFSET('Product Matrix'!$C$1,CC$2+ROW(CC36)-5,0),"")</f>
        <v/>
      </c>
      <c r="CD36" s="292" t="str">
        <f ca="1">IF(CE$1&gt;ROW(CD36)-5,OFFSET('Product Matrix'!$B$1,CE$2+ROW(CD36)-5,0),"")</f>
        <v/>
      </c>
      <c r="CE36" s="292" t="str">
        <f ca="1">IF(CE$1&gt;ROW(CE36)-5,OFFSET('Product Matrix'!$C$1,CE$2+ROW(CE36)-5,0),"")</f>
        <v/>
      </c>
      <c r="CF36" s="292" t="str">
        <f ca="1">IF(CG$1&gt;ROW(CF36)-5,OFFSET('Product Matrix'!$B$1,CG$2+ROW(CF36)-5,0),"")</f>
        <v/>
      </c>
      <c r="CG36" s="292" t="str">
        <f ca="1">IF(CG$1&gt;ROW(CG36)-5,OFFSET('Product Matrix'!$C$1,CG$2+ROW(CG36)-5,0),"")</f>
        <v/>
      </c>
      <c r="CH36" s="292" t="str">
        <f ca="1">IF(CI$1&gt;ROW(CH36)-5,OFFSET('Product Matrix'!$B$1,CI$2+ROW(CH36)-5,0),"")</f>
        <v/>
      </c>
      <c r="CI36" s="292" t="str">
        <f ca="1">IF(CI$1&gt;ROW(CI36)-5,OFFSET('Product Matrix'!$C$1,CI$2+ROW(CI36)-5,0),"")</f>
        <v/>
      </c>
      <c r="CJ36" s="292" t="str">
        <f ca="1">IF(CK$1&gt;ROW(CJ36)-5,OFFSET('Product Matrix'!$B$1,CK$2+ROW(CJ36)-5,0),"")</f>
        <v/>
      </c>
      <c r="CK36" s="292" t="str">
        <f ca="1">IF(CK$1&gt;ROW(CK36)-5,OFFSET('Product Matrix'!$C$1,CK$2+ROW(CK36)-5,0),"")</f>
        <v/>
      </c>
    </row>
    <row r="37" spans="2:89">
      <c r="B37" s="292" t="str">
        <f ca="1">IF(C$1&gt;ROW(B37)-5,OFFSET('Product Matrix'!$B$1,C$2+ROW(B37)-5,0),"")</f>
        <v/>
      </c>
      <c r="C37" s="292" t="str">
        <f ca="1">IF(C$1&gt;ROW(C37)-5,OFFSET('Product Matrix'!$C$1,C$2+ROW(C37)-5,0),"")</f>
        <v/>
      </c>
      <c r="D37" s="292" t="str">
        <f ca="1">IF(E$1&gt;ROW(D37)-5,OFFSET('Product Matrix'!$B$1,E$2+ROW(D37)-5,0),"")</f>
        <v/>
      </c>
      <c r="E37" s="292" t="str">
        <f ca="1">IF(E$1&gt;ROW(E37)-5,OFFSET('Product Matrix'!$C$1,E$2+ROW(E37)-5,0),"")</f>
        <v/>
      </c>
      <c r="F37" s="292" t="str">
        <f ca="1">IF(G$1&gt;ROW(F37)-5,OFFSET('Product Matrix'!$B$1,G$2+ROW(F37)-5,0),"")</f>
        <v/>
      </c>
      <c r="G37" s="292" t="str">
        <f ca="1">IF(G$1&gt;ROW(G37)-5,OFFSET('Product Matrix'!$C$1,G$2+ROW(G37)-5,0),"")</f>
        <v/>
      </c>
      <c r="H37" s="292" t="str">
        <f ca="1">IF(I$1&gt;ROW(H37)-5,OFFSET('Product Matrix'!$B$1,I$2+ROW(H37)-5,0),"")</f>
        <v/>
      </c>
      <c r="I37" s="292" t="str">
        <f ca="1">IF(I$1&gt;ROW(I37)-5,OFFSET('Product Matrix'!$C$1,I$2+ROW(I37)-5,0),"")</f>
        <v/>
      </c>
      <c r="J37" s="292" t="str">
        <f ca="1">IF(K$1&gt;ROW(J37)-5,OFFSET('Product Matrix'!$B$1,K$2+ROW(J37)-5,0),"")</f>
        <v/>
      </c>
      <c r="K37" s="292" t="str">
        <f ca="1">IF(K$1&gt;ROW(K37)-5,OFFSET('Product Matrix'!$C$1,K$2+ROW(K37)-5,0),"")</f>
        <v/>
      </c>
      <c r="L37" s="292" t="str">
        <f ca="1">IF(M$1&gt;ROW(L37)-5,OFFSET('Product Matrix'!$B$1,M$2+ROW(L37)-5,0),"")</f>
        <v/>
      </c>
      <c r="M37" s="292" t="str">
        <f ca="1">IF(M$1&gt;ROW(M37)-5,OFFSET('Product Matrix'!$C$1,M$2+ROW(M37)-5,0),"")</f>
        <v/>
      </c>
      <c r="N37" s="292" t="str">
        <f ca="1">IF(O$1&gt;ROW(N37)-5,OFFSET('Product Matrix'!$B$1,O$2+ROW(N37)-5,0),"")</f>
        <v/>
      </c>
      <c r="O37" s="292" t="str">
        <f ca="1">IF(O$1&gt;ROW(O37)-5,OFFSET('Product Matrix'!$C$1,O$2+ROW(O37)-5,0),"")</f>
        <v/>
      </c>
      <c r="P37" s="292" t="str">
        <f ca="1">IF(Q$1&gt;ROW(P37)-5,OFFSET('Product Matrix'!$B$1,Q$2+ROW(P37)-5,0),"")</f>
        <v/>
      </c>
      <c r="Q37" s="292" t="str">
        <f ca="1">IF(Q$1&gt;ROW(Q37)-5,OFFSET('Product Matrix'!$C$1,Q$2+ROW(Q37)-5,0),"")</f>
        <v/>
      </c>
      <c r="R37" s="292" t="str">
        <f ca="1">IF(S$1&gt;ROW(R37)-5,OFFSET('Product Matrix'!$B$1,S$2+ROW(R37)-5,0),"")</f>
        <v/>
      </c>
      <c r="S37" s="292" t="str">
        <f ca="1">IF(S$1&gt;ROW(S37)-5,OFFSET('Product Matrix'!$C$1,S$2+ROW(S37)-5,0),"")</f>
        <v/>
      </c>
      <c r="T37" s="292" t="str">
        <f ca="1">IF(U$1&gt;ROW(T37)-5,OFFSET('Product Matrix'!$B$1,U$2+ROW(T37)-5,0),"")</f>
        <v/>
      </c>
      <c r="U37" s="292" t="str">
        <f ca="1">IF(U$1&gt;ROW(U37)-5,OFFSET('Product Matrix'!$C$1,U$2+ROW(U37)-5,0),"")</f>
        <v/>
      </c>
      <c r="V37" s="292" t="str">
        <f ca="1">IF(W$1&gt;ROW(V37)-5,OFFSET('Product Matrix'!$B$1,W$2+ROW(V37)-5,0),"")</f>
        <v/>
      </c>
      <c r="W37" s="292" t="str">
        <f ca="1">IF(W$1&gt;ROW(W37)-5,OFFSET('Product Matrix'!$C$1,W$2+ROW(W37)-5,0),"")</f>
        <v/>
      </c>
      <c r="X37" s="292" t="str">
        <f ca="1">IF(Y$1&gt;ROW(X37)-5,OFFSET('Product Matrix'!$B$1,Y$2+ROW(X37)-5,0),"")</f>
        <v/>
      </c>
      <c r="Y37" s="292" t="str">
        <f ca="1">IF(Y$1&gt;ROW(Y37)-5,OFFSET('Product Matrix'!$C$1,Y$2+ROW(Y37)-5,0),"")</f>
        <v/>
      </c>
      <c r="Z37" s="292" t="str">
        <f ca="1">IF(AA$1&gt;ROW(Z37)-5,OFFSET('Product Matrix'!$B$1,AA$2+ROW(Z37)-5,0),"")</f>
        <v/>
      </c>
      <c r="AA37" s="292" t="str">
        <f ca="1">IF(AA$1&gt;ROW(AA37)-5,OFFSET('Product Matrix'!$C$1,AA$2+ROW(AA37)-5,0),"")</f>
        <v/>
      </c>
      <c r="AB37" s="292" t="str">
        <f ca="1">IF(AC$1&gt;ROW(AB37)-5,OFFSET('Product Matrix'!$B$1,AC$2+ROW(AB37)-5,0),"")</f>
        <v/>
      </c>
      <c r="AC37" s="292" t="str">
        <f ca="1">IF(AC$1&gt;ROW(AC37)-5,OFFSET('Product Matrix'!$C$1,AC$2+ROW(AC37)-5,0),"")</f>
        <v/>
      </c>
      <c r="AD37" s="292" t="str">
        <f ca="1">IF(AE$1&gt;ROW(AD37)-5,OFFSET('Product Matrix'!$B$1,AE$2+ROW(AD37)-5,0),"")</f>
        <v/>
      </c>
      <c r="AE37" s="292" t="str">
        <f ca="1">IF(AE$1&gt;ROW(AE37)-5,OFFSET('Product Matrix'!$C$1,AE$2+ROW(AE37)-5,0),"")</f>
        <v/>
      </c>
      <c r="AF37" s="292" t="str">
        <f ca="1">IF(AG$1&gt;ROW(AF37)-5,OFFSET('Product Matrix'!$B$1,AG$2+ROW(AF37)-5,0),"")</f>
        <v/>
      </c>
      <c r="AG37" s="292" t="str">
        <f ca="1">IF(AG$1&gt;ROW(AG37)-5,OFFSET('Product Matrix'!$C$1,AG$2+ROW(AG37)-5,0),"")</f>
        <v/>
      </c>
      <c r="AH37" s="292" t="str">
        <f ca="1">IF(AI$1&gt;ROW(AH37)-5,OFFSET('Product Matrix'!$B$1,AI$2+ROW(AH37)-5,0),"")</f>
        <v/>
      </c>
      <c r="AI37" s="292" t="str">
        <f ca="1">IF(AI$1&gt;ROW(AI37)-5,OFFSET('Product Matrix'!$C$1,AI$2+ROW(AI37)-5,0),"")</f>
        <v/>
      </c>
      <c r="AJ37" s="292" t="str">
        <f ca="1">IF(AK$1&gt;ROW(AJ37)-5,OFFSET('Product Matrix'!$B$1,AK$2+ROW(AJ37)-5,0),"")</f>
        <v/>
      </c>
      <c r="AK37" s="292" t="str">
        <f ca="1">IF(AK$1&gt;ROW(AK37)-5,OFFSET('Product Matrix'!$C$1,AK$2+ROW(AK37)-5,0),"")</f>
        <v/>
      </c>
      <c r="AL37" s="292" t="str">
        <f ca="1">IF(AM$1&gt;ROW(AL37)-5,OFFSET('Product Matrix'!$B$1,AM$2+ROW(AL37)-5,0),"")</f>
        <v/>
      </c>
      <c r="AM37" s="292" t="str">
        <f ca="1">IF(AM$1&gt;ROW(AM37)-5,OFFSET('Product Matrix'!$C$1,AM$2+ROW(AM37)-5,0),"")</f>
        <v/>
      </c>
      <c r="AN37" s="292" t="str">
        <f ca="1">IF(AO$1&gt;ROW(AN37)-5,OFFSET('Product Matrix'!$B$1,AO$2+ROW(AN37)-5,0),"")</f>
        <v/>
      </c>
      <c r="AO37" s="292" t="str">
        <f ca="1">IF(AO$1&gt;ROW(AO37)-5,OFFSET('Product Matrix'!$C$1,AO$2+ROW(AO37)-5,0),"")</f>
        <v/>
      </c>
      <c r="AP37" s="292" t="str">
        <f ca="1">IF(AQ$1&gt;ROW(AP37)-5,OFFSET('Product Matrix'!$B$1,AQ$2+ROW(AP37)-5,0),"")</f>
        <v/>
      </c>
      <c r="AQ37" s="292" t="str">
        <f ca="1">IF(AQ$1&gt;ROW(AQ37)-5,OFFSET('Product Matrix'!$C$1,AQ$2+ROW(AQ37)-5,0),"")</f>
        <v/>
      </c>
      <c r="AR37" s="292" t="str">
        <f ca="1">IF(AS$1&gt;ROW(AR37)-5,OFFSET('Product Matrix'!$B$1,AS$2+ROW(AR37)-5,0),"")</f>
        <v/>
      </c>
      <c r="AS37" s="292" t="str">
        <f ca="1">IF(AS$1&gt;ROW(AS37)-5,OFFSET('Product Matrix'!$C$1,AS$2+ROW(AS37)-5,0),"")</f>
        <v/>
      </c>
      <c r="AT37" s="292" t="str">
        <f ca="1">IF(AU$1&gt;ROW(AT37)-5,OFFSET('Product Matrix'!$B$1,AU$2+ROW(AT37)-5,0),"")</f>
        <v/>
      </c>
      <c r="AU37" s="292" t="str">
        <f ca="1">IF(AU$1&gt;ROW(AU37)-5,OFFSET('Product Matrix'!$C$1,AU$2+ROW(AU37)-5,0),"")</f>
        <v/>
      </c>
      <c r="AV37" s="292" t="str">
        <f ca="1">IF(AW$1&gt;ROW(AV37)-5,OFFSET('Product Matrix'!$B$1,AW$2+ROW(AV37)-5,0),"")</f>
        <v/>
      </c>
      <c r="AW37" s="292" t="str">
        <f ca="1">IF(AW$1&gt;ROW(AW37)-5,OFFSET('Product Matrix'!$C$1,AW$2+ROW(AW37)-5,0),"")</f>
        <v/>
      </c>
      <c r="AX37" s="292" t="str">
        <f ca="1">IF(AY$1&gt;ROW(AX37)-5,OFFSET('Product Matrix'!$B$1,AY$2+ROW(AX37)-5,0),"")</f>
        <v/>
      </c>
      <c r="AY37" s="292" t="str">
        <f ca="1">IF(AY$1&gt;ROW(AY37)-5,OFFSET('Product Matrix'!$C$1,AY$2+ROW(AY37)-5,0),"")</f>
        <v/>
      </c>
      <c r="AZ37" s="292" t="str">
        <f ca="1">IF(BA$1&gt;ROW(AZ37)-5,OFFSET('Product Matrix'!$B$1,BA$2+ROW(AZ37)-5,0),"")</f>
        <v/>
      </c>
      <c r="BA37" s="292" t="str">
        <f ca="1">IF(BA$1&gt;ROW(BA37)-5,OFFSET('Product Matrix'!$C$1,BA$2+ROW(BA37)-5,0),"")</f>
        <v/>
      </c>
      <c r="BB37" s="292" t="str">
        <f ca="1">IF(BC$1&gt;ROW(BB37)-5,OFFSET('Product Matrix'!$B$1,BC$2+ROW(BB37)-5,0),"")</f>
        <v/>
      </c>
      <c r="BC37" s="292" t="str">
        <f ca="1">IF(BC$1&gt;ROW(BC37)-5,OFFSET('Product Matrix'!$C$1,BC$2+ROW(BC37)-5,0),"")</f>
        <v/>
      </c>
      <c r="BD37" s="292" t="str">
        <f ca="1">IF(BE$1&gt;ROW(BD37)-5,OFFSET('Product Matrix'!$B$1,BE$2+ROW(BD37)-5,0),"")</f>
        <v/>
      </c>
      <c r="BE37" s="292" t="str">
        <f ca="1">IF(BE$1&gt;ROW(BE37)-5,OFFSET('Product Matrix'!$C$1,BE$2+ROW(BE37)-5,0),"")</f>
        <v/>
      </c>
      <c r="BF37" s="292" t="str">
        <f ca="1">IF(BG$1&gt;ROW(BF37)-5,OFFSET('Product Matrix'!$B$1,BG$2+ROW(BF37)-5,0),"")</f>
        <v/>
      </c>
      <c r="BG37" s="292" t="str">
        <f ca="1">IF(BG$1&gt;ROW(BG37)-5,OFFSET('Product Matrix'!$C$1,BG$2+ROW(BG37)-5,0),"")</f>
        <v/>
      </c>
      <c r="BH37" s="292" t="str">
        <f ca="1">IF(BI$1&gt;ROW(BH37)-5,OFFSET('Product Matrix'!$B$1,BI$2+ROW(BH37)-5,0),"")</f>
        <v/>
      </c>
      <c r="BI37" s="292" t="str">
        <f ca="1">IF(BI$1&gt;ROW(BI37)-5,OFFSET('Product Matrix'!$C$1,BI$2+ROW(BI37)-5,0),"")</f>
        <v/>
      </c>
      <c r="BJ37" s="292" t="str">
        <f ca="1">IF(BK$1&gt;ROW(BJ37)-5,OFFSET('Product Matrix'!$B$1,BK$2+ROW(BJ37)-5,0),"")</f>
        <v/>
      </c>
      <c r="BK37" s="292" t="str">
        <f ca="1">IF(BK$1&gt;ROW(BK37)-5,OFFSET('Product Matrix'!$C$1,BK$2+ROW(BK37)-5,0),"")</f>
        <v/>
      </c>
      <c r="BL37" s="292" t="str">
        <f ca="1">IF(BM$1&gt;ROW(BL37)-5,OFFSET('Product Matrix'!$B$1,BM$2+ROW(BL37)-5,0),"")</f>
        <v/>
      </c>
      <c r="BM37" s="292" t="str">
        <f ca="1">IF(BM$1&gt;ROW(BM37)-5,OFFSET('Product Matrix'!$C$1,BM$2+ROW(BM37)-5,0),"")</f>
        <v/>
      </c>
      <c r="BN37" s="292" t="str">
        <f ca="1">IF(BO$1&gt;ROW(BN37)-5,OFFSET('Product Matrix'!$B$1,BO$2+ROW(BN37)-5,0),"")</f>
        <v/>
      </c>
      <c r="BO37" s="292" t="str">
        <f ca="1">IF(BO$1&gt;ROW(BO37)-5,OFFSET('Product Matrix'!$C$1,BO$2+ROW(BO37)-5,0),"")</f>
        <v/>
      </c>
      <c r="BP37" s="292" t="str">
        <f ca="1">IF(BQ$1&gt;ROW(BP37)-5,OFFSET('Product Matrix'!$B$1,BQ$2+ROW(BP37)-5,0),"")</f>
        <v/>
      </c>
      <c r="BQ37" s="292" t="str">
        <f ca="1">IF(BQ$1&gt;ROW(BQ37)-5,OFFSET('Product Matrix'!$C$1,BQ$2+ROW(BQ37)-5,0),"")</f>
        <v/>
      </c>
      <c r="BR37" s="292" t="str">
        <f ca="1">IF(BS$1&gt;ROW(BR37)-5,OFFSET('Product Matrix'!$B$1,BS$2+ROW(BR37)-5,0),"")</f>
        <v/>
      </c>
      <c r="BS37" s="292" t="str">
        <f ca="1">IF(BS$1&gt;ROW(BS37)-5,OFFSET('Product Matrix'!$C$1,BS$2+ROW(BS37)-5,0),"")</f>
        <v/>
      </c>
      <c r="BT37" s="292" t="str">
        <f ca="1">IF(BU$1&gt;ROW(BT37)-5,OFFSET('Product Matrix'!$B$1,BU$2+ROW(BT37)-5,0),"")</f>
        <v/>
      </c>
      <c r="BU37" s="292" t="str">
        <f ca="1">IF(BU$1&gt;ROW(BU37)-5,OFFSET('Product Matrix'!$C$1,BU$2+ROW(BU37)-5,0),"")</f>
        <v/>
      </c>
      <c r="BV37" s="292" t="str">
        <f ca="1">IF(BW$1&gt;ROW(BV37)-5,OFFSET('Product Matrix'!$B$1,BW$2+ROW(BV37)-5,0),"")</f>
        <v/>
      </c>
      <c r="BW37" s="292" t="str">
        <f ca="1">IF(BW$1&gt;ROW(BW37)-5,OFFSET('Product Matrix'!$C$1,BW$2+ROW(BW37)-5,0),"")</f>
        <v/>
      </c>
      <c r="BX37" s="292" t="str">
        <f ca="1">IF(BY$1&gt;ROW(BX37)-5,OFFSET('Product Matrix'!$B$1,BY$2+ROW(BX37)-5,0),"")</f>
        <v/>
      </c>
      <c r="BY37" s="292" t="str">
        <f ca="1">IF(BY$1&gt;ROW(BY37)-5,OFFSET('Product Matrix'!$C$1,BY$2+ROW(BY37)-5,0),"")</f>
        <v/>
      </c>
      <c r="BZ37" s="292" t="str">
        <f ca="1">IF(CA$1&gt;ROW(BZ37)-5,OFFSET('Product Matrix'!$B$1,CA$2+ROW(BZ37)-5,0),"")</f>
        <v/>
      </c>
      <c r="CA37" s="292" t="str">
        <f ca="1">IF(CA$1&gt;ROW(CA37)-5,OFFSET('Product Matrix'!$C$1,CA$2+ROW(CA37)-5,0),"")</f>
        <v/>
      </c>
      <c r="CB37" s="292" t="str">
        <f ca="1">IF(CC$1&gt;ROW(CB37)-5,OFFSET('Product Matrix'!$B$1,CC$2+ROW(CB37)-5,0),"")</f>
        <v/>
      </c>
      <c r="CC37" s="292" t="str">
        <f ca="1">IF(CC$1&gt;ROW(CC37)-5,OFFSET('Product Matrix'!$C$1,CC$2+ROW(CC37)-5,0),"")</f>
        <v/>
      </c>
      <c r="CD37" s="292" t="str">
        <f ca="1">IF(CE$1&gt;ROW(CD37)-5,OFFSET('Product Matrix'!$B$1,CE$2+ROW(CD37)-5,0),"")</f>
        <v/>
      </c>
      <c r="CE37" s="292" t="str">
        <f ca="1">IF(CE$1&gt;ROW(CE37)-5,OFFSET('Product Matrix'!$C$1,CE$2+ROW(CE37)-5,0),"")</f>
        <v/>
      </c>
      <c r="CF37" s="292" t="str">
        <f ca="1">IF(CG$1&gt;ROW(CF37)-5,OFFSET('Product Matrix'!$B$1,CG$2+ROW(CF37)-5,0),"")</f>
        <v/>
      </c>
      <c r="CG37" s="292" t="str">
        <f ca="1">IF(CG$1&gt;ROW(CG37)-5,OFFSET('Product Matrix'!$C$1,CG$2+ROW(CG37)-5,0),"")</f>
        <v/>
      </c>
      <c r="CH37" s="292" t="str">
        <f ca="1">IF(CI$1&gt;ROW(CH37)-5,OFFSET('Product Matrix'!$B$1,CI$2+ROW(CH37)-5,0),"")</f>
        <v/>
      </c>
      <c r="CI37" s="292" t="str">
        <f ca="1">IF(CI$1&gt;ROW(CI37)-5,OFFSET('Product Matrix'!$C$1,CI$2+ROW(CI37)-5,0),"")</f>
        <v/>
      </c>
      <c r="CJ37" s="292" t="str">
        <f ca="1">IF(CK$1&gt;ROW(CJ37)-5,OFFSET('Product Matrix'!$B$1,CK$2+ROW(CJ37)-5,0),"")</f>
        <v/>
      </c>
      <c r="CK37" s="292" t="str">
        <f ca="1">IF(CK$1&gt;ROW(CK37)-5,OFFSET('Product Matrix'!$C$1,CK$2+ROW(CK37)-5,0),"")</f>
        <v/>
      </c>
    </row>
    <row r="38" spans="2:89">
      <c r="B38" s="292" t="str">
        <f ca="1">IF(C$1&gt;ROW(B38)-5,OFFSET('Product Matrix'!$B$1,C$2+ROW(B38)-5,0),"")</f>
        <v/>
      </c>
      <c r="C38" s="292" t="str">
        <f ca="1">IF(C$1&gt;ROW(C38)-5,OFFSET('Product Matrix'!$C$1,C$2+ROW(C38)-5,0),"")</f>
        <v/>
      </c>
      <c r="D38" s="292" t="str">
        <f ca="1">IF(E$1&gt;ROW(D38)-5,OFFSET('Product Matrix'!$B$1,E$2+ROW(D38)-5,0),"")</f>
        <v/>
      </c>
      <c r="E38" s="292" t="str">
        <f ca="1">IF(E$1&gt;ROW(E38)-5,OFFSET('Product Matrix'!$C$1,E$2+ROW(E38)-5,0),"")</f>
        <v/>
      </c>
      <c r="F38" s="292" t="str">
        <f ca="1">IF(G$1&gt;ROW(F38)-5,OFFSET('Product Matrix'!$B$1,G$2+ROW(F38)-5,0),"")</f>
        <v/>
      </c>
      <c r="G38" s="292" t="str">
        <f ca="1">IF(G$1&gt;ROW(G38)-5,OFFSET('Product Matrix'!$C$1,G$2+ROW(G38)-5,0),"")</f>
        <v/>
      </c>
      <c r="H38" s="292" t="str">
        <f ca="1">IF(I$1&gt;ROW(H38)-5,OFFSET('Product Matrix'!$B$1,I$2+ROW(H38)-5,0),"")</f>
        <v/>
      </c>
      <c r="I38" s="292" t="str">
        <f ca="1">IF(I$1&gt;ROW(I38)-5,OFFSET('Product Matrix'!$C$1,I$2+ROW(I38)-5,0),"")</f>
        <v/>
      </c>
      <c r="J38" s="292" t="str">
        <f ca="1">IF(K$1&gt;ROW(J38)-5,OFFSET('Product Matrix'!$B$1,K$2+ROW(J38)-5,0),"")</f>
        <v/>
      </c>
      <c r="K38" s="292" t="str">
        <f ca="1">IF(K$1&gt;ROW(K38)-5,OFFSET('Product Matrix'!$C$1,K$2+ROW(K38)-5,0),"")</f>
        <v/>
      </c>
      <c r="L38" s="292" t="str">
        <f ca="1">IF(M$1&gt;ROW(L38)-5,OFFSET('Product Matrix'!$B$1,M$2+ROW(L38)-5,0),"")</f>
        <v/>
      </c>
      <c r="M38" s="292" t="str">
        <f ca="1">IF(M$1&gt;ROW(M38)-5,OFFSET('Product Matrix'!$C$1,M$2+ROW(M38)-5,0),"")</f>
        <v/>
      </c>
      <c r="N38" s="292" t="str">
        <f ca="1">IF(O$1&gt;ROW(N38)-5,OFFSET('Product Matrix'!$B$1,O$2+ROW(N38)-5,0),"")</f>
        <v/>
      </c>
      <c r="O38" s="292" t="str">
        <f ca="1">IF(O$1&gt;ROW(O38)-5,OFFSET('Product Matrix'!$C$1,O$2+ROW(O38)-5,0),"")</f>
        <v/>
      </c>
      <c r="P38" s="292" t="str">
        <f ca="1">IF(Q$1&gt;ROW(P38)-5,OFFSET('Product Matrix'!$B$1,Q$2+ROW(P38)-5,0),"")</f>
        <v/>
      </c>
      <c r="Q38" s="292" t="str">
        <f ca="1">IF(Q$1&gt;ROW(Q38)-5,OFFSET('Product Matrix'!$C$1,Q$2+ROW(Q38)-5,0),"")</f>
        <v/>
      </c>
      <c r="R38" s="292" t="str">
        <f ca="1">IF(S$1&gt;ROW(R38)-5,OFFSET('Product Matrix'!$B$1,S$2+ROW(R38)-5,0),"")</f>
        <v/>
      </c>
      <c r="S38" s="292" t="str">
        <f ca="1">IF(S$1&gt;ROW(S38)-5,OFFSET('Product Matrix'!$C$1,S$2+ROW(S38)-5,0),"")</f>
        <v/>
      </c>
      <c r="T38" s="292" t="str">
        <f ca="1">IF(U$1&gt;ROW(T38)-5,OFFSET('Product Matrix'!$B$1,U$2+ROW(T38)-5,0),"")</f>
        <v/>
      </c>
      <c r="U38" s="292" t="str">
        <f ca="1">IF(U$1&gt;ROW(U38)-5,OFFSET('Product Matrix'!$C$1,U$2+ROW(U38)-5,0),"")</f>
        <v/>
      </c>
      <c r="V38" s="292" t="str">
        <f ca="1">IF(W$1&gt;ROW(V38)-5,OFFSET('Product Matrix'!$B$1,W$2+ROW(V38)-5,0),"")</f>
        <v/>
      </c>
      <c r="W38" s="292" t="str">
        <f ca="1">IF(W$1&gt;ROW(W38)-5,OFFSET('Product Matrix'!$C$1,W$2+ROW(W38)-5,0),"")</f>
        <v/>
      </c>
      <c r="X38" s="292" t="str">
        <f ca="1">IF(Y$1&gt;ROW(X38)-5,OFFSET('Product Matrix'!$B$1,Y$2+ROW(X38)-5,0),"")</f>
        <v/>
      </c>
      <c r="Y38" s="292" t="str">
        <f ca="1">IF(Y$1&gt;ROW(Y38)-5,OFFSET('Product Matrix'!$C$1,Y$2+ROW(Y38)-5,0),"")</f>
        <v/>
      </c>
      <c r="Z38" s="292" t="str">
        <f ca="1">IF(AA$1&gt;ROW(Z38)-5,OFFSET('Product Matrix'!$B$1,AA$2+ROW(Z38)-5,0),"")</f>
        <v/>
      </c>
      <c r="AA38" s="292" t="str">
        <f ca="1">IF(AA$1&gt;ROW(AA38)-5,OFFSET('Product Matrix'!$C$1,AA$2+ROW(AA38)-5,0),"")</f>
        <v/>
      </c>
      <c r="AB38" s="292" t="str">
        <f ca="1">IF(AC$1&gt;ROW(AB38)-5,OFFSET('Product Matrix'!$B$1,AC$2+ROW(AB38)-5,0),"")</f>
        <v/>
      </c>
      <c r="AC38" s="292" t="str">
        <f ca="1">IF(AC$1&gt;ROW(AC38)-5,OFFSET('Product Matrix'!$C$1,AC$2+ROW(AC38)-5,0),"")</f>
        <v/>
      </c>
      <c r="AD38" s="292" t="str">
        <f ca="1">IF(AE$1&gt;ROW(AD38)-5,OFFSET('Product Matrix'!$B$1,AE$2+ROW(AD38)-5,0),"")</f>
        <v/>
      </c>
      <c r="AE38" s="292" t="str">
        <f ca="1">IF(AE$1&gt;ROW(AE38)-5,OFFSET('Product Matrix'!$C$1,AE$2+ROW(AE38)-5,0),"")</f>
        <v/>
      </c>
      <c r="AF38" s="292" t="str">
        <f ca="1">IF(AG$1&gt;ROW(AF38)-5,OFFSET('Product Matrix'!$B$1,AG$2+ROW(AF38)-5,0),"")</f>
        <v/>
      </c>
      <c r="AG38" s="292" t="str">
        <f ca="1">IF(AG$1&gt;ROW(AG38)-5,OFFSET('Product Matrix'!$C$1,AG$2+ROW(AG38)-5,0),"")</f>
        <v/>
      </c>
      <c r="AH38" s="292" t="str">
        <f ca="1">IF(AI$1&gt;ROW(AH38)-5,OFFSET('Product Matrix'!$B$1,AI$2+ROW(AH38)-5,0),"")</f>
        <v/>
      </c>
      <c r="AI38" s="292" t="str">
        <f ca="1">IF(AI$1&gt;ROW(AI38)-5,OFFSET('Product Matrix'!$C$1,AI$2+ROW(AI38)-5,0),"")</f>
        <v/>
      </c>
      <c r="AJ38" s="292" t="str">
        <f ca="1">IF(AK$1&gt;ROW(AJ38)-5,OFFSET('Product Matrix'!$B$1,AK$2+ROW(AJ38)-5,0),"")</f>
        <v/>
      </c>
      <c r="AK38" s="292" t="str">
        <f ca="1">IF(AK$1&gt;ROW(AK38)-5,OFFSET('Product Matrix'!$C$1,AK$2+ROW(AK38)-5,0),"")</f>
        <v/>
      </c>
      <c r="AL38" s="292" t="str">
        <f ca="1">IF(AM$1&gt;ROW(AL38)-5,OFFSET('Product Matrix'!$B$1,AM$2+ROW(AL38)-5,0),"")</f>
        <v/>
      </c>
      <c r="AM38" s="292" t="str">
        <f ca="1">IF(AM$1&gt;ROW(AM38)-5,OFFSET('Product Matrix'!$C$1,AM$2+ROW(AM38)-5,0),"")</f>
        <v/>
      </c>
      <c r="AN38" s="292" t="str">
        <f ca="1">IF(AO$1&gt;ROW(AN38)-5,OFFSET('Product Matrix'!$B$1,AO$2+ROW(AN38)-5,0),"")</f>
        <v/>
      </c>
      <c r="AO38" s="292" t="str">
        <f ca="1">IF(AO$1&gt;ROW(AO38)-5,OFFSET('Product Matrix'!$C$1,AO$2+ROW(AO38)-5,0),"")</f>
        <v/>
      </c>
      <c r="AP38" s="292" t="str">
        <f ca="1">IF(AQ$1&gt;ROW(AP38)-5,OFFSET('Product Matrix'!$B$1,AQ$2+ROW(AP38)-5,0),"")</f>
        <v/>
      </c>
      <c r="AQ38" s="292" t="str">
        <f ca="1">IF(AQ$1&gt;ROW(AQ38)-5,OFFSET('Product Matrix'!$C$1,AQ$2+ROW(AQ38)-5,0),"")</f>
        <v/>
      </c>
      <c r="AR38" s="292" t="str">
        <f ca="1">IF(AS$1&gt;ROW(AR38)-5,OFFSET('Product Matrix'!$B$1,AS$2+ROW(AR38)-5,0),"")</f>
        <v/>
      </c>
      <c r="AS38" s="292" t="str">
        <f ca="1">IF(AS$1&gt;ROW(AS38)-5,OFFSET('Product Matrix'!$C$1,AS$2+ROW(AS38)-5,0),"")</f>
        <v/>
      </c>
      <c r="AT38" s="292" t="str">
        <f ca="1">IF(AU$1&gt;ROW(AT38)-5,OFFSET('Product Matrix'!$B$1,AU$2+ROW(AT38)-5,0),"")</f>
        <v/>
      </c>
      <c r="AU38" s="292" t="str">
        <f ca="1">IF(AU$1&gt;ROW(AU38)-5,OFFSET('Product Matrix'!$C$1,AU$2+ROW(AU38)-5,0),"")</f>
        <v/>
      </c>
      <c r="AV38" s="292" t="str">
        <f ca="1">IF(AW$1&gt;ROW(AV38)-5,OFFSET('Product Matrix'!$B$1,AW$2+ROW(AV38)-5,0),"")</f>
        <v/>
      </c>
      <c r="AW38" s="292" t="str">
        <f ca="1">IF(AW$1&gt;ROW(AW38)-5,OFFSET('Product Matrix'!$C$1,AW$2+ROW(AW38)-5,0),"")</f>
        <v/>
      </c>
      <c r="AX38" s="292" t="str">
        <f ca="1">IF(AY$1&gt;ROW(AX38)-5,OFFSET('Product Matrix'!$B$1,AY$2+ROW(AX38)-5,0),"")</f>
        <v/>
      </c>
      <c r="AY38" s="292" t="str">
        <f ca="1">IF(AY$1&gt;ROW(AY38)-5,OFFSET('Product Matrix'!$C$1,AY$2+ROW(AY38)-5,0),"")</f>
        <v/>
      </c>
      <c r="AZ38" s="292" t="str">
        <f ca="1">IF(BA$1&gt;ROW(AZ38)-5,OFFSET('Product Matrix'!$B$1,BA$2+ROW(AZ38)-5,0),"")</f>
        <v/>
      </c>
      <c r="BA38" s="292" t="str">
        <f ca="1">IF(BA$1&gt;ROW(BA38)-5,OFFSET('Product Matrix'!$C$1,BA$2+ROW(BA38)-5,0),"")</f>
        <v/>
      </c>
      <c r="BB38" s="292" t="str">
        <f ca="1">IF(BC$1&gt;ROW(BB38)-5,OFFSET('Product Matrix'!$B$1,BC$2+ROW(BB38)-5,0),"")</f>
        <v/>
      </c>
      <c r="BC38" s="292" t="str">
        <f ca="1">IF(BC$1&gt;ROW(BC38)-5,OFFSET('Product Matrix'!$C$1,BC$2+ROW(BC38)-5,0),"")</f>
        <v/>
      </c>
      <c r="BD38" s="292" t="str">
        <f ca="1">IF(BE$1&gt;ROW(BD38)-5,OFFSET('Product Matrix'!$B$1,BE$2+ROW(BD38)-5,0),"")</f>
        <v/>
      </c>
      <c r="BE38" s="292" t="str">
        <f ca="1">IF(BE$1&gt;ROW(BE38)-5,OFFSET('Product Matrix'!$C$1,BE$2+ROW(BE38)-5,0),"")</f>
        <v/>
      </c>
      <c r="BF38" s="292" t="str">
        <f ca="1">IF(BG$1&gt;ROW(BF38)-5,OFFSET('Product Matrix'!$B$1,BG$2+ROW(BF38)-5,0),"")</f>
        <v/>
      </c>
      <c r="BG38" s="292" t="str">
        <f ca="1">IF(BG$1&gt;ROW(BG38)-5,OFFSET('Product Matrix'!$C$1,BG$2+ROW(BG38)-5,0),"")</f>
        <v/>
      </c>
      <c r="BH38" s="292" t="str">
        <f ca="1">IF(BI$1&gt;ROW(BH38)-5,OFFSET('Product Matrix'!$B$1,BI$2+ROW(BH38)-5,0),"")</f>
        <v/>
      </c>
      <c r="BI38" s="292" t="str">
        <f ca="1">IF(BI$1&gt;ROW(BI38)-5,OFFSET('Product Matrix'!$C$1,BI$2+ROW(BI38)-5,0),"")</f>
        <v/>
      </c>
      <c r="BJ38" s="292" t="str">
        <f ca="1">IF(BK$1&gt;ROW(BJ38)-5,OFFSET('Product Matrix'!$B$1,BK$2+ROW(BJ38)-5,0),"")</f>
        <v/>
      </c>
      <c r="BK38" s="292" t="str">
        <f ca="1">IF(BK$1&gt;ROW(BK38)-5,OFFSET('Product Matrix'!$C$1,BK$2+ROW(BK38)-5,0),"")</f>
        <v/>
      </c>
      <c r="BL38" s="292" t="str">
        <f ca="1">IF(BM$1&gt;ROW(BL38)-5,OFFSET('Product Matrix'!$B$1,BM$2+ROW(BL38)-5,0),"")</f>
        <v/>
      </c>
      <c r="BM38" s="292" t="str">
        <f ca="1">IF(BM$1&gt;ROW(BM38)-5,OFFSET('Product Matrix'!$C$1,BM$2+ROW(BM38)-5,0),"")</f>
        <v/>
      </c>
      <c r="BN38" s="292" t="str">
        <f ca="1">IF(BO$1&gt;ROW(BN38)-5,OFFSET('Product Matrix'!$B$1,BO$2+ROW(BN38)-5,0),"")</f>
        <v/>
      </c>
      <c r="BO38" s="292" t="str">
        <f ca="1">IF(BO$1&gt;ROW(BO38)-5,OFFSET('Product Matrix'!$C$1,BO$2+ROW(BO38)-5,0),"")</f>
        <v/>
      </c>
      <c r="BP38" s="292" t="str">
        <f ca="1">IF(BQ$1&gt;ROW(BP38)-5,OFFSET('Product Matrix'!$B$1,BQ$2+ROW(BP38)-5,0),"")</f>
        <v/>
      </c>
      <c r="BQ38" s="292" t="str">
        <f ca="1">IF(BQ$1&gt;ROW(BQ38)-5,OFFSET('Product Matrix'!$C$1,BQ$2+ROW(BQ38)-5,0),"")</f>
        <v/>
      </c>
      <c r="BR38" s="292" t="str">
        <f ca="1">IF(BS$1&gt;ROW(BR38)-5,OFFSET('Product Matrix'!$B$1,BS$2+ROW(BR38)-5,0),"")</f>
        <v/>
      </c>
      <c r="BS38" s="292" t="str">
        <f ca="1">IF(BS$1&gt;ROW(BS38)-5,OFFSET('Product Matrix'!$C$1,BS$2+ROW(BS38)-5,0),"")</f>
        <v/>
      </c>
      <c r="BT38" s="292" t="str">
        <f ca="1">IF(BU$1&gt;ROW(BT38)-5,OFFSET('Product Matrix'!$B$1,BU$2+ROW(BT38)-5,0),"")</f>
        <v/>
      </c>
      <c r="BU38" s="292" t="str">
        <f ca="1">IF(BU$1&gt;ROW(BU38)-5,OFFSET('Product Matrix'!$C$1,BU$2+ROW(BU38)-5,0),"")</f>
        <v/>
      </c>
      <c r="BV38" s="292" t="str">
        <f ca="1">IF(BW$1&gt;ROW(BV38)-5,OFFSET('Product Matrix'!$B$1,BW$2+ROW(BV38)-5,0),"")</f>
        <v/>
      </c>
      <c r="BW38" s="292" t="str">
        <f ca="1">IF(BW$1&gt;ROW(BW38)-5,OFFSET('Product Matrix'!$C$1,BW$2+ROW(BW38)-5,0),"")</f>
        <v/>
      </c>
      <c r="BX38" s="292" t="str">
        <f ca="1">IF(BY$1&gt;ROW(BX38)-5,OFFSET('Product Matrix'!$B$1,BY$2+ROW(BX38)-5,0),"")</f>
        <v/>
      </c>
      <c r="BY38" s="292" t="str">
        <f ca="1">IF(BY$1&gt;ROW(BY38)-5,OFFSET('Product Matrix'!$C$1,BY$2+ROW(BY38)-5,0),"")</f>
        <v/>
      </c>
      <c r="BZ38" s="292" t="str">
        <f ca="1">IF(CA$1&gt;ROW(BZ38)-5,OFFSET('Product Matrix'!$B$1,CA$2+ROW(BZ38)-5,0),"")</f>
        <v/>
      </c>
      <c r="CA38" s="292" t="str">
        <f ca="1">IF(CA$1&gt;ROW(CA38)-5,OFFSET('Product Matrix'!$C$1,CA$2+ROW(CA38)-5,0),"")</f>
        <v/>
      </c>
      <c r="CB38" s="292" t="str">
        <f ca="1">IF(CC$1&gt;ROW(CB38)-5,OFFSET('Product Matrix'!$B$1,CC$2+ROW(CB38)-5,0),"")</f>
        <v/>
      </c>
      <c r="CC38" s="292" t="str">
        <f ca="1">IF(CC$1&gt;ROW(CC38)-5,OFFSET('Product Matrix'!$C$1,CC$2+ROW(CC38)-5,0),"")</f>
        <v/>
      </c>
      <c r="CD38" s="292" t="str">
        <f ca="1">IF(CE$1&gt;ROW(CD38)-5,OFFSET('Product Matrix'!$B$1,CE$2+ROW(CD38)-5,0),"")</f>
        <v/>
      </c>
      <c r="CE38" s="292" t="str">
        <f ca="1">IF(CE$1&gt;ROW(CE38)-5,OFFSET('Product Matrix'!$C$1,CE$2+ROW(CE38)-5,0),"")</f>
        <v/>
      </c>
      <c r="CF38" s="292" t="str">
        <f ca="1">IF(CG$1&gt;ROW(CF38)-5,OFFSET('Product Matrix'!$B$1,CG$2+ROW(CF38)-5,0),"")</f>
        <v/>
      </c>
      <c r="CG38" s="292" t="str">
        <f ca="1">IF(CG$1&gt;ROW(CG38)-5,OFFSET('Product Matrix'!$C$1,CG$2+ROW(CG38)-5,0),"")</f>
        <v/>
      </c>
      <c r="CH38" s="292" t="str">
        <f ca="1">IF(CI$1&gt;ROW(CH38)-5,OFFSET('Product Matrix'!$B$1,CI$2+ROW(CH38)-5,0),"")</f>
        <v/>
      </c>
      <c r="CI38" s="292" t="str">
        <f ca="1">IF(CI$1&gt;ROW(CI38)-5,OFFSET('Product Matrix'!$C$1,CI$2+ROW(CI38)-5,0),"")</f>
        <v/>
      </c>
      <c r="CJ38" s="292" t="str">
        <f ca="1">IF(CK$1&gt;ROW(CJ38)-5,OFFSET('Product Matrix'!$B$1,CK$2+ROW(CJ38)-5,0),"")</f>
        <v/>
      </c>
      <c r="CK38" s="292" t="str">
        <f ca="1">IF(CK$1&gt;ROW(CK38)-5,OFFSET('Product Matrix'!$C$1,CK$2+ROW(CK38)-5,0),"")</f>
        <v/>
      </c>
    </row>
    <row r="39" spans="2:89">
      <c r="B39" s="292" t="str">
        <f ca="1">IF(C$1&gt;ROW(B39)-5,OFFSET('Product Matrix'!$B$1,C$2+ROW(B39)-5,0),"")</f>
        <v/>
      </c>
      <c r="C39" s="292" t="str">
        <f ca="1">IF(C$1&gt;ROW(C39)-5,OFFSET('Product Matrix'!$C$1,C$2+ROW(C39)-5,0),"")</f>
        <v/>
      </c>
      <c r="D39" s="292" t="str">
        <f ca="1">IF(E$1&gt;ROW(D39)-5,OFFSET('Product Matrix'!$B$1,E$2+ROW(D39)-5,0),"")</f>
        <v/>
      </c>
      <c r="E39" s="292" t="str">
        <f ca="1">IF(E$1&gt;ROW(E39)-5,OFFSET('Product Matrix'!$C$1,E$2+ROW(E39)-5,0),"")</f>
        <v/>
      </c>
      <c r="F39" s="292" t="str">
        <f ca="1">IF(G$1&gt;ROW(F39)-5,OFFSET('Product Matrix'!$B$1,G$2+ROW(F39)-5,0),"")</f>
        <v/>
      </c>
      <c r="G39" s="292" t="str">
        <f ca="1">IF(G$1&gt;ROW(G39)-5,OFFSET('Product Matrix'!$C$1,G$2+ROW(G39)-5,0),"")</f>
        <v/>
      </c>
      <c r="H39" s="292" t="str">
        <f ca="1">IF(I$1&gt;ROW(H39)-5,OFFSET('Product Matrix'!$B$1,I$2+ROW(H39)-5,0),"")</f>
        <v/>
      </c>
      <c r="I39" s="292" t="str">
        <f ca="1">IF(I$1&gt;ROW(I39)-5,OFFSET('Product Matrix'!$C$1,I$2+ROW(I39)-5,0),"")</f>
        <v/>
      </c>
      <c r="J39" s="292" t="str">
        <f ca="1">IF(K$1&gt;ROW(J39)-5,OFFSET('Product Matrix'!$B$1,K$2+ROW(J39)-5,0),"")</f>
        <v/>
      </c>
      <c r="K39" s="292" t="str">
        <f ca="1">IF(K$1&gt;ROW(K39)-5,OFFSET('Product Matrix'!$C$1,K$2+ROW(K39)-5,0),"")</f>
        <v/>
      </c>
      <c r="L39" s="292" t="str">
        <f ca="1">IF(M$1&gt;ROW(L39)-5,OFFSET('Product Matrix'!$B$1,M$2+ROW(L39)-5,0),"")</f>
        <v/>
      </c>
      <c r="M39" s="292" t="str">
        <f ca="1">IF(M$1&gt;ROW(M39)-5,OFFSET('Product Matrix'!$C$1,M$2+ROW(M39)-5,0),"")</f>
        <v/>
      </c>
      <c r="N39" s="292" t="str">
        <f ca="1">IF(O$1&gt;ROW(N39)-5,OFFSET('Product Matrix'!$B$1,O$2+ROW(N39)-5,0),"")</f>
        <v/>
      </c>
      <c r="O39" s="292" t="str">
        <f ca="1">IF(O$1&gt;ROW(O39)-5,OFFSET('Product Matrix'!$C$1,O$2+ROW(O39)-5,0),"")</f>
        <v/>
      </c>
      <c r="P39" s="292" t="str">
        <f ca="1">IF(Q$1&gt;ROW(P39)-5,OFFSET('Product Matrix'!$B$1,Q$2+ROW(P39)-5,0),"")</f>
        <v/>
      </c>
      <c r="Q39" s="292" t="str">
        <f ca="1">IF(Q$1&gt;ROW(Q39)-5,OFFSET('Product Matrix'!$C$1,Q$2+ROW(Q39)-5,0),"")</f>
        <v/>
      </c>
      <c r="R39" s="292" t="str">
        <f ca="1">IF(S$1&gt;ROW(R39)-5,OFFSET('Product Matrix'!$B$1,S$2+ROW(R39)-5,0),"")</f>
        <v/>
      </c>
      <c r="S39" s="292" t="str">
        <f ca="1">IF(S$1&gt;ROW(S39)-5,OFFSET('Product Matrix'!$C$1,S$2+ROW(S39)-5,0),"")</f>
        <v/>
      </c>
      <c r="T39" s="292" t="str">
        <f ca="1">IF(U$1&gt;ROW(T39)-5,OFFSET('Product Matrix'!$B$1,U$2+ROW(T39)-5,0),"")</f>
        <v/>
      </c>
      <c r="U39" s="292" t="str">
        <f ca="1">IF(U$1&gt;ROW(U39)-5,OFFSET('Product Matrix'!$C$1,U$2+ROW(U39)-5,0),"")</f>
        <v/>
      </c>
      <c r="V39" s="292" t="str">
        <f ca="1">IF(W$1&gt;ROW(V39)-5,OFFSET('Product Matrix'!$B$1,W$2+ROW(V39)-5,0),"")</f>
        <v/>
      </c>
      <c r="W39" s="292" t="str">
        <f ca="1">IF(W$1&gt;ROW(W39)-5,OFFSET('Product Matrix'!$C$1,W$2+ROW(W39)-5,0),"")</f>
        <v/>
      </c>
      <c r="X39" s="292" t="str">
        <f ca="1">IF(Y$1&gt;ROW(X39)-5,OFFSET('Product Matrix'!$B$1,Y$2+ROW(X39)-5,0),"")</f>
        <v/>
      </c>
      <c r="Y39" s="292" t="str">
        <f ca="1">IF(Y$1&gt;ROW(Y39)-5,OFFSET('Product Matrix'!$C$1,Y$2+ROW(Y39)-5,0),"")</f>
        <v/>
      </c>
      <c r="Z39" s="292" t="str">
        <f ca="1">IF(AA$1&gt;ROW(Z39)-5,OFFSET('Product Matrix'!$B$1,AA$2+ROW(Z39)-5,0),"")</f>
        <v/>
      </c>
      <c r="AA39" s="292" t="str">
        <f ca="1">IF(AA$1&gt;ROW(AA39)-5,OFFSET('Product Matrix'!$C$1,AA$2+ROW(AA39)-5,0),"")</f>
        <v/>
      </c>
      <c r="AB39" s="292" t="str">
        <f ca="1">IF(AC$1&gt;ROW(AB39)-5,OFFSET('Product Matrix'!$B$1,AC$2+ROW(AB39)-5,0),"")</f>
        <v/>
      </c>
      <c r="AC39" s="292" t="str">
        <f ca="1">IF(AC$1&gt;ROW(AC39)-5,OFFSET('Product Matrix'!$C$1,AC$2+ROW(AC39)-5,0),"")</f>
        <v/>
      </c>
      <c r="AD39" s="292" t="str">
        <f ca="1">IF(AE$1&gt;ROW(AD39)-5,OFFSET('Product Matrix'!$B$1,AE$2+ROW(AD39)-5,0),"")</f>
        <v/>
      </c>
      <c r="AE39" s="292" t="str">
        <f ca="1">IF(AE$1&gt;ROW(AE39)-5,OFFSET('Product Matrix'!$C$1,AE$2+ROW(AE39)-5,0),"")</f>
        <v/>
      </c>
      <c r="AF39" s="292" t="str">
        <f ca="1">IF(AG$1&gt;ROW(AF39)-5,OFFSET('Product Matrix'!$B$1,AG$2+ROW(AF39)-5,0),"")</f>
        <v/>
      </c>
      <c r="AG39" s="292" t="str">
        <f ca="1">IF(AG$1&gt;ROW(AG39)-5,OFFSET('Product Matrix'!$C$1,AG$2+ROW(AG39)-5,0),"")</f>
        <v/>
      </c>
      <c r="AH39" s="292" t="str">
        <f ca="1">IF(AI$1&gt;ROW(AH39)-5,OFFSET('Product Matrix'!$B$1,AI$2+ROW(AH39)-5,0),"")</f>
        <v/>
      </c>
      <c r="AI39" s="292" t="str">
        <f ca="1">IF(AI$1&gt;ROW(AI39)-5,OFFSET('Product Matrix'!$C$1,AI$2+ROW(AI39)-5,0),"")</f>
        <v/>
      </c>
      <c r="AJ39" s="292" t="str">
        <f ca="1">IF(AK$1&gt;ROW(AJ39)-5,OFFSET('Product Matrix'!$B$1,AK$2+ROW(AJ39)-5,0),"")</f>
        <v/>
      </c>
      <c r="AK39" s="292" t="str">
        <f ca="1">IF(AK$1&gt;ROW(AK39)-5,OFFSET('Product Matrix'!$C$1,AK$2+ROW(AK39)-5,0),"")</f>
        <v/>
      </c>
      <c r="AL39" s="292" t="str">
        <f ca="1">IF(AM$1&gt;ROW(AL39)-5,OFFSET('Product Matrix'!$B$1,AM$2+ROW(AL39)-5,0),"")</f>
        <v/>
      </c>
      <c r="AM39" s="292" t="str">
        <f ca="1">IF(AM$1&gt;ROW(AM39)-5,OFFSET('Product Matrix'!$C$1,AM$2+ROW(AM39)-5,0),"")</f>
        <v/>
      </c>
      <c r="AN39" s="292" t="str">
        <f ca="1">IF(AO$1&gt;ROW(AN39)-5,OFFSET('Product Matrix'!$B$1,AO$2+ROW(AN39)-5,0),"")</f>
        <v/>
      </c>
      <c r="AO39" s="292" t="str">
        <f ca="1">IF(AO$1&gt;ROW(AO39)-5,OFFSET('Product Matrix'!$C$1,AO$2+ROW(AO39)-5,0),"")</f>
        <v/>
      </c>
      <c r="AP39" s="292" t="str">
        <f ca="1">IF(AQ$1&gt;ROW(AP39)-5,OFFSET('Product Matrix'!$B$1,AQ$2+ROW(AP39)-5,0),"")</f>
        <v/>
      </c>
      <c r="AQ39" s="292" t="str">
        <f ca="1">IF(AQ$1&gt;ROW(AQ39)-5,OFFSET('Product Matrix'!$C$1,AQ$2+ROW(AQ39)-5,0),"")</f>
        <v/>
      </c>
      <c r="AR39" s="292" t="str">
        <f ca="1">IF(AS$1&gt;ROW(AR39)-5,OFFSET('Product Matrix'!$B$1,AS$2+ROW(AR39)-5,0),"")</f>
        <v/>
      </c>
      <c r="AS39" s="292" t="str">
        <f ca="1">IF(AS$1&gt;ROW(AS39)-5,OFFSET('Product Matrix'!$C$1,AS$2+ROW(AS39)-5,0),"")</f>
        <v/>
      </c>
      <c r="AT39" s="292" t="str">
        <f ca="1">IF(AU$1&gt;ROW(AT39)-5,OFFSET('Product Matrix'!$B$1,AU$2+ROW(AT39)-5,0),"")</f>
        <v/>
      </c>
      <c r="AU39" s="292" t="str">
        <f ca="1">IF(AU$1&gt;ROW(AU39)-5,OFFSET('Product Matrix'!$C$1,AU$2+ROW(AU39)-5,0),"")</f>
        <v/>
      </c>
      <c r="AV39" s="292" t="str">
        <f ca="1">IF(AW$1&gt;ROW(AV39)-5,OFFSET('Product Matrix'!$B$1,AW$2+ROW(AV39)-5,0),"")</f>
        <v/>
      </c>
      <c r="AW39" s="292" t="str">
        <f ca="1">IF(AW$1&gt;ROW(AW39)-5,OFFSET('Product Matrix'!$C$1,AW$2+ROW(AW39)-5,0),"")</f>
        <v/>
      </c>
      <c r="AX39" s="292" t="str">
        <f ca="1">IF(AY$1&gt;ROW(AX39)-5,OFFSET('Product Matrix'!$B$1,AY$2+ROW(AX39)-5,0),"")</f>
        <v/>
      </c>
      <c r="AY39" s="292" t="str">
        <f ca="1">IF(AY$1&gt;ROW(AY39)-5,OFFSET('Product Matrix'!$C$1,AY$2+ROW(AY39)-5,0),"")</f>
        <v/>
      </c>
      <c r="AZ39" s="292" t="str">
        <f ca="1">IF(BA$1&gt;ROW(AZ39)-5,OFFSET('Product Matrix'!$B$1,BA$2+ROW(AZ39)-5,0),"")</f>
        <v/>
      </c>
      <c r="BA39" s="292" t="str">
        <f ca="1">IF(BA$1&gt;ROW(BA39)-5,OFFSET('Product Matrix'!$C$1,BA$2+ROW(BA39)-5,0),"")</f>
        <v/>
      </c>
      <c r="BB39" s="292" t="str">
        <f ca="1">IF(BC$1&gt;ROW(BB39)-5,OFFSET('Product Matrix'!$B$1,BC$2+ROW(BB39)-5,0),"")</f>
        <v/>
      </c>
      <c r="BC39" s="292" t="str">
        <f ca="1">IF(BC$1&gt;ROW(BC39)-5,OFFSET('Product Matrix'!$C$1,BC$2+ROW(BC39)-5,0),"")</f>
        <v/>
      </c>
      <c r="BD39" s="292" t="str">
        <f ca="1">IF(BE$1&gt;ROW(BD39)-5,OFFSET('Product Matrix'!$B$1,BE$2+ROW(BD39)-5,0),"")</f>
        <v/>
      </c>
      <c r="BE39" s="292" t="str">
        <f ca="1">IF(BE$1&gt;ROW(BE39)-5,OFFSET('Product Matrix'!$C$1,BE$2+ROW(BE39)-5,0),"")</f>
        <v/>
      </c>
      <c r="BF39" s="292" t="str">
        <f ca="1">IF(BG$1&gt;ROW(BF39)-5,OFFSET('Product Matrix'!$B$1,BG$2+ROW(BF39)-5,0),"")</f>
        <v/>
      </c>
      <c r="BG39" s="292" t="str">
        <f ca="1">IF(BG$1&gt;ROW(BG39)-5,OFFSET('Product Matrix'!$C$1,BG$2+ROW(BG39)-5,0),"")</f>
        <v/>
      </c>
      <c r="BH39" s="292" t="str">
        <f ca="1">IF(BI$1&gt;ROW(BH39)-5,OFFSET('Product Matrix'!$B$1,BI$2+ROW(BH39)-5,0),"")</f>
        <v/>
      </c>
      <c r="BI39" s="292" t="str">
        <f ca="1">IF(BI$1&gt;ROW(BI39)-5,OFFSET('Product Matrix'!$C$1,BI$2+ROW(BI39)-5,0),"")</f>
        <v/>
      </c>
      <c r="BJ39" s="292" t="str">
        <f ca="1">IF(BK$1&gt;ROW(BJ39)-5,OFFSET('Product Matrix'!$B$1,BK$2+ROW(BJ39)-5,0),"")</f>
        <v/>
      </c>
      <c r="BK39" s="292" t="str">
        <f ca="1">IF(BK$1&gt;ROW(BK39)-5,OFFSET('Product Matrix'!$C$1,BK$2+ROW(BK39)-5,0),"")</f>
        <v/>
      </c>
      <c r="BL39" s="292" t="str">
        <f ca="1">IF(BM$1&gt;ROW(BL39)-5,OFFSET('Product Matrix'!$B$1,BM$2+ROW(BL39)-5,0),"")</f>
        <v/>
      </c>
      <c r="BM39" s="292" t="str">
        <f ca="1">IF(BM$1&gt;ROW(BM39)-5,OFFSET('Product Matrix'!$C$1,BM$2+ROW(BM39)-5,0),"")</f>
        <v/>
      </c>
      <c r="BN39" s="292" t="str">
        <f ca="1">IF(BO$1&gt;ROW(BN39)-5,OFFSET('Product Matrix'!$B$1,BO$2+ROW(BN39)-5,0),"")</f>
        <v/>
      </c>
      <c r="BO39" s="292" t="str">
        <f ca="1">IF(BO$1&gt;ROW(BO39)-5,OFFSET('Product Matrix'!$C$1,BO$2+ROW(BO39)-5,0),"")</f>
        <v/>
      </c>
      <c r="BP39" s="292" t="str">
        <f ca="1">IF(BQ$1&gt;ROW(BP39)-5,OFFSET('Product Matrix'!$B$1,BQ$2+ROW(BP39)-5,0),"")</f>
        <v/>
      </c>
      <c r="BQ39" s="292" t="str">
        <f ca="1">IF(BQ$1&gt;ROW(BQ39)-5,OFFSET('Product Matrix'!$C$1,BQ$2+ROW(BQ39)-5,0),"")</f>
        <v/>
      </c>
      <c r="BR39" s="292" t="str">
        <f ca="1">IF(BS$1&gt;ROW(BR39)-5,OFFSET('Product Matrix'!$B$1,BS$2+ROW(BR39)-5,0),"")</f>
        <v/>
      </c>
      <c r="BS39" s="292" t="str">
        <f ca="1">IF(BS$1&gt;ROW(BS39)-5,OFFSET('Product Matrix'!$C$1,BS$2+ROW(BS39)-5,0),"")</f>
        <v/>
      </c>
      <c r="BT39" s="292" t="str">
        <f ca="1">IF(BU$1&gt;ROW(BT39)-5,OFFSET('Product Matrix'!$B$1,BU$2+ROW(BT39)-5,0),"")</f>
        <v/>
      </c>
      <c r="BU39" s="292" t="str">
        <f ca="1">IF(BU$1&gt;ROW(BU39)-5,OFFSET('Product Matrix'!$C$1,BU$2+ROW(BU39)-5,0),"")</f>
        <v/>
      </c>
      <c r="BV39" s="292" t="str">
        <f ca="1">IF(BW$1&gt;ROW(BV39)-5,OFFSET('Product Matrix'!$B$1,BW$2+ROW(BV39)-5,0),"")</f>
        <v/>
      </c>
      <c r="BW39" s="292" t="str">
        <f ca="1">IF(BW$1&gt;ROW(BW39)-5,OFFSET('Product Matrix'!$C$1,BW$2+ROW(BW39)-5,0),"")</f>
        <v/>
      </c>
      <c r="BX39" s="292" t="str">
        <f ca="1">IF(BY$1&gt;ROW(BX39)-5,OFFSET('Product Matrix'!$B$1,BY$2+ROW(BX39)-5,0),"")</f>
        <v/>
      </c>
      <c r="BY39" s="292" t="str">
        <f ca="1">IF(BY$1&gt;ROW(BY39)-5,OFFSET('Product Matrix'!$C$1,BY$2+ROW(BY39)-5,0),"")</f>
        <v/>
      </c>
      <c r="BZ39" s="292" t="str">
        <f ca="1">IF(CA$1&gt;ROW(BZ39)-5,OFFSET('Product Matrix'!$B$1,CA$2+ROW(BZ39)-5,0),"")</f>
        <v/>
      </c>
      <c r="CA39" s="292" t="str">
        <f ca="1">IF(CA$1&gt;ROW(CA39)-5,OFFSET('Product Matrix'!$C$1,CA$2+ROW(CA39)-5,0),"")</f>
        <v/>
      </c>
      <c r="CB39" s="292" t="str">
        <f ca="1">IF(CC$1&gt;ROW(CB39)-5,OFFSET('Product Matrix'!$B$1,CC$2+ROW(CB39)-5,0),"")</f>
        <v/>
      </c>
      <c r="CC39" s="292" t="str">
        <f ca="1">IF(CC$1&gt;ROW(CC39)-5,OFFSET('Product Matrix'!$C$1,CC$2+ROW(CC39)-5,0),"")</f>
        <v/>
      </c>
      <c r="CD39" s="292" t="str">
        <f ca="1">IF(CE$1&gt;ROW(CD39)-5,OFFSET('Product Matrix'!$B$1,CE$2+ROW(CD39)-5,0),"")</f>
        <v/>
      </c>
      <c r="CE39" s="292" t="str">
        <f ca="1">IF(CE$1&gt;ROW(CE39)-5,OFFSET('Product Matrix'!$C$1,CE$2+ROW(CE39)-5,0),"")</f>
        <v/>
      </c>
      <c r="CF39" s="292" t="str">
        <f ca="1">IF(CG$1&gt;ROW(CF39)-5,OFFSET('Product Matrix'!$B$1,CG$2+ROW(CF39)-5,0),"")</f>
        <v/>
      </c>
      <c r="CG39" s="292" t="str">
        <f ca="1">IF(CG$1&gt;ROW(CG39)-5,OFFSET('Product Matrix'!$C$1,CG$2+ROW(CG39)-5,0),"")</f>
        <v/>
      </c>
      <c r="CH39" s="292" t="str">
        <f ca="1">IF(CI$1&gt;ROW(CH39)-5,OFFSET('Product Matrix'!$B$1,CI$2+ROW(CH39)-5,0),"")</f>
        <v/>
      </c>
      <c r="CI39" s="292" t="str">
        <f ca="1">IF(CI$1&gt;ROW(CI39)-5,OFFSET('Product Matrix'!$C$1,CI$2+ROW(CI39)-5,0),"")</f>
        <v/>
      </c>
      <c r="CJ39" s="292" t="str">
        <f ca="1">IF(CK$1&gt;ROW(CJ39)-5,OFFSET('Product Matrix'!$B$1,CK$2+ROW(CJ39)-5,0),"")</f>
        <v/>
      </c>
      <c r="CK39" s="292" t="str">
        <f ca="1">IF(CK$1&gt;ROW(CK39)-5,OFFSET('Product Matrix'!$C$1,CK$2+ROW(CK39)-5,0),"")</f>
        <v/>
      </c>
    </row>
    <row r="40" spans="2:89">
      <c r="B40" s="292" t="str">
        <f ca="1">IF(C$1&gt;ROW(B40)-5,OFFSET('Product Matrix'!$B$1,C$2+ROW(B40)-5,0),"")</f>
        <v/>
      </c>
      <c r="C40" s="292" t="str">
        <f ca="1">IF(C$1&gt;ROW(C40)-5,OFFSET('Product Matrix'!$C$1,C$2+ROW(C40)-5,0),"")</f>
        <v/>
      </c>
      <c r="D40" s="292" t="str">
        <f ca="1">IF(E$1&gt;ROW(D40)-5,OFFSET('Product Matrix'!$B$1,E$2+ROW(D40)-5,0),"")</f>
        <v/>
      </c>
      <c r="E40" s="292" t="str">
        <f ca="1">IF(E$1&gt;ROW(E40)-5,OFFSET('Product Matrix'!$C$1,E$2+ROW(E40)-5,0),"")</f>
        <v/>
      </c>
      <c r="F40" s="292" t="str">
        <f ca="1">IF(G$1&gt;ROW(F40)-5,OFFSET('Product Matrix'!$B$1,G$2+ROW(F40)-5,0),"")</f>
        <v/>
      </c>
      <c r="G40" s="292" t="str">
        <f ca="1">IF(G$1&gt;ROW(G40)-5,OFFSET('Product Matrix'!$C$1,G$2+ROW(G40)-5,0),"")</f>
        <v/>
      </c>
      <c r="H40" s="292" t="str">
        <f ca="1">IF(I$1&gt;ROW(H40)-5,OFFSET('Product Matrix'!$B$1,I$2+ROW(H40)-5,0),"")</f>
        <v/>
      </c>
      <c r="I40" s="292" t="str">
        <f ca="1">IF(I$1&gt;ROW(I40)-5,OFFSET('Product Matrix'!$C$1,I$2+ROW(I40)-5,0),"")</f>
        <v/>
      </c>
      <c r="J40" s="292" t="str">
        <f ca="1">IF(K$1&gt;ROW(J40)-5,OFFSET('Product Matrix'!$B$1,K$2+ROW(J40)-5,0),"")</f>
        <v/>
      </c>
      <c r="K40" s="292" t="str">
        <f ca="1">IF(K$1&gt;ROW(K40)-5,OFFSET('Product Matrix'!$C$1,K$2+ROW(K40)-5,0),"")</f>
        <v/>
      </c>
      <c r="L40" s="292" t="str">
        <f ca="1">IF(M$1&gt;ROW(L40)-5,OFFSET('Product Matrix'!$B$1,M$2+ROW(L40)-5,0),"")</f>
        <v/>
      </c>
      <c r="M40" s="292" t="str">
        <f ca="1">IF(M$1&gt;ROW(M40)-5,OFFSET('Product Matrix'!$C$1,M$2+ROW(M40)-5,0),"")</f>
        <v/>
      </c>
      <c r="N40" s="292" t="str">
        <f ca="1">IF(O$1&gt;ROW(N40)-5,OFFSET('Product Matrix'!$B$1,O$2+ROW(N40)-5,0),"")</f>
        <v/>
      </c>
      <c r="O40" s="292" t="str">
        <f ca="1">IF(O$1&gt;ROW(O40)-5,OFFSET('Product Matrix'!$C$1,O$2+ROW(O40)-5,0),"")</f>
        <v/>
      </c>
      <c r="P40" s="292" t="str">
        <f ca="1">IF(Q$1&gt;ROW(P40)-5,OFFSET('Product Matrix'!$B$1,Q$2+ROW(P40)-5,0),"")</f>
        <v/>
      </c>
      <c r="Q40" s="292" t="str">
        <f ca="1">IF(Q$1&gt;ROW(Q40)-5,OFFSET('Product Matrix'!$C$1,Q$2+ROW(Q40)-5,0),"")</f>
        <v/>
      </c>
      <c r="R40" s="292" t="str">
        <f ca="1">IF(S$1&gt;ROW(R40)-5,OFFSET('Product Matrix'!$B$1,S$2+ROW(R40)-5,0),"")</f>
        <v/>
      </c>
      <c r="S40" s="292" t="str">
        <f ca="1">IF(S$1&gt;ROW(S40)-5,OFFSET('Product Matrix'!$C$1,S$2+ROW(S40)-5,0),"")</f>
        <v/>
      </c>
      <c r="T40" s="292" t="str">
        <f ca="1">IF(U$1&gt;ROW(T40)-5,OFFSET('Product Matrix'!$B$1,U$2+ROW(T40)-5,0),"")</f>
        <v/>
      </c>
      <c r="U40" s="292" t="str">
        <f ca="1">IF(U$1&gt;ROW(U40)-5,OFFSET('Product Matrix'!$C$1,U$2+ROW(U40)-5,0),"")</f>
        <v/>
      </c>
      <c r="V40" s="292" t="str">
        <f ca="1">IF(W$1&gt;ROW(V40)-5,OFFSET('Product Matrix'!$B$1,W$2+ROW(V40)-5,0),"")</f>
        <v/>
      </c>
      <c r="W40" s="292" t="str">
        <f ca="1">IF(W$1&gt;ROW(W40)-5,OFFSET('Product Matrix'!$C$1,W$2+ROW(W40)-5,0),"")</f>
        <v/>
      </c>
      <c r="X40" s="292" t="str">
        <f ca="1">IF(Y$1&gt;ROW(X40)-5,OFFSET('Product Matrix'!$B$1,Y$2+ROW(X40)-5,0),"")</f>
        <v/>
      </c>
      <c r="Y40" s="292" t="str">
        <f ca="1">IF(Y$1&gt;ROW(Y40)-5,OFFSET('Product Matrix'!$C$1,Y$2+ROW(Y40)-5,0),"")</f>
        <v/>
      </c>
      <c r="Z40" s="292" t="str">
        <f ca="1">IF(AA$1&gt;ROW(Z40)-5,OFFSET('Product Matrix'!$B$1,AA$2+ROW(Z40)-5,0),"")</f>
        <v/>
      </c>
      <c r="AA40" s="292" t="str">
        <f ca="1">IF(AA$1&gt;ROW(AA40)-5,OFFSET('Product Matrix'!$C$1,AA$2+ROW(AA40)-5,0),"")</f>
        <v/>
      </c>
      <c r="AB40" s="292" t="str">
        <f ca="1">IF(AC$1&gt;ROW(AB40)-5,OFFSET('Product Matrix'!$B$1,AC$2+ROW(AB40)-5,0),"")</f>
        <v/>
      </c>
      <c r="AC40" s="292" t="str">
        <f ca="1">IF(AC$1&gt;ROW(AC40)-5,OFFSET('Product Matrix'!$C$1,AC$2+ROW(AC40)-5,0),"")</f>
        <v/>
      </c>
      <c r="AD40" s="292" t="str">
        <f ca="1">IF(AE$1&gt;ROW(AD40)-5,OFFSET('Product Matrix'!$B$1,AE$2+ROW(AD40)-5,0),"")</f>
        <v/>
      </c>
      <c r="AE40" s="292" t="str">
        <f ca="1">IF(AE$1&gt;ROW(AE40)-5,OFFSET('Product Matrix'!$C$1,AE$2+ROW(AE40)-5,0),"")</f>
        <v/>
      </c>
      <c r="AF40" s="292" t="str">
        <f ca="1">IF(AG$1&gt;ROW(AF40)-5,OFFSET('Product Matrix'!$B$1,AG$2+ROW(AF40)-5,0),"")</f>
        <v/>
      </c>
      <c r="AG40" s="292" t="str">
        <f ca="1">IF(AG$1&gt;ROW(AG40)-5,OFFSET('Product Matrix'!$C$1,AG$2+ROW(AG40)-5,0),"")</f>
        <v/>
      </c>
      <c r="AH40" s="292" t="str">
        <f ca="1">IF(AI$1&gt;ROW(AH40)-5,OFFSET('Product Matrix'!$B$1,AI$2+ROW(AH40)-5,0),"")</f>
        <v/>
      </c>
      <c r="AI40" s="292" t="str">
        <f ca="1">IF(AI$1&gt;ROW(AI40)-5,OFFSET('Product Matrix'!$C$1,AI$2+ROW(AI40)-5,0),"")</f>
        <v/>
      </c>
      <c r="AJ40" s="292" t="str">
        <f ca="1">IF(AK$1&gt;ROW(AJ40)-5,OFFSET('Product Matrix'!$B$1,AK$2+ROW(AJ40)-5,0),"")</f>
        <v/>
      </c>
      <c r="AK40" s="292" t="str">
        <f ca="1">IF(AK$1&gt;ROW(AK40)-5,OFFSET('Product Matrix'!$C$1,AK$2+ROW(AK40)-5,0),"")</f>
        <v/>
      </c>
      <c r="AL40" s="292" t="str">
        <f ca="1">IF(AM$1&gt;ROW(AL40)-5,OFFSET('Product Matrix'!$B$1,AM$2+ROW(AL40)-5,0),"")</f>
        <v/>
      </c>
      <c r="AM40" s="292" t="str">
        <f ca="1">IF(AM$1&gt;ROW(AM40)-5,OFFSET('Product Matrix'!$C$1,AM$2+ROW(AM40)-5,0),"")</f>
        <v/>
      </c>
      <c r="AN40" s="292" t="str">
        <f ca="1">IF(AO$1&gt;ROW(AN40)-5,OFFSET('Product Matrix'!$B$1,AO$2+ROW(AN40)-5,0),"")</f>
        <v/>
      </c>
      <c r="AO40" s="292" t="str">
        <f ca="1">IF(AO$1&gt;ROW(AO40)-5,OFFSET('Product Matrix'!$C$1,AO$2+ROW(AO40)-5,0),"")</f>
        <v/>
      </c>
      <c r="AP40" s="292" t="str">
        <f ca="1">IF(AQ$1&gt;ROW(AP40)-5,OFFSET('Product Matrix'!$B$1,AQ$2+ROW(AP40)-5,0),"")</f>
        <v/>
      </c>
      <c r="AQ40" s="292" t="str">
        <f ca="1">IF(AQ$1&gt;ROW(AQ40)-5,OFFSET('Product Matrix'!$C$1,AQ$2+ROW(AQ40)-5,0),"")</f>
        <v/>
      </c>
      <c r="AR40" s="292" t="str">
        <f ca="1">IF(AS$1&gt;ROW(AR40)-5,OFFSET('Product Matrix'!$B$1,AS$2+ROW(AR40)-5,0),"")</f>
        <v/>
      </c>
      <c r="AS40" s="292" t="str">
        <f ca="1">IF(AS$1&gt;ROW(AS40)-5,OFFSET('Product Matrix'!$C$1,AS$2+ROW(AS40)-5,0),"")</f>
        <v/>
      </c>
      <c r="AT40" s="292" t="str">
        <f ca="1">IF(AU$1&gt;ROW(AT40)-5,OFFSET('Product Matrix'!$B$1,AU$2+ROW(AT40)-5,0),"")</f>
        <v/>
      </c>
      <c r="AU40" s="292" t="str">
        <f ca="1">IF(AU$1&gt;ROW(AU40)-5,OFFSET('Product Matrix'!$C$1,AU$2+ROW(AU40)-5,0),"")</f>
        <v/>
      </c>
      <c r="AV40" s="292" t="str">
        <f ca="1">IF(AW$1&gt;ROW(AV40)-5,OFFSET('Product Matrix'!$B$1,AW$2+ROW(AV40)-5,0),"")</f>
        <v/>
      </c>
      <c r="AW40" s="292" t="str">
        <f ca="1">IF(AW$1&gt;ROW(AW40)-5,OFFSET('Product Matrix'!$C$1,AW$2+ROW(AW40)-5,0),"")</f>
        <v/>
      </c>
      <c r="AX40" s="292" t="str">
        <f ca="1">IF(AY$1&gt;ROW(AX40)-5,OFFSET('Product Matrix'!$B$1,AY$2+ROW(AX40)-5,0),"")</f>
        <v/>
      </c>
      <c r="AY40" s="292" t="str">
        <f ca="1">IF(AY$1&gt;ROW(AY40)-5,OFFSET('Product Matrix'!$C$1,AY$2+ROW(AY40)-5,0),"")</f>
        <v/>
      </c>
      <c r="AZ40" s="292" t="str">
        <f ca="1">IF(BA$1&gt;ROW(AZ40)-5,OFFSET('Product Matrix'!$B$1,BA$2+ROW(AZ40)-5,0),"")</f>
        <v/>
      </c>
      <c r="BA40" s="292" t="str">
        <f ca="1">IF(BA$1&gt;ROW(BA40)-5,OFFSET('Product Matrix'!$C$1,BA$2+ROW(BA40)-5,0),"")</f>
        <v/>
      </c>
      <c r="BB40" s="292" t="str">
        <f ca="1">IF(BC$1&gt;ROW(BB40)-5,OFFSET('Product Matrix'!$B$1,BC$2+ROW(BB40)-5,0),"")</f>
        <v/>
      </c>
      <c r="BC40" s="292" t="str">
        <f ca="1">IF(BC$1&gt;ROW(BC40)-5,OFFSET('Product Matrix'!$C$1,BC$2+ROW(BC40)-5,0),"")</f>
        <v/>
      </c>
      <c r="BD40" s="292" t="str">
        <f ca="1">IF(BE$1&gt;ROW(BD40)-5,OFFSET('Product Matrix'!$B$1,BE$2+ROW(BD40)-5,0),"")</f>
        <v/>
      </c>
      <c r="BE40" s="292" t="str">
        <f ca="1">IF(BE$1&gt;ROW(BE40)-5,OFFSET('Product Matrix'!$C$1,BE$2+ROW(BE40)-5,0),"")</f>
        <v/>
      </c>
      <c r="BF40" s="292" t="str">
        <f ca="1">IF(BG$1&gt;ROW(BF40)-5,OFFSET('Product Matrix'!$B$1,BG$2+ROW(BF40)-5,0),"")</f>
        <v/>
      </c>
      <c r="BG40" s="292" t="str">
        <f ca="1">IF(BG$1&gt;ROW(BG40)-5,OFFSET('Product Matrix'!$C$1,BG$2+ROW(BG40)-5,0),"")</f>
        <v/>
      </c>
      <c r="BH40" s="292" t="str">
        <f ca="1">IF(BI$1&gt;ROW(BH40)-5,OFFSET('Product Matrix'!$B$1,BI$2+ROW(BH40)-5,0),"")</f>
        <v/>
      </c>
      <c r="BI40" s="292" t="str">
        <f ca="1">IF(BI$1&gt;ROW(BI40)-5,OFFSET('Product Matrix'!$C$1,BI$2+ROW(BI40)-5,0),"")</f>
        <v/>
      </c>
      <c r="BJ40" s="292" t="str">
        <f ca="1">IF(BK$1&gt;ROW(BJ40)-5,OFFSET('Product Matrix'!$B$1,BK$2+ROW(BJ40)-5,0),"")</f>
        <v/>
      </c>
      <c r="BK40" s="292" t="str">
        <f ca="1">IF(BK$1&gt;ROW(BK40)-5,OFFSET('Product Matrix'!$C$1,BK$2+ROW(BK40)-5,0),"")</f>
        <v/>
      </c>
      <c r="BL40" s="292" t="str">
        <f ca="1">IF(BM$1&gt;ROW(BL40)-5,OFFSET('Product Matrix'!$B$1,BM$2+ROW(BL40)-5,0),"")</f>
        <v/>
      </c>
      <c r="BM40" s="292" t="str">
        <f ca="1">IF(BM$1&gt;ROW(BM40)-5,OFFSET('Product Matrix'!$C$1,BM$2+ROW(BM40)-5,0),"")</f>
        <v/>
      </c>
      <c r="BN40" s="292" t="str">
        <f ca="1">IF(BO$1&gt;ROW(BN40)-5,OFFSET('Product Matrix'!$B$1,BO$2+ROW(BN40)-5,0),"")</f>
        <v/>
      </c>
      <c r="BO40" s="292" t="str">
        <f ca="1">IF(BO$1&gt;ROW(BO40)-5,OFFSET('Product Matrix'!$C$1,BO$2+ROW(BO40)-5,0),"")</f>
        <v/>
      </c>
      <c r="BP40" s="292" t="str">
        <f ca="1">IF(BQ$1&gt;ROW(BP40)-5,OFFSET('Product Matrix'!$B$1,BQ$2+ROW(BP40)-5,0),"")</f>
        <v/>
      </c>
      <c r="BQ40" s="292" t="str">
        <f ca="1">IF(BQ$1&gt;ROW(BQ40)-5,OFFSET('Product Matrix'!$C$1,BQ$2+ROW(BQ40)-5,0),"")</f>
        <v/>
      </c>
      <c r="BR40" s="292" t="str">
        <f ca="1">IF(BS$1&gt;ROW(BR40)-5,OFFSET('Product Matrix'!$B$1,BS$2+ROW(BR40)-5,0),"")</f>
        <v/>
      </c>
      <c r="BS40" s="292" t="str">
        <f ca="1">IF(BS$1&gt;ROW(BS40)-5,OFFSET('Product Matrix'!$C$1,BS$2+ROW(BS40)-5,0),"")</f>
        <v/>
      </c>
      <c r="BT40" s="292" t="str">
        <f ca="1">IF(BU$1&gt;ROW(BT40)-5,OFFSET('Product Matrix'!$B$1,BU$2+ROW(BT40)-5,0),"")</f>
        <v/>
      </c>
      <c r="BU40" s="292" t="str">
        <f ca="1">IF(BU$1&gt;ROW(BU40)-5,OFFSET('Product Matrix'!$C$1,BU$2+ROW(BU40)-5,0),"")</f>
        <v/>
      </c>
      <c r="BV40" s="292" t="str">
        <f ca="1">IF(BW$1&gt;ROW(BV40)-5,OFFSET('Product Matrix'!$B$1,BW$2+ROW(BV40)-5,0),"")</f>
        <v/>
      </c>
      <c r="BW40" s="292" t="str">
        <f ca="1">IF(BW$1&gt;ROW(BW40)-5,OFFSET('Product Matrix'!$C$1,BW$2+ROW(BW40)-5,0),"")</f>
        <v/>
      </c>
      <c r="BX40" s="292" t="str">
        <f ca="1">IF(BY$1&gt;ROW(BX40)-5,OFFSET('Product Matrix'!$B$1,BY$2+ROW(BX40)-5,0),"")</f>
        <v/>
      </c>
      <c r="BY40" s="292" t="str">
        <f ca="1">IF(BY$1&gt;ROW(BY40)-5,OFFSET('Product Matrix'!$C$1,BY$2+ROW(BY40)-5,0),"")</f>
        <v/>
      </c>
      <c r="BZ40" s="292" t="str">
        <f ca="1">IF(CA$1&gt;ROW(BZ40)-5,OFFSET('Product Matrix'!$B$1,CA$2+ROW(BZ40)-5,0),"")</f>
        <v/>
      </c>
      <c r="CA40" s="292" t="str">
        <f ca="1">IF(CA$1&gt;ROW(CA40)-5,OFFSET('Product Matrix'!$C$1,CA$2+ROW(CA40)-5,0),"")</f>
        <v/>
      </c>
      <c r="CB40" s="292" t="str">
        <f ca="1">IF(CC$1&gt;ROW(CB40)-5,OFFSET('Product Matrix'!$B$1,CC$2+ROW(CB40)-5,0),"")</f>
        <v/>
      </c>
      <c r="CC40" s="292" t="str">
        <f ca="1">IF(CC$1&gt;ROW(CC40)-5,OFFSET('Product Matrix'!$C$1,CC$2+ROW(CC40)-5,0),"")</f>
        <v/>
      </c>
      <c r="CD40" s="292" t="str">
        <f ca="1">IF(CE$1&gt;ROW(CD40)-5,OFFSET('Product Matrix'!$B$1,CE$2+ROW(CD40)-5,0),"")</f>
        <v/>
      </c>
      <c r="CE40" s="292" t="str">
        <f ca="1">IF(CE$1&gt;ROW(CE40)-5,OFFSET('Product Matrix'!$C$1,CE$2+ROW(CE40)-5,0),"")</f>
        <v/>
      </c>
      <c r="CF40" s="292" t="str">
        <f ca="1">IF(CG$1&gt;ROW(CF40)-5,OFFSET('Product Matrix'!$B$1,CG$2+ROW(CF40)-5,0),"")</f>
        <v/>
      </c>
      <c r="CG40" s="292" t="str">
        <f ca="1">IF(CG$1&gt;ROW(CG40)-5,OFFSET('Product Matrix'!$C$1,CG$2+ROW(CG40)-5,0),"")</f>
        <v/>
      </c>
      <c r="CH40" s="292" t="str">
        <f ca="1">IF(CI$1&gt;ROW(CH40)-5,OFFSET('Product Matrix'!$B$1,CI$2+ROW(CH40)-5,0),"")</f>
        <v/>
      </c>
      <c r="CI40" s="292" t="str">
        <f ca="1">IF(CI$1&gt;ROW(CI40)-5,OFFSET('Product Matrix'!$C$1,CI$2+ROW(CI40)-5,0),"")</f>
        <v/>
      </c>
      <c r="CJ40" s="292" t="str">
        <f ca="1">IF(CK$1&gt;ROW(CJ40)-5,OFFSET('Product Matrix'!$B$1,CK$2+ROW(CJ40)-5,0),"")</f>
        <v/>
      </c>
      <c r="CK40" s="292" t="str">
        <f ca="1">IF(CK$1&gt;ROW(CK40)-5,OFFSET('Product Matrix'!$C$1,CK$2+ROW(CK40)-5,0),"")</f>
        <v/>
      </c>
    </row>
  </sheetData>
  <pageMargins left="0.7" right="0.7" top="0.75" bottom="0.75" header="0.3" footer="0.3"/>
  <pageSetup orientation="portrait" r:id="rId1"/>
  <headerFooter differentOddEven="1" differentFirst="1">
    <oddFooter>&amp;LEmerson Classification: &amp;K008000Internal</oddFooter>
    <evenFooter>&amp;LEmerson Classification: &amp;K008000Internal</evenFooter>
    <firstFooter>&amp;LEmerson Classification: &amp;K008000Internal</first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6"/>
  <sheetViews>
    <sheetView zoomScaleNormal="100" workbookViewId="0">
      <selection activeCell="E6" sqref="E6"/>
    </sheetView>
  </sheetViews>
  <sheetFormatPr defaultColWidth="9.26953125" defaultRowHeight="12.5"/>
  <cols>
    <col min="1" max="3" width="10" style="292" customWidth="1"/>
    <col min="4" max="4" width="12.54296875" style="292" bestFit="1" customWidth="1"/>
    <col min="5" max="5" width="43.54296875" style="292" customWidth="1"/>
    <col min="6" max="6" width="27.7265625" style="292" customWidth="1"/>
    <col min="7" max="7" width="11.54296875" style="292" bestFit="1" customWidth="1"/>
    <col min="8" max="8" width="12.453125" style="304" customWidth="1"/>
    <col min="9" max="9" width="9.26953125" style="292" customWidth="1"/>
    <col min="10" max="10" width="11.7265625" style="292" customWidth="1"/>
    <col min="11" max="12" width="10" style="292" customWidth="1"/>
    <col min="13" max="13" width="12.54296875" style="292" bestFit="1" customWidth="1"/>
    <col min="14" max="14" width="23.26953125" style="292" customWidth="1"/>
    <col min="15" max="15" width="11.54296875" style="292" bestFit="1" customWidth="1"/>
    <col min="16" max="16" width="21.26953125" style="292" customWidth="1"/>
    <col min="17" max="16384" width="9.26953125" style="292"/>
  </cols>
  <sheetData>
    <row r="1" spans="1:16" ht="29">
      <c r="A1" s="298" t="s">
        <v>884</v>
      </c>
      <c r="B1" s="298" t="s">
        <v>885</v>
      </c>
      <c r="C1" s="298" t="s">
        <v>886</v>
      </c>
      <c r="D1" s="299" t="s">
        <v>887</v>
      </c>
      <c r="E1" s="299" t="s">
        <v>888</v>
      </c>
      <c r="F1" s="299" t="s">
        <v>889</v>
      </c>
      <c r="G1" s="299" t="s">
        <v>890</v>
      </c>
      <c r="H1" s="300" t="s">
        <v>891</v>
      </c>
      <c r="I1" s="299" t="s">
        <v>892</v>
      </c>
      <c r="J1" s="292" t="str">
        <f ca="1">I2&amp;"-"&amp;I3&amp;I4&amp;I5&amp;I6&amp;I7&amp;"-"&amp;I8&amp;I9&amp;I10&amp;I11&amp;I12&amp;"-"&amp;I13&amp;I14&amp;"-"&amp;I22</f>
        <v>Code-GRCodeCode00200025-00500065008001000125-01500200-0700</v>
      </c>
      <c r="K1" s="298" t="s">
        <v>838</v>
      </c>
      <c r="L1" s="298" t="s">
        <v>893</v>
      </c>
      <c r="M1" s="299" t="s">
        <v>887</v>
      </c>
      <c r="N1" s="299" t="s">
        <v>889</v>
      </c>
      <c r="O1" s="299" t="s">
        <v>11</v>
      </c>
      <c r="P1" s="299" t="s">
        <v>894</v>
      </c>
    </row>
    <row r="2" spans="1:16" ht="14.5">
      <c r="A2" s="293">
        <v>1</v>
      </c>
      <c r="B2" s="293">
        <f ca="1">MIN(IFERROR(MATCH("M",INDIRECT("'Product Matrix'!$A$1:$A$1000"),0),1),IFERROR(MATCH("O",INDIRECT("'Product Matrix'!$A$1:$A$1000"),0),999))</f>
        <v>2</v>
      </c>
      <c r="C2" s="293">
        <f ca="1">IFERROR(MATCH("Code",INDIRECT("'Product Matrix'!$B$"&amp;B2+1&amp;":$B$1000"),0),1)-1</f>
        <v>0</v>
      </c>
      <c r="D2" s="301" t="str">
        <f>'Product Matrix'!$B$2</f>
        <v>KEY-GR</v>
      </c>
      <c r="E2" s="302" t="str">
        <f ca="1">OFFSET('Product Matrix'!$C$1,B2-1,0)</f>
        <v>Keystone GR series Butterfly Valve</v>
      </c>
      <c r="F2" s="302">
        <f ca="1">OFFSET('Product Matrix'!$D$1,B2-1,0)</f>
        <v>0</v>
      </c>
      <c r="G2" s="302" t="str">
        <f ca="1">OFFSET('Product Matrix'!$A$1,B2-1,0)</f>
        <v>M</v>
      </c>
      <c r="H2" s="303">
        <f ca="1">LEN(OFFSET('Product Matrix'!$B$1,B2,0))</f>
        <v>4</v>
      </c>
      <c r="I2" s="302" t="str">
        <f ca="1">OFFSET('Product Matrix'!$B$1,B2,0)</f>
        <v>Code</v>
      </c>
      <c r="K2" s="293">
        <v>1</v>
      </c>
      <c r="L2" s="293">
        <v>1</v>
      </c>
      <c r="M2" s="301" t="str">
        <f>'Product Matrix'!$B$2</f>
        <v>KEY-GR</v>
      </c>
      <c r="N2" s="302">
        <f ca="1">OFFSET($F$1,K2,0)</f>
        <v>0</v>
      </c>
      <c r="O2" s="302" t="str">
        <f ca="1">OFFSET('Product Matrix'!$B$1,VLOOKUP(K2,A:B,2,0)-1+L2,0)</f>
        <v>Code</v>
      </c>
      <c r="P2" s="302" t="str">
        <f ca="1">OFFSET('Product Matrix'!$B$1,VLOOKUP(K2,A:B,2,0)-1+L2,1)</f>
        <v>Series / Model</v>
      </c>
    </row>
    <row r="3" spans="1:16" ht="14.5">
      <c r="A3" s="293">
        <v>2</v>
      </c>
      <c r="B3" s="293">
        <f ca="1">MIN(IFERROR(MATCH("M",INDIRECT("'Product Matrix'!$A$"&amp;B2+1&amp;":$A$1000"),0),999),IFERROR(MATCH("O",INDIRECT("'Product Matrix'!$A$"&amp;B2+1&amp;":$A$1000"),0),999))+B2</f>
        <v>3</v>
      </c>
      <c r="C3" s="293">
        <f t="shared" ref="C3:C50" ca="1" si="0">IFERROR(MATCH("Code",INDIRECT("'Product Matrix'!$B$"&amp;B3+1&amp;":$B$1000"),0),1)-1</f>
        <v>1</v>
      </c>
      <c r="D3" s="301" t="str">
        <f>'Product Matrix'!$B$2</f>
        <v>KEY-GR</v>
      </c>
      <c r="E3" s="302" t="str">
        <f ca="1">OFFSET('Product Matrix'!$C$1,B3-1,0)</f>
        <v>Series / Model</v>
      </c>
      <c r="F3" s="302" t="str">
        <f ca="1">OFFSET('Product Matrix'!$D$1,B3-1,0)</f>
        <v>series_model</v>
      </c>
      <c r="G3" s="302" t="str">
        <f ca="1">OFFSET('Product Matrix'!$A$1,B3-1,0)</f>
        <v>M</v>
      </c>
      <c r="H3" s="303">
        <f ca="1">LEN(OFFSET('Product Matrix'!$B$1,B3,0))</f>
        <v>2</v>
      </c>
      <c r="I3" s="302" t="str">
        <f ca="1">OFFSET('Product Matrix'!$B$1,B3,0)</f>
        <v>GR</v>
      </c>
      <c r="J3" s="304">
        <f ca="1">LEN(J1)</f>
        <v>58</v>
      </c>
      <c r="K3" s="293">
        <f ca="1">IF(L2=OFFSET($C$1,K2,0),K2+1,K2)</f>
        <v>1</v>
      </c>
      <c r="L3" s="293">
        <f ca="1">IF(K3&gt;K2,1,L2+1)</f>
        <v>2</v>
      </c>
      <c r="M3" s="301" t="str">
        <f>'Product Matrix'!$B$2</f>
        <v>KEY-GR</v>
      </c>
      <c r="N3" s="302">
        <f t="shared" ref="N3:N66" ca="1" si="1">OFFSET($F$1,K3,0)</f>
        <v>0</v>
      </c>
      <c r="O3" s="302" t="str">
        <f ca="1">OFFSET('Product Matrix'!$B$1,VLOOKUP(K3,A:B,2,0)-1+L3,0)</f>
        <v>GR</v>
      </c>
      <c r="P3" s="302" t="str">
        <f ca="1">OFFSET('Product Matrix'!$B$1,VLOOKUP(K3,A:B,2,0)-1+L3,1)</f>
        <v>Keystone GR series Butterfly Valve</v>
      </c>
    </row>
    <row r="4" spans="1:16" ht="14.5">
      <c r="A4" s="293">
        <v>3</v>
      </c>
      <c r="B4" s="293">
        <f t="shared" ref="B4:B50" ca="1" si="2">MIN(IFERROR(MATCH("M",INDIRECT("'Product Matrix'!$A$"&amp;B3+1&amp;":$A$1000"),0),999),IFERROR(MATCH("O",INDIRECT("'Product Matrix'!$A$"&amp;B3+1&amp;":$A$1000"),0),999))+B3</f>
        <v>4</v>
      </c>
      <c r="C4" s="293">
        <f t="shared" ca="1" si="0"/>
        <v>0</v>
      </c>
      <c r="D4" s="301" t="str">
        <f>'Product Matrix'!$B$2</f>
        <v>KEY-GR</v>
      </c>
      <c r="E4" s="302" t="str">
        <f ca="1">OFFSET('Product Matrix'!$C$1,B4-1,0)</f>
        <v>Keystone GR series Butterfly Valve</v>
      </c>
      <c r="F4" s="302">
        <f ca="1">OFFSET('Product Matrix'!$D$1,B4-1,0)</f>
        <v>0</v>
      </c>
      <c r="G4" s="302" t="str">
        <f ca="1">OFFSET('Product Matrix'!$A$1,B4-1,0)</f>
        <v>M</v>
      </c>
      <c r="H4" s="303">
        <f ca="1">LEN(OFFSET('Product Matrix'!$B$1,B4,0))</f>
        <v>4</v>
      </c>
      <c r="I4" s="302" t="str">
        <f ca="1">OFFSET('Product Matrix'!$B$1,B4,0)</f>
        <v>Code</v>
      </c>
      <c r="K4" s="293">
        <f t="shared" ref="K4:K67" ca="1" si="3">IF(L3=OFFSET($C$1,K3,0),K3+1,K3)</f>
        <v>1</v>
      </c>
      <c r="L4" s="293">
        <f t="shared" ref="L4:L67" ca="1" si="4">IF(K4&gt;K3,1,L3+1)</f>
        <v>3</v>
      </c>
      <c r="M4" s="301" t="str">
        <f>'Product Matrix'!$B$2</f>
        <v>KEY-GR</v>
      </c>
      <c r="N4" s="302">
        <f t="shared" ca="1" si="1"/>
        <v>0</v>
      </c>
      <c r="O4" s="302" t="str">
        <f ca="1">OFFSET('Product Matrix'!$B$1,VLOOKUP(K4,A:B,2,0)-1+L4,0)</f>
        <v>Code</v>
      </c>
      <c r="P4" s="302" t="str">
        <f ca="1">OFFSET('Product Matrix'!$B$1,VLOOKUP(K4,A:B,2,0)-1+L4,1)</f>
        <v>Dash</v>
      </c>
    </row>
    <row r="5" spans="1:16" ht="14.5">
      <c r="A5" s="293">
        <v>4</v>
      </c>
      <c r="B5" s="293">
        <f t="shared" ca="1" si="2"/>
        <v>6</v>
      </c>
      <c r="C5" s="293">
        <f t="shared" ca="1" si="0"/>
        <v>0</v>
      </c>
      <c r="D5" s="301" t="str">
        <f>'Product Matrix'!$B$2</f>
        <v>KEY-GR</v>
      </c>
      <c r="E5" s="302" t="str">
        <f ca="1">OFFSET('Product Matrix'!$C$1,B5-1,0)</f>
        <v>Dash</v>
      </c>
      <c r="F5" s="302">
        <f ca="1">OFFSET('Product Matrix'!$D$1,B5-1,0)</f>
        <v>0</v>
      </c>
      <c r="G5" s="302" t="str">
        <f ca="1">OFFSET('Product Matrix'!$A$1,B5-1,0)</f>
        <v>M</v>
      </c>
      <c r="H5" s="303">
        <f ca="1">LEN(OFFSET('Product Matrix'!$B$1,B5,0))</f>
        <v>4</v>
      </c>
      <c r="I5" s="302" t="str">
        <f ca="1">OFFSET('Product Matrix'!$B$1,B5,0)</f>
        <v>Code</v>
      </c>
      <c r="K5" s="293">
        <f t="shared" ca="1" si="3"/>
        <v>1</v>
      </c>
      <c r="L5" s="293">
        <f t="shared" ca="1" si="4"/>
        <v>4</v>
      </c>
      <c r="M5" s="301" t="str">
        <f>'Product Matrix'!$B$2</f>
        <v>KEY-GR</v>
      </c>
      <c r="N5" s="302">
        <f t="shared" ca="1" si="1"/>
        <v>0</v>
      </c>
      <c r="O5" s="302" t="str">
        <f ca="1">OFFSET('Product Matrix'!$B$1,VLOOKUP(K5,A:B,2,0)-1+L5,0)</f>
        <v>-</v>
      </c>
      <c r="P5" s="302" t="str">
        <f ca="1">OFFSET('Product Matrix'!$B$1,VLOOKUP(K5,A:B,2,0)-1+L5,1)</f>
        <v>Dash</v>
      </c>
    </row>
    <row r="6" spans="1:16" ht="14.5">
      <c r="A6" s="293">
        <v>5</v>
      </c>
      <c r="B6" s="293">
        <f t="shared" ca="1" si="2"/>
        <v>7</v>
      </c>
      <c r="C6" s="293">
        <f t="shared" ca="1" si="0"/>
        <v>31</v>
      </c>
      <c r="D6" s="301" t="str">
        <f>'Product Matrix'!$B$2</f>
        <v>KEY-GR</v>
      </c>
      <c r="E6" s="302" t="str">
        <f ca="1">OFFSET('Product Matrix'!$C$1,B6-1,0)</f>
        <v>Size</v>
      </c>
      <c r="F6" s="302" t="str">
        <f ca="1">OFFSET('Product Matrix'!$D$1,B6-1,0)</f>
        <v>valve_size</v>
      </c>
      <c r="G6" s="302" t="str">
        <f ca="1">OFFSET('Product Matrix'!$A$1,B6-1,0)</f>
        <v>M</v>
      </c>
      <c r="H6" s="303">
        <f ca="1">LEN(OFFSET('Product Matrix'!$B$1,B6,0))</f>
        <v>4</v>
      </c>
      <c r="I6" s="302" t="str">
        <f ca="1">OFFSET('Product Matrix'!$B$1,B6,0)</f>
        <v>0020</v>
      </c>
      <c r="K6" s="293">
        <f t="shared" ca="1" si="3"/>
        <v>1</v>
      </c>
      <c r="L6" s="293">
        <f t="shared" ca="1" si="4"/>
        <v>5</v>
      </c>
      <c r="M6" s="301" t="str">
        <f>'Product Matrix'!$B$2</f>
        <v>KEY-GR</v>
      </c>
      <c r="N6" s="302">
        <f t="shared" ca="1" si="1"/>
        <v>0</v>
      </c>
      <c r="O6" s="302" t="str">
        <f ca="1">OFFSET('Product Matrix'!$B$1,VLOOKUP(K6,A:B,2,0)-1+L6,0)</f>
        <v>Code</v>
      </c>
      <c r="P6" s="302" t="str">
        <f ca="1">OFFSET('Product Matrix'!$B$1,VLOOKUP(K6,A:B,2,0)-1+L6,1)</f>
        <v>Size</v>
      </c>
    </row>
    <row r="7" spans="1:16" ht="14.5">
      <c r="A7" s="293">
        <v>6</v>
      </c>
      <c r="B7" s="293">
        <f t="shared" ca="1" si="2"/>
        <v>8</v>
      </c>
      <c r="C7" s="293">
        <f t="shared" ca="1" si="0"/>
        <v>30</v>
      </c>
      <c r="D7" s="301" t="str">
        <f>'Product Matrix'!$B$2</f>
        <v>KEY-GR</v>
      </c>
      <c r="E7" s="302" t="str">
        <f ca="1">OFFSET('Product Matrix'!$C$1,B7-1,0)</f>
        <v>DN0020/ NPS 3/4"</v>
      </c>
      <c r="F7" s="302">
        <f ca="1">OFFSET('Product Matrix'!$D$1,B7-1,0)</f>
        <v>0</v>
      </c>
      <c r="G7" s="302" t="str">
        <f ca="1">OFFSET('Product Matrix'!$A$1,B7-1,0)</f>
        <v>M</v>
      </c>
      <c r="H7" s="303">
        <f ca="1">LEN(OFFSET('Product Matrix'!$B$1,B7,0))</f>
        <v>4</v>
      </c>
      <c r="I7" s="302" t="str">
        <f ca="1">OFFSET('Product Matrix'!$B$1,B7,0)</f>
        <v>0025</v>
      </c>
      <c r="K7" s="293">
        <f t="shared" ca="1" si="3"/>
        <v>1</v>
      </c>
      <c r="L7" s="293">
        <f t="shared" ca="1" si="4"/>
        <v>6</v>
      </c>
      <c r="M7" s="301" t="str">
        <f>'Product Matrix'!$B$2</f>
        <v>KEY-GR</v>
      </c>
      <c r="N7" s="302">
        <f t="shared" ca="1" si="1"/>
        <v>0</v>
      </c>
      <c r="O7" s="302" t="str">
        <f ca="1">OFFSET('Product Matrix'!$B$1,VLOOKUP(K7,A:B,2,0)-1+L7,0)</f>
        <v>0020</v>
      </c>
      <c r="P7" s="302" t="str">
        <f ca="1">OFFSET('Product Matrix'!$B$1,VLOOKUP(K7,A:B,2,0)-1+L7,1)</f>
        <v>DN0020/ NPS 3/4"</v>
      </c>
    </row>
    <row r="8" spans="1:16" ht="14.5">
      <c r="A8" s="293">
        <v>7</v>
      </c>
      <c r="B8" s="293">
        <f t="shared" ca="1" si="2"/>
        <v>9</v>
      </c>
      <c r="C8" s="293">
        <f t="shared" ca="1" si="0"/>
        <v>29</v>
      </c>
      <c r="D8" s="301" t="str">
        <f>'Product Matrix'!$B$2</f>
        <v>KEY-GR</v>
      </c>
      <c r="E8" s="302" t="str">
        <f ca="1">OFFSET('Product Matrix'!$C$1,B8-1,0)</f>
        <v>DN0025/ NPS 1"</v>
      </c>
      <c r="F8" s="302">
        <f ca="1">OFFSET('Product Matrix'!$D$1,B8-1,0)</f>
        <v>0</v>
      </c>
      <c r="G8" s="302" t="str">
        <f ca="1">OFFSET('Product Matrix'!$A$1,B8-1,0)</f>
        <v>M</v>
      </c>
      <c r="H8" s="303">
        <f ca="1">LEN(OFFSET('Product Matrix'!$B$1,B8,0))</f>
        <v>4</v>
      </c>
      <c r="I8" s="302" t="str">
        <f ca="1">OFFSET('Product Matrix'!$B$1,B8,0)</f>
        <v>0050</v>
      </c>
      <c r="K8" s="293">
        <f t="shared" ca="1" si="3"/>
        <v>1</v>
      </c>
      <c r="L8" s="293">
        <f t="shared" ca="1" si="4"/>
        <v>7</v>
      </c>
      <c r="M8" s="301" t="str">
        <f>'Product Matrix'!$B$2</f>
        <v>KEY-GR</v>
      </c>
      <c r="N8" s="302">
        <f t="shared" ca="1" si="1"/>
        <v>0</v>
      </c>
      <c r="O8" s="302" t="str">
        <f ca="1">OFFSET('Product Matrix'!$B$1,VLOOKUP(K8,A:B,2,0)-1+L8,0)</f>
        <v>0025</v>
      </c>
      <c r="P8" s="302" t="str">
        <f ca="1">OFFSET('Product Matrix'!$B$1,VLOOKUP(K8,A:B,2,0)-1+L8,1)</f>
        <v>DN0025/ NPS 1"</v>
      </c>
    </row>
    <row r="9" spans="1:16" ht="14.5">
      <c r="A9" s="293">
        <v>8</v>
      </c>
      <c r="B9" s="293">
        <f t="shared" ca="1" si="2"/>
        <v>10</v>
      </c>
      <c r="C9" s="293">
        <f t="shared" ca="1" si="0"/>
        <v>28</v>
      </c>
      <c r="D9" s="301" t="str">
        <f>'Product Matrix'!$B$2</f>
        <v>KEY-GR</v>
      </c>
      <c r="E9" s="302" t="str">
        <f ca="1">OFFSET('Product Matrix'!$C$1,B9-1,0)</f>
        <v>DN0050/ NPS 2''</v>
      </c>
      <c r="F9" s="302">
        <f ca="1">OFFSET('Product Matrix'!$D$1,B9-1,0)</f>
        <v>0</v>
      </c>
      <c r="G9" s="302" t="str">
        <f ca="1">OFFSET('Product Matrix'!$A$1,B9-1,0)</f>
        <v>M</v>
      </c>
      <c r="H9" s="303">
        <f ca="1">LEN(OFFSET('Product Matrix'!$B$1,B9,0))</f>
        <v>4</v>
      </c>
      <c r="I9" s="302" t="str">
        <f ca="1">OFFSET('Product Matrix'!$B$1,B9,0)</f>
        <v>0065</v>
      </c>
      <c r="K9" s="293">
        <f t="shared" ca="1" si="3"/>
        <v>1</v>
      </c>
      <c r="L9" s="293">
        <f t="shared" ca="1" si="4"/>
        <v>8</v>
      </c>
      <c r="M9" s="301" t="str">
        <f>'Product Matrix'!$B$2</f>
        <v>KEY-GR</v>
      </c>
      <c r="N9" s="302">
        <f t="shared" ca="1" si="1"/>
        <v>0</v>
      </c>
      <c r="O9" s="302" t="str">
        <f ca="1">OFFSET('Product Matrix'!$B$1,VLOOKUP(K9,A:B,2,0)-1+L9,0)</f>
        <v>0050</v>
      </c>
      <c r="P9" s="302" t="str">
        <f ca="1">OFFSET('Product Matrix'!$B$1,VLOOKUP(K9,A:B,2,0)-1+L9,1)</f>
        <v>DN0050/ NPS 2''</v>
      </c>
    </row>
    <row r="10" spans="1:16" ht="14.5">
      <c r="A10" s="293">
        <v>9</v>
      </c>
      <c r="B10" s="293">
        <f t="shared" ca="1" si="2"/>
        <v>11</v>
      </c>
      <c r="C10" s="293">
        <f t="shared" ca="1" si="0"/>
        <v>27</v>
      </c>
      <c r="D10" s="301" t="str">
        <f>'Product Matrix'!$B$2</f>
        <v>KEY-GR</v>
      </c>
      <c r="E10" s="302" t="str">
        <f ca="1">OFFSET('Product Matrix'!$C$1,B10-1,0)</f>
        <v>DN0065/ NPS 2 1/2''</v>
      </c>
      <c r="F10" s="302">
        <f ca="1">OFFSET('Product Matrix'!$D$1,B10-1,0)</f>
        <v>0</v>
      </c>
      <c r="G10" s="302" t="str">
        <f ca="1">OFFSET('Product Matrix'!$A$1,B10-1,0)</f>
        <v>M</v>
      </c>
      <c r="H10" s="303">
        <f ca="1">LEN(OFFSET('Product Matrix'!$B$1,B10,0))</f>
        <v>4</v>
      </c>
      <c r="I10" s="302" t="str">
        <f ca="1">OFFSET('Product Matrix'!$B$1,B10,0)</f>
        <v>0080</v>
      </c>
      <c r="K10" s="293">
        <f t="shared" ca="1" si="3"/>
        <v>1</v>
      </c>
      <c r="L10" s="293">
        <f t="shared" ca="1" si="4"/>
        <v>9</v>
      </c>
      <c r="M10" s="301" t="str">
        <f>'Product Matrix'!$B$2</f>
        <v>KEY-GR</v>
      </c>
      <c r="N10" s="302">
        <f t="shared" ca="1" si="1"/>
        <v>0</v>
      </c>
      <c r="O10" s="302" t="str">
        <f ca="1">OFFSET('Product Matrix'!$B$1,VLOOKUP(K10,A:B,2,0)-1+L10,0)</f>
        <v>0065</v>
      </c>
      <c r="P10" s="302" t="str">
        <f ca="1">OFFSET('Product Matrix'!$B$1,VLOOKUP(K10,A:B,2,0)-1+L10,1)</f>
        <v>DN0065/ NPS 2 1/2''</v>
      </c>
    </row>
    <row r="11" spans="1:16" ht="14.5">
      <c r="A11" s="293">
        <v>10</v>
      </c>
      <c r="B11" s="293">
        <f t="shared" ca="1" si="2"/>
        <v>12</v>
      </c>
      <c r="C11" s="293">
        <f t="shared" ca="1" si="0"/>
        <v>26</v>
      </c>
      <c r="D11" s="301" t="str">
        <f>'Product Matrix'!$B$2</f>
        <v>KEY-GR</v>
      </c>
      <c r="E11" s="302" t="str">
        <f ca="1">OFFSET('Product Matrix'!$C$1,B11-1,0)</f>
        <v>DN0080/ NPS 3''</v>
      </c>
      <c r="F11" s="302">
        <f ca="1">OFFSET('Product Matrix'!$D$1,B11-1,0)</f>
        <v>0</v>
      </c>
      <c r="G11" s="302" t="str">
        <f ca="1">OFFSET('Product Matrix'!$A$1,B11-1,0)</f>
        <v>M</v>
      </c>
      <c r="H11" s="303">
        <f ca="1">LEN(OFFSET('Product Matrix'!$B$1,B11,0))</f>
        <v>4</v>
      </c>
      <c r="I11" s="302" t="str">
        <f ca="1">OFFSET('Product Matrix'!$B$1,B11,0)</f>
        <v>0100</v>
      </c>
      <c r="K11" s="293">
        <f t="shared" ca="1" si="3"/>
        <v>1</v>
      </c>
      <c r="L11" s="293">
        <f t="shared" ca="1" si="4"/>
        <v>10</v>
      </c>
      <c r="M11" s="301" t="str">
        <f>'Product Matrix'!$B$2</f>
        <v>KEY-GR</v>
      </c>
      <c r="N11" s="302">
        <f t="shared" ca="1" si="1"/>
        <v>0</v>
      </c>
      <c r="O11" s="302" t="str">
        <f ca="1">OFFSET('Product Matrix'!$B$1,VLOOKUP(K11,A:B,2,0)-1+L11,0)</f>
        <v>0080</v>
      </c>
      <c r="P11" s="302" t="str">
        <f ca="1">OFFSET('Product Matrix'!$B$1,VLOOKUP(K11,A:B,2,0)-1+L11,1)</f>
        <v>DN0080/ NPS 3''</v>
      </c>
    </row>
    <row r="12" spans="1:16" ht="14.5">
      <c r="A12" s="293">
        <v>11</v>
      </c>
      <c r="B12" s="293">
        <f t="shared" ca="1" si="2"/>
        <v>13</v>
      </c>
      <c r="C12" s="293">
        <f t="shared" ca="1" si="0"/>
        <v>25</v>
      </c>
      <c r="D12" s="301" t="str">
        <f>'Product Matrix'!$B$2</f>
        <v>KEY-GR</v>
      </c>
      <c r="E12" s="302" t="str">
        <f ca="1">OFFSET('Product Matrix'!$C$1,B12-1,0)</f>
        <v>DN0100/ NPS 4''</v>
      </c>
      <c r="F12" s="302">
        <f ca="1">OFFSET('Product Matrix'!$D$1,B12-1,0)</f>
        <v>0</v>
      </c>
      <c r="G12" s="302" t="str">
        <f ca="1">OFFSET('Product Matrix'!$A$1,B12-1,0)</f>
        <v>M</v>
      </c>
      <c r="H12" s="303">
        <f ca="1">LEN(OFFSET('Product Matrix'!$B$1,B12,0))</f>
        <v>4</v>
      </c>
      <c r="I12" s="302" t="str">
        <f ca="1">OFFSET('Product Matrix'!$B$1,B12,0)</f>
        <v>0125</v>
      </c>
      <c r="K12" s="293">
        <f t="shared" ca="1" si="3"/>
        <v>1</v>
      </c>
      <c r="L12" s="293">
        <f t="shared" ca="1" si="4"/>
        <v>11</v>
      </c>
      <c r="M12" s="301" t="str">
        <f>'Product Matrix'!$B$2</f>
        <v>KEY-GR</v>
      </c>
      <c r="N12" s="302">
        <f t="shared" ca="1" si="1"/>
        <v>0</v>
      </c>
      <c r="O12" s="302" t="str">
        <f ca="1">OFFSET('Product Matrix'!$B$1,VLOOKUP(K12,A:B,2,0)-1+L12,0)</f>
        <v>0100</v>
      </c>
      <c r="P12" s="302" t="str">
        <f ca="1">OFFSET('Product Matrix'!$B$1,VLOOKUP(K12,A:B,2,0)-1+L12,1)</f>
        <v>DN0100/ NPS 4''</v>
      </c>
    </row>
    <row r="13" spans="1:16" ht="14.5">
      <c r="A13" s="293">
        <v>12</v>
      </c>
      <c r="B13" s="293">
        <f t="shared" ca="1" si="2"/>
        <v>14</v>
      </c>
      <c r="C13" s="293">
        <f t="shared" ca="1" si="0"/>
        <v>24</v>
      </c>
      <c r="D13" s="301" t="str">
        <f>'Product Matrix'!$B$2</f>
        <v>KEY-GR</v>
      </c>
      <c r="E13" s="302" t="str">
        <f ca="1">OFFSET('Product Matrix'!$C$1,B13-1,0)</f>
        <v>DN0125/ NPS 5"</v>
      </c>
      <c r="F13" s="302">
        <f ca="1">OFFSET('Product Matrix'!$D$1,B13-1,0)</f>
        <v>0</v>
      </c>
      <c r="G13" s="302" t="str">
        <f ca="1">OFFSET('Product Matrix'!$A$1,B13-1,0)</f>
        <v>M</v>
      </c>
      <c r="H13" s="303">
        <f ca="1">LEN(OFFSET('Product Matrix'!$B$1,B13,0))</f>
        <v>4</v>
      </c>
      <c r="I13" s="302" t="str">
        <f ca="1">OFFSET('Product Matrix'!$B$1,B13,0)</f>
        <v>0150</v>
      </c>
      <c r="K13" s="293">
        <f t="shared" ca="1" si="3"/>
        <v>1</v>
      </c>
      <c r="L13" s="293">
        <f t="shared" ca="1" si="4"/>
        <v>12</v>
      </c>
      <c r="M13" s="301" t="str">
        <f>'Product Matrix'!$B$2</f>
        <v>KEY-GR</v>
      </c>
      <c r="N13" s="302">
        <f t="shared" ca="1" si="1"/>
        <v>0</v>
      </c>
      <c r="O13" s="302" t="str">
        <f ca="1">OFFSET('Product Matrix'!$B$1,VLOOKUP(K13,A:B,2,0)-1+L13,0)</f>
        <v>0125</v>
      </c>
      <c r="P13" s="302" t="str">
        <f ca="1">OFFSET('Product Matrix'!$B$1,VLOOKUP(K13,A:B,2,0)-1+L13,1)</f>
        <v>DN0125/ NPS 5"</v>
      </c>
    </row>
    <row r="14" spans="1:16" ht="14.5">
      <c r="A14" s="293">
        <v>13</v>
      </c>
      <c r="B14" s="293">
        <f t="shared" ca="1" si="2"/>
        <v>15</v>
      </c>
      <c r="C14" s="293">
        <f t="shared" ca="1" si="0"/>
        <v>23</v>
      </c>
      <c r="D14" s="301" t="str">
        <f>'Product Matrix'!$B$2</f>
        <v>KEY-GR</v>
      </c>
      <c r="E14" s="302" t="str">
        <f ca="1">OFFSET('Product Matrix'!$C$1,B14-1,0)</f>
        <v>DN0150/ NPS 6''</v>
      </c>
      <c r="F14" s="302">
        <f ca="1">OFFSET('Product Matrix'!$D$1,B14-1,0)</f>
        <v>0</v>
      </c>
      <c r="G14" s="302" t="str">
        <f ca="1">OFFSET('Product Matrix'!$A$1,B14-1,0)</f>
        <v>M</v>
      </c>
      <c r="H14" s="303">
        <f ca="1">LEN(OFFSET('Product Matrix'!$B$1,B14,0))</f>
        <v>4</v>
      </c>
      <c r="I14" s="302" t="str">
        <f ca="1">OFFSET('Product Matrix'!$B$1,B14,0)</f>
        <v>0200</v>
      </c>
      <c r="K14" s="293">
        <f t="shared" ca="1" si="3"/>
        <v>1</v>
      </c>
      <c r="L14" s="293">
        <f t="shared" ca="1" si="4"/>
        <v>13</v>
      </c>
      <c r="M14" s="301" t="str">
        <f>'Product Matrix'!$B$2</f>
        <v>KEY-GR</v>
      </c>
      <c r="N14" s="302">
        <f t="shared" ca="1" si="1"/>
        <v>0</v>
      </c>
      <c r="O14" s="302" t="str">
        <f ca="1">OFFSET('Product Matrix'!$B$1,VLOOKUP(K14,A:B,2,0)-1+L14,0)</f>
        <v>0150</v>
      </c>
      <c r="P14" s="302" t="str">
        <f ca="1">OFFSET('Product Matrix'!$B$1,VLOOKUP(K14,A:B,2,0)-1+L14,1)</f>
        <v>DN0150/ NPS 6''</v>
      </c>
    </row>
    <row r="15" spans="1:16" ht="14.5">
      <c r="A15" s="293">
        <v>14</v>
      </c>
      <c r="B15" s="293">
        <f t="shared" ca="1" si="2"/>
        <v>16</v>
      </c>
      <c r="C15" s="293">
        <f t="shared" ca="1" si="0"/>
        <v>22</v>
      </c>
      <c r="D15" s="301" t="str">
        <f>'Product Matrix'!$B$2</f>
        <v>KEY-GR</v>
      </c>
      <c r="E15" s="302" t="str">
        <f ca="1">OFFSET('Product Matrix'!$C$1,B15-1,0)</f>
        <v>DN0200/ NPS 8''</v>
      </c>
      <c r="F15" s="302">
        <f ca="1">OFFSET('Product Matrix'!$D$1,B15-1,0)</f>
        <v>0</v>
      </c>
      <c r="G15" s="302" t="str">
        <f ca="1">OFFSET('Product Matrix'!$A$1,B15-1,0)</f>
        <v>M</v>
      </c>
      <c r="H15" s="303">
        <f ca="1">LEN(OFFSET('Product Matrix'!$B$1,B15,0))</f>
        <v>4</v>
      </c>
      <c r="I15" s="302" t="str">
        <f ca="1">OFFSET('Product Matrix'!$B$1,B15,0)</f>
        <v>0250</v>
      </c>
      <c r="K15" s="293">
        <f t="shared" ca="1" si="3"/>
        <v>1</v>
      </c>
      <c r="L15" s="293">
        <f t="shared" ca="1" si="4"/>
        <v>14</v>
      </c>
      <c r="M15" s="301" t="str">
        <f>'Product Matrix'!$B$2</f>
        <v>KEY-GR</v>
      </c>
      <c r="N15" s="302">
        <f t="shared" ca="1" si="1"/>
        <v>0</v>
      </c>
      <c r="O15" s="302" t="str">
        <f ca="1">OFFSET('Product Matrix'!$B$1,VLOOKUP(K15,A:B,2,0)-1+L15,0)</f>
        <v>0200</v>
      </c>
      <c r="P15" s="302" t="str">
        <f ca="1">OFFSET('Product Matrix'!$B$1,VLOOKUP(K15,A:B,2,0)-1+L15,1)</f>
        <v>DN0200/ NPS 8''</v>
      </c>
    </row>
    <row r="16" spans="1:16" ht="14.5">
      <c r="A16" s="293">
        <v>15</v>
      </c>
      <c r="B16" s="293">
        <f t="shared" ca="1" si="2"/>
        <v>17</v>
      </c>
      <c r="C16" s="293">
        <f t="shared" ca="1" si="0"/>
        <v>21</v>
      </c>
      <c r="D16" s="301" t="str">
        <f>'Product Matrix'!$B$2</f>
        <v>KEY-GR</v>
      </c>
      <c r="E16" s="302" t="str">
        <f ca="1">OFFSET('Product Matrix'!$C$1,B16-1,0)</f>
        <v>DN0250/ NPS 10''</v>
      </c>
      <c r="F16" s="302">
        <f ca="1">OFFSET('Product Matrix'!$D$1,B16-1,0)</f>
        <v>0</v>
      </c>
      <c r="G16" s="302" t="str">
        <f ca="1">OFFSET('Product Matrix'!$A$1,B16-1,0)</f>
        <v>M</v>
      </c>
      <c r="H16" s="303">
        <f ca="1">LEN(OFFSET('Product Matrix'!$B$1,B16,0))</f>
        <v>4</v>
      </c>
      <c r="I16" s="302" t="str">
        <f ca="1">OFFSET('Product Matrix'!$B$1,B16,0)</f>
        <v>0300</v>
      </c>
      <c r="K16" s="293">
        <f t="shared" ca="1" si="3"/>
        <v>1</v>
      </c>
      <c r="L16" s="293">
        <f t="shared" ca="1" si="4"/>
        <v>15</v>
      </c>
      <c r="M16" s="301" t="str">
        <f>'Product Matrix'!$B$2</f>
        <v>KEY-GR</v>
      </c>
      <c r="N16" s="302">
        <f t="shared" ca="1" si="1"/>
        <v>0</v>
      </c>
      <c r="O16" s="302" t="str">
        <f ca="1">OFFSET('Product Matrix'!$B$1,VLOOKUP(K16,A:B,2,0)-1+L16,0)</f>
        <v>0250</v>
      </c>
      <c r="P16" s="302" t="str">
        <f ca="1">OFFSET('Product Matrix'!$B$1,VLOOKUP(K16,A:B,2,0)-1+L16,1)</f>
        <v>DN0250/ NPS 10''</v>
      </c>
    </row>
    <row r="17" spans="1:16" ht="14.5">
      <c r="A17" s="293">
        <v>16</v>
      </c>
      <c r="B17" s="293">
        <f t="shared" ca="1" si="2"/>
        <v>18</v>
      </c>
      <c r="C17" s="293">
        <f t="shared" ca="1" si="0"/>
        <v>20</v>
      </c>
      <c r="D17" s="301" t="str">
        <f>'Product Matrix'!$B$2</f>
        <v>KEY-GR</v>
      </c>
      <c r="E17" s="302" t="str">
        <f ca="1">OFFSET('Product Matrix'!$C$1,B17-1,0)</f>
        <v>DN0300/ NPS 12''</v>
      </c>
      <c r="F17" s="302">
        <f ca="1">OFFSET('Product Matrix'!$D$1,B17-1,0)</f>
        <v>0</v>
      </c>
      <c r="G17" s="302" t="str">
        <f ca="1">OFFSET('Product Matrix'!$A$1,B17-1,0)</f>
        <v>M</v>
      </c>
      <c r="H17" s="303">
        <f ca="1">LEN(OFFSET('Product Matrix'!$B$1,B17,0))</f>
        <v>4</v>
      </c>
      <c r="I17" s="302" t="str">
        <f ca="1">OFFSET('Product Matrix'!$B$1,B17,0)</f>
        <v>0350</v>
      </c>
      <c r="K17" s="293">
        <f t="shared" ca="1" si="3"/>
        <v>1</v>
      </c>
      <c r="L17" s="293">
        <f t="shared" ca="1" si="4"/>
        <v>16</v>
      </c>
      <c r="M17" s="301" t="str">
        <f>'Product Matrix'!$B$2</f>
        <v>KEY-GR</v>
      </c>
      <c r="N17" s="302">
        <f t="shared" ca="1" si="1"/>
        <v>0</v>
      </c>
      <c r="O17" s="302" t="str">
        <f ca="1">OFFSET('Product Matrix'!$B$1,VLOOKUP(K17,A:B,2,0)-1+L17,0)</f>
        <v>0300</v>
      </c>
      <c r="P17" s="302" t="str">
        <f ca="1">OFFSET('Product Matrix'!$B$1,VLOOKUP(K17,A:B,2,0)-1+L17,1)</f>
        <v>DN0300/ NPS 12''</v>
      </c>
    </row>
    <row r="18" spans="1:16" ht="14.5">
      <c r="A18" s="293">
        <v>17</v>
      </c>
      <c r="B18" s="293">
        <f t="shared" ca="1" si="2"/>
        <v>19</v>
      </c>
      <c r="C18" s="293">
        <f t="shared" ca="1" si="0"/>
        <v>19</v>
      </c>
      <c r="D18" s="301" t="str">
        <f>'Product Matrix'!$B$2</f>
        <v>KEY-GR</v>
      </c>
      <c r="E18" s="302" t="str">
        <f ca="1">OFFSET('Product Matrix'!$C$1,B18-1,0)</f>
        <v>DN0350/ NPS 14''</v>
      </c>
      <c r="F18" s="302">
        <f ca="1">OFFSET('Product Matrix'!$D$1,B18-1,0)</f>
        <v>0</v>
      </c>
      <c r="G18" s="302" t="str">
        <f ca="1">OFFSET('Product Matrix'!$A$1,B18-1,0)</f>
        <v>M</v>
      </c>
      <c r="H18" s="303">
        <f ca="1">LEN(OFFSET('Product Matrix'!$B$1,B18,0))</f>
        <v>4</v>
      </c>
      <c r="I18" s="302" t="str">
        <f ca="1">OFFSET('Product Matrix'!$B$1,B18,0)</f>
        <v>0400</v>
      </c>
      <c r="K18" s="293">
        <f t="shared" ca="1" si="3"/>
        <v>1</v>
      </c>
      <c r="L18" s="293">
        <f t="shared" ca="1" si="4"/>
        <v>17</v>
      </c>
      <c r="M18" s="301" t="str">
        <f>'Product Matrix'!$B$2</f>
        <v>KEY-GR</v>
      </c>
      <c r="N18" s="302">
        <f t="shared" ca="1" si="1"/>
        <v>0</v>
      </c>
      <c r="O18" s="302" t="str">
        <f ca="1">OFFSET('Product Matrix'!$B$1,VLOOKUP(K18,A:B,2,0)-1+L18,0)</f>
        <v>0350</v>
      </c>
      <c r="P18" s="302" t="str">
        <f ca="1">OFFSET('Product Matrix'!$B$1,VLOOKUP(K18,A:B,2,0)-1+L18,1)</f>
        <v>DN0350/ NPS 14''</v>
      </c>
    </row>
    <row r="19" spans="1:16" ht="14.5">
      <c r="A19" s="293">
        <v>18</v>
      </c>
      <c r="B19" s="293">
        <f t="shared" ca="1" si="2"/>
        <v>20</v>
      </c>
      <c r="C19" s="293">
        <f t="shared" ca="1" si="0"/>
        <v>18</v>
      </c>
      <c r="D19" s="301" t="str">
        <f>'Product Matrix'!$B$2</f>
        <v>KEY-GR</v>
      </c>
      <c r="E19" s="302" t="str">
        <f ca="1">OFFSET('Product Matrix'!$C$1,B19-1,0)</f>
        <v>DN0400/ NPS 16''</v>
      </c>
      <c r="F19" s="302">
        <f ca="1">OFFSET('Product Matrix'!$D$1,B19-1,0)</f>
        <v>0</v>
      </c>
      <c r="G19" s="302" t="str">
        <f ca="1">OFFSET('Product Matrix'!$A$1,B19-1,0)</f>
        <v>M</v>
      </c>
      <c r="H19" s="303">
        <f ca="1">LEN(OFFSET('Product Matrix'!$B$1,B19,0))</f>
        <v>4</v>
      </c>
      <c r="I19" s="302" t="str">
        <f ca="1">OFFSET('Product Matrix'!$B$1,B19,0)</f>
        <v>0450</v>
      </c>
      <c r="K19" s="293">
        <f t="shared" ca="1" si="3"/>
        <v>1</v>
      </c>
      <c r="L19" s="293">
        <f t="shared" ca="1" si="4"/>
        <v>18</v>
      </c>
      <c r="M19" s="301" t="str">
        <f>'Product Matrix'!$B$2</f>
        <v>KEY-GR</v>
      </c>
      <c r="N19" s="302">
        <f t="shared" ca="1" si="1"/>
        <v>0</v>
      </c>
      <c r="O19" s="302" t="str">
        <f ca="1">OFFSET('Product Matrix'!$B$1,VLOOKUP(K19,A:B,2,0)-1+L19,0)</f>
        <v>0400</v>
      </c>
      <c r="P19" s="302" t="str">
        <f ca="1">OFFSET('Product Matrix'!$B$1,VLOOKUP(K19,A:B,2,0)-1+L19,1)</f>
        <v>DN0400/ NPS 16''</v>
      </c>
    </row>
    <row r="20" spans="1:16" ht="14.5">
      <c r="A20" s="293">
        <v>19</v>
      </c>
      <c r="B20" s="293">
        <f t="shared" ca="1" si="2"/>
        <v>21</v>
      </c>
      <c r="C20" s="293">
        <f t="shared" ca="1" si="0"/>
        <v>17</v>
      </c>
      <c r="D20" s="301" t="str">
        <f>'Product Matrix'!$B$2</f>
        <v>KEY-GR</v>
      </c>
      <c r="E20" s="302" t="str">
        <f ca="1">OFFSET('Product Matrix'!$C$1,B20-1,0)</f>
        <v>DN0450/ NPS 18''</v>
      </c>
      <c r="F20" s="302">
        <f ca="1">OFFSET('Product Matrix'!$D$1,B20-1,0)</f>
        <v>0</v>
      </c>
      <c r="G20" s="302" t="str">
        <f ca="1">OFFSET('Product Matrix'!$A$1,B20-1,0)</f>
        <v>M</v>
      </c>
      <c r="H20" s="303">
        <f ca="1">LEN(OFFSET('Product Matrix'!$B$1,B20,0))</f>
        <v>4</v>
      </c>
      <c r="I20" s="302" t="str">
        <f ca="1">OFFSET('Product Matrix'!$B$1,B20,0)</f>
        <v>0500</v>
      </c>
      <c r="K20" s="293">
        <f t="shared" ca="1" si="3"/>
        <v>1</v>
      </c>
      <c r="L20" s="293">
        <f t="shared" ca="1" si="4"/>
        <v>19</v>
      </c>
      <c r="M20" s="301" t="str">
        <f>'Product Matrix'!$B$2</f>
        <v>KEY-GR</v>
      </c>
      <c r="N20" s="302">
        <f t="shared" ca="1" si="1"/>
        <v>0</v>
      </c>
      <c r="O20" s="302" t="str">
        <f ca="1">OFFSET('Product Matrix'!$B$1,VLOOKUP(K20,A:B,2,0)-1+L20,0)</f>
        <v>0450</v>
      </c>
      <c r="P20" s="302" t="str">
        <f ca="1">OFFSET('Product Matrix'!$B$1,VLOOKUP(K20,A:B,2,0)-1+L20,1)</f>
        <v>DN0450/ NPS 18''</v>
      </c>
    </row>
    <row r="21" spans="1:16" ht="14.5">
      <c r="A21" s="293">
        <v>20</v>
      </c>
      <c r="B21" s="293">
        <f t="shared" ca="1" si="2"/>
        <v>22</v>
      </c>
      <c r="C21" s="293">
        <f t="shared" ca="1" si="0"/>
        <v>16</v>
      </c>
      <c r="D21" s="301" t="str">
        <f>'Product Matrix'!$B$2</f>
        <v>KEY-GR</v>
      </c>
      <c r="E21" s="302" t="str">
        <f ca="1">OFFSET('Product Matrix'!$C$1,B21-1,0)</f>
        <v>DN0500/ NPS 20''</v>
      </c>
      <c r="F21" s="302">
        <f ca="1">OFFSET('Product Matrix'!$D$1,B21-1,0)</f>
        <v>0</v>
      </c>
      <c r="G21" s="302" t="str">
        <f ca="1">OFFSET('Product Matrix'!$A$1,B21-1,0)</f>
        <v>M</v>
      </c>
      <c r="H21" s="303">
        <f ca="1">LEN(OFFSET('Product Matrix'!$B$1,B21,0))</f>
        <v>4</v>
      </c>
      <c r="I21" s="302" t="str">
        <f ca="1">OFFSET('Product Matrix'!$B$1,B21,0)</f>
        <v>0600</v>
      </c>
      <c r="K21" s="293">
        <f t="shared" ca="1" si="3"/>
        <v>1</v>
      </c>
      <c r="L21" s="293">
        <f t="shared" ca="1" si="4"/>
        <v>20</v>
      </c>
      <c r="M21" s="301" t="str">
        <f>'Product Matrix'!$B$2</f>
        <v>KEY-GR</v>
      </c>
      <c r="N21" s="302">
        <f t="shared" ca="1" si="1"/>
        <v>0</v>
      </c>
      <c r="O21" s="302" t="str">
        <f ca="1">OFFSET('Product Matrix'!$B$1,VLOOKUP(K21,A:B,2,0)-1+L21,0)</f>
        <v>0500</v>
      </c>
      <c r="P21" s="302" t="str">
        <f ca="1">OFFSET('Product Matrix'!$B$1,VLOOKUP(K21,A:B,2,0)-1+L21,1)</f>
        <v>DN0500/ NPS 20''</v>
      </c>
    </row>
    <row r="22" spans="1:16" ht="14.5">
      <c r="A22" s="293">
        <v>21</v>
      </c>
      <c r="B22" s="293">
        <f t="shared" ca="1" si="2"/>
        <v>23</v>
      </c>
      <c r="C22" s="293">
        <f t="shared" ca="1" si="0"/>
        <v>15</v>
      </c>
      <c r="D22" s="301" t="str">
        <f>'Product Matrix'!$B$2</f>
        <v>KEY-GR</v>
      </c>
      <c r="E22" s="302" t="str">
        <f ca="1">OFFSET('Product Matrix'!$C$1,B22-1,0)</f>
        <v>DN0600/ NPS 24''</v>
      </c>
      <c r="F22" s="302">
        <f ca="1">OFFSET('Product Matrix'!$D$1,B22-1,0)</f>
        <v>0</v>
      </c>
      <c r="G22" s="302" t="str">
        <f ca="1">OFFSET('Product Matrix'!$A$1,B22-1,0)</f>
        <v>M</v>
      </c>
      <c r="H22" s="303">
        <f ca="1">LEN(OFFSET('Product Matrix'!$B$1,B22,0))</f>
        <v>4</v>
      </c>
      <c r="I22" s="302" t="str">
        <f ca="1">OFFSET('Product Matrix'!$B$1,B22,0)</f>
        <v>0700</v>
      </c>
      <c r="K22" s="293">
        <f t="shared" ca="1" si="3"/>
        <v>1</v>
      </c>
      <c r="L22" s="293">
        <f t="shared" ca="1" si="4"/>
        <v>21</v>
      </c>
      <c r="M22" s="301" t="str">
        <f>'Product Matrix'!$B$2</f>
        <v>KEY-GR</v>
      </c>
      <c r="N22" s="302">
        <f t="shared" ca="1" si="1"/>
        <v>0</v>
      </c>
      <c r="O22" s="302" t="str">
        <f ca="1">OFFSET('Product Matrix'!$B$1,VLOOKUP(K22,A:B,2,0)-1+L22,0)</f>
        <v>0600</v>
      </c>
      <c r="P22" s="302" t="str">
        <f ca="1">OFFSET('Product Matrix'!$B$1,VLOOKUP(K22,A:B,2,0)-1+L22,1)</f>
        <v>DN0600/ NPS 24''</v>
      </c>
    </row>
    <row r="23" spans="1:16" ht="14.5">
      <c r="A23" s="293">
        <v>22</v>
      </c>
      <c r="B23" s="293">
        <f t="shared" ca="1" si="2"/>
        <v>24</v>
      </c>
      <c r="C23" s="293">
        <f t="shared" ca="1" si="0"/>
        <v>14</v>
      </c>
      <c r="D23" s="301" t="str">
        <f>'Product Matrix'!$B$2</f>
        <v>KEY-GR</v>
      </c>
      <c r="E23" s="302" t="str">
        <f ca="1">OFFSET('Product Matrix'!$C$1,B23-1,0)</f>
        <v>DN0700/ NPS 28''</v>
      </c>
      <c r="F23" s="302">
        <f ca="1">OFFSET('Product Matrix'!$D$1,B23-1,0)</f>
        <v>0</v>
      </c>
      <c r="G23" s="302" t="str">
        <f ca="1">OFFSET('Product Matrix'!$A$1,B23-1,0)</f>
        <v>M</v>
      </c>
      <c r="H23" s="303">
        <f ca="1">LEN(OFFSET('Product Matrix'!$B$1,B23,0))</f>
        <v>4</v>
      </c>
      <c r="I23" s="302" t="str">
        <f ca="1">OFFSET('Product Matrix'!$B$1,B23,0)</f>
        <v>0750</v>
      </c>
      <c r="K23" s="293">
        <f t="shared" ca="1" si="3"/>
        <v>1</v>
      </c>
      <c r="L23" s="293">
        <f t="shared" ca="1" si="4"/>
        <v>22</v>
      </c>
      <c r="M23" s="301" t="str">
        <f>'Product Matrix'!$B$2</f>
        <v>KEY-GR</v>
      </c>
      <c r="N23" s="302">
        <f t="shared" ca="1" si="1"/>
        <v>0</v>
      </c>
      <c r="O23" s="302" t="str">
        <f ca="1">OFFSET('Product Matrix'!$B$1,VLOOKUP(K23,A:B,2,0)-1+L23,0)</f>
        <v>0700</v>
      </c>
      <c r="P23" s="302" t="str">
        <f ca="1">OFFSET('Product Matrix'!$B$1,VLOOKUP(K23,A:B,2,0)-1+L23,1)</f>
        <v>DN0700/ NPS 28''</v>
      </c>
    </row>
    <row r="24" spans="1:16" ht="14.5">
      <c r="A24" s="293">
        <v>23</v>
      </c>
      <c r="B24" s="293">
        <f t="shared" ca="1" si="2"/>
        <v>25</v>
      </c>
      <c r="C24" s="293">
        <f t="shared" ca="1" si="0"/>
        <v>13</v>
      </c>
      <c r="D24" s="301" t="str">
        <f>'Product Matrix'!$B$2</f>
        <v>KEY-GR</v>
      </c>
      <c r="E24" s="302" t="str">
        <f ca="1">OFFSET('Product Matrix'!$C$1,B24-1,0)</f>
        <v>DN0750/ NPS 30''</v>
      </c>
      <c r="F24" s="302">
        <f ca="1">OFFSET('Product Matrix'!$D$1,B24-1,0)</f>
        <v>0</v>
      </c>
      <c r="G24" s="302" t="str">
        <f ca="1">OFFSET('Product Matrix'!$A$1,B24-1,0)</f>
        <v>M</v>
      </c>
      <c r="H24" s="303">
        <f ca="1">LEN(OFFSET('Product Matrix'!$B$1,B24,0))</f>
        <v>4</v>
      </c>
      <c r="I24" s="302" t="str">
        <f ca="1">OFFSET('Product Matrix'!$B$1,B24,0)</f>
        <v>0800</v>
      </c>
      <c r="K24" s="293">
        <f t="shared" ca="1" si="3"/>
        <v>1</v>
      </c>
      <c r="L24" s="293">
        <f t="shared" ca="1" si="4"/>
        <v>23</v>
      </c>
      <c r="M24" s="301" t="str">
        <f>'Product Matrix'!$B$2</f>
        <v>KEY-GR</v>
      </c>
      <c r="N24" s="302">
        <f t="shared" ca="1" si="1"/>
        <v>0</v>
      </c>
      <c r="O24" s="302" t="str">
        <f ca="1">OFFSET('Product Matrix'!$B$1,VLOOKUP(K24,A:B,2,0)-1+L24,0)</f>
        <v>0750</v>
      </c>
      <c r="P24" s="302" t="str">
        <f ca="1">OFFSET('Product Matrix'!$B$1,VLOOKUP(K24,A:B,2,0)-1+L24,1)</f>
        <v>DN0750/ NPS 30''</v>
      </c>
    </row>
    <row r="25" spans="1:16" ht="14.5">
      <c r="A25" s="293">
        <v>24</v>
      </c>
      <c r="B25" s="293">
        <f t="shared" ca="1" si="2"/>
        <v>26</v>
      </c>
      <c r="C25" s="293">
        <f t="shared" ca="1" si="0"/>
        <v>12</v>
      </c>
      <c r="D25" s="301" t="str">
        <f>'Product Matrix'!$B$2</f>
        <v>KEY-GR</v>
      </c>
      <c r="E25" s="302" t="str">
        <f ca="1">OFFSET('Product Matrix'!$C$1,B25-1,0)</f>
        <v>DN0800/ NPS 32''</v>
      </c>
      <c r="F25" s="302">
        <f ca="1">OFFSET('Product Matrix'!$D$1,B25-1,0)</f>
        <v>0</v>
      </c>
      <c r="G25" s="302" t="str">
        <f ca="1">OFFSET('Product Matrix'!$A$1,B25-1,0)</f>
        <v>M</v>
      </c>
      <c r="H25" s="303">
        <f ca="1">LEN(OFFSET('Product Matrix'!$B$1,B25,0))</f>
        <v>4</v>
      </c>
      <c r="I25" s="302" t="str">
        <f ca="1">OFFSET('Product Matrix'!$B$1,B25,0)</f>
        <v>0900</v>
      </c>
      <c r="K25" s="293">
        <f t="shared" ca="1" si="3"/>
        <v>1</v>
      </c>
      <c r="L25" s="293">
        <f t="shared" ca="1" si="4"/>
        <v>24</v>
      </c>
      <c r="M25" s="301" t="str">
        <f>'Product Matrix'!$B$2</f>
        <v>KEY-GR</v>
      </c>
      <c r="N25" s="302">
        <f t="shared" ca="1" si="1"/>
        <v>0</v>
      </c>
      <c r="O25" s="302" t="str">
        <f ca="1">OFFSET('Product Matrix'!$B$1,VLOOKUP(K25,A:B,2,0)-1+L25,0)</f>
        <v>0800</v>
      </c>
      <c r="P25" s="302" t="str">
        <f ca="1">OFFSET('Product Matrix'!$B$1,VLOOKUP(K25,A:B,2,0)-1+L25,1)</f>
        <v>DN0800/ NPS 32''</v>
      </c>
    </row>
    <row r="26" spans="1:16" ht="14.5">
      <c r="A26" s="293">
        <v>25</v>
      </c>
      <c r="B26" s="293">
        <f t="shared" ca="1" si="2"/>
        <v>27</v>
      </c>
      <c r="C26" s="293">
        <f t="shared" ca="1" si="0"/>
        <v>11</v>
      </c>
      <c r="D26" s="301" t="str">
        <f>'Product Matrix'!$B$2</f>
        <v>KEY-GR</v>
      </c>
      <c r="E26" s="302" t="str">
        <f ca="1">OFFSET('Product Matrix'!$C$1,B26-1,0)</f>
        <v>DN0900/ NPS 36''</v>
      </c>
      <c r="F26" s="302">
        <f ca="1">OFFSET('Product Matrix'!$D$1,B26-1,0)</f>
        <v>0</v>
      </c>
      <c r="G26" s="302" t="str">
        <f ca="1">OFFSET('Product Matrix'!$A$1,B26-1,0)</f>
        <v>M</v>
      </c>
      <c r="H26" s="303">
        <f ca="1">LEN(OFFSET('Product Matrix'!$B$1,B26,0))</f>
        <v>4</v>
      </c>
      <c r="I26" s="302" t="str">
        <f ca="1">OFFSET('Product Matrix'!$B$1,B26,0)</f>
        <v>1000</v>
      </c>
      <c r="K26" s="293">
        <f t="shared" ca="1" si="3"/>
        <v>1</v>
      </c>
      <c r="L26" s="293">
        <f t="shared" ca="1" si="4"/>
        <v>25</v>
      </c>
      <c r="M26" s="301" t="str">
        <f>'Product Matrix'!$B$2</f>
        <v>KEY-GR</v>
      </c>
      <c r="N26" s="302">
        <f t="shared" ca="1" si="1"/>
        <v>0</v>
      </c>
      <c r="O26" s="302" t="str">
        <f ca="1">OFFSET('Product Matrix'!$B$1,VLOOKUP(K26,A:B,2,0)-1+L26,0)</f>
        <v>0900</v>
      </c>
      <c r="P26" s="302" t="str">
        <f ca="1">OFFSET('Product Matrix'!$B$1,VLOOKUP(K26,A:B,2,0)-1+L26,1)</f>
        <v>DN0900/ NPS 36''</v>
      </c>
    </row>
    <row r="27" spans="1:16" ht="14.5">
      <c r="A27" s="293">
        <v>26</v>
      </c>
      <c r="B27" s="293">
        <f t="shared" ca="1" si="2"/>
        <v>28</v>
      </c>
      <c r="C27" s="293">
        <f t="shared" ca="1" si="0"/>
        <v>10</v>
      </c>
      <c r="D27" s="301" t="str">
        <f>'Product Matrix'!$B$2</f>
        <v>KEY-GR</v>
      </c>
      <c r="E27" s="302" t="str">
        <f ca="1">OFFSET('Product Matrix'!$C$1,B27-1,0)</f>
        <v>DN1000/ NPS 40''</v>
      </c>
      <c r="F27" s="302">
        <f ca="1">OFFSET('Product Matrix'!$D$1,B27-1,0)</f>
        <v>0</v>
      </c>
      <c r="G27" s="302" t="str">
        <f ca="1">OFFSET('Product Matrix'!$A$1,B27-1,0)</f>
        <v>M</v>
      </c>
      <c r="H27" s="303">
        <f ca="1">LEN(OFFSET('Product Matrix'!$B$1,B27,0))</f>
        <v>4</v>
      </c>
      <c r="I27" s="302" t="str">
        <f ca="1">OFFSET('Product Matrix'!$B$1,B27,0)</f>
        <v>1050</v>
      </c>
      <c r="K27" s="293">
        <f t="shared" ca="1" si="3"/>
        <v>1</v>
      </c>
      <c r="L27" s="293">
        <f t="shared" ca="1" si="4"/>
        <v>26</v>
      </c>
      <c r="M27" s="301" t="str">
        <f>'Product Matrix'!$B$2</f>
        <v>KEY-GR</v>
      </c>
      <c r="N27" s="302">
        <f t="shared" ca="1" si="1"/>
        <v>0</v>
      </c>
      <c r="O27" s="302" t="str">
        <f ca="1">OFFSET('Product Matrix'!$B$1,VLOOKUP(K27,A:B,2,0)-1+L27,0)</f>
        <v>1000</v>
      </c>
      <c r="P27" s="302" t="str">
        <f ca="1">OFFSET('Product Matrix'!$B$1,VLOOKUP(K27,A:B,2,0)-1+L27,1)</f>
        <v>DN1000/ NPS 40''</v>
      </c>
    </row>
    <row r="28" spans="1:16" ht="14.5">
      <c r="A28" s="293">
        <v>27</v>
      </c>
      <c r="B28" s="293">
        <f t="shared" ca="1" si="2"/>
        <v>29</v>
      </c>
      <c r="C28" s="293">
        <f t="shared" ca="1" si="0"/>
        <v>9</v>
      </c>
      <c r="D28" s="301" t="str">
        <f>'Product Matrix'!$B$2</f>
        <v>KEY-GR</v>
      </c>
      <c r="E28" s="302" t="str">
        <f ca="1">OFFSET('Product Matrix'!$C$1,B28-1,0)</f>
        <v>DN1050/ NPS 42''</v>
      </c>
      <c r="F28" s="302">
        <f ca="1">OFFSET('Product Matrix'!$D$1,B28-1,0)</f>
        <v>0</v>
      </c>
      <c r="G28" s="302" t="str">
        <f ca="1">OFFSET('Product Matrix'!$A$1,B28-1,0)</f>
        <v>M</v>
      </c>
      <c r="H28" s="303">
        <f ca="1">LEN(OFFSET('Product Matrix'!$B$1,B28,0))</f>
        <v>4</v>
      </c>
      <c r="I28" s="302" t="str">
        <f ca="1">OFFSET('Product Matrix'!$B$1,B28,0)</f>
        <v>1100</v>
      </c>
      <c r="K28" s="293">
        <f t="shared" ca="1" si="3"/>
        <v>1</v>
      </c>
      <c r="L28" s="293">
        <f t="shared" ca="1" si="4"/>
        <v>27</v>
      </c>
      <c r="M28" s="301" t="str">
        <f>'Product Matrix'!$B$2</f>
        <v>KEY-GR</v>
      </c>
      <c r="N28" s="302">
        <f t="shared" ca="1" si="1"/>
        <v>0</v>
      </c>
      <c r="O28" s="302" t="str">
        <f ca="1">OFFSET('Product Matrix'!$B$1,VLOOKUP(K28,A:B,2,0)-1+L28,0)</f>
        <v>1050</v>
      </c>
      <c r="P28" s="302" t="str">
        <f ca="1">OFFSET('Product Matrix'!$B$1,VLOOKUP(K28,A:B,2,0)-1+L28,1)</f>
        <v>DN1050/ NPS 42''</v>
      </c>
    </row>
    <row r="29" spans="1:16" ht="14.5">
      <c r="A29" s="293">
        <v>28</v>
      </c>
      <c r="B29" s="293">
        <f t="shared" ca="1" si="2"/>
        <v>30</v>
      </c>
      <c r="C29" s="293">
        <f t="shared" ca="1" si="0"/>
        <v>8</v>
      </c>
      <c r="D29" s="301" t="str">
        <f>'Product Matrix'!$B$2</f>
        <v>KEY-GR</v>
      </c>
      <c r="E29" s="302" t="str">
        <f ca="1">OFFSET('Product Matrix'!$C$1,B29-1,0)</f>
        <v>DN1100/ NPS 44''</v>
      </c>
      <c r="F29" s="302">
        <f ca="1">OFFSET('Product Matrix'!$D$1,B29-1,0)</f>
        <v>0</v>
      </c>
      <c r="G29" s="302" t="str">
        <f ca="1">OFFSET('Product Matrix'!$A$1,B29-1,0)</f>
        <v>M</v>
      </c>
      <c r="H29" s="303">
        <f ca="1">LEN(OFFSET('Product Matrix'!$B$1,B29,0))</f>
        <v>4</v>
      </c>
      <c r="I29" s="302" t="str">
        <f ca="1">OFFSET('Product Matrix'!$B$1,B29,0)</f>
        <v>1200</v>
      </c>
      <c r="K29" s="293">
        <f t="shared" ca="1" si="3"/>
        <v>1</v>
      </c>
      <c r="L29" s="293">
        <f t="shared" ca="1" si="4"/>
        <v>28</v>
      </c>
      <c r="M29" s="301" t="str">
        <f>'Product Matrix'!$B$2</f>
        <v>KEY-GR</v>
      </c>
      <c r="N29" s="302">
        <f t="shared" ca="1" si="1"/>
        <v>0</v>
      </c>
      <c r="O29" s="302" t="str">
        <f ca="1">OFFSET('Product Matrix'!$B$1,VLOOKUP(K29,A:B,2,0)-1+L29,0)</f>
        <v>1100</v>
      </c>
      <c r="P29" s="302" t="str">
        <f ca="1">OFFSET('Product Matrix'!$B$1,VLOOKUP(K29,A:B,2,0)-1+L29,1)</f>
        <v>DN1100/ NPS 44''</v>
      </c>
    </row>
    <row r="30" spans="1:16" ht="14.5">
      <c r="A30" s="293">
        <v>29</v>
      </c>
      <c r="B30" s="293">
        <f t="shared" ca="1" si="2"/>
        <v>31</v>
      </c>
      <c r="C30" s="293">
        <f t="shared" ca="1" si="0"/>
        <v>7</v>
      </c>
      <c r="D30" s="301" t="str">
        <f>'Product Matrix'!$B$2</f>
        <v>KEY-GR</v>
      </c>
      <c r="E30" s="302" t="str">
        <f ca="1">OFFSET('Product Matrix'!$C$1,B30-1,0)</f>
        <v>DN1200/ NPS 48''</v>
      </c>
      <c r="F30" s="302">
        <f ca="1">OFFSET('Product Matrix'!$D$1,B30-1,0)</f>
        <v>0</v>
      </c>
      <c r="G30" s="302" t="str">
        <f ca="1">OFFSET('Product Matrix'!$A$1,B30-1,0)</f>
        <v>M</v>
      </c>
      <c r="H30" s="303">
        <f ca="1">LEN(OFFSET('Product Matrix'!$B$1,B30,0))</f>
        <v>4</v>
      </c>
      <c r="I30" s="302" t="str">
        <f ca="1">OFFSET('Product Matrix'!$B$1,B30,0)</f>
        <v>1350</v>
      </c>
      <c r="K30" s="293">
        <f t="shared" ca="1" si="3"/>
        <v>1</v>
      </c>
      <c r="L30" s="293">
        <f t="shared" ca="1" si="4"/>
        <v>29</v>
      </c>
      <c r="M30" s="301" t="str">
        <f>'Product Matrix'!$B$2</f>
        <v>KEY-GR</v>
      </c>
      <c r="N30" s="302">
        <f t="shared" ca="1" si="1"/>
        <v>0</v>
      </c>
      <c r="O30" s="302" t="str">
        <f ca="1">OFFSET('Product Matrix'!$B$1,VLOOKUP(K30,A:B,2,0)-1+L30,0)</f>
        <v>1200</v>
      </c>
      <c r="P30" s="302" t="str">
        <f ca="1">OFFSET('Product Matrix'!$B$1,VLOOKUP(K30,A:B,2,0)-1+L30,1)</f>
        <v>DN1200/ NPS 48''</v>
      </c>
    </row>
    <row r="31" spans="1:16" ht="14.5">
      <c r="A31" s="293">
        <v>30</v>
      </c>
      <c r="B31" s="293">
        <f t="shared" ca="1" si="2"/>
        <v>32</v>
      </c>
      <c r="C31" s="293">
        <f t="shared" ca="1" si="0"/>
        <v>6</v>
      </c>
      <c r="D31" s="301" t="str">
        <f>'Product Matrix'!$B$2</f>
        <v>KEY-GR</v>
      </c>
      <c r="E31" s="302" t="str">
        <f ca="1">OFFSET('Product Matrix'!$C$1,B31-1,0)</f>
        <v>DN1350/ NPS 54''</v>
      </c>
      <c r="F31" s="302">
        <f ca="1">OFFSET('Product Matrix'!$D$1,B31-1,0)</f>
        <v>0</v>
      </c>
      <c r="G31" s="302" t="str">
        <f ca="1">OFFSET('Product Matrix'!$A$1,B31-1,0)</f>
        <v>M</v>
      </c>
      <c r="H31" s="303">
        <f ca="1">LEN(OFFSET('Product Matrix'!$B$1,B31,0))</f>
        <v>4</v>
      </c>
      <c r="I31" s="302" t="str">
        <f ca="1">OFFSET('Product Matrix'!$B$1,B31,0)</f>
        <v>1400</v>
      </c>
      <c r="K31" s="293">
        <f t="shared" ca="1" si="3"/>
        <v>1</v>
      </c>
      <c r="L31" s="293">
        <f t="shared" ca="1" si="4"/>
        <v>30</v>
      </c>
      <c r="M31" s="301" t="str">
        <f>'Product Matrix'!$B$2</f>
        <v>KEY-GR</v>
      </c>
      <c r="N31" s="302">
        <f t="shared" ca="1" si="1"/>
        <v>0</v>
      </c>
      <c r="O31" s="302" t="str">
        <f ca="1">OFFSET('Product Matrix'!$B$1,VLOOKUP(K31,A:B,2,0)-1+L31,0)</f>
        <v>1350</v>
      </c>
      <c r="P31" s="302" t="str">
        <f ca="1">OFFSET('Product Matrix'!$B$1,VLOOKUP(K31,A:B,2,0)-1+L31,1)</f>
        <v>DN1350/ NPS 54''</v>
      </c>
    </row>
    <row r="32" spans="1:16" ht="14.5">
      <c r="A32" s="293">
        <v>31</v>
      </c>
      <c r="B32" s="293">
        <f t="shared" ca="1" si="2"/>
        <v>33</v>
      </c>
      <c r="C32" s="293">
        <f t="shared" ca="1" si="0"/>
        <v>5</v>
      </c>
      <c r="D32" s="301" t="str">
        <f>'Product Matrix'!$B$2</f>
        <v>KEY-GR</v>
      </c>
      <c r="E32" s="302" t="str">
        <f ca="1">OFFSET('Product Matrix'!$C$1,B32-1,0)</f>
        <v>DN1400/ NPS 56''</v>
      </c>
      <c r="F32" s="302">
        <f ca="1">OFFSET('Product Matrix'!$D$1,B32-1,0)</f>
        <v>0</v>
      </c>
      <c r="G32" s="302" t="str">
        <f ca="1">OFFSET('Product Matrix'!$A$1,B32-1,0)</f>
        <v>M</v>
      </c>
      <c r="H32" s="303">
        <f ca="1">LEN(OFFSET('Product Matrix'!$B$1,B32,0))</f>
        <v>4</v>
      </c>
      <c r="I32" s="302" t="str">
        <f ca="1">OFFSET('Product Matrix'!$B$1,B32,0)</f>
        <v>1500</v>
      </c>
      <c r="K32" s="293">
        <f t="shared" ca="1" si="3"/>
        <v>1</v>
      </c>
      <c r="L32" s="293">
        <f t="shared" ca="1" si="4"/>
        <v>31</v>
      </c>
      <c r="M32" s="301" t="str">
        <f>'Product Matrix'!$B$2</f>
        <v>KEY-GR</v>
      </c>
      <c r="N32" s="302">
        <f t="shared" ca="1" si="1"/>
        <v>0</v>
      </c>
      <c r="O32" s="302" t="str">
        <f ca="1">OFFSET('Product Matrix'!$B$1,VLOOKUP(K32,A:B,2,0)-1+L32,0)</f>
        <v>1400</v>
      </c>
      <c r="P32" s="302" t="str">
        <f ca="1">OFFSET('Product Matrix'!$B$1,VLOOKUP(K32,A:B,2,0)-1+L32,1)</f>
        <v>DN1400/ NPS 56''</v>
      </c>
    </row>
    <row r="33" spans="1:16" ht="14.5">
      <c r="A33" s="293">
        <v>32</v>
      </c>
      <c r="B33" s="293">
        <f t="shared" ca="1" si="2"/>
        <v>34</v>
      </c>
      <c r="C33" s="293">
        <f t="shared" ca="1" si="0"/>
        <v>4</v>
      </c>
      <c r="D33" s="301" t="str">
        <f>'Product Matrix'!$B$2</f>
        <v>KEY-GR</v>
      </c>
      <c r="E33" s="302" t="str">
        <f ca="1">OFFSET('Product Matrix'!$C$1,B33-1,0)</f>
        <v>DN1500/ NPS 60''</v>
      </c>
      <c r="F33" s="302">
        <f ca="1">OFFSET('Product Matrix'!$D$1,B33-1,0)</f>
        <v>0</v>
      </c>
      <c r="G33" s="302" t="str">
        <f ca="1">OFFSET('Product Matrix'!$A$1,B33-1,0)</f>
        <v>M</v>
      </c>
      <c r="H33" s="303">
        <f ca="1">LEN(OFFSET('Product Matrix'!$B$1,B33,0))</f>
        <v>4</v>
      </c>
      <c r="I33" s="302" t="str">
        <f ca="1">OFFSET('Product Matrix'!$B$1,B33,0)</f>
        <v>1600</v>
      </c>
      <c r="K33" s="293">
        <f t="shared" ca="1" si="3"/>
        <v>1</v>
      </c>
      <c r="L33" s="293">
        <f t="shared" ca="1" si="4"/>
        <v>32</v>
      </c>
      <c r="M33" s="301" t="str">
        <f>'Product Matrix'!$B$2</f>
        <v>KEY-GR</v>
      </c>
      <c r="N33" s="302">
        <f t="shared" ca="1" si="1"/>
        <v>0</v>
      </c>
      <c r="O33" s="302" t="str">
        <f ca="1">OFFSET('Product Matrix'!$B$1,VLOOKUP(K33,A:B,2,0)-1+L33,0)</f>
        <v>1500</v>
      </c>
      <c r="P33" s="302" t="str">
        <f ca="1">OFFSET('Product Matrix'!$B$1,VLOOKUP(K33,A:B,2,0)-1+L33,1)</f>
        <v>DN1500/ NPS 60''</v>
      </c>
    </row>
    <row r="34" spans="1:16" ht="14.5">
      <c r="A34" s="293">
        <v>33</v>
      </c>
      <c r="B34" s="293">
        <f t="shared" ca="1" si="2"/>
        <v>35</v>
      </c>
      <c r="C34" s="293">
        <f t="shared" ca="1" si="0"/>
        <v>3</v>
      </c>
      <c r="D34" s="301" t="str">
        <f>'Product Matrix'!$B$2</f>
        <v>KEY-GR</v>
      </c>
      <c r="E34" s="302" t="str">
        <f ca="1">OFFSET('Product Matrix'!$C$1,B34-1,0)</f>
        <v>DN1600/ NPS 64''</v>
      </c>
      <c r="F34" s="302">
        <f ca="1">OFFSET('Product Matrix'!$D$1,B34-1,0)</f>
        <v>0</v>
      </c>
      <c r="G34" s="302" t="str">
        <f ca="1">OFFSET('Product Matrix'!$A$1,B34-1,0)</f>
        <v>M</v>
      </c>
      <c r="H34" s="303">
        <f ca="1">LEN(OFFSET('Product Matrix'!$B$1,B34,0))</f>
        <v>4</v>
      </c>
      <c r="I34" s="302" t="str">
        <f ca="1">OFFSET('Product Matrix'!$B$1,B34,0)</f>
        <v>1650</v>
      </c>
      <c r="K34" s="293">
        <f t="shared" ca="1" si="3"/>
        <v>1</v>
      </c>
      <c r="L34" s="293">
        <f t="shared" ca="1" si="4"/>
        <v>33</v>
      </c>
      <c r="M34" s="301" t="str">
        <f>'Product Matrix'!$B$2</f>
        <v>KEY-GR</v>
      </c>
      <c r="N34" s="302">
        <f t="shared" ca="1" si="1"/>
        <v>0</v>
      </c>
      <c r="O34" s="302" t="str">
        <f ca="1">OFFSET('Product Matrix'!$B$1,VLOOKUP(K34,A:B,2,0)-1+L34,0)</f>
        <v>1600</v>
      </c>
      <c r="P34" s="302" t="str">
        <f ca="1">OFFSET('Product Matrix'!$B$1,VLOOKUP(K34,A:B,2,0)-1+L34,1)</f>
        <v>DN1600/ NPS 64''</v>
      </c>
    </row>
    <row r="35" spans="1:16" ht="14.5">
      <c r="A35" s="293">
        <v>34</v>
      </c>
      <c r="B35" s="293">
        <f t="shared" ca="1" si="2"/>
        <v>36</v>
      </c>
      <c r="C35" s="293">
        <f t="shared" ca="1" si="0"/>
        <v>2</v>
      </c>
      <c r="D35" s="301" t="str">
        <f>'Product Matrix'!$B$2</f>
        <v>KEY-GR</v>
      </c>
      <c r="E35" s="302" t="str">
        <f ca="1">OFFSET('Product Matrix'!$C$1,B35-1,0)</f>
        <v>DN1650/ NPS 66''</v>
      </c>
      <c r="F35" s="302">
        <f ca="1">OFFSET('Product Matrix'!$D$1,B35-1,0)</f>
        <v>0</v>
      </c>
      <c r="G35" s="302" t="str">
        <f ca="1">OFFSET('Product Matrix'!$A$1,B35-1,0)</f>
        <v>M</v>
      </c>
      <c r="H35" s="303">
        <f ca="1">LEN(OFFSET('Product Matrix'!$B$1,B35,0))</f>
        <v>4</v>
      </c>
      <c r="I35" s="302" t="str">
        <f ca="1">OFFSET('Product Matrix'!$B$1,B35,0)</f>
        <v>1800</v>
      </c>
      <c r="K35" s="293">
        <f t="shared" ca="1" si="3"/>
        <v>1</v>
      </c>
      <c r="L35" s="293">
        <f t="shared" ca="1" si="4"/>
        <v>34</v>
      </c>
      <c r="M35" s="301" t="str">
        <f>'Product Matrix'!$B$2</f>
        <v>KEY-GR</v>
      </c>
      <c r="N35" s="302">
        <f t="shared" ca="1" si="1"/>
        <v>0</v>
      </c>
      <c r="O35" s="302" t="str">
        <f ca="1">OFFSET('Product Matrix'!$B$1,VLOOKUP(K35,A:B,2,0)-1+L35,0)</f>
        <v>1650</v>
      </c>
      <c r="P35" s="302" t="str">
        <f ca="1">OFFSET('Product Matrix'!$B$1,VLOOKUP(K35,A:B,2,0)-1+L35,1)</f>
        <v>DN1650/ NPS 66''</v>
      </c>
    </row>
    <row r="36" spans="1:16" ht="14.5">
      <c r="A36" s="293">
        <v>35</v>
      </c>
      <c r="B36" s="293">
        <f t="shared" ca="1" si="2"/>
        <v>37</v>
      </c>
      <c r="C36" s="293">
        <f t="shared" ca="1" si="0"/>
        <v>1</v>
      </c>
      <c r="D36" s="301" t="str">
        <f>'Product Matrix'!$B$2</f>
        <v>KEY-GR</v>
      </c>
      <c r="E36" s="302" t="str">
        <f ca="1">OFFSET('Product Matrix'!$C$1,B36-1,0)</f>
        <v>DN1800/ NPS 72''</v>
      </c>
      <c r="F36" s="302">
        <f ca="1">OFFSET('Product Matrix'!$D$1,B36-1,0)</f>
        <v>0</v>
      </c>
      <c r="G36" s="302" t="str">
        <f ca="1">OFFSET('Product Matrix'!$A$1,B36-1,0)</f>
        <v>M</v>
      </c>
      <c r="H36" s="303">
        <f ca="1">LEN(OFFSET('Product Matrix'!$B$1,B36,0))</f>
        <v>4</v>
      </c>
      <c r="I36" s="302" t="str">
        <f ca="1">OFFSET('Product Matrix'!$B$1,B36,0)</f>
        <v>ZZZZ</v>
      </c>
      <c r="K36" s="293">
        <f t="shared" ca="1" si="3"/>
        <v>1</v>
      </c>
      <c r="L36" s="293">
        <f t="shared" ca="1" si="4"/>
        <v>35</v>
      </c>
      <c r="M36" s="301" t="str">
        <f>'Product Matrix'!$B$2</f>
        <v>KEY-GR</v>
      </c>
      <c r="N36" s="302">
        <f t="shared" ca="1" si="1"/>
        <v>0</v>
      </c>
      <c r="O36" s="302" t="str">
        <f ca="1">OFFSET('Product Matrix'!$B$1,VLOOKUP(K36,A:B,2,0)-1+L36,0)</f>
        <v>1800</v>
      </c>
      <c r="P36" s="302" t="str">
        <f ca="1">OFFSET('Product Matrix'!$B$1,VLOOKUP(K36,A:B,2,0)-1+L36,1)</f>
        <v>DN1800/ NPS 72''</v>
      </c>
    </row>
    <row r="37" spans="1:16" ht="14.5">
      <c r="A37" s="293">
        <v>36</v>
      </c>
      <c r="B37" s="293">
        <f t="shared" ca="1" si="2"/>
        <v>38</v>
      </c>
      <c r="C37" s="293">
        <f t="shared" ca="1" si="0"/>
        <v>0</v>
      </c>
      <c r="D37" s="301" t="str">
        <f>'Product Matrix'!$B$2</f>
        <v>KEY-GR</v>
      </c>
      <c r="E37" s="302" t="str">
        <f ca="1">OFFSET('Product Matrix'!$C$1,B37-1,0)</f>
        <v>Special</v>
      </c>
      <c r="F37" s="302" t="str">
        <f ca="1">OFFSET('Product Matrix'!$D$1,B37-1,0)</f>
        <v>( Text box to capture user inputs)</v>
      </c>
      <c r="G37" s="302" t="str">
        <f ca="1">OFFSET('Product Matrix'!$A$1,B37-1,0)</f>
        <v>M</v>
      </c>
      <c r="H37" s="303">
        <f ca="1">LEN(OFFSET('Product Matrix'!$B$1,B37,0))</f>
        <v>4</v>
      </c>
      <c r="I37" s="302" t="str">
        <f ca="1">OFFSET('Product Matrix'!$B$1,B37,0)</f>
        <v>Code</v>
      </c>
      <c r="K37" s="293">
        <f t="shared" ca="1" si="3"/>
        <v>1</v>
      </c>
      <c r="L37" s="293">
        <f t="shared" ca="1" si="4"/>
        <v>36</v>
      </c>
      <c r="M37" s="301" t="str">
        <f>'Product Matrix'!$B$2</f>
        <v>KEY-GR</v>
      </c>
      <c r="N37" s="302">
        <f t="shared" ca="1" si="1"/>
        <v>0</v>
      </c>
      <c r="O37" s="302" t="str">
        <f ca="1">OFFSET('Product Matrix'!$B$1,VLOOKUP(K37,A:B,2,0)-1+L37,0)</f>
        <v>ZZZZ</v>
      </c>
      <c r="P37" s="302" t="str">
        <f ca="1">OFFSET('Product Matrix'!$B$1,VLOOKUP(K37,A:B,2,0)-1+L37,1)</f>
        <v>Special</v>
      </c>
    </row>
    <row r="38" spans="1:16" ht="14.5">
      <c r="A38" s="293">
        <v>37</v>
      </c>
      <c r="B38" s="293">
        <f t="shared" ca="1" si="2"/>
        <v>39</v>
      </c>
      <c r="C38" s="293">
        <f t="shared" ca="1" si="0"/>
        <v>3</v>
      </c>
      <c r="D38" s="301" t="str">
        <f>'Product Matrix'!$B$2</f>
        <v>KEY-GR</v>
      </c>
      <c r="E38" s="302" t="str">
        <f ca="1">OFFSET('Product Matrix'!$C$1,B38-1,0)</f>
        <v>End Connection</v>
      </c>
      <c r="F38" s="302" t="str">
        <f ca="1">OFFSET('Product Matrix'!$D$1,B38-1,0)</f>
        <v>end_connection</v>
      </c>
      <c r="G38" s="302" t="str">
        <f ca="1">OFFSET('Product Matrix'!$A$1,B38-1,0)</f>
        <v>M</v>
      </c>
      <c r="H38" s="303">
        <f ca="1">LEN(OFFSET('Product Matrix'!$B$1,B38,0))</f>
        <v>2</v>
      </c>
      <c r="I38" s="302" t="str">
        <f ca="1">OFFSET('Product Matrix'!$B$1,B38,0)</f>
        <v>L0</v>
      </c>
      <c r="K38" s="293">
        <f t="shared" ca="1" si="3"/>
        <v>1</v>
      </c>
      <c r="L38" s="293">
        <f t="shared" ca="1" si="4"/>
        <v>37</v>
      </c>
      <c r="M38" s="301" t="str">
        <f>'Product Matrix'!$B$2</f>
        <v>KEY-GR</v>
      </c>
      <c r="N38" s="302">
        <f t="shared" ca="1" si="1"/>
        <v>0</v>
      </c>
      <c r="O38" s="302" t="str">
        <f ca="1">OFFSET('Product Matrix'!$B$1,VLOOKUP(K38,A:B,2,0)-1+L38,0)</f>
        <v>Code</v>
      </c>
      <c r="P38" s="302" t="str">
        <f ca="1">OFFSET('Product Matrix'!$B$1,VLOOKUP(K38,A:B,2,0)-1+L38,1)</f>
        <v>End Connection</v>
      </c>
    </row>
    <row r="39" spans="1:16" ht="14.5">
      <c r="A39" s="293">
        <v>38</v>
      </c>
      <c r="B39" s="293">
        <f t="shared" ca="1" si="2"/>
        <v>40</v>
      </c>
      <c r="C39" s="293">
        <f t="shared" ca="1" si="0"/>
        <v>2</v>
      </c>
      <c r="D39" s="301" t="str">
        <f>'Product Matrix'!$B$2</f>
        <v>KEY-GR</v>
      </c>
      <c r="E39" s="302" t="str">
        <f ca="1">OFFSET('Product Matrix'!$C$1,B39-1,0)</f>
        <v>Lugged (Tapped Holes)</v>
      </c>
      <c r="F39" s="302">
        <f ca="1">OFFSET('Product Matrix'!$D$1,B39-1,0)</f>
        <v>0</v>
      </c>
      <c r="G39" s="302" t="str">
        <f ca="1">OFFSET('Product Matrix'!$A$1,B39-1,0)</f>
        <v>M</v>
      </c>
      <c r="H39" s="303">
        <f ca="1">LEN(OFFSET('Product Matrix'!$B$1,B39,0))</f>
        <v>2</v>
      </c>
      <c r="I39" s="302" t="str">
        <f ca="1">OFFSET('Product Matrix'!$B$1,B39,0)</f>
        <v>W0</v>
      </c>
      <c r="K39" s="293">
        <f t="shared" ca="1" si="3"/>
        <v>1</v>
      </c>
      <c r="L39" s="293">
        <f t="shared" ca="1" si="4"/>
        <v>38</v>
      </c>
      <c r="M39" s="301" t="str">
        <f>'Product Matrix'!$B$2</f>
        <v>KEY-GR</v>
      </c>
      <c r="N39" s="302">
        <f t="shared" ca="1" si="1"/>
        <v>0</v>
      </c>
      <c r="O39" s="302" t="str">
        <f ca="1">OFFSET('Product Matrix'!$B$1,VLOOKUP(K39,A:B,2,0)-1+L39,0)</f>
        <v>L0</v>
      </c>
      <c r="P39" s="302" t="str">
        <f ca="1">OFFSET('Product Matrix'!$B$1,VLOOKUP(K39,A:B,2,0)-1+L39,1)</f>
        <v>Lugged (Tapped Holes)</v>
      </c>
    </row>
    <row r="40" spans="1:16" ht="14.5">
      <c r="A40" s="293">
        <v>39</v>
      </c>
      <c r="B40" s="293">
        <f t="shared" ca="1" si="2"/>
        <v>41</v>
      </c>
      <c r="C40" s="293">
        <f t="shared" ca="1" si="0"/>
        <v>1</v>
      </c>
      <c r="D40" s="301" t="str">
        <f>'Product Matrix'!$B$2</f>
        <v>KEY-GR</v>
      </c>
      <c r="E40" s="302" t="str">
        <f ca="1">OFFSET('Product Matrix'!$C$1,B40-1,0)</f>
        <v>Wafer</v>
      </c>
      <c r="F40" s="302">
        <f ca="1">OFFSET('Product Matrix'!$D$1,B40-1,0)</f>
        <v>0</v>
      </c>
      <c r="G40" s="302" t="str">
        <f ca="1">OFFSET('Product Matrix'!$A$1,B40-1,0)</f>
        <v>M</v>
      </c>
      <c r="H40" s="303">
        <f ca="1">LEN(OFFSET('Product Matrix'!$B$1,B40,0))</f>
        <v>2</v>
      </c>
      <c r="I40" s="302" t="str">
        <f ca="1">OFFSET('Product Matrix'!$B$1,B40,0)</f>
        <v>F0</v>
      </c>
      <c r="K40" s="293">
        <f t="shared" ca="1" si="3"/>
        <v>1</v>
      </c>
      <c r="L40" s="293">
        <f t="shared" ca="1" si="4"/>
        <v>39</v>
      </c>
      <c r="M40" s="301" t="str">
        <f>'Product Matrix'!$B$2</f>
        <v>KEY-GR</v>
      </c>
      <c r="N40" s="302">
        <f t="shared" ca="1" si="1"/>
        <v>0</v>
      </c>
      <c r="O40" s="302" t="str">
        <f ca="1">OFFSET('Product Matrix'!$B$1,VLOOKUP(K40,A:B,2,0)-1+L40,0)</f>
        <v>W0</v>
      </c>
      <c r="P40" s="302" t="str">
        <f ca="1">OFFSET('Product Matrix'!$B$1,VLOOKUP(K40,A:B,2,0)-1+L40,1)</f>
        <v>Wafer</v>
      </c>
    </row>
    <row r="41" spans="1:16" ht="14.5">
      <c r="A41" s="293">
        <v>40</v>
      </c>
      <c r="B41" s="293">
        <f t="shared" ca="1" si="2"/>
        <v>42</v>
      </c>
      <c r="C41" s="293">
        <f t="shared" ca="1" si="0"/>
        <v>0</v>
      </c>
      <c r="D41" s="301" t="str">
        <f>'Product Matrix'!$B$2</f>
        <v>KEY-GR</v>
      </c>
      <c r="E41" s="302" t="str">
        <f ca="1">OFFSET('Product Matrix'!$C$1,B41-1,0)</f>
        <v>Flange</v>
      </c>
      <c r="F41" s="302">
        <f ca="1">OFFSET('Product Matrix'!$D$1,B41-1,0)</f>
        <v>0</v>
      </c>
      <c r="G41" s="302" t="str">
        <f ca="1">OFFSET('Product Matrix'!$A$1,B41-1,0)</f>
        <v>M</v>
      </c>
      <c r="H41" s="303">
        <f ca="1">LEN(OFFSET('Product Matrix'!$B$1,B41,0))</f>
        <v>4</v>
      </c>
      <c r="I41" s="302" t="str">
        <f ca="1">OFFSET('Product Matrix'!$B$1,B41,0)</f>
        <v>Code</v>
      </c>
      <c r="K41" s="293">
        <f t="shared" ca="1" si="3"/>
        <v>1</v>
      </c>
      <c r="L41" s="293">
        <f t="shared" ca="1" si="4"/>
        <v>40</v>
      </c>
      <c r="M41" s="301" t="str">
        <f>'Product Matrix'!$B$2</f>
        <v>KEY-GR</v>
      </c>
      <c r="N41" s="302">
        <f t="shared" ca="1" si="1"/>
        <v>0</v>
      </c>
      <c r="O41" s="302" t="str">
        <f ca="1">OFFSET('Product Matrix'!$B$1,VLOOKUP(K41,A:B,2,0)-1+L41,0)</f>
        <v>F0</v>
      </c>
      <c r="P41" s="302" t="str">
        <f ca="1">OFFSET('Product Matrix'!$B$1,VLOOKUP(K41,A:B,2,0)-1+L41,1)</f>
        <v>Flange</v>
      </c>
    </row>
    <row r="42" spans="1:16" ht="14.5">
      <c r="A42" s="293">
        <v>41</v>
      </c>
      <c r="B42" s="293">
        <f t="shared" ca="1" si="2"/>
        <v>43</v>
      </c>
      <c r="C42" s="293">
        <f t="shared" ca="1" si="0"/>
        <v>21</v>
      </c>
      <c r="D42" s="301" t="str">
        <f>'Product Matrix'!$B$2</f>
        <v>KEY-GR</v>
      </c>
      <c r="E42" s="302" t="str">
        <f ca="1">OFFSET('Product Matrix'!$C$1,B42-1,0)</f>
        <v>Drilling / Schedule</v>
      </c>
      <c r="F42" s="302" t="str">
        <f ca="1">OFFSET('Product Matrix'!$D$1,B42-1,0)</f>
        <v>drilling_schedule_thread</v>
      </c>
      <c r="G42" s="302" t="str">
        <f ca="1">OFFSET('Product Matrix'!$A$1,B42-1,0)</f>
        <v>M</v>
      </c>
      <c r="H42" s="303">
        <f ca="1">LEN(OFFSET('Product Matrix'!$B$1,B42,0))</f>
        <v>2</v>
      </c>
      <c r="I42" s="302" t="str">
        <f ca="1">OFFSET('Product Matrix'!$B$1,B42,0)</f>
        <v>P1</v>
      </c>
      <c r="K42" s="293">
        <f t="shared" ca="1" si="3"/>
        <v>1</v>
      </c>
      <c r="L42" s="293">
        <f t="shared" ca="1" si="4"/>
        <v>41</v>
      </c>
      <c r="M42" s="301" t="str">
        <f>'Product Matrix'!$B$2</f>
        <v>KEY-GR</v>
      </c>
      <c r="N42" s="302">
        <f t="shared" ca="1" si="1"/>
        <v>0</v>
      </c>
      <c r="O42" s="302" t="str">
        <f ca="1">OFFSET('Product Matrix'!$B$1,VLOOKUP(K42,A:B,2,0)-1+L42,0)</f>
        <v>Code</v>
      </c>
      <c r="P42" s="302" t="str">
        <f ca="1">OFFSET('Product Matrix'!$B$1,VLOOKUP(K42,A:B,2,0)-1+L42,1)</f>
        <v>Drilling / Schedule</v>
      </c>
    </row>
    <row r="43" spans="1:16" ht="14.5">
      <c r="A43" s="293">
        <v>42</v>
      </c>
      <c r="B43" s="293">
        <f t="shared" ca="1" si="2"/>
        <v>44</v>
      </c>
      <c r="C43" s="293">
        <f t="shared" ca="1" si="0"/>
        <v>20</v>
      </c>
      <c r="D43" s="301" t="str">
        <f>'Product Matrix'!$B$2</f>
        <v>KEY-GR</v>
      </c>
      <c r="E43" s="302" t="str">
        <f ca="1">OFFSET('Product Matrix'!$C$1,B43-1,0)</f>
        <v>PN 6</v>
      </c>
      <c r="F43" s="302" t="str">
        <f ca="1">OFFSET('Product Matrix'!$D$1,B43-1,0)</f>
        <v/>
      </c>
      <c r="G43" s="302" t="str">
        <f ca="1">OFFSET('Product Matrix'!$A$1,B43-1,0)</f>
        <v>M</v>
      </c>
      <c r="H43" s="303">
        <f ca="1">LEN(OFFSET('Product Matrix'!$B$1,B43,0))</f>
        <v>2</v>
      </c>
      <c r="I43" s="302" t="str">
        <f ca="1">OFFSET('Product Matrix'!$B$1,B43,0)</f>
        <v>P2</v>
      </c>
      <c r="K43" s="293">
        <f t="shared" ca="1" si="3"/>
        <v>1</v>
      </c>
      <c r="L43" s="293">
        <f t="shared" ca="1" si="4"/>
        <v>42</v>
      </c>
      <c r="M43" s="301" t="str">
        <f>'Product Matrix'!$B$2</f>
        <v>KEY-GR</v>
      </c>
      <c r="N43" s="302">
        <f t="shared" ca="1" si="1"/>
        <v>0</v>
      </c>
      <c r="O43" s="302" t="str">
        <f ca="1">OFFSET('Product Matrix'!$B$1,VLOOKUP(K43,A:B,2,0)-1+L43,0)</f>
        <v>P1</v>
      </c>
      <c r="P43" s="302" t="str">
        <f ca="1">OFFSET('Product Matrix'!$B$1,VLOOKUP(K43,A:B,2,0)-1+L43,1)</f>
        <v>PN 6</v>
      </c>
    </row>
    <row r="44" spans="1:16" ht="14.5">
      <c r="A44" s="293">
        <v>43</v>
      </c>
      <c r="B44" s="293">
        <f t="shared" ca="1" si="2"/>
        <v>45</v>
      </c>
      <c r="C44" s="293">
        <f t="shared" ca="1" si="0"/>
        <v>19</v>
      </c>
      <c r="D44" s="301" t="str">
        <f>'Product Matrix'!$B$2</f>
        <v>KEY-GR</v>
      </c>
      <c r="E44" s="302" t="str">
        <f ca="1">OFFSET('Product Matrix'!$C$1,B44-1,0)</f>
        <v>PN 10</v>
      </c>
      <c r="F44" s="302" t="str">
        <f ca="1">OFFSET('Product Matrix'!$D$1,B44-1,0)</f>
        <v/>
      </c>
      <c r="G44" s="302" t="str">
        <f ca="1">OFFSET('Product Matrix'!$A$1,B44-1,0)</f>
        <v>M</v>
      </c>
      <c r="H44" s="303">
        <f ca="1">LEN(OFFSET('Product Matrix'!$B$1,B44,0))</f>
        <v>2</v>
      </c>
      <c r="I44" s="302" t="str">
        <f ca="1">OFFSET('Product Matrix'!$B$1,B44,0)</f>
        <v>P3</v>
      </c>
      <c r="K44" s="293">
        <f t="shared" ca="1" si="3"/>
        <v>1</v>
      </c>
      <c r="L44" s="293">
        <f t="shared" ca="1" si="4"/>
        <v>43</v>
      </c>
      <c r="M44" s="301" t="str">
        <f>'Product Matrix'!$B$2</f>
        <v>KEY-GR</v>
      </c>
      <c r="N44" s="302">
        <f t="shared" ca="1" si="1"/>
        <v>0</v>
      </c>
      <c r="O44" s="302" t="str">
        <f ca="1">OFFSET('Product Matrix'!$B$1,VLOOKUP(K44,A:B,2,0)-1+L44,0)</f>
        <v>P2</v>
      </c>
      <c r="P44" s="302" t="str">
        <f ca="1">OFFSET('Product Matrix'!$B$1,VLOOKUP(K44,A:B,2,0)-1+L44,1)</f>
        <v>PN 10</v>
      </c>
    </row>
    <row r="45" spans="1:16" ht="14.5">
      <c r="A45" s="293">
        <v>44</v>
      </c>
      <c r="B45" s="293">
        <f t="shared" ca="1" si="2"/>
        <v>46</v>
      </c>
      <c r="C45" s="293">
        <f t="shared" ca="1" si="0"/>
        <v>18</v>
      </c>
      <c r="D45" s="301" t="str">
        <f>'Product Matrix'!$B$2</f>
        <v>KEY-GR</v>
      </c>
      <c r="E45" s="302" t="str">
        <f ca="1">OFFSET('Product Matrix'!$C$1,B45-1,0)</f>
        <v>PN 16</v>
      </c>
      <c r="F45" s="302" t="str">
        <f ca="1">OFFSET('Product Matrix'!$D$1,B45-1,0)</f>
        <v/>
      </c>
      <c r="G45" s="302" t="str">
        <f ca="1">OFFSET('Product Matrix'!$A$1,B45-1,0)</f>
        <v>M</v>
      </c>
      <c r="H45" s="303">
        <f ca="1">LEN(OFFSET('Product Matrix'!$B$1,B45,0))</f>
        <v>2</v>
      </c>
      <c r="I45" s="302" t="str">
        <f ca="1">OFFSET('Product Matrix'!$B$1,B45,0)</f>
        <v>P4</v>
      </c>
      <c r="K45" s="293">
        <f t="shared" ca="1" si="3"/>
        <v>1</v>
      </c>
      <c r="L45" s="293">
        <f t="shared" ca="1" si="4"/>
        <v>44</v>
      </c>
      <c r="M45" s="301" t="str">
        <f>'Product Matrix'!$B$2</f>
        <v>KEY-GR</v>
      </c>
      <c r="N45" s="302">
        <f t="shared" ca="1" si="1"/>
        <v>0</v>
      </c>
      <c r="O45" s="302" t="str">
        <f ca="1">OFFSET('Product Matrix'!$B$1,VLOOKUP(K45,A:B,2,0)-1+L45,0)</f>
        <v>P3</v>
      </c>
      <c r="P45" s="302" t="str">
        <f ca="1">OFFSET('Product Matrix'!$B$1,VLOOKUP(K45,A:B,2,0)-1+L45,1)</f>
        <v>PN 16</v>
      </c>
    </row>
    <row r="46" spans="1:16" ht="14.5">
      <c r="A46" s="293">
        <v>45</v>
      </c>
      <c r="B46" s="293">
        <f t="shared" ca="1" si="2"/>
        <v>47</v>
      </c>
      <c r="C46" s="293">
        <f t="shared" ca="1" si="0"/>
        <v>17</v>
      </c>
      <c r="D46" s="301" t="str">
        <f>'Product Matrix'!$B$2</f>
        <v>KEY-GR</v>
      </c>
      <c r="E46" s="302" t="str">
        <f ca="1">OFFSET('Product Matrix'!$C$1,B46-1,0)</f>
        <v>PN 20 / Cl150 Metric</v>
      </c>
      <c r="F46" s="302" t="str">
        <f ca="1">OFFSET('Product Matrix'!$D$1,B46-1,0)</f>
        <v/>
      </c>
      <c r="G46" s="302" t="str">
        <f ca="1">OFFSET('Product Matrix'!$A$1,B46-1,0)</f>
        <v>M</v>
      </c>
      <c r="H46" s="303">
        <f ca="1">LEN(OFFSET('Product Matrix'!$B$1,B46,0))</f>
        <v>2</v>
      </c>
      <c r="I46" s="302" t="str">
        <f ca="1">OFFSET('Product Matrix'!$B$1,B46,0)</f>
        <v>PB</v>
      </c>
      <c r="K46" s="293">
        <f t="shared" ca="1" si="3"/>
        <v>1</v>
      </c>
      <c r="L46" s="293">
        <f t="shared" ca="1" si="4"/>
        <v>45</v>
      </c>
      <c r="M46" s="301" t="str">
        <f>'Product Matrix'!$B$2</f>
        <v>KEY-GR</v>
      </c>
      <c r="N46" s="302">
        <f t="shared" ca="1" si="1"/>
        <v>0</v>
      </c>
      <c r="O46" s="302" t="str">
        <f ca="1">OFFSET('Product Matrix'!$B$1,VLOOKUP(K46,A:B,2,0)-1+L46,0)</f>
        <v>P4</v>
      </c>
      <c r="P46" s="302" t="str">
        <f ca="1">OFFSET('Product Matrix'!$B$1,VLOOKUP(K46,A:B,2,0)-1+L46,1)</f>
        <v>PN 20 / Cl150 Metric</v>
      </c>
    </row>
    <row r="47" spans="1:16" ht="14.5">
      <c r="A47" s="293">
        <v>46</v>
      </c>
      <c r="B47" s="293">
        <f t="shared" ca="1" si="2"/>
        <v>48</v>
      </c>
      <c r="C47" s="293">
        <f t="shared" ca="1" si="0"/>
        <v>16</v>
      </c>
      <c r="D47" s="301" t="str">
        <f>'Product Matrix'!$B$2</f>
        <v>KEY-GR</v>
      </c>
      <c r="E47" s="302" t="str">
        <f ca="1">OFFSET('Product Matrix'!$C$1,B47-1,0)</f>
        <v>PN 10/16</v>
      </c>
      <c r="F47" s="302">
        <f ca="1">OFFSET('Product Matrix'!$D$1,B47-1,0)</f>
        <v>0</v>
      </c>
      <c r="G47" s="302" t="str">
        <f ca="1">OFFSET('Product Matrix'!$A$1,B47-1,0)</f>
        <v>M</v>
      </c>
      <c r="H47" s="303">
        <f ca="1">LEN(OFFSET('Product Matrix'!$B$1,B47,0))</f>
        <v>3</v>
      </c>
      <c r="I47" s="302" t="str">
        <f ca="1">OFFSET('Product Matrix'!$B$1,B47,0)</f>
        <v xml:space="preserve">A1 </v>
      </c>
      <c r="K47" s="293">
        <f t="shared" ca="1" si="3"/>
        <v>1</v>
      </c>
      <c r="L47" s="293">
        <f t="shared" ca="1" si="4"/>
        <v>46</v>
      </c>
      <c r="M47" s="301" t="str">
        <f>'Product Matrix'!$B$2</f>
        <v>KEY-GR</v>
      </c>
      <c r="N47" s="302">
        <f t="shared" ca="1" si="1"/>
        <v>0</v>
      </c>
      <c r="O47" s="302" t="str">
        <f ca="1">OFFSET('Product Matrix'!$B$1,VLOOKUP(K47,A:B,2,0)-1+L47,0)</f>
        <v>PB</v>
      </c>
      <c r="P47" s="302" t="str">
        <f ca="1">OFFSET('Product Matrix'!$B$1,VLOOKUP(K47,A:B,2,0)-1+L47,1)</f>
        <v>PN 10/16</v>
      </c>
    </row>
    <row r="48" spans="1:16" ht="14.5">
      <c r="A48" s="293">
        <v>47</v>
      </c>
      <c r="B48" s="293">
        <f t="shared" ca="1" si="2"/>
        <v>49</v>
      </c>
      <c r="C48" s="293">
        <f t="shared" ca="1" si="0"/>
        <v>15</v>
      </c>
      <c r="D48" s="301" t="str">
        <f>'Product Matrix'!$B$2</f>
        <v>KEY-GR</v>
      </c>
      <c r="E48" s="302" t="str">
        <f ca="1">OFFSET('Product Matrix'!$C$1,B48-1,0)</f>
        <v>ASME 150</v>
      </c>
      <c r="F48" s="302">
        <f ca="1">OFFSET('Product Matrix'!$D$1,B48-1,0)</f>
        <v>0</v>
      </c>
      <c r="G48" s="302" t="str">
        <f ca="1">OFFSET('Product Matrix'!$A$1,B48-1,0)</f>
        <v>M</v>
      </c>
      <c r="H48" s="303">
        <f ca="1">LEN(OFFSET('Product Matrix'!$B$1,B48,0))</f>
        <v>2</v>
      </c>
      <c r="I48" s="302" t="str">
        <f ca="1">OFFSET('Product Matrix'!$B$1,B48,0)</f>
        <v>C2</v>
      </c>
      <c r="K48" s="293">
        <f t="shared" ca="1" si="3"/>
        <v>1</v>
      </c>
      <c r="L48" s="293">
        <f t="shared" ca="1" si="4"/>
        <v>47</v>
      </c>
      <c r="M48" s="301" t="str">
        <f>'Product Matrix'!$B$2</f>
        <v>KEY-GR</v>
      </c>
      <c r="N48" s="302">
        <f t="shared" ca="1" si="1"/>
        <v>0</v>
      </c>
      <c r="O48" s="302" t="str">
        <f ca="1">OFFSET('Product Matrix'!$B$1,VLOOKUP(K48,A:B,2,0)-1+L48,0)</f>
        <v xml:space="preserve">A1 </v>
      </c>
      <c r="P48" s="302" t="str">
        <f ca="1">OFFSET('Product Matrix'!$B$1,VLOOKUP(K48,A:B,2,0)-1+L48,1)</f>
        <v>ASME 150</v>
      </c>
    </row>
    <row r="49" spans="1:16" ht="14.5">
      <c r="A49" s="293">
        <v>48</v>
      </c>
      <c r="B49" s="293">
        <f t="shared" ca="1" si="2"/>
        <v>50</v>
      </c>
      <c r="C49" s="293">
        <f t="shared" ca="1" si="0"/>
        <v>14</v>
      </c>
      <c r="D49" s="301" t="str">
        <f>'Product Matrix'!$B$2</f>
        <v>KEY-GR</v>
      </c>
      <c r="E49" s="302" t="str">
        <f ca="1">OFFSET('Product Matrix'!$C$1,B49-1,0)</f>
        <v>AWWA C207 - UNC</v>
      </c>
      <c r="F49" s="302" t="str">
        <f ca="1">OFFSET('Product Matrix'!$D$1,B49-1,0)</f>
        <v/>
      </c>
      <c r="G49" s="302" t="str">
        <f ca="1">OFFSET('Product Matrix'!$A$1,B49-1,0)</f>
        <v>M</v>
      </c>
      <c r="H49" s="303">
        <f ca="1">LEN(OFFSET('Product Matrix'!$B$1,B49,0))</f>
        <v>2</v>
      </c>
      <c r="I49" s="302" t="str">
        <f ca="1">OFFSET('Product Matrix'!$B$1,B49,0)</f>
        <v>AE</v>
      </c>
      <c r="K49" s="293">
        <f t="shared" ca="1" si="3"/>
        <v>1</v>
      </c>
      <c r="L49" s="293">
        <f t="shared" ca="1" si="4"/>
        <v>48</v>
      </c>
      <c r="M49" s="301" t="str">
        <f>'Product Matrix'!$B$2</f>
        <v>KEY-GR</v>
      </c>
      <c r="N49" s="302">
        <f t="shared" ca="1" si="1"/>
        <v>0</v>
      </c>
      <c r="O49" s="302" t="str">
        <f ca="1">OFFSET('Product Matrix'!$B$1,VLOOKUP(K49,A:B,2,0)-1+L49,0)</f>
        <v>C2</v>
      </c>
      <c r="P49" s="302" t="str">
        <f ca="1">OFFSET('Product Matrix'!$B$1,VLOOKUP(K49,A:B,2,0)-1+L49,1)</f>
        <v>AWWA C207 - UNC</v>
      </c>
    </row>
    <row r="50" spans="1:16" ht="14.5">
      <c r="A50" s="293">
        <v>49</v>
      </c>
      <c r="B50" s="293">
        <f t="shared" ca="1" si="2"/>
        <v>51</v>
      </c>
      <c r="C50" s="293">
        <f t="shared" ca="1" si="0"/>
        <v>13</v>
      </c>
      <c r="D50" s="301" t="str">
        <f>'Product Matrix'!$B$2</f>
        <v>KEY-GR</v>
      </c>
      <c r="E50" s="302" t="str">
        <f ca="1">OFFSET('Product Matrix'!$C$1,B50-1,0)</f>
        <v>AS 2129 - Table E</v>
      </c>
      <c r="F50" s="302" t="str">
        <f ca="1">OFFSET('Product Matrix'!$D$1,B50-1,0)</f>
        <v/>
      </c>
      <c r="G50" s="302" t="str">
        <f ca="1">OFFSET('Product Matrix'!$A$1,B50-1,0)</f>
        <v>M</v>
      </c>
      <c r="H50" s="303">
        <f ca="1">LEN(OFFSET('Product Matrix'!$B$1,B50,0))</f>
        <v>2</v>
      </c>
      <c r="I50" s="302" t="str">
        <f ca="1">OFFSET('Product Matrix'!$B$1,B50,0)</f>
        <v>AD</v>
      </c>
      <c r="K50" s="293">
        <f t="shared" ca="1" si="3"/>
        <v>1</v>
      </c>
      <c r="L50" s="293">
        <f t="shared" ca="1" si="4"/>
        <v>49</v>
      </c>
      <c r="M50" s="301" t="str">
        <f>'Product Matrix'!$B$2</f>
        <v>KEY-GR</v>
      </c>
      <c r="N50" s="302">
        <f t="shared" ca="1" si="1"/>
        <v>0</v>
      </c>
      <c r="O50" s="302" t="str">
        <f ca="1">OFFSET('Product Matrix'!$B$1,VLOOKUP(K50,A:B,2,0)-1+L50,0)</f>
        <v>AE</v>
      </c>
      <c r="P50" s="302" t="str">
        <f ca="1">OFFSET('Product Matrix'!$B$1,VLOOKUP(K50,A:B,2,0)-1+L50,1)</f>
        <v>AS 2129 - Table E</v>
      </c>
    </row>
    <row r="51" spans="1:16" ht="14.5">
      <c r="K51" s="293">
        <f t="shared" ca="1" si="3"/>
        <v>1</v>
      </c>
      <c r="L51" s="293">
        <f t="shared" ca="1" si="4"/>
        <v>50</v>
      </c>
      <c r="M51" s="301" t="str">
        <f>'Product Matrix'!$B$2</f>
        <v>KEY-GR</v>
      </c>
      <c r="N51" s="302">
        <f t="shared" ca="1" si="1"/>
        <v>0</v>
      </c>
      <c r="O51" s="302" t="str">
        <f ca="1">OFFSET('Product Matrix'!$B$1,VLOOKUP(K51,A:B,2,0)-1+L51,0)</f>
        <v>AD</v>
      </c>
      <c r="P51" s="302" t="str">
        <f ca="1">OFFSET('Product Matrix'!$B$1,VLOOKUP(K51,A:B,2,0)-1+L51,1)</f>
        <v>AS 2129 Table D / AS 4087 PN 16</v>
      </c>
    </row>
    <row r="52" spans="1:16" ht="14.5">
      <c r="K52" s="293">
        <f t="shared" ca="1" si="3"/>
        <v>1</v>
      </c>
      <c r="L52" s="293">
        <f t="shared" ca="1" si="4"/>
        <v>51</v>
      </c>
      <c r="M52" s="301" t="str">
        <f>'Product Matrix'!$B$2</f>
        <v>KEY-GR</v>
      </c>
      <c r="N52" s="302">
        <f t="shared" ca="1" si="1"/>
        <v>0</v>
      </c>
      <c r="O52" s="302" t="str">
        <f ca="1">OFFSET('Product Matrix'!$B$1,VLOOKUP(K52,A:B,2,0)-1+L52,0)</f>
        <v>DE</v>
      </c>
      <c r="P52" s="302" t="str">
        <f ca="1">OFFSET('Product Matrix'!$B$1,VLOOKUP(K52,A:B,2,0)-1+L52,1)</f>
        <v>AS2129 - Table C/D/E</v>
      </c>
    </row>
    <row r="53" spans="1:16" ht="14.5">
      <c r="K53" s="293">
        <f t="shared" ca="1" si="3"/>
        <v>1</v>
      </c>
      <c r="L53" s="293">
        <f t="shared" ca="1" si="4"/>
        <v>52</v>
      </c>
      <c r="M53" s="301" t="str">
        <f>'Product Matrix'!$B$2</f>
        <v>KEY-GR</v>
      </c>
      <c r="N53" s="302">
        <f t="shared" ca="1" si="1"/>
        <v>0</v>
      </c>
      <c r="O53" s="302" t="str">
        <f ca="1">OFFSET('Product Matrix'!$B$1,VLOOKUP(K53,A:B,2,0)-1+L53,0)</f>
        <v>J1</v>
      </c>
      <c r="P53" s="302" t="str">
        <f ca="1">OFFSET('Product Matrix'!$B$1,VLOOKUP(K53,A:B,2,0)-1+L53,1)</f>
        <v>JIS 5K</v>
      </c>
    </row>
    <row r="54" spans="1:16" ht="14.5">
      <c r="K54" s="293">
        <f t="shared" ca="1" si="3"/>
        <v>1</v>
      </c>
      <c r="L54" s="293">
        <f t="shared" ca="1" si="4"/>
        <v>53</v>
      </c>
      <c r="M54" s="301" t="str">
        <f>'Product Matrix'!$B$2</f>
        <v>KEY-GR</v>
      </c>
      <c r="N54" s="302">
        <f t="shared" ca="1" si="1"/>
        <v>0</v>
      </c>
      <c r="O54" s="302" t="str">
        <f ca="1">OFFSET('Product Matrix'!$B$1,VLOOKUP(K54,A:B,2,0)-1+L54,0)</f>
        <v>J3</v>
      </c>
      <c r="P54" s="302" t="str">
        <f ca="1">OFFSET('Product Matrix'!$B$1,VLOOKUP(K54,A:B,2,0)-1+L54,1)</f>
        <v>JIS 10K</v>
      </c>
    </row>
    <row r="55" spans="1:16" ht="14.5">
      <c r="K55" s="293">
        <f t="shared" ca="1" si="3"/>
        <v>1</v>
      </c>
      <c r="L55" s="293">
        <f t="shared" ca="1" si="4"/>
        <v>54</v>
      </c>
      <c r="M55" s="301" t="str">
        <f>'Product Matrix'!$B$2</f>
        <v>KEY-GR</v>
      </c>
      <c r="N55" s="302">
        <f t="shared" ca="1" si="1"/>
        <v>0</v>
      </c>
      <c r="O55" s="302" t="str">
        <f ca="1">OFFSET('Product Matrix'!$B$1,VLOOKUP(K55,A:B,2,0)-1+L55,0)</f>
        <v>JM</v>
      </c>
      <c r="P55" s="302" t="str">
        <f ca="1">OFFSET('Product Matrix'!$B$1,VLOOKUP(K55,A:B,2,0)-1+L55,1)</f>
        <v>JIS 5/10</v>
      </c>
    </row>
    <row r="56" spans="1:16" ht="14.5">
      <c r="K56" s="293">
        <f t="shared" ca="1" si="3"/>
        <v>1</v>
      </c>
      <c r="L56" s="293">
        <f t="shared" ca="1" si="4"/>
        <v>55</v>
      </c>
      <c r="M56" s="301" t="str">
        <f>'Product Matrix'!$B$2</f>
        <v>KEY-GR</v>
      </c>
      <c r="N56" s="302">
        <f t="shared" ca="1" si="1"/>
        <v>0</v>
      </c>
      <c r="O56" s="302" t="str">
        <f ca="1">OFFSET('Product Matrix'!$B$1,VLOOKUP(K56,A:B,2,0)-1+L56,0)</f>
        <v>B2</v>
      </c>
      <c r="P56" s="302" t="str">
        <f ca="1">OFFSET('Product Matrix'!$B$1,VLOOKUP(K56,A:B,2,0)-1+L56,1)</f>
        <v>BS 10 table E</v>
      </c>
    </row>
    <row r="57" spans="1:16" ht="14.5">
      <c r="K57" s="293">
        <f t="shared" ca="1" si="3"/>
        <v>1</v>
      </c>
      <c r="L57" s="293">
        <f t="shared" ca="1" si="4"/>
        <v>56</v>
      </c>
      <c r="M57" s="301" t="str">
        <f>'Product Matrix'!$B$2</f>
        <v>KEY-GR</v>
      </c>
      <c r="N57" s="302">
        <f t="shared" ca="1" si="1"/>
        <v>0</v>
      </c>
      <c r="O57" s="302" t="str">
        <f ca="1">OFFSET('Product Matrix'!$B$1,VLOOKUP(K57,A:B,2,0)-1+L57,0)</f>
        <v>M1</v>
      </c>
      <c r="P57" s="302" t="str">
        <f ca="1">OFFSET('Product Matrix'!$B$1,VLOOKUP(K57,A:B,2,0)-1+L57,1)</f>
        <v>ASME 150, PN 10/16, BS E, JIS 10</v>
      </c>
    </row>
    <row r="58" spans="1:16" ht="14.5">
      <c r="K58" s="293">
        <f t="shared" ca="1" si="3"/>
        <v>1</v>
      </c>
      <c r="L58" s="293">
        <f t="shared" ca="1" si="4"/>
        <v>57</v>
      </c>
      <c r="M58" s="301" t="str">
        <f>'Product Matrix'!$B$2</f>
        <v>KEY-GR</v>
      </c>
      <c r="N58" s="302">
        <f t="shared" ca="1" si="1"/>
        <v>0</v>
      </c>
      <c r="O58" s="302" t="str">
        <f ca="1">OFFSET('Product Matrix'!$B$1,VLOOKUP(K58,A:B,2,0)-1+L58,0)</f>
        <v>M2</v>
      </c>
      <c r="P58" s="302" t="str">
        <f ca="1">OFFSET('Product Matrix'!$B$1,VLOOKUP(K58,A:B,2,0)-1+L58,1)</f>
        <v>ASME 150, PN10/16, BS E</v>
      </c>
    </row>
    <row r="59" spans="1:16" ht="14.5">
      <c r="K59" s="293">
        <f t="shared" ca="1" si="3"/>
        <v>1</v>
      </c>
      <c r="L59" s="293">
        <f t="shared" ca="1" si="4"/>
        <v>58</v>
      </c>
      <c r="M59" s="301" t="str">
        <f>'Product Matrix'!$B$2</f>
        <v>KEY-GR</v>
      </c>
      <c r="N59" s="302">
        <f t="shared" ca="1" si="1"/>
        <v>0</v>
      </c>
      <c r="O59" s="302" t="str">
        <f ca="1">OFFSET('Product Matrix'!$B$1,VLOOKUP(K59,A:B,2,0)-1+L59,0)</f>
        <v>M3</v>
      </c>
      <c r="P59" s="302" t="str">
        <f ca="1">OFFSET('Product Matrix'!$B$1,VLOOKUP(K59,A:B,2,0)-1+L59,1)</f>
        <v>ASME 150, AS 2129 E</v>
      </c>
    </row>
    <row r="60" spans="1:16" ht="14.5">
      <c r="K60" s="293">
        <f t="shared" ca="1" si="3"/>
        <v>1</v>
      </c>
      <c r="L60" s="293">
        <f t="shared" ca="1" si="4"/>
        <v>59</v>
      </c>
      <c r="M60" s="301" t="str">
        <f>'Product Matrix'!$B$2</f>
        <v>KEY-GR</v>
      </c>
      <c r="N60" s="302">
        <f t="shared" ca="1" si="1"/>
        <v>0</v>
      </c>
      <c r="O60" s="302" t="str">
        <f ca="1">OFFSET('Product Matrix'!$B$1,VLOOKUP(K60,A:B,2,0)-1+L60,0)</f>
        <v>M6</v>
      </c>
      <c r="P60" s="302" t="str">
        <f ca="1">OFFSET('Product Matrix'!$B$1,VLOOKUP(K60,A:B,2,0)-1+L60,1)</f>
        <v>ASME 150, AS 2129 E, AS 4087 PN 16</v>
      </c>
    </row>
    <row r="61" spans="1:16" ht="14.5">
      <c r="K61" s="293">
        <f t="shared" ca="1" si="3"/>
        <v>1</v>
      </c>
      <c r="L61" s="293">
        <f t="shared" ca="1" si="4"/>
        <v>60</v>
      </c>
      <c r="M61" s="301" t="str">
        <f>'Product Matrix'!$B$2</f>
        <v>KEY-GR</v>
      </c>
      <c r="N61" s="302">
        <f t="shared" ca="1" si="1"/>
        <v>0</v>
      </c>
      <c r="O61" s="302" t="str">
        <f ca="1">OFFSET('Product Matrix'!$B$1,VLOOKUP(K61,A:B,2,0)-1+L61,0)</f>
        <v>MJ</v>
      </c>
      <c r="P61" s="302" t="str">
        <f ca="1">OFFSET('Product Matrix'!$B$1,VLOOKUP(K61,A:B,2,0)-1+L61,1)</f>
        <v>PN 10, JIS 10K</v>
      </c>
    </row>
    <row r="62" spans="1:16" ht="14.5">
      <c r="K62" s="293">
        <f t="shared" ca="1" si="3"/>
        <v>1</v>
      </c>
      <c r="L62" s="293">
        <f t="shared" ca="1" si="4"/>
        <v>61</v>
      </c>
      <c r="M62" s="301" t="str">
        <f>'Product Matrix'!$B$2</f>
        <v>KEY-GR</v>
      </c>
      <c r="N62" s="302">
        <f t="shared" ca="1" si="1"/>
        <v>0</v>
      </c>
      <c r="O62" s="302" t="str">
        <f ca="1">OFFSET('Product Matrix'!$B$1,VLOOKUP(K62,A:B,2,0)-1+L62,0)</f>
        <v>MB</v>
      </c>
      <c r="P62" s="302" t="str">
        <f ca="1">OFFSET('Product Matrix'!$B$1,VLOOKUP(K62,A:B,2,0)-1+L62,1)</f>
        <v>ASME 150, PN 6/10/16</v>
      </c>
    </row>
    <row r="63" spans="1:16" ht="14.5">
      <c r="K63" s="293">
        <f t="shared" ca="1" si="3"/>
        <v>1</v>
      </c>
      <c r="L63" s="293">
        <f t="shared" ca="1" si="4"/>
        <v>62</v>
      </c>
      <c r="M63" s="301" t="str">
        <f>'Product Matrix'!$B$2</f>
        <v>KEY-GR</v>
      </c>
      <c r="N63" s="302">
        <f t="shared" ca="1" si="1"/>
        <v>0</v>
      </c>
      <c r="O63" s="302" t="str">
        <f ca="1">OFFSET('Product Matrix'!$B$1,VLOOKUP(K63,A:B,2,0)-1+L63,0)</f>
        <v>ZZ</v>
      </c>
      <c r="P63" s="302" t="str">
        <f ca="1">OFFSET('Product Matrix'!$B$1,VLOOKUP(K63,A:B,2,0)-1+L63,1)</f>
        <v>Special</v>
      </c>
    </row>
    <row r="64" spans="1:16" ht="14.5">
      <c r="K64" s="293">
        <f t="shared" ca="1" si="3"/>
        <v>1</v>
      </c>
      <c r="L64" s="293">
        <f t="shared" ca="1" si="4"/>
        <v>63</v>
      </c>
      <c r="M64" s="301" t="str">
        <f>'Product Matrix'!$B$2</f>
        <v>KEY-GR</v>
      </c>
      <c r="N64" s="302">
        <f t="shared" ca="1" si="1"/>
        <v>0</v>
      </c>
      <c r="O64" s="302" t="str">
        <f ca="1">OFFSET('Product Matrix'!$B$1,VLOOKUP(K64,A:B,2,0)-1+L64,0)</f>
        <v>Code</v>
      </c>
      <c r="P64" s="302" t="str">
        <f ca="1">OFFSET('Product Matrix'!$B$1,VLOOKUP(K64,A:B,2,0)-1+L64,1)</f>
        <v>Face to Face</v>
      </c>
    </row>
    <row r="65" spans="11:16" ht="14.5">
      <c r="K65" s="293">
        <f t="shared" ca="1" si="3"/>
        <v>1</v>
      </c>
      <c r="L65" s="293">
        <f t="shared" ca="1" si="4"/>
        <v>64</v>
      </c>
      <c r="M65" s="301" t="str">
        <f>'Product Matrix'!$B$2</f>
        <v>KEY-GR</v>
      </c>
      <c r="N65" s="302">
        <f t="shared" ca="1" si="1"/>
        <v>0</v>
      </c>
      <c r="O65" s="302" t="str">
        <f ca="1">OFFSET('Product Matrix'!$B$1,VLOOKUP(K65,A:B,2,0)-1+L65,0)</f>
        <v>00</v>
      </c>
      <c r="P65" s="302" t="str">
        <f ca="1">OFFSET('Product Matrix'!$B$1,VLOOKUP(K65,A:B,2,0)-1+L65,1)</f>
        <v>Standard (refer to product literature)</v>
      </c>
    </row>
    <row r="66" spans="11:16" ht="14.5">
      <c r="K66" s="293">
        <f t="shared" ca="1" si="3"/>
        <v>1</v>
      </c>
      <c r="L66" s="293">
        <f t="shared" ca="1" si="4"/>
        <v>65</v>
      </c>
      <c r="M66" s="301" t="str">
        <f>'Product Matrix'!$B$2</f>
        <v>KEY-GR</v>
      </c>
      <c r="N66" s="302">
        <f t="shared" ca="1" si="1"/>
        <v>0</v>
      </c>
      <c r="O66" s="302" t="str">
        <f ca="1">OFFSET('Product Matrix'!$B$1,VLOOKUP(K66,A:B,2,0)-1+L66,0)</f>
        <v>Code</v>
      </c>
      <c r="P66" s="302" t="str">
        <f ca="1">OFFSET('Product Matrix'!$B$1,VLOOKUP(K66,A:B,2,0)-1+L66,1)</f>
        <v>Pressure Rating</v>
      </c>
    </row>
    <row r="67" spans="11:16" ht="14.5">
      <c r="K67" s="293">
        <f t="shared" ca="1" si="3"/>
        <v>1</v>
      </c>
      <c r="L67" s="293">
        <f t="shared" ca="1" si="4"/>
        <v>66</v>
      </c>
      <c r="M67" s="301" t="str">
        <f>'Product Matrix'!$B$2</f>
        <v>KEY-GR</v>
      </c>
      <c r="N67" s="302">
        <f t="shared" ref="N67:N130" ca="1" si="5">OFFSET($F$1,K67,0)</f>
        <v>0</v>
      </c>
      <c r="O67" s="302" t="str">
        <f ca="1">OFFSET('Product Matrix'!$B$1,VLOOKUP(K67,A:B,2,0)-1+L67,0)</f>
        <v>04</v>
      </c>
      <c r="P67" s="302" t="str">
        <f ca="1">OFFSET('Product Matrix'!$B$1,VLOOKUP(K67,A:B,2,0)-1+L67,1)</f>
        <v>3.5 bar / 50 psi</v>
      </c>
    </row>
    <row r="68" spans="11:16" ht="14.5">
      <c r="K68" s="293">
        <f t="shared" ref="K68:K131" ca="1" si="6">IF(L67=OFFSET($C$1,K67,0),K67+1,K67)</f>
        <v>1</v>
      </c>
      <c r="L68" s="293">
        <f t="shared" ref="L68:L131" ca="1" si="7">IF(K68&gt;K67,1,L67+1)</f>
        <v>67</v>
      </c>
      <c r="M68" s="301" t="str">
        <f>'Product Matrix'!$B$2</f>
        <v>KEY-GR</v>
      </c>
      <c r="N68" s="302">
        <f t="shared" ca="1" si="5"/>
        <v>0</v>
      </c>
      <c r="O68" s="302" t="str">
        <f ca="1">OFFSET('Product Matrix'!$B$1,VLOOKUP(K68,A:B,2,0)-1+L68,0)</f>
        <v>10</v>
      </c>
      <c r="P68" s="302" t="str">
        <f ca="1">OFFSET('Product Matrix'!$B$1,VLOOKUP(K68,A:B,2,0)-1+L68,1)</f>
        <v>10 bar / 150 psi</v>
      </c>
    </row>
    <row r="69" spans="11:16" ht="14.5">
      <c r="K69" s="293">
        <f t="shared" ca="1" si="6"/>
        <v>1</v>
      </c>
      <c r="L69" s="293">
        <f t="shared" ca="1" si="7"/>
        <v>68</v>
      </c>
      <c r="M69" s="301" t="str">
        <f>'Product Matrix'!$B$2</f>
        <v>KEY-GR</v>
      </c>
      <c r="N69" s="302">
        <f t="shared" ca="1" si="5"/>
        <v>0</v>
      </c>
      <c r="O69" s="302" t="str">
        <f ca="1">OFFSET('Product Matrix'!$B$1,VLOOKUP(K69,A:B,2,0)-1+L69,0)</f>
        <v>16</v>
      </c>
      <c r="P69" s="302" t="str">
        <f ca="1">OFFSET('Product Matrix'!$B$1,VLOOKUP(K69,A:B,2,0)-1+L69,1)</f>
        <v>16 bar / 232 psi</v>
      </c>
    </row>
    <row r="70" spans="11:16" ht="14.5">
      <c r="K70" s="293">
        <f t="shared" ca="1" si="6"/>
        <v>1</v>
      </c>
      <c r="L70" s="293">
        <f t="shared" ca="1" si="7"/>
        <v>69</v>
      </c>
      <c r="M70" s="301" t="str">
        <f>'Product Matrix'!$B$2</f>
        <v>KEY-GR</v>
      </c>
      <c r="N70" s="302">
        <f t="shared" ca="1" si="5"/>
        <v>0</v>
      </c>
      <c r="O70" s="302" t="str">
        <f ca="1">OFFSET('Product Matrix'!$B$1,VLOOKUP(K70,A:B,2,0)-1+L70,0)</f>
        <v>ZZ</v>
      </c>
      <c r="P70" s="302" t="str">
        <f ca="1">OFFSET('Product Matrix'!$B$1,VLOOKUP(K70,A:B,2,0)-1+L70,1)</f>
        <v>Pressure Rating not Specified</v>
      </c>
    </row>
    <row r="71" spans="11:16" ht="14.5">
      <c r="K71" s="293">
        <f t="shared" ca="1" si="6"/>
        <v>1</v>
      </c>
      <c r="L71" s="293">
        <f t="shared" ca="1" si="7"/>
        <v>70</v>
      </c>
      <c r="M71" s="301" t="str">
        <f>'Product Matrix'!$B$2</f>
        <v>KEY-GR</v>
      </c>
      <c r="N71" s="302">
        <f t="shared" ca="1" si="5"/>
        <v>0</v>
      </c>
      <c r="O71" s="302" t="str">
        <f ca="1">OFFSET('Product Matrix'!$B$1,VLOOKUP(K71,A:B,2,0)-1+L71,0)</f>
        <v>Code</v>
      </c>
      <c r="P71" s="302" t="str">
        <f ca="1">OFFSET('Product Matrix'!$B$1,VLOOKUP(K71,A:B,2,0)-1+L71,1)</f>
        <v>Dash</v>
      </c>
    </row>
    <row r="72" spans="11:16" ht="14.5">
      <c r="K72" s="293">
        <f t="shared" ca="1" si="6"/>
        <v>1</v>
      </c>
      <c r="L72" s="293">
        <f t="shared" ca="1" si="7"/>
        <v>71</v>
      </c>
      <c r="M72" s="301" t="str">
        <f>'Product Matrix'!$B$2</f>
        <v>KEY-GR</v>
      </c>
      <c r="N72" s="302">
        <f t="shared" ca="1" si="5"/>
        <v>0</v>
      </c>
      <c r="O72" s="302" t="str">
        <f ca="1">OFFSET('Product Matrix'!$B$1,VLOOKUP(K72,A:B,2,0)-1+L72,0)</f>
        <v>-</v>
      </c>
      <c r="P72" s="302" t="str">
        <f ca="1">OFFSET('Product Matrix'!$B$1,VLOOKUP(K72,A:B,2,0)-1+L72,1)</f>
        <v>Dash</v>
      </c>
    </row>
    <row r="73" spans="11:16" ht="14.5">
      <c r="K73" s="293">
        <f t="shared" ca="1" si="6"/>
        <v>1</v>
      </c>
      <c r="L73" s="293">
        <f t="shared" ca="1" si="7"/>
        <v>72</v>
      </c>
      <c r="M73" s="301" t="str">
        <f>'Product Matrix'!$B$2</f>
        <v>KEY-GR</v>
      </c>
      <c r="N73" s="302">
        <f t="shared" ca="1" si="5"/>
        <v>0</v>
      </c>
      <c r="O73" s="302" t="str">
        <f ca="1">OFFSET('Product Matrix'!$B$1,VLOOKUP(K73,A:B,2,0)-1+L73,0)</f>
        <v>Code</v>
      </c>
      <c r="P73" s="302" t="str">
        <f ca="1">OFFSET('Product Matrix'!$B$1,VLOOKUP(K73,A:B,2,0)-1+L73,1)</f>
        <v>Body Material</v>
      </c>
    </row>
    <row r="74" spans="11:16" ht="14.5">
      <c r="K74" s="293">
        <f t="shared" ca="1" si="6"/>
        <v>1</v>
      </c>
      <c r="L74" s="293">
        <f t="shared" ca="1" si="7"/>
        <v>73</v>
      </c>
      <c r="M74" s="301" t="str">
        <f>'Product Matrix'!$B$2</f>
        <v>KEY-GR</v>
      </c>
      <c r="N74" s="302">
        <f t="shared" ca="1" si="5"/>
        <v>0</v>
      </c>
      <c r="O74" s="302" t="str">
        <f ca="1">OFFSET('Product Matrix'!$B$1,VLOOKUP(K74,A:B,2,0)-1+L74,0)</f>
        <v>D5</v>
      </c>
      <c r="P74" s="302" t="str">
        <f ca="1">OFFSET('Product Matrix'!$B$1,VLOOKUP(K74,A:B,2,0)-1+L74,1)</f>
        <v>Ductile Iron EN-GJS-400-15</v>
      </c>
    </row>
    <row r="75" spans="11:16" ht="14.5">
      <c r="K75" s="293">
        <f t="shared" ca="1" si="6"/>
        <v>1</v>
      </c>
      <c r="L75" s="293">
        <f t="shared" ca="1" si="7"/>
        <v>74</v>
      </c>
      <c r="M75" s="301" t="str">
        <f>'Product Matrix'!$B$2</f>
        <v>KEY-GR</v>
      </c>
      <c r="N75" s="302">
        <f t="shared" ca="1" si="5"/>
        <v>0</v>
      </c>
      <c r="O75" s="302" t="str">
        <f ca="1">OFFSET('Product Matrix'!$B$1,VLOOKUP(K75,A:B,2,0)-1+L75,0)</f>
        <v>D1</v>
      </c>
      <c r="P75" s="302" t="str">
        <f ca="1">OFFSET('Product Matrix'!$B$1,VLOOKUP(K75,A:B,2,0)-1+L75,1)</f>
        <v>Ductile Iron A536 65-45-12 / EN-GJS-400-15</v>
      </c>
    </row>
    <row r="76" spans="11:16" ht="14.5">
      <c r="K76" s="293">
        <f t="shared" ca="1" si="6"/>
        <v>1</v>
      </c>
      <c r="L76" s="293">
        <f t="shared" ca="1" si="7"/>
        <v>75</v>
      </c>
      <c r="M76" s="301" t="str">
        <f>'Product Matrix'!$B$2</f>
        <v>KEY-GR</v>
      </c>
      <c r="N76" s="302">
        <f t="shared" ca="1" si="5"/>
        <v>0</v>
      </c>
      <c r="O76" s="302" t="str">
        <f ca="1">OFFSET('Product Matrix'!$B$1,VLOOKUP(K76,A:B,2,0)-1+L76,0)</f>
        <v>D2</v>
      </c>
      <c r="P76" s="302" t="str">
        <f ca="1">OFFSET('Product Matrix'!$B$1,VLOOKUP(K76,A:B,2,0)-1+L76,1)</f>
        <v>Ductile Iron A395 60-40-18 / EN-GJS-400-18-LT</v>
      </c>
    </row>
    <row r="77" spans="11:16" ht="14.5">
      <c r="K77" s="293">
        <f t="shared" ca="1" si="6"/>
        <v>1</v>
      </c>
      <c r="L77" s="293">
        <f t="shared" ca="1" si="7"/>
        <v>76</v>
      </c>
      <c r="M77" s="301" t="str">
        <f>'Product Matrix'!$B$2</f>
        <v>KEY-GR</v>
      </c>
      <c r="N77" s="302">
        <f t="shared" ca="1" si="5"/>
        <v>0</v>
      </c>
      <c r="O77" s="302" t="str">
        <f ca="1">OFFSET('Product Matrix'!$B$1,VLOOKUP(K77,A:B,2,0)-1+L77,0)</f>
        <v>D3</v>
      </c>
      <c r="P77" s="302" t="str">
        <f ca="1">OFFSET('Product Matrix'!$B$1,VLOOKUP(K77,A:B,2,0)-1+L77,1)</f>
        <v>Ductile Iron A395 60-40-18</v>
      </c>
    </row>
    <row r="78" spans="11:16" ht="14.5">
      <c r="K78" s="293">
        <f t="shared" ca="1" si="6"/>
        <v>1</v>
      </c>
      <c r="L78" s="293">
        <f t="shared" ca="1" si="7"/>
        <v>77</v>
      </c>
      <c r="M78" s="301" t="str">
        <f>'Product Matrix'!$B$2</f>
        <v>KEY-GR</v>
      </c>
      <c r="N78" s="302">
        <f t="shared" ca="1" si="5"/>
        <v>0</v>
      </c>
      <c r="O78" s="302" t="str">
        <f ca="1">OFFSET('Product Matrix'!$B$1,VLOOKUP(K78,A:B,2,0)-1+L78,0)</f>
        <v>CQ</v>
      </c>
      <c r="P78" s="302" t="str">
        <f ca="1">OFFSET('Product Matrix'!$B$1,VLOOKUP(K78,A:B,2,0)-1+L78,1)</f>
        <v>Carbon steel A216 WCB / EN 1.0619</v>
      </c>
    </row>
    <row r="79" spans="11:16" ht="14.5">
      <c r="K79" s="293">
        <f t="shared" ca="1" si="6"/>
        <v>1</v>
      </c>
      <c r="L79" s="293">
        <f t="shared" ca="1" si="7"/>
        <v>78</v>
      </c>
      <c r="M79" s="301" t="str">
        <f>'Product Matrix'!$B$2</f>
        <v>KEY-GR</v>
      </c>
      <c r="N79" s="302">
        <f t="shared" ca="1" si="5"/>
        <v>0</v>
      </c>
      <c r="O79" s="302" t="str">
        <f ca="1">OFFSET('Product Matrix'!$B$1,VLOOKUP(K79,A:B,2,0)-1+L79,0)</f>
        <v>SQ</v>
      </c>
      <c r="P79" s="302" t="str">
        <f ca="1">OFFSET('Product Matrix'!$B$1,VLOOKUP(K79,A:B,2,0)-1+L79,1)</f>
        <v>Stainless steel A351 CF8M / EN 1.4408</v>
      </c>
    </row>
    <row r="80" spans="11:16" ht="14.5">
      <c r="K80" s="293">
        <f t="shared" ca="1" si="6"/>
        <v>1</v>
      </c>
      <c r="L80" s="293">
        <f t="shared" ca="1" si="7"/>
        <v>79</v>
      </c>
      <c r="M80" s="301" t="str">
        <f>'Product Matrix'!$B$2</f>
        <v>KEY-GR</v>
      </c>
      <c r="N80" s="302">
        <f t="shared" ca="1" si="5"/>
        <v>0</v>
      </c>
      <c r="O80" s="302" t="str">
        <f ca="1">OFFSET('Product Matrix'!$B$1,VLOOKUP(K80,A:B,2,0)-1+L80,0)</f>
        <v>ZZ</v>
      </c>
      <c r="P80" s="302" t="str">
        <f ca="1">OFFSET('Product Matrix'!$B$1,VLOOKUP(K80,A:B,2,0)-1+L80,1)</f>
        <v>Special</v>
      </c>
    </row>
    <row r="81" spans="11:16" ht="14.5">
      <c r="K81" s="293">
        <f t="shared" ca="1" si="6"/>
        <v>1</v>
      </c>
      <c r="L81" s="293">
        <f t="shared" ca="1" si="7"/>
        <v>80</v>
      </c>
      <c r="M81" s="301" t="str">
        <f>'Product Matrix'!$B$2</f>
        <v>KEY-GR</v>
      </c>
      <c r="N81" s="302">
        <f t="shared" ca="1" si="5"/>
        <v>0</v>
      </c>
      <c r="O81" s="302" t="str">
        <f ca="1">OFFSET('Product Matrix'!$B$1,VLOOKUP(K81,A:B,2,0)-1+L81,0)</f>
        <v>Code</v>
      </c>
      <c r="P81" s="302" t="str">
        <f ca="1">OFFSET('Product Matrix'!$B$1,VLOOKUP(K81,A:B,2,0)-1+L81,1)</f>
        <v>Disc Material</v>
      </c>
    </row>
    <row r="82" spans="11:16" ht="14.5">
      <c r="K82" s="293">
        <f t="shared" ca="1" si="6"/>
        <v>1</v>
      </c>
      <c r="L82" s="293">
        <f t="shared" ca="1" si="7"/>
        <v>81</v>
      </c>
      <c r="M82" s="301" t="str">
        <f>'Product Matrix'!$B$2</f>
        <v>KEY-GR</v>
      </c>
      <c r="N82" s="302">
        <f t="shared" ca="1" si="5"/>
        <v>0</v>
      </c>
      <c r="O82" s="302" t="str">
        <f ca="1">OFFSET('Product Matrix'!$B$1,VLOOKUP(K82,A:B,2,0)-1+L82,0)</f>
        <v>D01</v>
      </c>
      <c r="P82" s="302" t="str">
        <f ca="1">OFFSET('Product Matrix'!$B$1,VLOOKUP(K82,A:B,2,0)-1+L82,1)</f>
        <v>Ductile Iron  - ENP</v>
      </c>
    </row>
    <row r="83" spans="11:16" ht="14.5">
      <c r="K83" s="293">
        <f t="shared" ca="1" si="6"/>
        <v>1</v>
      </c>
      <c r="L83" s="293">
        <f t="shared" ca="1" si="7"/>
        <v>82</v>
      </c>
      <c r="M83" s="301" t="str">
        <f>'Product Matrix'!$B$2</f>
        <v>KEY-GR</v>
      </c>
      <c r="N83" s="302">
        <f t="shared" ca="1" si="5"/>
        <v>0</v>
      </c>
      <c r="O83" s="302" t="str">
        <f ca="1">OFFSET('Product Matrix'!$B$1,VLOOKUP(K83,A:B,2,0)-1+L83,0)</f>
        <v>D02</v>
      </c>
      <c r="P83" s="302" t="str">
        <f ca="1">OFFSET('Product Matrix'!$B$1,VLOOKUP(K83,A:B,2,0)-1+L83,1)</f>
        <v>Ductile Iron  - Epoxy</v>
      </c>
    </row>
    <row r="84" spans="11:16" ht="14.5">
      <c r="K84" s="293">
        <f t="shared" ca="1" si="6"/>
        <v>1</v>
      </c>
      <c r="L84" s="293">
        <f t="shared" ca="1" si="7"/>
        <v>83</v>
      </c>
      <c r="M84" s="301" t="str">
        <f>'Product Matrix'!$B$2</f>
        <v>KEY-GR</v>
      </c>
      <c r="N84" s="302">
        <f t="shared" ca="1" si="5"/>
        <v>0</v>
      </c>
      <c r="O84" s="302" t="str">
        <f ca="1">OFFSET('Product Matrix'!$B$1,VLOOKUP(K84,A:B,2,0)-1+L84,0)</f>
        <v>D03</v>
      </c>
      <c r="P84" s="302" t="str">
        <f ca="1">OFFSET('Product Matrix'!$B$1,VLOOKUP(K84,A:B,2,0)-1+L84,1)</f>
        <v>Ductile Iron  - Nylon</v>
      </c>
    </row>
    <row r="85" spans="11:16" ht="14.5">
      <c r="K85" s="293">
        <f t="shared" ca="1" si="6"/>
        <v>1</v>
      </c>
      <c r="L85" s="293">
        <f t="shared" ca="1" si="7"/>
        <v>84</v>
      </c>
      <c r="M85" s="301" t="str">
        <f>'Product Matrix'!$B$2</f>
        <v>KEY-GR</v>
      </c>
      <c r="N85" s="302">
        <f t="shared" ca="1" si="5"/>
        <v>0</v>
      </c>
      <c r="O85" s="302" t="str">
        <f ca="1">OFFSET('Product Matrix'!$B$1,VLOOKUP(K85,A:B,2,0)-1+L85,0)</f>
        <v>D04</v>
      </c>
      <c r="P85" s="302" t="str">
        <f ca="1">OFFSET('Product Matrix'!$B$1,VLOOKUP(K85,A:B,2,0)-1+L85,1)</f>
        <v>Ductile Iron  - FBE Blue</v>
      </c>
    </row>
    <row r="86" spans="11:16" ht="14.5">
      <c r="K86" s="293">
        <f t="shared" ca="1" si="6"/>
        <v>1</v>
      </c>
      <c r="L86" s="293">
        <f t="shared" ca="1" si="7"/>
        <v>85</v>
      </c>
      <c r="M86" s="301" t="str">
        <f>'Product Matrix'!$B$2</f>
        <v>KEY-GR</v>
      </c>
      <c r="N86" s="302">
        <f t="shared" ca="1" si="5"/>
        <v>0</v>
      </c>
      <c r="O86" s="302" t="str">
        <f ca="1">OFFSET('Product Matrix'!$B$1,VLOOKUP(K86,A:B,2,0)-1+L86,0)</f>
        <v>D07</v>
      </c>
      <c r="P86" s="302" t="str">
        <f ca="1">OFFSET('Product Matrix'!$B$1,VLOOKUP(K86,A:B,2,0)-1+L86,1)</f>
        <v>Ductile Iron  - Ebonite</v>
      </c>
    </row>
    <row r="87" spans="11:16" ht="14.5">
      <c r="K87" s="293">
        <f t="shared" ca="1" si="6"/>
        <v>1</v>
      </c>
      <c r="L87" s="293">
        <f t="shared" ca="1" si="7"/>
        <v>86</v>
      </c>
      <c r="M87" s="301" t="str">
        <f>'Product Matrix'!$B$2</f>
        <v>KEY-GR</v>
      </c>
      <c r="N87" s="302">
        <f t="shared" ca="1" si="5"/>
        <v>0</v>
      </c>
      <c r="O87" s="302" t="str">
        <f ca="1">OFFSET('Product Matrix'!$B$1,VLOOKUP(K87,A:B,2,0)-1+L87,0)</f>
        <v>U00</v>
      </c>
      <c r="P87" s="302" t="str">
        <f ca="1">OFFSET('Product Matrix'!$B$1,VLOOKUP(K87,A:B,2,0)-1+L87,1)</f>
        <v>Duplex 2205</v>
      </c>
    </row>
    <row r="88" spans="11:16" ht="14.5">
      <c r="K88" s="293">
        <f t="shared" ca="1" si="6"/>
        <v>1</v>
      </c>
      <c r="L88" s="293">
        <f t="shared" ca="1" si="7"/>
        <v>87</v>
      </c>
      <c r="M88" s="301" t="str">
        <f>'Product Matrix'!$B$2</f>
        <v>KEY-GR</v>
      </c>
      <c r="N88" s="302">
        <f t="shared" ca="1" si="5"/>
        <v>0</v>
      </c>
      <c r="O88" s="302" t="str">
        <f ca="1">OFFSET('Product Matrix'!$B$1,VLOOKUP(K88,A:B,2,0)-1+L88,0)</f>
        <v>V00</v>
      </c>
      <c r="P88" s="302" t="str">
        <f ca="1">OFFSET('Product Matrix'!$B$1,VLOOKUP(K88,A:B,2,0)-1+L88,1)</f>
        <v>Super Duplex 2507 (S32750)</v>
      </c>
    </row>
    <row r="89" spans="11:16" ht="14.5">
      <c r="K89" s="293">
        <f t="shared" ca="1" si="6"/>
        <v>1</v>
      </c>
      <c r="L89" s="293">
        <f t="shared" ca="1" si="7"/>
        <v>88</v>
      </c>
      <c r="M89" s="301" t="str">
        <f>'Product Matrix'!$B$2</f>
        <v>KEY-GR</v>
      </c>
      <c r="N89" s="302">
        <f t="shared" ca="1" si="5"/>
        <v>0</v>
      </c>
      <c r="O89" s="302" t="str">
        <f ca="1">OFFSET('Product Matrix'!$B$1,VLOOKUP(K89,A:B,2,0)-1+L89,0)</f>
        <v>S00</v>
      </c>
      <c r="P89" s="302" t="str">
        <f ca="1">OFFSET('Product Matrix'!$B$1,VLOOKUP(K89,A:B,2,0)-1+L89,1)</f>
        <v>Stainless Steel 316</v>
      </c>
    </row>
    <row r="90" spans="11:16" ht="14.5">
      <c r="K90" s="293">
        <f t="shared" ca="1" si="6"/>
        <v>1</v>
      </c>
      <c r="L90" s="293">
        <f t="shared" ca="1" si="7"/>
        <v>89</v>
      </c>
      <c r="M90" s="301" t="str">
        <f>'Product Matrix'!$B$2</f>
        <v>KEY-GR</v>
      </c>
      <c r="N90" s="302">
        <f t="shared" ca="1" si="5"/>
        <v>0</v>
      </c>
      <c r="O90" s="302" t="str">
        <f ca="1">OFFSET('Product Matrix'!$B$1,VLOOKUP(K90,A:B,2,0)-1+L90,0)</f>
        <v>S10</v>
      </c>
      <c r="P90" s="302" t="str">
        <f ca="1">OFFSET('Product Matrix'!$B$1,VLOOKUP(K90,A:B,2,0)-1+L90,1)</f>
        <v>Stainless Steel 304</v>
      </c>
    </row>
    <row r="91" spans="11:16" ht="14.5">
      <c r="K91" s="293">
        <f t="shared" ca="1" si="6"/>
        <v>1</v>
      </c>
      <c r="L91" s="293">
        <f t="shared" ca="1" si="7"/>
        <v>90</v>
      </c>
      <c r="M91" s="301" t="str">
        <f>'Product Matrix'!$B$2</f>
        <v>KEY-GR</v>
      </c>
      <c r="N91" s="302">
        <f t="shared" ca="1" si="5"/>
        <v>0</v>
      </c>
      <c r="O91" s="302" t="str">
        <f ca="1">OFFSET('Product Matrix'!$B$1,VLOOKUP(K91,A:B,2,0)-1+L91,0)</f>
        <v>A00</v>
      </c>
      <c r="P91" s="302" t="str">
        <f ca="1">OFFSET('Product Matrix'!$B$1,VLOOKUP(K91,A:B,2,0)-1+L91,1)</f>
        <v>Aluminium Bronze</v>
      </c>
    </row>
    <row r="92" spans="11:16" ht="14.5">
      <c r="K92" s="293">
        <f t="shared" ca="1" si="6"/>
        <v>1</v>
      </c>
      <c r="L92" s="293">
        <f t="shared" ca="1" si="7"/>
        <v>91</v>
      </c>
      <c r="M92" s="301" t="str">
        <f>'Product Matrix'!$B$2</f>
        <v>KEY-GR</v>
      </c>
      <c r="N92" s="302">
        <f t="shared" ca="1" si="5"/>
        <v>0</v>
      </c>
      <c r="O92" s="302" t="str">
        <f ca="1">OFFSET('Product Matrix'!$B$1,VLOOKUP(K92,A:B,2,0)-1+L92,0)</f>
        <v>N00</v>
      </c>
      <c r="P92" s="302" t="str">
        <f ca="1">OFFSET('Product Matrix'!$B$1,VLOOKUP(K92,A:B,2,0)-1+L92,1)</f>
        <v>Nickel Aluminium Bronze</v>
      </c>
    </row>
    <row r="93" spans="11:16" ht="14.5">
      <c r="K93" s="293">
        <f t="shared" ca="1" si="6"/>
        <v>1</v>
      </c>
      <c r="L93" s="293">
        <f t="shared" ca="1" si="7"/>
        <v>92</v>
      </c>
      <c r="M93" s="301" t="str">
        <f>'Product Matrix'!$B$2</f>
        <v>KEY-GR</v>
      </c>
      <c r="N93" s="302">
        <f t="shared" ca="1" si="5"/>
        <v>0</v>
      </c>
      <c r="O93" s="302" t="str">
        <f ca="1">OFFSET('Product Matrix'!$B$1,VLOOKUP(K93,A:B,2,0)-1+L93,0)</f>
        <v>ZZZ</v>
      </c>
      <c r="P93" s="302" t="str">
        <f ca="1">OFFSET('Product Matrix'!$B$1,VLOOKUP(K93,A:B,2,0)-1+L93,1)</f>
        <v>Special</v>
      </c>
    </row>
    <row r="94" spans="11:16" ht="14.5">
      <c r="K94" s="293">
        <f t="shared" ca="1" si="6"/>
        <v>1</v>
      </c>
      <c r="L94" s="293">
        <f t="shared" ca="1" si="7"/>
        <v>93</v>
      </c>
      <c r="M94" s="301" t="str">
        <f>'Product Matrix'!$B$2</f>
        <v>KEY-GR</v>
      </c>
      <c r="N94" s="302">
        <f t="shared" ca="1" si="5"/>
        <v>0</v>
      </c>
      <c r="O94" s="302" t="str">
        <f ca="1">OFFSET('Product Matrix'!$B$1,VLOOKUP(K94,A:B,2,0)-1+L94,0)</f>
        <v>Code</v>
      </c>
      <c r="P94" s="302" t="str">
        <f ca="1">OFFSET('Product Matrix'!$B$1,VLOOKUP(K94,A:B,2,0)-1+L94,1)</f>
        <v>Stem Material</v>
      </c>
    </row>
    <row r="95" spans="11:16" ht="14.5">
      <c r="K95" s="293">
        <f t="shared" ca="1" si="6"/>
        <v>1</v>
      </c>
      <c r="L95" s="293">
        <f t="shared" ca="1" si="7"/>
        <v>94</v>
      </c>
      <c r="M95" s="301" t="str">
        <f>'Product Matrix'!$B$2</f>
        <v>KEY-GR</v>
      </c>
      <c r="N95" s="302">
        <f t="shared" ca="1" si="5"/>
        <v>0</v>
      </c>
      <c r="O95" s="302" t="str">
        <f ca="1">OFFSET('Product Matrix'!$B$1,VLOOKUP(K95,A:B,2,0)-1+L95,0)</f>
        <v>S0</v>
      </c>
      <c r="P95" s="302" t="str">
        <f ca="1">OFFSET('Product Matrix'!$B$1,VLOOKUP(K95,A:B,2,0)-1+L95,1)</f>
        <v>Stainless Steel 316</v>
      </c>
    </row>
    <row r="96" spans="11:16" ht="14.5">
      <c r="K96" s="293">
        <f t="shared" ca="1" si="6"/>
        <v>1</v>
      </c>
      <c r="L96" s="293">
        <f t="shared" ca="1" si="7"/>
        <v>95</v>
      </c>
      <c r="M96" s="301" t="str">
        <f>'Product Matrix'!$B$2</f>
        <v>KEY-GR</v>
      </c>
      <c r="N96" s="302">
        <f t="shared" ca="1" si="5"/>
        <v>0</v>
      </c>
      <c r="O96" s="302" t="str">
        <f ca="1">OFFSET('Product Matrix'!$B$1,VLOOKUP(K96,A:B,2,0)-1+L96,0)</f>
        <v>S2</v>
      </c>
      <c r="P96" s="302" t="str">
        <f ca="1">OFFSET('Product Matrix'!$B$1,VLOOKUP(K96,A:B,2,0)-1+L96,1)</f>
        <v>Stainless Steel 431</v>
      </c>
    </row>
    <row r="97" spans="11:16" ht="14.5">
      <c r="K97" s="293">
        <f t="shared" ca="1" si="6"/>
        <v>1</v>
      </c>
      <c r="L97" s="293">
        <f t="shared" ca="1" si="7"/>
        <v>96</v>
      </c>
      <c r="M97" s="301" t="str">
        <f>'Product Matrix'!$B$2</f>
        <v>KEY-GR</v>
      </c>
      <c r="N97" s="302">
        <f t="shared" ca="1" si="5"/>
        <v>0</v>
      </c>
      <c r="O97" s="302" t="str">
        <f ca="1">OFFSET('Product Matrix'!$B$1,VLOOKUP(K97,A:B,2,0)-1+L97,0)</f>
        <v>U0</v>
      </c>
      <c r="P97" s="302" t="str">
        <f ca="1">OFFSET('Product Matrix'!$B$1,VLOOKUP(K97,A:B,2,0)-1+L97,1)</f>
        <v>Duplex 2205</v>
      </c>
    </row>
    <row r="98" spans="11:16" ht="14.5">
      <c r="K98" s="293">
        <f t="shared" ca="1" si="6"/>
        <v>1</v>
      </c>
      <c r="L98" s="293">
        <f t="shared" ca="1" si="7"/>
        <v>97</v>
      </c>
      <c r="M98" s="301" t="str">
        <f>'Product Matrix'!$B$2</f>
        <v>KEY-GR</v>
      </c>
      <c r="N98" s="302">
        <f t="shared" ca="1" si="5"/>
        <v>0</v>
      </c>
      <c r="O98" s="302" t="str">
        <f ca="1">OFFSET('Product Matrix'!$B$1,VLOOKUP(K98,A:B,2,0)-1+L98,0)</f>
        <v>V0</v>
      </c>
      <c r="P98" s="302" t="str">
        <f ca="1">OFFSET('Product Matrix'!$B$1,VLOOKUP(K98,A:B,2,0)-1+L98,1)</f>
        <v>Super Duplex 2507 (S32750)</v>
      </c>
    </row>
    <row r="99" spans="11:16" ht="14.5">
      <c r="K99" s="293">
        <f t="shared" ca="1" si="6"/>
        <v>1</v>
      </c>
      <c r="L99" s="293">
        <f t="shared" ca="1" si="7"/>
        <v>98</v>
      </c>
      <c r="M99" s="301" t="str">
        <f>'Product Matrix'!$B$2</f>
        <v>KEY-GR</v>
      </c>
      <c r="N99" s="302">
        <f t="shared" ca="1" si="5"/>
        <v>0</v>
      </c>
      <c r="O99" s="302" t="str">
        <f ca="1">OFFSET('Product Matrix'!$B$1,VLOOKUP(K99,A:B,2,0)-1+L99,0)</f>
        <v>M1</v>
      </c>
      <c r="P99" s="302" t="str">
        <f ca="1">OFFSET('Product Matrix'!$B$1,VLOOKUP(K99,A:B,2,0)-1+L99,1)</f>
        <v>Monel K500</v>
      </c>
    </row>
    <row r="100" spans="11:16" ht="14.5">
      <c r="K100" s="293">
        <f t="shared" ca="1" si="6"/>
        <v>1</v>
      </c>
      <c r="L100" s="293">
        <f t="shared" ca="1" si="7"/>
        <v>99</v>
      </c>
      <c r="M100" s="301" t="str">
        <f>'Product Matrix'!$B$2</f>
        <v>KEY-GR</v>
      </c>
      <c r="N100" s="302">
        <f t="shared" ca="1" si="5"/>
        <v>0</v>
      </c>
      <c r="O100" s="302" t="str">
        <f ca="1">OFFSET('Product Matrix'!$B$1,VLOOKUP(K100,A:B,2,0)-1+L100,0)</f>
        <v>ZZ</v>
      </c>
      <c r="P100" s="302" t="str">
        <f ca="1">OFFSET('Product Matrix'!$B$1,VLOOKUP(K100,A:B,2,0)-1+L100,1)</f>
        <v>Special</v>
      </c>
    </row>
    <row r="101" spans="11:16" ht="14.5">
      <c r="K101" s="293">
        <f t="shared" ca="1" si="6"/>
        <v>1</v>
      </c>
      <c r="L101" s="293">
        <f t="shared" ca="1" si="7"/>
        <v>100</v>
      </c>
      <c r="M101" s="301" t="str">
        <f>'Product Matrix'!$B$2</f>
        <v>KEY-GR</v>
      </c>
      <c r="N101" s="302">
        <f t="shared" ca="1" si="5"/>
        <v>0</v>
      </c>
      <c r="O101" s="302" t="str">
        <f ca="1">OFFSET('Product Matrix'!$B$1,VLOOKUP(K101,A:B,2,0)-1+L101,0)</f>
        <v>Code</v>
      </c>
      <c r="P101" s="302" t="str">
        <f ca="1">OFFSET('Product Matrix'!$B$1,VLOOKUP(K101,A:B,2,0)-1+L101,1)</f>
        <v>Seat Material</v>
      </c>
    </row>
    <row r="102" spans="11:16" ht="14.5">
      <c r="K102" s="293">
        <f t="shared" ca="1" si="6"/>
        <v>1</v>
      </c>
      <c r="L102" s="293">
        <f t="shared" ca="1" si="7"/>
        <v>101</v>
      </c>
      <c r="M102" s="301" t="str">
        <f>'Product Matrix'!$B$2</f>
        <v>KEY-GR</v>
      </c>
      <c r="N102" s="302">
        <f t="shared" ca="1" si="5"/>
        <v>0</v>
      </c>
      <c r="O102" s="302" t="str">
        <f ca="1">OFFSET('Product Matrix'!$B$1,VLOOKUP(K102,A:B,2,0)-1+L102,0)</f>
        <v>E0</v>
      </c>
      <c r="P102" s="302" t="str">
        <f ca="1">OFFSET('Product Matrix'!$B$1,VLOOKUP(K102,A:B,2,0)-1+L102,1)</f>
        <v>EPDM - FG - HT</v>
      </c>
    </row>
    <row r="103" spans="11:16" ht="14.5">
      <c r="K103" s="293">
        <f t="shared" ca="1" si="6"/>
        <v>1</v>
      </c>
      <c r="L103" s="293">
        <f t="shared" ca="1" si="7"/>
        <v>102</v>
      </c>
      <c r="M103" s="301" t="str">
        <f>'Product Matrix'!$B$2</f>
        <v>KEY-GR</v>
      </c>
      <c r="N103" s="302">
        <f t="shared" ca="1" si="5"/>
        <v>0</v>
      </c>
      <c r="O103" s="302" t="str">
        <f ca="1">OFFSET('Product Matrix'!$B$1,VLOOKUP(K103,A:B,2,0)-1+L103,0)</f>
        <v>E5</v>
      </c>
      <c r="P103" s="302" t="str">
        <f ca="1">OFFSET('Product Matrix'!$B$1,VLOOKUP(K103,A:B,2,0)-1+L103,1)</f>
        <v>EPDM - WA3</v>
      </c>
    </row>
    <row r="104" spans="11:16" ht="14.5">
      <c r="K104" s="293">
        <f t="shared" ca="1" si="6"/>
        <v>1</v>
      </c>
      <c r="L104" s="293">
        <f t="shared" ca="1" si="7"/>
        <v>103</v>
      </c>
      <c r="M104" s="301" t="str">
        <f>'Product Matrix'!$B$2</f>
        <v>KEY-GR</v>
      </c>
      <c r="N104" s="302">
        <f t="shared" ca="1" si="5"/>
        <v>0</v>
      </c>
      <c r="O104" s="302" t="str">
        <f ca="1">OFFSET('Product Matrix'!$B$1,VLOOKUP(K104,A:B,2,0)-1+L104,0)</f>
        <v>E6</v>
      </c>
      <c r="P104" s="302" t="str">
        <f ca="1">OFFSET('Product Matrix'!$B$1,VLOOKUP(K104,A:B,2,0)-1+L104,1)</f>
        <v>EPDM - Metal Reinforced</v>
      </c>
    </row>
    <row r="105" spans="11:16" ht="14.5">
      <c r="K105" s="293">
        <f t="shared" ca="1" si="6"/>
        <v>1</v>
      </c>
      <c r="L105" s="293">
        <f t="shared" ca="1" si="7"/>
        <v>104</v>
      </c>
      <c r="M105" s="301" t="str">
        <f>'Product Matrix'!$B$2</f>
        <v>KEY-GR</v>
      </c>
      <c r="N105" s="302">
        <f t="shared" ca="1" si="5"/>
        <v>0</v>
      </c>
      <c r="O105" s="302" t="str">
        <f ca="1">OFFSET('Product Matrix'!$B$1,VLOOKUP(K105,A:B,2,0)-1+L105,0)</f>
        <v>N0</v>
      </c>
      <c r="P105" s="302" t="str">
        <f ca="1">OFFSET('Product Matrix'!$B$1,VLOOKUP(K105,A:B,2,0)-1+L105,1)</f>
        <v xml:space="preserve">NBR - FG </v>
      </c>
    </row>
    <row r="106" spans="11:16" ht="14.5">
      <c r="K106" s="293">
        <f t="shared" ca="1" si="6"/>
        <v>1</v>
      </c>
      <c r="L106" s="293">
        <f t="shared" ca="1" si="7"/>
        <v>105</v>
      </c>
      <c r="M106" s="301" t="str">
        <f>'Product Matrix'!$B$2</f>
        <v>KEY-GR</v>
      </c>
      <c r="N106" s="302">
        <f t="shared" ca="1" si="5"/>
        <v>0</v>
      </c>
      <c r="O106" s="302" t="str">
        <f ca="1">OFFSET('Product Matrix'!$B$1,VLOOKUP(K106,A:B,2,0)-1+L106,0)</f>
        <v>N9</v>
      </c>
      <c r="P106" s="302" t="str">
        <f ca="1">OFFSET('Product Matrix'!$B$1,VLOOKUP(K106,A:B,2,0)-1+L106,1)</f>
        <v>NBR - White</v>
      </c>
    </row>
    <row r="107" spans="11:16" ht="14.5">
      <c r="K107" s="293">
        <f t="shared" ca="1" si="6"/>
        <v>1</v>
      </c>
      <c r="L107" s="293">
        <f t="shared" ca="1" si="7"/>
        <v>106</v>
      </c>
      <c r="M107" s="301" t="str">
        <f>'Product Matrix'!$B$2</f>
        <v>KEY-GR</v>
      </c>
      <c r="N107" s="302">
        <f t="shared" ca="1" si="5"/>
        <v>0</v>
      </c>
      <c r="O107" s="302" t="str">
        <f ca="1">OFFSET('Product Matrix'!$B$1,VLOOKUP(K107,A:B,2,0)-1+L107,0)</f>
        <v>N8</v>
      </c>
      <c r="P107" s="302" t="str">
        <f ca="1">OFFSET('Product Matrix'!$B$1,VLOOKUP(K107,A:B,2,0)-1+L107,1)</f>
        <v>NBR - Metal Reinforced</v>
      </c>
    </row>
    <row r="108" spans="11:16" ht="14.5">
      <c r="K108" s="293">
        <f t="shared" ca="1" si="6"/>
        <v>1</v>
      </c>
      <c r="L108" s="293">
        <f t="shared" ca="1" si="7"/>
        <v>107</v>
      </c>
      <c r="M108" s="301" t="str">
        <f>'Product Matrix'!$B$2</f>
        <v>KEY-GR</v>
      </c>
      <c r="N108" s="302">
        <f t="shared" ca="1" si="5"/>
        <v>0</v>
      </c>
      <c r="O108" s="302" t="str">
        <f ca="1">OFFSET('Product Matrix'!$B$1,VLOOKUP(K108,A:B,2,0)-1+L108,0)</f>
        <v>F0</v>
      </c>
      <c r="P108" s="302" t="str">
        <f ca="1">OFFSET('Product Matrix'!$B$1,VLOOKUP(K108,A:B,2,0)-1+L108,1)</f>
        <v>FKM-A</v>
      </c>
    </row>
    <row r="109" spans="11:16" ht="14.5">
      <c r="K109" s="293">
        <f t="shared" ca="1" si="6"/>
        <v>1</v>
      </c>
      <c r="L109" s="293">
        <f t="shared" ca="1" si="7"/>
        <v>108</v>
      </c>
      <c r="M109" s="301" t="str">
        <f>'Product Matrix'!$B$2</f>
        <v>KEY-GR</v>
      </c>
      <c r="N109" s="302">
        <f t="shared" ca="1" si="5"/>
        <v>0</v>
      </c>
      <c r="O109" s="302" t="str">
        <f ca="1">OFFSET('Product Matrix'!$B$1,VLOOKUP(K109,A:B,2,0)-1+L109,0)</f>
        <v>H1</v>
      </c>
      <c r="P109" s="302" t="str">
        <f ca="1">OFFSET('Product Matrix'!$B$1,VLOOKUP(K109,A:B,2,0)-1+L109,1)</f>
        <v>HNBR</v>
      </c>
    </row>
    <row r="110" spans="11:16" ht="14.5">
      <c r="K110" s="293">
        <f t="shared" ca="1" si="6"/>
        <v>1</v>
      </c>
      <c r="L110" s="293">
        <f t="shared" ca="1" si="7"/>
        <v>109</v>
      </c>
      <c r="M110" s="301" t="str">
        <f>'Product Matrix'!$B$2</f>
        <v>KEY-GR</v>
      </c>
      <c r="N110" s="302">
        <f t="shared" ca="1" si="5"/>
        <v>0</v>
      </c>
      <c r="O110" s="302" t="str">
        <f ca="1">OFFSET('Product Matrix'!$B$1,VLOOKUP(K110,A:B,2,0)-1+L110,0)</f>
        <v>P0</v>
      </c>
      <c r="P110" s="302" t="str">
        <f ca="1">OFFSET('Product Matrix'!$B$1,VLOOKUP(K110,A:B,2,0)-1+L110,1)</f>
        <v>Neoprene</v>
      </c>
    </row>
    <row r="111" spans="11:16" ht="14.5">
      <c r="K111" s="293">
        <f t="shared" ca="1" si="6"/>
        <v>1</v>
      </c>
      <c r="L111" s="293">
        <f t="shared" ca="1" si="7"/>
        <v>110</v>
      </c>
      <c r="M111" s="301" t="str">
        <f>'Product Matrix'!$B$2</f>
        <v>KEY-GR</v>
      </c>
      <c r="N111" s="302">
        <f t="shared" ca="1" si="5"/>
        <v>0</v>
      </c>
      <c r="O111" s="302" t="str">
        <f ca="1">OFFSET('Product Matrix'!$B$1,VLOOKUP(K111,A:B,2,0)-1+L111,0)</f>
        <v>EA</v>
      </c>
      <c r="P111" s="302" t="str">
        <f ca="1">OFFSET('Product Matrix'!$B$1,VLOOKUP(K111,A:B,2,0)-1+L111,1)</f>
        <v>EPDM - WA4</v>
      </c>
    </row>
    <row r="112" spans="11:16" ht="14.5">
      <c r="K112" s="293">
        <f t="shared" ca="1" si="6"/>
        <v>1</v>
      </c>
      <c r="L112" s="293">
        <f t="shared" ca="1" si="7"/>
        <v>111</v>
      </c>
      <c r="M112" s="301" t="str">
        <f>'Product Matrix'!$B$2</f>
        <v>KEY-GR</v>
      </c>
      <c r="N112" s="302">
        <f t="shared" ca="1" si="5"/>
        <v>0</v>
      </c>
      <c r="O112" s="302" t="str">
        <f ca="1">OFFSET('Product Matrix'!$B$1,VLOOKUP(K112,A:B,2,0)-1+L112,0)</f>
        <v>ZZ</v>
      </c>
      <c r="P112" s="302" t="str">
        <f ca="1">OFFSET('Product Matrix'!$B$1,VLOOKUP(K112,A:B,2,0)-1+L112,1)</f>
        <v>Special</v>
      </c>
    </row>
    <row r="113" spans="11:16" ht="14.5">
      <c r="K113" s="293">
        <f t="shared" ca="1" si="6"/>
        <v>1</v>
      </c>
      <c r="L113" s="293">
        <f t="shared" ca="1" si="7"/>
        <v>112</v>
      </c>
      <c r="M113" s="301" t="str">
        <f>'Product Matrix'!$B$2</f>
        <v>KEY-GR</v>
      </c>
      <c r="N113" s="302">
        <f t="shared" ca="1" si="5"/>
        <v>0</v>
      </c>
      <c r="O113" s="302" t="str">
        <f ca="1">OFFSET('Product Matrix'!$B$1,VLOOKUP(K113,A:B,2,0)-1+L113,0)</f>
        <v>Code</v>
      </c>
      <c r="P113" s="302" t="str">
        <f ca="1">OFFSET('Product Matrix'!$B$1,VLOOKUP(K113,A:B,2,0)-1+L113,1)</f>
        <v>Packing / Gaskets / Seals</v>
      </c>
    </row>
    <row r="114" spans="11:16" ht="14.5">
      <c r="K114" s="293">
        <f t="shared" ca="1" si="6"/>
        <v>1</v>
      </c>
      <c r="L114" s="293">
        <f t="shared" ca="1" si="7"/>
        <v>113</v>
      </c>
      <c r="M114" s="301" t="str">
        <f>'Product Matrix'!$B$2</f>
        <v>KEY-GR</v>
      </c>
      <c r="N114" s="302">
        <f t="shared" ca="1" si="5"/>
        <v>0</v>
      </c>
      <c r="O114" s="302" t="str">
        <f ca="1">OFFSET('Product Matrix'!$B$1,VLOOKUP(K114,A:B,2,0)-1+L114,0)</f>
        <v>00</v>
      </c>
      <c r="P114" s="302" t="str">
        <f ca="1">OFFSET('Product Matrix'!$B$1,VLOOKUP(K114,A:B,2,0)-1+L114,1)</f>
        <v>Standard (refer to product literature)</v>
      </c>
    </row>
    <row r="115" spans="11:16" ht="14.5">
      <c r="K115" s="293">
        <f t="shared" ca="1" si="6"/>
        <v>1</v>
      </c>
      <c r="L115" s="293">
        <f t="shared" ca="1" si="7"/>
        <v>114</v>
      </c>
      <c r="M115" s="301" t="str">
        <f>'Product Matrix'!$B$2</f>
        <v>KEY-GR</v>
      </c>
      <c r="N115" s="302">
        <f t="shared" ca="1" si="5"/>
        <v>0</v>
      </c>
      <c r="O115" s="302" t="str">
        <f ca="1">OFFSET('Product Matrix'!$B$1,VLOOKUP(K115,A:B,2,0)-1+L115,0)</f>
        <v>Code</v>
      </c>
      <c r="P115" s="302" t="str">
        <f ca="1">OFFSET('Product Matrix'!$B$1,VLOOKUP(K115,A:B,2,0)-1+L115,1)</f>
        <v>Operator Mounting Type</v>
      </c>
    </row>
    <row r="116" spans="11:16" ht="14.5">
      <c r="K116" s="293">
        <f t="shared" ca="1" si="6"/>
        <v>1</v>
      </c>
      <c r="L116" s="293">
        <f t="shared" ca="1" si="7"/>
        <v>115</v>
      </c>
      <c r="M116" s="301" t="str">
        <f>'Product Matrix'!$B$2</f>
        <v>KEY-GR</v>
      </c>
      <c r="N116" s="302">
        <f t="shared" ca="1" si="5"/>
        <v>0</v>
      </c>
      <c r="O116" s="302" t="str">
        <f ca="1">OFFSET('Product Matrix'!$B$1,VLOOKUP(K116,A:B,2,0)-1+L116,0)</f>
        <v>I</v>
      </c>
      <c r="P116" s="302" t="str">
        <f ca="1">OFFSET('Product Matrix'!$B$1,VLOOKUP(K116,A:B,2,0)-1+L116,1)</f>
        <v>ISO 5211</v>
      </c>
    </row>
    <row r="117" spans="11:16" ht="14.5">
      <c r="K117" s="293">
        <f t="shared" ca="1" si="6"/>
        <v>1</v>
      </c>
      <c r="L117" s="293">
        <f t="shared" ca="1" si="7"/>
        <v>116</v>
      </c>
      <c r="M117" s="301" t="str">
        <f>'Product Matrix'!$B$2</f>
        <v>KEY-GR</v>
      </c>
      <c r="N117" s="302">
        <f t="shared" ca="1" si="5"/>
        <v>0</v>
      </c>
      <c r="O117" s="302" t="str">
        <f ca="1">OFFSET('Product Matrix'!$B$1,VLOOKUP(K117,A:B,2,0)-1+L117,0)</f>
        <v>K</v>
      </c>
      <c r="P117" s="302" t="str">
        <f ca="1">OFFSET('Product Matrix'!$B$1,VLOOKUP(K117,A:B,2,0)-1+L117,1)</f>
        <v>Keystone</v>
      </c>
    </row>
    <row r="118" spans="11:16" ht="14.5">
      <c r="K118" s="293">
        <f t="shared" ca="1" si="6"/>
        <v>1</v>
      </c>
      <c r="L118" s="293">
        <f t="shared" ca="1" si="7"/>
        <v>117</v>
      </c>
      <c r="M118" s="301" t="str">
        <f>'Product Matrix'!$B$2</f>
        <v>KEY-GR</v>
      </c>
      <c r="N118" s="302">
        <f t="shared" ca="1" si="5"/>
        <v>0</v>
      </c>
      <c r="O118" s="302" t="str">
        <f ca="1">OFFSET('Product Matrix'!$B$1,VLOOKUP(K118,A:B,2,0)-1+L118,0)</f>
        <v>Code</v>
      </c>
      <c r="P118" s="302" t="str">
        <f ca="1">OFFSET('Product Matrix'!$B$1,VLOOKUP(K118,A:B,2,0)-1+L118,1)</f>
        <v>Actuation Type</v>
      </c>
    </row>
    <row r="119" spans="11:16" ht="14.5">
      <c r="K119" s="293">
        <f t="shared" ca="1" si="6"/>
        <v>1</v>
      </c>
      <c r="L119" s="293">
        <f t="shared" ca="1" si="7"/>
        <v>118</v>
      </c>
      <c r="M119" s="301" t="str">
        <f>'Product Matrix'!$B$2</f>
        <v>KEY-GR</v>
      </c>
      <c r="N119" s="302">
        <f t="shared" ca="1" si="5"/>
        <v>0</v>
      </c>
      <c r="O119" s="302" t="str">
        <f ca="1">OFFSET('Product Matrix'!$B$1,VLOOKUP(K119,A:B,2,0)-1+L119,0)</f>
        <v>B</v>
      </c>
      <c r="P119" s="302" t="str">
        <f ca="1">OFFSET('Product Matrix'!$B$1,VLOOKUP(K119,A:B,2,0)-1+L119,1)</f>
        <v>Bare shaft</v>
      </c>
    </row>
    <row r="120" spans="11:16" ht="14.5">
      <c r="K120" s="293">
        <f t="shared" ca="1" si="6"/>
        <v>1</v>
      </c>
      <c r="L120" s="293">
        <f t="shared" ca="1" si="7"/>
        <v>119</v>
      </c>
      <c r="M120" s="301" t="str">
        <f>'Product Matrix'!$B$2</f>
        <v>KEY-GR</v>
      </c>
      <c r="N120" s="302">
        <f t="shared" ca="1" si="5"/>
        <v>0</v>
      </c>
      <c r="O120" s="302" t="str">
        <f ca="1">OFFSET('Product Matrix'!$B$1,VLOOKUP(K120,A:B,2,0)-1+L120,0)</f>
        <v>Code</v>
      </c>
      <c r="P120" s="302" t="str">
        <f ca="1">OFFSET('Product Matrix'!$B$1,VLOOKUP(K120,A:B,2,0)-1+L120,1)</f>
        <v>Dash</v>
      </c>
    </row>
    <row r="121" spans="11:16" ht="14.5">
      <c r="K121" s="293">
        <f t="shared" ca="1" si="6"/>
        <v>1</v>
      </c>
      <c r="L121" s="293">
        <f t="shared" ca="1" si="7"/>
        <v>120</v>
      </c>
      <c r="M121" s="301" t="str">
        <f>'Product Matrix'!$B$2</f>
        <v>KEY-GR</v>
      </c>
      <c r="N121" s="302">
        <f t="shared" ca="1" si="5"/>
        <v>0</v>
      </c>
      <c r="O121" s="302" t="str">
        <f ca="1">OFFSET('Product Matrix'!$B$1,VLOOKUP(K121,A:B,2,0)-1+L121,0)</f>
        <v>-</v>
      </c>
      <c r="P121" s="302" t="str">
        <f ca="1">OFFSET('Product Matrix'!$B$1,VLOOKUP(K121,A:B,2,0)-1+L121,1)</f>
        <v>Dash</v>
      </c>
    </row>
    <row r="122" spans="11:16" ht="14.5">
      <c r="K122" s="293">
        <f t="shared" ca="1" si="6"/>
        <v>1</v>
      </c>
      <c r="L122" s="293">
        <f t="shared" ca="1" si="7"/>
        <v>121</v>
      </c>
      <c r="M122" s="301" t="str">
        <f>'Product Matrix'!$B$2</f>
        <v>KEY-GR</v>
      </c>
      <c r="N122" s="302">
        <f t="shared" ca="1" si="5"/>
        <v>0</v>
      </c>
      <c r="O122" s="302" t="str">
        <f ca="1">OFFSET('Product Matrix'!$B$1,VLOOKUP(K122,A:B,2,0)-1+L122,0)</f>
        <v>Code</v>
      </c>
      <c r="P122" s="302" t="str">
        <f ca="1">OFFSET('Product Matrix'!$B$1,VLOOKUP(K122,A:B,2,0)-1+L122,1)</f>
        <v>Customer Variants / Specifications</v>
      </c>
    </row>
    <row r="123" spans="11:16" ht="14.5">
      <c r="K123" s="293">
        <f t="shared" ca="1" si="6"/>
        <v>1</v>
      </c>
      <c r="L123" s="293">
        <f t="shared" ca="1" si="7"/>
        <v>122</v>
      </c>
      <c r="M123" s="301" t="str">
        <f>'Product Matrix'!$B$2</f>
        <v>KEY-GR</v>
      </c>
      <c r="N123" s="302">
        <f t="shared" ca="1" si="5"/>
        <v>0</v>
      </c>
      <c r="O123" s="302" t="str">
        <f ca="1">OFFSET('Product Matrix'!$B$1,VLOOKUP(K123,A:B,2,0)-1+L123,0)</f>
        <v>n/a</v>
      </c>
      <c r="P123" s="302" t="str">
        <f ca="1">OFFSET('Product Matrix'!$B$1,VLOOKUP(K123,A:B,2,0)-1+L123,1)</f>
        <v>No option</v>
      </c>
    </row>
    <row r="124" spans="11:16" ht="14.5">
      <c r="K124" s="293">
        <f t="shared" ca="1" si="6"/>
        <v>1</v>
      </c>
      <c r="L124" s="293">
        <f t="shared" ca="1" si="7"/>
        <v>123</v>
      </c>
      <c r="M124" s="301" t="str">
        <f>'Product Matrix'!$B$2</f>
        <v>KEY-GR</v>
      </c>
      <c r="N124" s="302">
        <f t="shared" ca="1" si="5"/>
        <v>0</v>
      </c>
      <c r="O124" s="302" t="str">
        <f ca="1">OFFSET('Product Matrix'!$B$1,VLOOKUP(K124,A:B,2,0)-1+L124,0)</f>
        <v>Code</v>
      </c>
      <c r="P124" s="302" t="str">
        <f ca="1">OFFSET('Product Matrix'!$B$1,VLOOKUP(K124,A:B,2,0)-1+L124,1)</f>
        <v>Special Features</v>
      </c>
    </row>
    <row r="125" spans="11:16" ht="14.5">
      <c r="K125" s="293">
        <f t="shared" ca="1" si="6"/>
        <v>1</v>
      </c>
      <c r="L125" s="293">
        <f t="shared" ca="1" si="7"/>
        <v>124</v>
      </c>
      <c r="M125" s="301" t="str">
        <f>'Product Matrix'!$B$2</f>
        <v>KEY-GR</v>
      </c>
      <c r="N125" s="302">
        <f t="shared" ca="1" si="5"/>
        <v>0</v>
      </c>
      <c r="O125" s="302" t="str">
        <f ca="1">OFFSET('Product Matrix'!$B$1,VLOOKUP(K125,A:B,2,0)-1+L125,0)</f>
        <v>ZZZ</v>
      </c>
      <c r="P125" s="302" t="str">
        <f ca="1">OFFSET('Product Matrix'!$B$1,VLOOKUP(K125,A:B,2,0)-1+L125,1)</f>
        <v>Other Special</v>
      </c>
    </row>
    <row r="126" spans="11:16" ht="14.5">
      <c r="K126" s="293">
        <f t="shared" ca="1" si="6"/>
        <v>1</v>
      </c>
      <c r="L126" s="293">
        <f t="shared" ca="1" si="7"/>
        <v>125</v>
      </c>
      <c r="M126" s="301" t="str">
        <f>'Product Matrix'!$B$2</f>
        <v>KEY-GR</v>
      </c>
      <c r="N126" s="302">
        <f t="shared" ca="1" si="5"/>
        <v>0</v>
      </c>
      <c r="O126" s="302" t="str">
        <f ca="1">OFFSET('Product Matrix'!$B$1,VLOOKUP(K126,A:B,2,0)-1+L126,0)</f>
        <v>Code</v>
      </c>
      <c r="P126" s="302" t="str">
        <f ca="1">OFFSET('Product Matrix'!$B$1,VLOOKUP(K126,A:B,2,0)-1+L126,1)</f>
        <v>Special Application / Service</v>
      </c>
    </row>
    <row r="127" spans="11:16" ht="14.5">
      <c r="K127" s="293">
        <f t="shared" ca="1" si="6"/>
        <v>1</v>
      </c>
      <c r="L127" s="293">
        <f t="shared" ca="1" si="7"/>
        <v>126</v>
      </c>
      <c r="M127" s="301" t="str">
        <f>'Product Matrix'!$B$2</f>
        <v>KEY-GR</v>
      </c>
      <c r="N127" s="302">
        <f t="shared" ca="1" si="5"/>
        <v>0</v>
      </c>
      <c r="O127" s="302" t="str">
        <f ca="1">OFFSET('Product Matrix'!$B$1,VLOOKUP(K127,A:B,2,0)-1+L127,0)</f>
        <v>B27</v>
      </c>
      <c r="P127" s="302" t="str">
        <f ca="1">OFFSET('Product Matrix'!$B$1,VLOOKUP(K127,A:B,2,0)-1+L127,1)</f>
        <v>Vacuum Holes and Fittings</v>
      </c>
    </row>
    <row r="128" spans="11:16" ht="14.5">
      <c r="K128" s="293">
        <f t="shared" ca="1" si="6"/>
        <v>1</v>
      </c>
      <c r="L128" s="293">
        <f t="shared" ca="1" si="7"/>
        <v>127</v>
      </c>
      <c r="M128" s="301" t="str">
        <f>'Product Matrix'!$B$2</f>
        <v>KEY-GR</v>
      </c>
      <c r="N128" s="302">
        <f t="shared" ca="1" si="5"/>
        <v>0</v>
      </c>
      <c r="O128" s="302" t="str">
        <f ca="1">OFFSET('Product Matrix'!$B$1,VLOOKUP(K128,A:B,2,0)-1+L128,0)</f>
        <v>E05</v>
      </c>
      <c r="P128" s="302" t="str">
        <f ca="1">OFFSET('Product Matrix'!$B$1,VLOOKUP(K128,A:B,2,0)-1+L128,1)</f>
        <v>Bonded Seat</v>
      </c>
    </row>
    <row r="129" spans="11:16" ht="14.5">
      <c r="K129" s="293">
        <f t="shared" ca="1" si="6"/>
        <v>1</v>
      </c>
      <c r="L129" s="293">
        <f t="shared" ca="1" si="7"/>
        <v>128</v>
      </c>
      <c r="M129" s="301" t="str">
        <f>'Product Matrix'!$B$2</f>
        <v>KEY-GR</v>
      </c>
      <c r="N129" s="302">
        <f t="shared" ca="1" si="5"/>
        <v>0</v>
      </c>
      <c r="O129" s="302" t="str">
        <f ca="1">OFFSET('Product Matrix'!$B$1,VLOOKUP(K129,A:B,2,0)-1+L129,0)</f>
        <v>Code</v>
      </c>
      <c r="P129" s="302" t="str">
        <f ca="1">OFFSET('Product Matrix'!$B$1,VLOOKUP(K129,A:B,2,0)-1+L129,1)</f>
        <v>Orientation</v>
      </c>
    </row>
    <row r="130" spans="11:16" ht="14.5">
      <c r="K130" s="293">
        <f t="shared" ca="1" si="6"/>
        <v>1</v>
      </c>
      <c r="L130" s="293">
        <f t="shared" ca="1" si="7"/>
        <v>129</v>
      </c>
      <c r="M130" s="301" t="str">
        <f>'Product Matrix'!$B$2</f>
        <v>KEY-GR</v>
      </c>
      <c r="N130" s="302">
        <f t="shared" ca="1" si="5"/>
        <v>0</v>
      </c>
      <c r="O130" s="302" t="str">
        <f ca="1">OFFSET('Product Matrix'!$B$1,VLOOKUP(K130,A:B,2,0)-1+L130,0)</f>
        <v>VSH</v>
      </c>
      <c r="P130" s="302" t="str">
        <f ca="1">OFFSET('Product Matrix'!$B$1,VLOOKUP(K130,A:B,2,0)-1+L130,1)</f>
        <v>Vertical Shaft Installation</v>
      </c>
    </row>
    <row r="131" spans="11:16" ht="14.5">
      <c r="K131" s="293">
        <f t="shared" ca="1" si="6"/>
        <v>1</v>
      </c>
      <c r="L131" s="293">
        <f t="shared" ca="1" si="7"/>
        <v>130</v>
      </c>
      <c r="M131" s="301" t="str">
        <f>'Product Matrix'!$B$2</f>
        <v>KEY-GR</v>
      </c>
      <c r="N131" s="302">
        <f t="shared" ref="N131:N194" ca="1" si="8">OFFSET($F$1,K131,0)</f>
        <v>0</v>
      </c>
      <c r="O131" s="302" t="str">
        <f ca="1">OFFSET('Product Matrix'!$B$1,VLOOKUP(K131,A:B,2,0)-1+L131,0)</f>
        <v>Code</v>
      </c>
      <c r="P131" s="302" t="str">
        <f ca="1">OFFSET('Product Matrix'!$B$1,VLOOKUP(K131,A:B,2,0)-1+L131,1)</f>
        <v>End Connection Options</v>
      </c>
    </row>
    <row r="132" spans="11:16" ht="14.5">
      <c r="K132" s="293">
        <f t="shared" ref="K132:K195" ca="1" si="9">IF(L131=OFFSET($C$1,K131,0),K131+1,K131)</f>
        <v>1</v>
      </c>
      <c r="L132" s="293">
        <f t="shared" ref="L132:L195" ca="1" si="10">IF(K132&gt;K131,1,L131+1)</f>
        <v>131</v>
      </c>
      <c r="M132" s="301" t="str">
        <f>'Product Matrix'!$B$2</f>
        <v>KEY-GR</v>
      </c>
      <c r="N132" s="302">
        <f t="shared" ca="1" si="8"/>
        <v>0</v>
      </c>
      <c r="O132" s="302" t="str">
        <f ca="1">OFFSET('Product Matrix'!$B$1,VLOOKUP(K132,A:B,2,0)-1+L132,0)</f>
        <v>DTL</v>
      </c>
      <c r="P132" s="302" t="str">
        <f ca="1">OFFSET('Product Matrix'!$B$1,VLOOKUP(K132,A:B,2,0)-1+L132,1)</f>
        <v>Drilled Through Lugs (Clearance Holes)</v>
      </c>
    </row>
    <row r="133" spans="11:16" ht="14.5">
      <c r="K133" s="293">
        <f t="shared" ca="1" si="9"/>
        <v>1</v>
      </c>
      <c r="L133" s="293">
        <f t="shared" ca="1" si="10"/>
        <v>132</v>
      </c>
      <c r="M133" s="301" t="str">
        <f>'Product Matrix'!$B$2</f>
        <v>KEY-GR</v>
      </c>
      <c r="N133" s="302">
        <f t="shared" ca="1" si="8"/>
        <v>0</v>
      </c>
      <c r="O133" s="302" t="str">
        <f ca="1">OFFSET('Product Matrix'!$B$1,VLOOKUP(K133,A:B,2,0)-1+L133,0)</f>
        <v>FRF</v>
      </c>
      <c r="P133" s="302" t="str">
        <f ca="1">OFFSET('Product Matrix'!$B$1,VLOOKUP(K133,A:B,2,0)-1+L133,1)</f>
        <v>Flange - Raised Face</v>
      </c>
    </row>
    <row r="134" spans="11:16" ht="14.5">
      <c r="K134" s="293">
        <f t="shared" ca="1" si="9"/>
        <v>1</v>
      </c>
      <c r="L134" s="293">
        <f t="shared" ca="1" si="10"/>
        <v>133</v>
      </c>
      <c r="M134" s="301" t="str">
        <f>'Product Matrix'!$B$2</f>
        <v>KEY-GR</v>
      </c>
      <c r="N134" s="302">
        <f t="shared" ca="1" si="8"/>
        <v>0</v>
      </c>
      <c r="O134" s="302" t="str">
        <f ca="1">OFFSET('Product Matrix'!$B$1,VLOOKUP(K134,A:B,2,0)-1+L134,0)</f>
        <v>Code</v>
      </c>
      <c r="P134" s="302" t="str">
        <f ca="1">OFFSET('Product Matrix'!$B$1,VLOOKUP(K134,A:B,2,0)-1+L134,1)</f>
        <v>Disc Options</v>
      </c>
    </row>
    <row r="135" spans="11:16" ht="14.5">
      <c r="K135" s="293">
        <f t="shared" ca="1" si="9"/>
        <v>1</v>
      </c>
      <c r="L135" s="293">
        <f t="shared" ca="1" si="10"/>
        <v>134</v>
      </c>
      <c r="M135" s="301" t="str">
        <f>'Product Matrix'!$B$2</f>
        <v>KEY-GR</v>
      </c>
      <c r="N135" s="302">
        <f t="shared" ca="1" si="8"/>
        <v>0</v>
      </c>
      <c r="O135" s="302" t="str">
        <f ca="1">OFFSET('Product Matrix'!$B$1,VLOOKUP(K135,A:B,2,0)-1+L135,0)</f>
        <v>P04</v>
      </c>
      <c r="P135" s="302" t="str">
        <f ca="1">OFFSET('Product Matrix'!$B$1,VLOOKUP(K135,A:B,2,0)-1+L135,1)</f>
        <v>Reduced Pressure rating 3.5 bar / 50 psi</v>
      </c>
    </row>
    <row r="136" spans="11:16" ht="14.5">
      <c r="K136" s="293">
        <f t="shared" ca="1" si="9"/>
        <v>1</v>
      </c>
      <c r="L136" s="293">
        <f t="shared" ca="1" si="10"/>
        <v>135</v>
      </c>
      <c r="M136" s="301" t="str">
        <f>'Product Matrix'!$B$2</f>
        <v>KEY-GR</v>
      </c>
      <c r="N136" s="302">
        <f t="shared" ca="1" si="8"/>
        <v>0</v>
      </c>
      <c r="O136" s="302" t="str">
        <f ca="1">OFFSET('Product Matrix'!$B$1,VLOOKUP(K136,A:B,2,0)-1+L136,0)</f>
        <v>Code</v>
      </c>
      <c r="P136" s="302" t="str">
        <f ca="1">OFFSET('Product Matrix'!$B$1,VLOOKUP(K136,A:B,2,0)-1+L136,1)</f>
        <v>Bolting Options</v>
      </c>
    </row>
    <row r="137" spans="11:16" ht="14.5">
      <c r="K137" s="293">
        <f t="shared" ca="1" si="9"/>
        <v>1</v>
      </c>
      <c r="L137" s="293">
        <f t="shared" ca="1" si="10"/>
        <v>136</v>
      </c>
      <c r="M137" s="301" t="str">
        <f>'Product Matrix'!$B$2</f>
        <v>KEY-GR</v>
      </c>
      <c r="N137" s="302">
        <f t="shared" ca="1" si="8"/>
        <v>0</v>
      </c>
      <c r="O137" s="302" t="str">
        <f ca="1">OFFSET('Product Matrix'!$B$1,VLOOKUP(K137,A:B,2,0)-1+L137,0)</f>
        <v>n/a</v>
      </c>
      <c r="P137" s="302" t="str">
        <f ca="1">OFFSET('Product Matrix'!$B$1,VLOOKUP(K137,A:B,2,0)-1+L137,1)</f>
        <v>No option</v>
      </c>
    </row>
    <row r="138" spans="11:16" ht="14.5">
      <c r="K138" s="293">
        <f t="shared" ca="1" si="9"/>
        <v>1</v>
      </c>
      <c r="L138" s="293">
        <f t="shared" ca="1" si="10"/>
        <v>137</v>
      </c>
      <c r="M138" s="301" t="str">
        <f>'Product Matrix'!$B$2</f>
        <v>KEY-GR</v>
      </c>
      <c r="N138" s="302">
        <f t="shared" ca="1" si="8"/>
        <v>0</v>
      </c>
      <c r="O138" s="302" t="str">
        <f ca="1">OFFSET('Product Matrix'!$B$1,VLOOKUP(K138,A:B,2,0)-1+L138,0)</f>
        <v>Code</v>
      </c>
      <c r="P138" s="302" t="str">
        <f ca="1">OFFSET('Product Matrix'!$B$1,VLOOKUP(K138,A:B,2,0)-1+L138,1)</f>
        <v>Coating / Painting</v>
      </c>
    </row>
    <row r="139" spans="11:16" ht="14.5">
      <c r="K139" s="293">
        <f t="shared" ca="1" si="9"/>
        <v>1</v>
      </c>
      <c r="L139" s="293">
        <f t="shared" ca="1" si="10"/>
        <v>138</v>
      </c>
      <c r="M139" s="301" t="str">
        <f>'Product Matrix'!$B$2</f>
        <v>KEY-GR</v>
      </c>
      <c r="N139" s="302">
        <f t="shared" ca="1" si="8"/>
        <v>0</v>
      </c>
      <c r="O139" s="302" t="str">
        <f ca="1">OFFSET('Product Matrix'!$B$1,VLOOKUP(K139,A:B,2,0)-1+L139,0)</f>
        <v>C03</v>
      </c>
      <c r="P139" s="302" t="str">
        <f ca="1">OFFSET('Product Matrix'!$B$1,VLOOKUP(K139,A:B,2,0)-1+L139,1)</f>
        <v>C3 Keystone blue</v>
      </c>
    </row>
    <row r="140" spans="11:16" ht="14.5">
      <c r="K140" s="293">
        <f t="shared" ca="1" si="9"/>
        <v>1</v>
      </c>
      <c r="L140" s="293">
        <f t="shared" ca="1" si="10"/>
        <v>139</v>
      </c>
      <c r="M140" s="301" t="str">
        <f>'Product Matrix'!$B$2</f>
        <v>KEY-GR</v>
      </c>
      <c r="N140" s="302">
        <f t="shared" ca="1" si="8"/>
        <v>0</v>
      </c>
      <c r="O140" s="302" t="str">
        <f ca="1">OFFSET('Product Matrix'!$B$1,VLOOKUP(K140,A:B,2,0)-1+L140,0)</f>
        <v>C04</v>
      </c>
      <c r="P140" s="302" t="str">
        <f ca="1">OFFSET('Product Matrix'!$B$1,VLOOKUP(K140,A:B,2,0)-1+L140,1)</f>
        <v>C4 Coating (Manufacturer Standard)</v>
      </c>
    </row>
    <row r="141" spans="11:16" ht="14.5">
      <c r="K141" s="293">
        <f t="shared" ca="1" si="9"/>
        <v>1</v>
      </c>
      <c r="L141" s="293">
        <f t="shared" ca="1" si="10"/>
        <v>140</v>
      </c>
      <c r="M141" s="301" t="str">
        <f>'Product Matrix'!$B$2</f>
        <v>KEY-GR</v>
      </c>
      <c r="N141" s="302">
        <f t="shared" ca="1" si="8"/>
        <v>0</v>
      </c>
      <c r="O141" s="302" t="str">
        <f ca="1">OFFSET('Product Matrix'!$B$1,VLOOKUP(K141,A:B,2,0)-1+L141,0)</f>
        <v>C05</v>
      </c>
      <c r="P141" s="302" t="str">
        <f ca="1">OFFSET('Product Matrix'!$B$1,VLOOKUP(K141,A:B,2,0)-1+L141,1)</f>
        <v>C5 (Manufacturer Standard)</v>
      </c>
    </row>
    <row r="142" spans="11:16" ht="14.5">
      <c r="K142" s="293">
        <f t="shared" ca="1" si="9"/>
        <v>1</v>
      </c>
      <c r="L142" s="293">
        <f t="shared" ca="1" si="10"/>
        <v>141</v>
      </c>
      <c r="M142" s="301" t="str">
        <f>'Product Matrix'!$B$2</f>
        <v>KEY-GR</v>
      </c>
      <c r="N142" s="302">
        <f t="shared" ca="1" si="8"/>
        <v>0</v>
      </c>
      <c r="O142" s="302" t="str">
        <f ca="1">OFFSET('Product Matrix'!$B$1,VLOOKUP(K142,A:B,2,0)-1+L142,0)</f>
        <v>CF4</v>
      </c>
      <c r="P142" s="302" t="str">
        <f ca="1">OFFSET('Product Matrix'!$B$1,VLOOKUP(K142,A:B,2,0)-1+L142,1)</f>
        <v>FBE Coated (Std Blue, C4)</v>
      </c>
    </row>
    <row r="143" spans="11:16" ht="14.5">
      <c r="K143" s="293">
        <f t="shared" ca="1" si="9"/>
        <v>1</v>
      </c>
      <c r="L143" s="293">
        <f t="shared" ca="1" si="10"/>
        <v>142</v>
      </c>
      <c r="M143" s="301" t="str">
        <f>'Product Matrix'!$B$2</f>
        <v>KEY-GR</v>
      </c>
      <c r="N143" s="302">
        <f t="shared" ca="1" si="8"/>
        <v>0</v>
      </c>
      <c r="O143" s="302" t="str">
        <f ca="1">OFFSET('Product Matrix'!$B$1,VLOOKUP(K143,A:B,2,0)-1+L143,0)</f>
        <v>PZZ</v>
      </c>
      <c r="P143" s="302" t="str">
        <f ca="1">OFFSET('Product Matrix'!$B$1,VLOOKUP(K143,A:B,2,0)-1+L143,1)</f>
        <v>Special Painting / Coating (per purchase order)</v>
      </c>
    </row>
    <row r="144" spans="11:16" ht="14.5">
      <c r="K144" s="293">
        <f t="shared" ca="1" si="9"/>
        <v>1</v>
      </c>
      <c r="L144" s="293">
        <f t="shared" ca="1" si="10"/>
        <v>143</v>
      </c>
      <c r="M144" s="301" t="str">
        <f>'Product Matrix'!$B$2</f>
        <v>KEY-GR</v>
      </c>
      <c r="N144" s="302">
        <f t="shared" ca="1" si="8"/>
        <v>0</v>
      </c>
      <c r="O144" s="302" t="str">
        <f ca="1">OFFSET('Product Matrix'!$B$1,VLOOKUP(K144,A:B,2,0)-1+L144,0)</f>
        <v>Code</v>
      </c>
      <c r="P144" s="302" t="str">
        <f ca="1">OFFSET('Product Matrix'!$B$1,VLOOKUP(K144,A:B,2,0)-1+L144,1)</f>
        <v>Name Plate &amp; Tagging</v>
      </c>
    </row>
    <row r="145" spans="11:16" ht="14.5">
      <c r="K145" s="293">
        <f t="shared" ca="1" si="9"/>
        <v>1</v>
      </c>
      <c r="L145" s="293">
        <f t="shared" ca="1" si="10"/>
        <v>144</v>
      </c>
      <c r="M145" s="301" t="str">
        <f>'Product Matrix'!$B$2</f>
        <v>KEY-GR</v>
      </c>
      <c r="N145" s="302">
        <f t="shared" ca="1" si="8"/>
        <v>0</v>
      </c>
      <c r="O145" s="302" t="str">
        <f ca="1">OFFSET('Product Matrix'!$B$1,VLOOKUP(K145,A:B,2,0)-1+L145,0)</f>
        <v>NP1</v>
      </c>
      <c r="P145" s="302" t="str">
        <f ca="1">OFFSET('Product Matrix'!$B$1,VLOOKUP(K145,A:B,2,0)-1+L145,1)</f>
        <v>Additional 316 Stainless Steel Tag (Customer Tag Text)</v>
      </c>
    </row>
    <row r="146" spans="11:16" ht="14.5">
      <c r="K146" s="293">
        <f t="shared" ca="1" si="9"/>
        <v>1</v>
      </c>
      <c r="L146" s="293">
        <f t="shared" ca="1" si="10"/>
        <v>145</v>
      </c>
      <c r="M146" s="301" t="str">
        <f>'Product Matrix'!$B$2</f>
        <v>KEY-GR</v>
      </c>
      <c r="N146" s="302">
        <f t="shared" ca="1" si="8"/>
        <v>0</v>
      </c>
      <c r="O146" s="302" t="str">
        <f ca="1">OFFSET('Product Matrix'!$B$1,VLOOKUP(K146,A:B,2,0)-1+L146,0)</f>
        <v>NP2</v>
      </c>
      <c r="P146" s="302" t="str">
        <f ca="1">OFFSET('Product Matrix'!$B$1,VLOOKUP(K146,A:B,2,0)-1+L146,1)</f>
        <v>Additional Paper Tag (Customer Tag Text)</v>
      </c>
    </row>
    <row r="147" spans="11:16" ht="14.5">
      <c r="K147" s="293">
        <f t="shared" ca="1" si="9"/>
        <v>1</v>
      </c>
      <c r="L147" s="293">
        <f t="shared" ca="1" si="10"/>
        <v>146</v>
      </c>
      <c r="M147" s="301" t="str">
        <f>'Product Matrix'!$B$2</f>
        <v>KEY-GR</v>
      </c>
      <c r="N147" s="302">
        <f t="shared" ca="1" si="8"/>
        <v>0</v>
      </c>
      <c r="O147" s="302" t="str">
        <f ca="1">OFFSET('Product Matrix'!$B$1,VLOOKUP(K147,A:B,2,0)-1+L147,0)</f>
        <v>NP3</v>
      </c>
      <c r="P147" s="302" t="str">
        <f ca="1">OFFSET('Product Matrix'!$B$1,VLOOKUP(K147,A:B,2,0)-1+L147,1)</f>
        <v>Additional 316 Stainless Steel Tag &amp; Paper Tag (Customer Tag Text)</v>
      </c>
    </row>
    <row r="148" spans="11:16" ht="14.5">
      <c r="K148" s="293">
        <f t="shared" ca="1" si="9"/>
        <v>1</v>
      </c>
      <c r="L148" s="293">
        <f t="shared" ca="1" si="10"/>
        <v>147</v>
      </c>
      <c r="M148" s="301" t="str">
        <f>'Product Matrix'!$B$2</f>
        <v>KEY-GR</v>
      </c>
      <c r="N148" s="302">
        <f t="shared" ca="1" si="8"/>
        <v>0</v>
      </c>
      <c r="O148" s="302" t="str">
        <f ca="1">OFFSET('Product Matrix'!$B$1,VLOOKUP(K148,A:B,2,0)-1+L148,0)</f>
        <v>NP5</v>
      </c>
      <c r="P148" s="302" t="str">
        <f ca="1">OFFSET('Product Matrix'!$B$1,VLOOKUP(K148,A:B,2,0)-1+L148,1)</f>
        <v>Nameplate Tagging - Customer Text-Additional 304 Stainless Steel Tag</v>
      </c>
    </row>
    <row r="149" spans="11:16" ht="14.5">
      <c r="K149" s="293">
        <f t="shared" ca="1" si="9"/>
        <v>1</v>
      </c>
      <c r="L149" s="293">
        <f t="shared" ca="1" si="10"/>
        <v>148</v>
      </c>
      <c r="M149" s="301" t="str">
        <f>'Product Matrix'!$B$2</f>
        <v>KEY-GR</v>
      </c>
      <c r="N149" s="302">
        <f t="shared" ca="1" si="8"/>
        <v>0</v>
      </c>
      <c r="O149" s="302" t="str">
        <f ca="1">OFFSET('Product Matrix'!$B$1,VLOOKUP(K149,A:B,2,0)-1+L149,0)</f>
        <v>NPZ</v>
      </c>
      <c r="P149" s="302" t="str">
        <f ca="1">OFFSET('Product Matrix'!$B$1,VLOOKUP(K149,A:B,2,0)-1+L149,1)</f>
        <v>Special Tag/Nameplate (per customer PO)</v>
      </c>
    </row>
    <row r="150" spans="11:16" ht="14.5">
      <c r="K150" s="293">
        <f t="shared" ca="1" si="9"/>
        <v>1</v>
      </c>
      <c r="L150" s="293">
        <f t="shared" ca="1" si="10"/>
        <v>149</v>
      </c>
      <c r="M150" s="301" t="str">
        <f>'Product Matrix'!$B$2</f>
        <v>KEY-GR</v>
      </c>
      <c r="N150" s="302">
        <f t="shared" ca="1" si="8"/>
        <v>0</v>
      </c>
      <c r="O150" s="302" t="str">
        <f ca="1">OFFSET('Product Matrix'!$B$1,VLOOKUP(K150,A:B,2,0)-1+L150,0)</f>
        <v>Code</v>
      </c>
      <c r="P150" s="302" t="str">
        <f ca="1">OFFSET('Product Matrix'!$B$1,VLOOKUP(K150,A:B,2,0)-1+L150,1)</f>
        <v>Certificates / Approvals</v>
      </c>
    </row>
    <row r="151" spans="11:16" ht="14.5">
      <c r="K151" s="293">
        <f t="shared" ca="1" si="9"/>
        <v>1</v>
      </c>
      <c r="L151" s="293">
        <f t="shared" ca="1" si="10"/>
        <v>150</v>
      </c>
      <c r="M151" s="301" t="str">
        <f>'Product Matrix'!$B$2</f>
        <v>KEY-GR</v>
      </c>
      <c r="N151" s="302">
        <f t="shared" ca="1" si="8"/>
        <v>0</v>
      </c>
      <c r="O151" s="302" t="str">
        <f ca="1">OFFSET('Product Matrix'!$B$1,VLOOKUP(K151,A:B,2,0)-1+L151,0)</f>
        <v>n/a</v>
      </c>
      <c r="P151" s="302" t="str">
        <f ca="1">OFFSET('Product Matrix'!$B$1,VLOOKUP(K151,A:B,2,0)-1+L151,1)</f>
        <v>No option</v>
      </c>
    </row>
    <row r="152" spans="11:16" ht="14.5">
      <c r="K152" s="293">
        <f t="shared" ca="1" si="9"/>
        <v>1</v>
      </c>
      <c r="L152" s="293">
        <f t="shared" ca="1" si="10"/>
        <v>151</v>
      </c>
      <c r="M152" s="301" t="str">
        <f>'Product Matrix'!$B$2</f>
        <v>KEY-GR</v>
      </c>
      <c r="N152" s="302">
        <f t="shared" ca="1" si="8"/>
        <v>0</v>
      </c>
      <c r="O152" s="302" t="str">
        <f ca="1">OFFSET('Product Matrix'!$B$1,VLOOKUP(K152,A:B,2,0)-1+L152,0)</f>
        <v>Code</v>
      </c>
      <c r="P152" s="302" t="str">
        <f ca="1">OFFSET('Product Matrix'!$B$1,VLOOKUP(K152,A:B,2,0)-1+L152,1)</f>
        <v>Source Restrictions</v>
      </c>
    </row>
    <row r="153" spans="11:16" ht="14.5">
      <c r="K153" s="293">
        <f t="shared" ca="1" si="9"/>
        <v>1</v>
      </c>
      <c r="L153" s="293">
        <f t="shared" ca="1" si="10"/>
        <v>152</v>
      </c>
      <c r="M153" s="301" t="str">
        <f>'Product Matrix'!$B$2</f>
        <v>KEY-GR</v>
      </c>
      <c r="N153" s="302">
        <f t="shared" ca="1" si="8"/>
        <v>0</v>
      </c>
      <c r="O153" s="302" t="str">
        <f ca="1">OFFSET('Product Matrix'!$B$1,VLOOKUP(K153,A:B,2,0)-1+L153,0)</f>
        <v>CRZ</v>
      </c>
      <c r="P153" s="302" t="str">
        <f ca="1">OFFSET('Product Matrix'!$B$1,VLOOKUP(K153,A:B,2,0)-1+L153,1)</f>
        <v>Special Source Restrictions</v>
      </c>
    </row>
    <row r="154" spans="11:16" ht="14.5">
      <c r="K154" s="293">
        <f t="shared" ca="1" si="9"/>
        <v>1</v>
      </c>
      <c r="L154" s="293">
        <f t="shared" ca="1" si="10"/>
        <v>153</v>
      </c>
      <c r="M154" s="301" t="str">
        <f>'Product Matrix'!$B$2</f>
        <v>KEY-GR</v>
      </c>
      <c r="N154" s="302">
        <f t="shared" ca="1" si="8"/>
        <v>0</v>
      </c>
      <c r="O154" s="302" t="str">
        <f ca="1">OFFSET('Product Matrix'!$B$1,VLOOKUP(K154,A:B,2,0)-1+L154,0)</f>
        <v>Code</v>
      </c>
      <c r="P154" s="302" t="str">
        <f ca="1">OFFSET('Product Matrix'!$B$1,VLOOKUP(K154,A:B,2,0)-1+L154,1)</f>
        <v>Cleaning Procedure</v>
      </c>
    </row>
    <row r="155" spans="11:16" ht="14.5">
      <c r="K155" s="293">
        <f t="shared" ca="1" si="9"/>
        <v>1</v>
      </c>
      <c r="L155" s="293">
        <f t="shared" ca="1" si="10"/>
        <v>154</v>
      </c>
      <c r="M155" s="301" t="str">
        <f>'Product Matrix'!$B$2</f>
        <v>KEY-GR</v>
      </c>
      <c r="N155" s="302">
        <f t="shared" ca="1" si="8"/>
        <v>0</v>
      </c>
      <c r="O155" s="302" t="str">
        <f ca="1">OFFSET('Product Matrix'!$B$1,VLOOKUP(K155,A:B,2,0)-1+L155,0)</f>
        <v>SFR</v>
      </c>
      <c r="P155" s="302" t="str">
        <f ca="1">OFFSET('Product Matrix'!$B$1,VLOOKUP(K155,A:B,2,0)-1+L155,1)</f>
        <v>Silicone Free</v>
      </c>
    </row>
    <row r="156" spans="11:16" ht="14.5">
      <c r="K156" s="293">
        <f t="shared" ca="1" si="9"/>
        <v>1</v>
      </c>
      <c r="L156" s="293">
        <f t="shared" ca="1" si="10"/>
        <v>155</v>
      </c>
      <c r="M156" s="301" t="str">
        <f>'Product Matrix'!$B$2</f>
        <v>KEY-GR</v>
      </c>
      <c r="N156" s="302">
        <f t="shared" ca="1" si="8"/>
        <v>0</v>
      </c>
      <c r="O156" s="302" t="str">
        <f ca="1">OFFSET('Product Matrix'!$B$1,VLOOKUP(K156,A:B,2,0)-1+L156,0)</f>
        <v>CLF</v>
      </c>
      <c r="P156" s="302" t="str">
        <f ca="1">OFFSET('Product Matrix'!$B$1,VLOOKUP(K156,A:B,2,0)-1+L156,1)</f>
        <v>Oxygen Service (per MSS-SP-138)</v>
      </c>
    </row>
    <row r="157" spans="11:16" ht="14.5">
      <c r="K157" s="293">
        <f t="shared" ca="1" si="9"/>
        <v>1</v>
      </c>
      <c r="L157" s="293">
        <f t="shared" ca="1" si="10"/>
        <v>156</v>
      </c>
      <c r="M157" s="301" t="str">
        <f>'Product Matrix'!$B$2</f>
        <v>KEY-GR</v>
      </c>
      <c r="N157" s="302">
        <f t="shared" ca="1" si="8"/>
        <v>0</v>
      </c>
      <c r="O157" s="302" t="str">
        <f ca="1">OFFSET('Product Matrix'!$B$1,VLOOKUP(K157,A:B,2,0)-1+L157,0)</f>
        <v>CLZ</v>
      </c>
      <c r="P157" s="302" t="str">
        <f ca="1">OFFSET('Product Matrix'!$B$1,VLOOKUP(K157,A:B,2,0)-1+L157,1)</f>
        <v>Special Cleaning (per purchase order)</v>
      </c>
    </row>
    <row r="158" spans="11:16" ht="14.5">
      <c r="K158" s="293">
        <f t="shared" ca="1" si="9"/>
        <v>1</v>
      </c>
      <c r="L158" s="293">
        <f t="shared" ca="1" si="10"/>
        <v>157</v>
      </c>
      <c r="M158" s="301" t="str">
        <f>'Product Matrix'!$B$2</f>
        <v>KEY-GR</v>
      </c>
      <c r="N158" s="302">
        <f t="shared" ca="1" si="8"/>
        <v>0</v>
      </c>
      <c r="O158" s="302" t="str">
        <f ca="1">OFFSET('Product Matrix'!$B$1,VLOOKUP(K158,A:B,2,0)-1+L158,0)</f>
        <v>Code</v>
      </c>
      <c r="P158" s="302" t="str">
        <f ca="1">OFFSET('Product Matrix'!$B$1,VLOOKUP(K158,A:B,2,0)-1+L158,1)</f>
        <v>Witness Inspection</v>
      </c>
    </row>
    <row r="159" spans="11:16" ht="14.5">
      <c r="K159" s="293">
        <f t="shared" ca="1" si="9"/>
        <v>1</v>
      </c>
      <c r="L159" s="293">
        <f t="shared" ca="1" si="10"/>
        <v>158</v>
      </c>
      <c r="M159" s="301" t="str">
        <f>'Product Matrix'!$B$2</f>
        <v>KEY-GR</v>
      </c>
      <c r="N159" s="302">
        <f t="shared" ca="1" si="8"/>
        <v>0</v>
      </c>
      <c r="O159" s="302" t="str">
        <f ca="1">OFFSET('Product Matrix'!$B$1,VLOOKUP(K159,A:B,2,0)-1+L159,0)</f>
        <v>WT1</v>
      </c>
      <c r="P159" s="302" t="str">
        <f ca="1">OFFSET('Product Matrix'!$B$1,VLOOKUP(K159,A:B,2,0)-1+L159,1)</f>
        <v>Witness Inspection - Assembly, Test, Final Visuals (Standard test only)</v>
      </c>
    </row>
    <row r="160" spans="11:16" ht="14.5">
      <c r="K160" s="293">
        <f t="shared" ca="1" si="9"/>
        <v>1</v>
      </c>
      <c r="L160" s="293">
        <f t="shared" ca="1" si="10"/>
        <v>159</v>
      </c>
      <c r="M160" s="301" t="str">
        <f>'Product Matrix'!$B$2</f>
        <v>KEY-GR</v>
      </c>
      <c r="N160" s="302">
        <f t="shared" ca="1" si="8"/>
        <v>0</v>
      </c>
      <c r="O160" s="302" t="str">
        <f ca="1">OFFSET('Product Matrix'!$B$1,VLOOKUP(K160,A:B,2,0)-1+L160,0)</f>
        <v>WTZ</v>
      </c>
      <c r="P160" s="302" t="str">
        <f ca="1">OFFSET('Product Matrix'!$B$1,VLOOKUP(K160,A:B,2,0)-1+L160,1)</f>
        <v>Witness inspection (per purchase order incl: packing, painting, NDT, etc….)</v>
      </c>
    </row>
    <row r="161" spans="11:16" ht="14.5">
      <c r="K161" s="293">
        <f t="shared" ca="1" si="9"/>
        <v>1</v>
      </c>
      <c r="L161" s="293">
        <f t="shared" ca="1" si="10"/>
        <v>160</v>
      </c>
      <c r="M161" s="301" t="str">
        <f>'Product Matrix'!$B$2</f>
        <v>KEY-GR</v>
      </c>
      <c r="N161" s="302">
        <f t="shared" ca="1" si="8"/>
        <v>0</v>
      </c>
      <c r="O161" s="302" t="str">
        <f ca="1">OFFSET('Product Matrix'!$B$1,VLOOKUP(K161,A:B,2,0)-1+L161,0)</f>
        <v>Code</v>
      </c>
      <c r="P161" s="302" t="str">
        <f ca="1">OFFSET('Product Matrix'!$B$1,VLOOKUP(K161,A:B,2,0)-1+L161,1)</f>
        <v>Material Certificates / Traceability</v>
      </c>
    </row>
    <row r="162" spans="11:16" ht="14.5">
      <c r="K162" s="293">
        <f t="shared" ca="1" si="9"/>
        <v>1</v>
      </c>
      <c r="L162" s="293">
        <f t="shared" ca="1" si="10"/>
        <v>161</v>
      </c>
      <c r="M162" s="301" t="str">
        <f>'Product Matrix'!$B$2</f>
        <v>KEY-GR</v>
      </c>
      <c r="N162" s="302">
        <f t="shared" ca="1" si="8"/>
        <v>0</v>
      </c>
      <c r="O162" s="302" t="str">
        <f ca="1">OFFSET('Product Matrix'!$B$1,VLOOKUP(K162,A:B,2,0)-1+L162,0)</f>
        <v>MC2</v>
      </c>
      <c r="P162" s="302" t="str">
        <f ca="1">OFFSET('Product Matrix'!$B$1,VLOOKUP(K162,A:B,2,0)-1+L162,1)</f>
        <v>CMTRs (Body, Disc, Stem)</v>
      </c>
    </row>
    <row r="163" spans="11:16" ht="14.5">
      <c r="K163" s="293">
        <f t="shared" ca="1" si="9"/>
        <v>1</v>
      </c>
      <c r="L163" s="293">
        <f t="shared" ca="1" si="10"/>
        <v>162</v>
      </c>
      <c r="M163" s="301" t="str">
        <f>'Product Matrix'!$B$2</f>
        <v>KEY-GR</v>
      </c>
      <c r="N163" s="302">
        <f t="shared" ca="1" si="8"/>
        <v>0</v>
      </c>
      <c r="O163" s="302" t="str">
        <f ca="1">OFFSET('Product Matrix'!$B$1,VLOOKUP(K163,A:B,2,0)-1+L163,0)</f>
        <v>MCZ</v>
      </c>
      <c r="P163" s="302" t="str">
        <f ca="1">OFFSET('Product Matrix'!$B$1,VLOOKUP(K163,A:B,2,0)-1+L163,1)</f>
        <v>Special CMTRs (per Purchase order)</v>
      </c>
    </row>
    <row r="164" spans="11:16" ht="14.5">
      <c r="K164" s="293">
        <f t="shared" ca="1" si="9"/>
        <v>1</v>
      </c>
      <c r="L164" s="293">
        <f t="shared" ca="1" si="10"/>
        <v>163</v>
      </c>
      <c r="M164" s="301" t="str">
        <f>'Product Matrix'!$B$2</f>
        <v>KEY-GR</v>
      </c>
      <c r="N164" s="302">
        <f t="shared" ca="1" si="8"/>
        <v>0</v>
      </c>
      <c r="O164" s="302" t="str">
        <f ca="1">OFFSET('Product Matrix'!$B$1,VLOOKUP(K164,A:B,2,0)-1+L164,0)</f>
        <v>Code</v>
      </c>
      <c r="P164" s="302" t="str">
        <f ca="1">OFFSET('Product Matrix'!$B$1,VLOOKUP(K164,A:B,2,0)-1+L164,1)</f>
        <v>Positive Material Examination</v>
      </c>
    </row>
    <row r="165" spans="11:16" ht="14.5">
      <c r="K165" s="293">
        <f t="shared" ca="1" si="9"/>
        <v>1</v>
      </c>
      <c r="L165" s="293">
        <f t="shared" ca="1" si="10"/>
        <v>164</v>
      </c>
      <c r="M165" s="301" t="str">
        <f>'Product Matrix'!$B$2</f>
        <v>KEY-GR</v>
      </c>
      <c r="N165" s="302">
        <f t="shared" ca="1" si="8"/>
        <v>0</v>
      </c>
      <c r="O165" s="302" t="str">
        <f ca="1">OFFSET('Product Matrix'!$B$1,VLOOKUP(K165,A:B,2,0)-1+L165,0)</f>
        <v>ME2</v>
      </c>
      <c r="P165" s="302" t="str">
        <f ca="1">OFFSET('Product Matrix'!$B$1,VLOOKUP(K165,A:B,2,0)-1+L165,1)</f>
        <v>PMI (Disc, Stem, and Fastener)</v>
      </c>
    </row>
    <row r="166" spans="11:16" ht="14.5">
      <c r="K166" s="293">
        <f t="shared" ca="1" si="9"/>
        <v>1</v>
      </c>
      <c r="L166" s="293">
        <f t="shared" ca="1" si="10"/>
        <v>165</v>
      </c>
      <c r="M166" s="301" t="str">
        <f>'Product Matrix'!$B$2</f>
        <v>KEY-GR</v>
      </c>
      <c r="N166" s="302">
        <f t="shared" ca="1" si="8"/>
        <v>0</v>
      </c>
      <c r="O166" s="302" t="str">
        <f ca="1">OFFSET('Product Matrix'!$B$1,VLOOKUP(K166,A:B,2,0)-1+L166,0)</f>
        <v>MEZ</v>
      </c>
      <c r="P166" s="302" t="str">
        <f ca="1">OFFSET('Product Matrix'!$B$1,VLOOKUP(K166,A:B,2,0)-1+L166,1)</f>
        <v>PMI (per Purchase Order)</v>
      </c>
    </row>
    <row r="167" spans="11:16" ht="14.5">
      <c r="K167" s="293">
        <f t="shared" ca="1" si="9"/>
        <v>1</v>
      </c>
      <c r="L167" s="293">
        <f t="shared" ca="1" si="10"/>
        <v>166</v>
      </c>
      <c r="M167" s="301" t="str">
        <f>'Product Matrix'!$B$2</f>
        <v>KEY-GR</v>
      </c>
      <c r="N167" s="302">
        <f t="shared" ca="1" si="8"/>
        <v>0</v>
      </c>
      <c r="O167" s="302" t="str">
        <f ca="1">OFFSET('Product Matrix'!$B$1,VLOOKUP(K167,A:B,2,0)-1+L167,0)</f>
        <v>Code</v>
      </c>
      <c r="P167" s="302" t="str">
        <f ca="1">OFFSET('Product Matrix'!$B$1,VLOOKUP(K167,A:B,2,0)-1+L167,1)</f>
        <v>Magnetic Particle Examination</v>
      </c>
    </row>
    <row r="168" spans="11:16" ht="14.5">
      <c r="K168" s="293">
        <f t="shared" ca="1" si="9"/>
        <v>1</v>
      </c>
      <c r="L168" s="293">
        <f t="shared" ca="1" si="10"/>
        <v>167</v>
      </c>
      <c r="M168" s="301" t="str">
        <f>'Product Matrix'!$B$2</f>
        <v>KEY-GR</v>
      </c>
      <c r="N168" s="302">
        <f t="shared" ca="1" si="8"/>
        <v>0</v>
      </c>
      <c r="O168" s="302" t="str">
        <f ca="1">OFFSET('Product Matrix'!$B$1,VLOOKUP(K168,A:B,2,0)-1+L168,0)</f>
        <v>MPZ</v>
      </c>
      <c r="P168" s="302" t="str">
        <f ca="1">OFFSET('Product Matrix'!$B$1,VLOOKUP(K168,A:B,2,0)-1+L168,1)</f>
        <v>Magnetic Particle Examination (per Purchase Order)</v>
      </c>
    </row>
    <row r="169" spans="11:16" ht="14.5">
      <c r="K169" s="293">
        <f t="shared" ca="1" si="9"/>
        <v>1</v>
      </c>
      <c r="L169" s="293">
        <f t="shared" ca="1" si="10"/>
        <v>168</v>
      </c>
      <c r="M169" s="301" t="str">
        <f>'Product Matrix'!$B$2</f>
        <v>KEY-GR</v>
      </c>
      <c r="N169" s="302">
        <f t="shared" ca="1" si="8"/>
        <v>0</v>
      </c>
      <c r="O169" s="302" t="str">
        <f ca="1">OFFSET('Product Matrix'!$B$1,VLOOKUP(K169,A:B,2,0)-1+L169,0)</f>
        <v>Code</v>
      </c>
      <c r="P169" s="302" t="str">
        <f ca="1">OFFSET('Product Matrix'!$B$1,VLOOKUP(K169,A:B,2,0)-1+L169,1)</f>
        <v>Liquid Penetrant Examination</v>
      </c>
    </row>
    <row r="170" spans="11:16" ht="14.5">
      <c r="K170" s="293">
        <f t="shared" ca="1" si="9"/>
        <v>1</v>
      </c>
      <c r="L170" s="293">
        <f t="shared" ca="1" si="10"/>
        <v>169</v>
      </c>
      <c r="M170" s="301" t="str">
        <f>'Product Matrix'!$B$2</f>
        <v>KEY-GR</v>
      </c>
      <c r="N170" s="302">
        <f t="shared" ca="1" si="8"/>
        <v>0</v>
      </c>
      <c r="O170" s="302" t="str">
        <f ca="1">OFFSET('Product Matrix'!$B$1,VLOOKUP(K170,A:B,2,0)-1+L170,0)</f>
        <v>LPZ</v>
      </c>
      <c r="P170" s="302" t="str">
        <f ca="1">OFFSET('Product Matrix'!$B$1,VLOOKUP(K170,A:B,2,0)-1+L170,1)</f>
        <v>Liquid Penetrant Examination (per Purchase Order)</v>
      </c>
    </row>
    <row r="171" spans="11:16" ht="14.5">
      <c r="K171" s="293">
        <f t="shared" ca="1" si="9"/>
        <v>1</v>
      </c>
      <c r="L171" s="293">
        <f t="shared" ca="1" si="10"/>
        <v>170</v>
      </c>
      <c r="M171" s="301" t="str">
        <f>'Product Matrix'!$B$2</f>
        <v>KEY-GR</v>
      </c>
      <c r="N171" s="302">
        <f t="shared" ca="1" si="8"/>
        <v>0</v>
      </c>
      <c r="O171" s="302" t="str">
        <f ca="1">OFFSET('Product Matrix'!$B$1,VLOOKUP(K171,A:B,2,0)-1+L171,0)</f>
        <v>Code</v>
      </c>
      <c r="P171" s="302" t="str">
        <f ca="1">OFFSET('Product Matrix'!$B$1,VLOOKUP(K171,A:B,2,0)-1+L171,1)</f>
        <v>Radiographic Examination</v>
      </c>
    </row>
    <row r="172" spans="11:16" ht="14.5">
      <c r="K172" s="293">
        <f t="shared" ca="1" si="9"/>
        <v>1</v>
      </c>
      <c r="L172" s="293">
        <f t="shared" ca="1" si="10"/>
        <v>171</v>
      </c>
      <c r="M172" s="301" t="str">
        <f>'Product Matrix'!$B$2</f>
        <v>KEY-GR</v>
      </c>
      <c r="N172" s="302">
        <f t="shared" ca="1" si="8"/>
        <v>0</v>
      </c>
      <c r="O172" s="302" t="str">
        <f ca="1">OFFSET('Product Matrix'!$B$1,VLOOKUP(K172,A:B,2,0)-1+L172,0)</f>
        <v>RGZ</v>
      </c>
      <c r="P172" s="302" t="str">
        <f ca="1">OFFSET('Product Matrix'!$B$1,VLOOKUP(K172,A:B,2,0)-1+L172,1)</f>
        <v>Radiographic Examination (per Purchase Order)</v>
      </c>
    </row>
    <row r="173" spans="11:16" ht="14.5">
      <c r="K173" s="293">
        <f t="shared" ca="1" si="9"/>
        <v>1</v>
      </c>
      <c r="L173" s="293">
        <f t="shared" ca="1" si="10"/>
        <v>172</v>
      </c>
      <c r="M173" s="301" t="str">
        <f>'Product Matrix'!$B$2</f>
        <v>KEY-GR</v>
      </c>
      <c r="N173" s="302">
        <f t="shared" ca="1" si="8"/>
        <v>0</v>
      </c>
      <c r="O173" s="302" t="str">
        <f ca="1">OFFSET('Product Matrix'!$B$1,VLOOKUP(K173,A:B,2,0)-1+L173,0)</f>
        <v>Code</v>
      </c>
      <c r="P173" s="302" t="str">
        <f ca="1">OFFSET('Product Matrix'!$B$1,VLOOKUP(K173,A:B,2,0)-1+L173,1)</f>
        <v>Pressure Testing</v>
      </c>
    </row>
    <row r="174" spans="11:16" ht="14.5">
      <c r="K174" s="293">
        <f t="shared" ca="1" si="9"/>
        <v>1</v>
      </c>
      <c r="L174" s="293">
        <f t="shared" ca="1" si="10"/>
        <v>173</v>
      </c>
      <c r="M174" s="301" t="str">
        <f>'Product Matrix'!$B$2</f>
        <v>KEY-GR</v>
      </c>
      <c r="N174" s="302">
        <f t="shared" ca="1" si="8"/>
        <v>0</v>
      </c>
      <c r="O174" s="302" t="str">
        <f ca="1">OFFSET('Product Matrix'!$B$1,VLOOKUP(K174,A:B,2,0)-1+L174,0)</f>
        <v>TP1</v>
      </c>
      <c r="P174" s="302" t="str">
        <f ca="1">OFFSET('Product Matrix'!$B$1,VLOOKUP(K174,A:B,2,0)-1+L174,1)</f>
        <v>Hydrostatic Test Report (Manufacturer Standard)</v>
      </c>
    </row>
    <row r="175" spans="11:16" ht="14.5">
      <c r="K175" s="293">
        <f t="shared" ca="1" si="9"/>
        <v>1</v>
      </c>
      <c r="L175" s="293">
        <f t="shared" ca="1" si="10"/>
        <v>174</v>
      </c>
      <c r="M175" s="301" t="str">
        <f>'Product Matrix'!$B$2</f>
        <v>KEY-GR</v>
      </c>
      <c r="N175" s="302">
        <f t="shared" ca="1" si="8"/>
        <v>0</v>
      </c>
      <c r="O175" s="302" t="str">
        <f ca="1">OFFSET('Product Matrix'!$B$1,VLOOKUP(K175,A:B,2,0)-1+L175,0)</f>
        <v>TPZ</v>
      </c>
      <c r="P175" s="302" t="str">
        <f ca="1">OFFSET('Product Matrix'!$B$1,VLOOKUP(K175,A:B,2,0)-1+L175,1)</f>
        <v>Special Hydrostatic Test Report (per Purchase Order)</v>
      </c>
    </row>
    <row r="176" spans="11:16" ht="14.5">
      <c r="K176" s="293">
        <f t="shared" ca="1" si="9"/>
        <v>1</v>
      </c>
      <c r="L176" s="293">
        <f t="shared" ca="1" si="10"/>
        <v>175</v>
      </c>
      <c r="M176" s="301" t="str">
        <f>'Product Matrix'!$B$2</f>
        <v>KEY-GR</v>
      </c>
      <c r="N176" s="302">
        <f t="shared" ca="1" si="8"/>
        <v>0</v>
      </c>
      <c r="O176" s="302" t="str">
        <f ca="1">OFFSET('Product Matrix'!$B$1,VLOOKUP(K176,A:B,2,0)-1+L176,0)</f>
        <v>Code</v>
      </c>
      <c r="P176" s="302" t="str">
        <f ca="1">OFFSET('Product Matrix'!$B$1,VLOOKUP(K176,A:B,2,0)-1+L176,1)</f>
        <v>Functional Testing</v>
      </c>
    </row>
    <row r="177" spans="11:16" ht="14.5">
      <c r="K177" s="293">
        <f t="shared" ca="1" si="9"/>
        <v>1</v>
      </c>
      <c r="L177" s="293">
        <f t="shared" ca="1" si="10"/>
        <v>176</v>
      </c>
      <c r="M177" s="301" t="str">
        <f>'Product Matrix'!$B$2</f>
        <v>KEY-GR</v>
      </c>
      <c r="N177" s="302">
        <f t="shared" ca="1" si="8"/>
        <v>0</v>
      </c>
      <c r="O177" s="302" t="str">
        <f ca="1">OFFSET('Product Matrix'!$B$1,VLOOKUP(K177,A:B,2,0)-1+L177,0)</f>
        <v>TF1</v>
      </c>
      <c r="P177" s="302" t="str">
        <f ca="1">OFFSET('Product Matrix'!$B$1,VLOOKUP(K177,A:B,2,0)-1+L177,1)</f>
        <v>Functional Test Report (Open/Close, Manufacturer Standard)</v>
      </c>
    </row>
    <row r="178" spans="11:16" ht="14.5">
      <c r="K178" s="293">
        <f t="shared" ca="1" si="9"/>
        <v>1</v>
      </c>
      <c r="L178" s="293">
        <f t="shared" ca="1" si="10"/>
        <v>177</v>
      </c>
      <c r="M178" s="301" t="str">
        <f>'Product Matrix'!$B$2</f>
        <v>KEY-GR</v>
      </c>
      <c r="N178" s="302">
        <f t="shared" ca="1" si="8"/>
        <v>0</v>
      </c>
      <c r="O178" s="302" t="str">
        <f ca="1">OFFSET('Product Matrix'!$B$1,VLOOKUP(K178,A:B,2,0)-1+L178,0)</f>
        <v>TF2</v>
      </c>
      <c r="P178" s="302" t="str">
        <f ca="1">OFFSET('Product Matrix'!$B$1,VLOOKUP(K178,A:B,2,0)-1+L178,1)</f>
        <v>Functional Test Report (Automated, Per Customer Operating Conditions, Manufacturer Standard)</v>
      </c>
    </row>
    <row r="179" spans="11:16" ht="14.5">
      <c r="K179" s="293">
        <f t="shared" ca="1" si="9"/>
        <v>1</v>
      </c>
      <c r="L179" s="293">
        <f t="shared" ca="1" si="10"/>
        <v>178</v>
      </c>
      <c r="M179" s="301" t="str">
        <f>'Product Matrix'!$B$2</f>
        <v>KEY-GR</v>
      </c>
      <c r="N179" s="302">
        <f t="shared" ca="1" si="8"/>
        <v>0</v>
      </c>
      <c r="O179" s="302" t="str">
        <f ca="1">OFFSET('Product Matrix'!$B$1,VLOOKUP(K179,A:B,2,0)-1+L179,0)</f>
        <v>TFZ</v>
      </c>
      <c r="P179" s="302" t="str">
        <f ca="1">OFFSET('Product Matrix'!$B$1,VLOOKUP(K179,A:B,2,0)-1+L179,1)</f>
        <v>Special Functional Testing (per Purchase Order)</v>
      </c>
    </row>
    <row r="180" spans="11:16" ht="14.5">
      <c r="K180" s="293">
        <f t="shared" ca="1" si="9"/>
        <v>1</v>
      </c>
      <c r="L180" s="293">
        <f t="shared" ca="1" si="10"/>
        <v>179</v>
      </c>
      <c r="M180" s="301" t="str">
        <f>'Product Matrix'!$B$2</f>
        <v>KEY-GR</v>
      </c>
      <c r="N180" s="302">
        <f t="shared" ca="1" si="8"/>
        <v>0</v>
      </c>
      <c r="O180" s="302" t="str">
        <f ca="1">OFFSET('Product Matrix'!$B$1,VLOOKUP(K180,A:B,2,0)-1+L180,0)</f>
        <v>Code</v>
      </c>
      <c r="P180" s="302" t="str">
        <f ca="1">OFFSET('Product Matrix'!$B$1,VLOOKUP(K180,A:B,2,0)-1+L180,1)</f>
        <v>Other Testing</v>
      </c>
    </row>
    <row r="181" spans="11:16" ht="14.5">
      <c r="K181" s="293">
        <f t="shared" ca="1" si="9"/>
        <v>1</v>
      </c>
      <c r="L181" s="293">
        <f t="shared" ca="1" si="10"/>
        <v>180</v>
      </c>
      <c r="M181" s="301" t="str">
        <f>'Product Matrix'!$B$2</f>
        <v>KEY-GR</v>
      </c>
      <c r="N181" s="302">
        <f t="shared" ca="1" si="8"/>
        <v>0</v>
      </c>
      <c r="O181" s="302" t="str">
        <f ca="1">OFFSET('Product Matrix'!$B$1,VLOOKUP(K181,A:B,2,0)-1+L181,0)</f>
        <v>n/a</v>
      </c>
      <c r="P181" s="302" t="str">
        <f ca="1">OFFSET('Product Matrix'!$B$1,VLOOKUP(K181,A:B,2,0)-1+L181,1)</f>
        <v>No option</v>
      </c>
    </row>
    <row r="182" spans="11:16" ht="14.5">
      <c r="K182" s="293">
        <f t="shared" ca="1" si="9"/>
        <v>1</v>
      </c>
      <c r="L182" s="293">
        <f t="shared" ca="1" si="10"/>
        <v>181</v>
      </c>
      <c r="M182" s="301" t="str">
        <f>'Product Matrix'!$B$2</f>
        <v>KEY-GR</v>
      </c>
      <c r="N182" s="302">
        <f t="shared" ca="1" si="8"/>
        <v>0</v>
      </c>
      <c r="O182" s="302" t="str">
        <f ca="1">OFFSET('Product Matrix'!$B$1,VLOOKUP(K182,A:B,2,0)-1+L182,0)</f>
        <v>Code</v>
      </c>
      <c r="P182" s="302" t="str">
        <f ca="1">OFFSET('Product Matrix'!$B$1,VLOOKUP(K182,A:B,2,0)-1+L182,1)</f>
        <v>Dash</v>
      </c>
    </row>
    <row r="183" spans="11:16" ht="14.5">
      <c r="K183" s="293">
        <f t="shared" ca="1" si="9"/>
        <v>1</v>
      </c>
      <c r="L183" s="293">
        <f t="shared" ca="1" si="10"/>
        <v>182</v>
      </c>
      <c r="M183" s="301" t="str">
        <f>'Product Matrix'!$B$2</f>
        <v>KEY-GR</v>
      </c>
      <c r="N183" s="302">
        <f t="shared" ca="1" si="8"/>
        <v>0</v>
      </c>
      <c r="O183" s="302" t="str">
        <f ca="1">OFFSET('Product Matrix'!$B$1,VLOOKUP(K183,A:B,2,0)-1+L183,0)</f>
        <v>-</v>
      </c>
      <c r="P183" s="302" t="str">
        <f ca="1">OFFSET('Product Matrix'!$B$1,VLOOKUP(K183,A:B,2,0)-1+L183,1)</f>
        <v>Dash</v>
      </c>
    </row>
    <row r="184" spans="11:16" ht="14.5">
      <c r="K184" s="293">
        <f t="shared" ca="1" si="9"/>
        <v>1</v>
      </c>
      <c r="L184" s="293">
        <f t="shared" ca="1" si="10"/>
        <v>183</v>
      </c>
      <c r="M184" s="301" t="str">
        <f>'Product Matrix'!$B$2</f>
        <v>KEY-GR</v>
      </c>
      <c r="N184" s="302">
        <f t="shared" ca="1" si="8"/>
        <v>0</v>
      </c>
      <c r="O184" s="302" t="str">
        <f ca="1">OFFSET('Product Matrix'!$B$1,VLOOKUP(K184,A:B,2,0)-1+L184,0)</f>
        <v>Code</v>
      </c>
      <c r="P184" s="302" t="str">
        <f ca="1">OFFSET('Product Matrix'!$B$1,VLOOKUP(K184,A:B,2,0)-1+L184,1)</f>
        <v>ETO Number</v>
      </c>
    </row>
    <row r="185" spans="11:16" ht="14.5">
      <c r="K185" s="293">
        <f t="shared" ca="1" si="9"/>
        <v>1</v>
      </c>
      <c r="L185" s="293">
        <f t="shared" ca="1" si="10"/>
        <v>184</v>
      </c>
      <c r="M185" s="301" t="str">
        <f>'Product Matrix'!$B$2</f>
        <v>KEY-GR</v>
      </c>
      <c r="N185" s="302">
        <f t="shared" ca="1" si="8"/>
        <v>0</v>
      </c>
      <c r="O185" s="302" t="str">
        <f ca="1">OFFSET('Product Matrix'!$B$1,VLOOKUP(K185,A:B,2,0)-1+L185,0)</f>
        <v>99999</v>
      </c>
      <c r="P185" s="302" t="str">
        <f ca="1">OFFSET('Product Matrix'!$B$1,VLOOKUP(K185,A:B,2,0)-1+L185,1)</f>
        <v>New ETO</v>
      </c>
    </row>
    <row r="186" spans="11:16" ht="14.5">
      <c r="K186" s="293">
        <f t="shared" ca="1" si="9"/>
        <v>1</v>
      </c>
      <c r="L186" s="293">
        <f t="shared" ca="1" si="10"/>
        <v>185</v>
      </c>
      <c r="M186" s="301" t="str">
        <f>'Product Matrix'!$B$2</f>
        <v>KEY-GR</v>
      </c>
      <c r="N186" s="302">
        <f t="shared" ca="1" si="8"/>
        <v>0</v>
      </c>
      <c r="O186" s="302" t="str">
        <f ca="1">OFFSET('Product Matrix'!$B$1,VLOOKUP(K186,A:B,2,0)-1+L186,0)</f>
        <v>Code</v>
      </c>
      <c r="P186" s="302" t="str">
        <f ca="1">OFFSET('Product Matrix'!$B$1,VLOOKUP(K186,A:B,2,0)-1+L186,1)</f>
        <v>Other Special</v>
      </c>
    </row>
    <row r="187" spans="11:16" ht="14.5">
      <c r="K187" s="293">
        <f t="shared" ca="1" si="9"/>
        <v>1</v>
      </c>
      <c r="L187" s="293">
        <f t="shared" ca="1" si="10"/>
        <v>186</v>
      </c>
      <c r="M187" s="301" t="str">
        <f>'Product Matrix'!$B$2</f>
        <v>KEY-GR</v>
      </c>
      <c r="N187" s="302">
        <f t="shared" ca="1" si="8"/>
        <v>0</v>
      </c>
      <c r="O187" s="302" t="str">
        <f ca="1">OFFSET('Product Matrix'!$B$1,VLOOKUP(K187,A:B,2,0)-1+L187,0)</f>
        <v>ZZZ</v>
      </c>
      <c r="P187" s="302" t="str">
        <f ca="1">OFFSET('Product Matrix'!$B$1,VLOOKUP(K187,A:B,2,0)-1+L187,1)</f>
        <v>Other Special (not covered with "Z" options available above)</v>
      </c>
    </row>
    <row r="188" spans="11:16" ht="14.5">
      <c r="K188" s="293">
        <f t="shared" ca="1" si="9"/>
        <v>1</v>
      </c>
      <c r="L188" s="293">
        <f t="shared" ca="1" si="10"/>
        <v>187</v>
      </c>
      <c r="M188" s="301" t="str">
        <f>'Product Matrix'!$B$2</f>
        <v>KEY-GR</v>
      </c>
      <c r="N188" s="302">
        <f t="shared" ca="1" si="8"/>
        <v>0</v>
      </c>
      <c r="O188" s="302" t="str">
        <f ca="1">OFFSET('Product Matrix'!$B$1,VLOOKUP(K188,A:B,2,0)-1+L188,0)</f>
        <v>Code</v>
      </c>
      <c r="P188" s="302" t="str">
        <f ca="1">OFFSET('Product Matrix'!$B$1,VLOOKUP(K188,A:B,2,0)-1+L188,1)</f>
        <v>ETO Source</v>
      </c>
    </row>
    <row r="189" spans="11:16" ht="14.5">
      <c r="K189" s="293">
        <f t="shared" ca="1" si="9"/>
        <v>1</v>
      </c>
      <c r="L189" s="293">
        <f t="shared" ca="1" si="10"/>
        <v>188</v>
      </c>
      <c r="M189" s="301" t="str">
        <f>'Product Matrix'!$B$2</f>
        <v>KEY-GR</v>
      </c>
      <c r="N189" s="302">
        <f t="shared" ca="1" si="8"/>
        <v>0</v>
      </c>
      <c r="O189" s="302" t="str">
        <f ca="1">OFFSET('Product Matrix'!$B$1,VLOOKUP(K189,A:B,2,0)-1+L189,0)</f>
        <v>BUY-CHENGDU</v>
      </c>
      <c r="P189" s="302" t="str">
        <f ca="1">OFFSET('Product Matrix'!$B$1,VLOOKUP(K189,A:B,2,0)-1+L189,1)</f>
        <v>Sourced from CHENGDU Plant</v>
      </c>
    </row>
    <row r="190" spans="11:16" ht="14.5">
      <c r="K190" s="293">
        <f t="shared" ca="1" si="9"/>
        <v>1</v>
      </c>
      <c r="L190" s="293">
        <f t="shared" ca="1" si="10"/>
        <v>189</v>
      </c>
      <c r="M190" s="301" t="str">
        <f>'Product Matrix'!$B$2</f>
        <v>KEY-GR</v>
      </c>
      <c r="N190" s="302">
        <f t="shared" ca="1" si="8"/>
        <v>0</v>
      </c>
      <c r="O190" s="302" t="str">
        <f ca="1">OFFSET('Product Matrix'!$B$1,VLOOKUP(K190,A:B,2,0)-1+L190,0)</f>
        <v>MAKE-IN-REGION</v>
      </c>
      <c r="P190" s="302" t="str">
        <f ca="1">OFFSET('Product Matrix'!$B$1,VLOOKUP(K190,A:B,2,0)-1+L190,1)</f>
        <v>Assembled in region</v>
      </c>
    </row>
    <row r="191" spans="11:16" ht="14.5">
      <c r="K191" s="293">
        <f t="shared" ca="1" si="9"/>
        <v>1</v>
      </c>
      <c r="L191" s="293">
        <f t="shared" ca="1" si="10"/>
        <v>190</v>
      </c>
      <c r="M191" s="301" t="str">
        <f>'Product Matrix'!$B$2</f>
        <v>KEY-GR</v>
      </c>
      <c r="N191" s="302">
        <f t="shared" ca="1" si="8"/>
        <v>0</v>
      </c>
      <c r="O191" s="302" t="str">
        <f ca="1">OFFSET('Product Matrix'!$B$1,VLOOKUP(K191,A:B,2,0)-1+L191,0)</f>
        <v>Code</v>
      </c>
      <c r="P191" s="302" t="str">
        <f ca="1">OFFSET('Product Matrix'!$B$1,VLOOKUP(K191,A:B,2,0)-1+L191,1)</f>
        <v>Operator Mounting Flange</v>
      </c>
    </row>
    <row r="192" spans="11:16" ht="14.5">
      <c r="K192" s="293">
        <f t="shared" ca="1" si="9"/>
        <v>1</v>
      </c>
      <c r="L192" s="293">
        <f t="shared" ca="1" si="10"/>
        <v>191</v>
      </c>
      <c r="M192" s="301" t="str">
        <f>'Product Matrix'!$B$2</f>
        <v>KEY-GR</v>
      </c>
      <c r="N192" s="302">
        <f t="shared" ca="1" si="8"/>
        <v>0</v>
      </c>
      <c r="O192" s="302" t="str">
        <f ca="1">OFFSET('Product Matrix'!$B$1,VLOOKUP(K192,A:B,2,0)-1+L192,0)</f>
        <v>F05</v>
      </c>
      <c r="P192" s="302" t="str">
        <f ca="1">OFFSET('Product Matrix'!$B$1,VLOOKUP(K192,A:B,2,0)-1+L192,1)</f>
        <v>PCD F05 - 50mm (ISO5211)</v>
      </c>
    </row>
    <row r="193" spans="11:16" ht="14.5">
      <c r="K193" s="293">
        <f t="shared" ca="1" si="9"/>
        <v>1</v>
      </c>
      <c r="L193" s="293">
        <f t="shared" ca="1" si="10"/>
        <v>192</v>
      </c>
      <c r="M193" s="301" t="str">
        <f>'Product Matrix'!$B$2</f>
        <v>KEY-GR</v>
      </c>
      <c r="N193" s="302">
        <f t="shared" ca="1" si="8"/>
        <v>0</v>
      </c>
      <c r="O193" s="302" t="str">
        <f ca="1">OFFSET('Product Matrix'!$B$1,VLOOKUP(K193,A:B,2,0)-1+L193,0)</f>
        <v>F07</v>
      </c>
      <c r="P193" s="302" t="str">
        <f ca="1">OFFSET('Product Matrix'!$B$1,VLOOKUP(K193,A:B,2,0)-1+L193,1)</f>
        <v>PCD F07 - 70mm (ISO5211)</v>
      </c>
    </row>
    <row r="194" spans="11:16" ht="14.5">
      <c r="K194" s="293">
        <f t="shared" ca="1" si="9"/>
        <v>1</v>
      </c>
      <c r="L194" s="293">
        <f t="shared" ca="1" si="10"/>
        <v>193</v>
      </c>
      <c r="M194" s="301" t="str">
        <f>'Product Matrix'!$B$2</f>
        <v>KEY-GR</v>
      </c>
      <c r="N194" s="302">
        <f t="shared" ca="1" si="8"/>
        <v>0</v>
      </c>
      <c r="O194" s="302" t="str">
        <f ca="1">OFFSET('Product Matrix'!$B$1,VLOOKUP(K194,A:B,2,0)-1+L194,0)</f>
        <v>F12</v>
      </c>
      <c r="P194" s="302" t="str">
        <f ca="1">OFFSET('Product Matrix'!$B$1,VLOOKUP(K194,A:B,2,0)-1+L194,1)</f>
        <v>PCD F12 - 125mm (ISO5211)</v>
      </c>
    </row>
    <row r="195" spans="11:16" ht="14.5">
      <c r="K195" s="293">
        <f t="shared" ca="1" si="9"/>
        <v>1</v>
      </c>
      <c r="L195" s="293">
        <f t="shared" ca="1" si="10"/>
        <v>194</v>
      </c>
      <c r="M195" s="301" t="str">
        <f>'Product Matrix'!$B$2</f>
        <v>KEY-GR</v>
      </c>
      <c r="N195" s="302">
        <f t="shared" ref="N195:N258" ca="1" si="11">OFFSET($F$1,K195,0)</f>
        <v>0</v>
      </c>
      <c r="O195" s="302" t="str">
        <f ca="1">OFFSET('Product Matrix'!$B$1,VLOOKUP(K195,A:B,2,0)-1+L195,0)</f>
        <v>F16</v>
      </c>
      <c r="P195" s="302" t="str">
        <f ca="1">OFFSET('Product Matrix'!$B$1,VLOOKUP(K195,A:B,2,0)-1+L195,1)</f>
        <v>PCD F16 - 165mm (ISO5211)</v>
      </c>
    </row>
    <row r="196" spans="11:16" ht="14.5">
      <c r="K196" s="293">
        <f t="shared" ref="K196:K259" ca="1" si="12">IF(L195=OFFSET($C$1,K195,0),K195+1,K195)</f>
        <v>1</v>
      </c>
      <c r="L196" s="293">
        <f t="shared" ref="L196:L259" ca="1" si="13">IF(K196&gt;K195,1,L195+1)</f>
        <v>195</v>
      </c>
      <c r="M196" s="301" t="str">
        <f>'Product Matrix'!$B$2</f>
        <v>KEY-GR</v>
      </c>
      <c r="N196" s="302">
        <f t="shared" ca="1" si="11"/>
        <v>0</v>
      </c>
      <c r="O196" s="302" t="str">
        <f ca="1">OFFSET('Product Matrix'!$B$1,VLOOKUP(K196,A:B,2,0)-1+L196,0)</f>
        <v>F25</v>
      </c>
      <c r="P196" s="302" t="str">
        <f ca="1">OFFSET('Product Matrix'!$B$1,VLOOKUP(K196,A:B,2,0)-1+L196,1)</f>
        <v>PCD F25 - 254mm (ISO5211)</v>
      </c>
    </row>
    <row r="197" spans="11:16" ht="14.5">
      <c r="K197" s="293">
        <f t="shared" ca="1" si="12"/>
        <v>1</v>
      </c>
      <c r="L197" s="293">
        <f t="shared" ca="1" si="13"/>
        <v>196</v>
      </c>
      <c r="M197" s="301" t="str">
        <f>'Product Matrix'!$B$2</f>
        <v>KEY-GR</v>
      </c>
      <c r="N197" s="302">
        <f t="shared" ca="1" si="11"/>
        <v>0</v>
      </c>
      <c r="O197" s="302" t="str">
        <f ca="1">OFFSET('Product Matrix'!$B$1,VLOOKUP(K197,A:B,2,0)-1+L197,0)</f>
        <v>F30</v>
      </c>
      <c r="P197" s="302" t="str">
        <f ca="1">OFFSET('Product Matrix'!$B$1,VLOOKUP(K197,A:B,2,0)-1+L197,1)</f>
        <v>PCD F30 - 298mm (ISO5211)</v>
      </c>
    </row>
    <row r="198" spans="11:16" ht="14.5">
      <c r="K198" s="293">
        <f t="shared" ca="1" si="12"/>
        <v>1</v>
      </c>
      <c r="L198" s="293">
        <f t="shared" ca="1" si="13"/>
        <v>197</v>
      </c>
      <c r="M198" s="301" t="str">
        <f>'Product Matrix'!$B$2</f>
        <v>KEY-GR</v>
      </c>
      <c r="N198" s="302">
        <f t="shared" ca="1" si="11"/>
        <v>0</v>
      </c>
      <c r="O198" s="302" t="str">
        <f ca="1">OFFSET('Product Matrix'!$B$1,VLOOKUP(K198,A:B,2,0)-1+L198,0)</f>
        <v>F35</v>
      </c>
      <c r="P198" s="302" t="str">
        <f ca="1">OFFSET('Product Matrix'!$B$1,VLOOKUP(K198,A:B,2,0)-1+L198,1)</f>
        <v>PCD F35 - 356mm (ISO5211)</v>
      </c>
    </row>
    <row r="199" spans="11:16" ht="14.5">
      <c r="K199" s="293">
        <f t="shared" ca="1" si="12"/>
        <v>1</v>
      </c>
      <c r="L199" s="293">
        <f t="shared" ca="1" si="13"/>
        <v>198</v>
      </c>
      <c r="M199" s="301" t="str">
        <f>'Product Matrix'!$B$2</f>
        <v>KEY-GR</v>
      </c>
      <c r="N199" s="302">
        <f t="shared" ca="1" si="11"/>
        <v>0</v>
      </c>
      <c r="O199" s="302" t="str">
        <f ca="1">OFFSET('Product Matrix'!$B$1,VLOOKUP(K199,A:B,2,0)-1+L199,0)</f>
        <v>F40</v>
      </c>
      <c r="P199" s="302" t="str">
        <f ca="1">OFFSET('Product Matrix'!$B$1,VLOOKUP(K199,A:B,2,0)-1+L199,1)</f>
        <v>PCD F40 - 406mm (ISO5211)</v>
      </c>
    </row>
    <row r="200" spans="11:16" ht="14.5">
      <c r="K200" s="293">
        <f t="shared" ca="1" si="12"/>
        <v>1</v>
      </c>
      <c r="L200" s="293">
        <f t="shared" ca="1" si="13"/>
        <v>199</v>
      </c>
      <c r="M200" s="301" t="str">
        <f>'Product Matrix'!$B$2</f>
        <v>KEY-GR</v>
      </c>
      <c r="N200" s="302">
        <f t="shared" ca="1" si="11"/>
        <v>0</v>
      </c>
      <c r="O200" s="302" t="str">
        <f ca="1">OFFSET('Product Matrix'!$B$1,VLOOKUP(K200,A:B,2,0)-1+L200,0)</f>
        <v>U34</v>
      </c>
      <c r="P200" s="302" t="str">
        <f ca="1">OFFSET('Product Matrix'!$B$1,VLOOKUP(K200,A:B,2,0)-1+L200,1)</f>
        <v>PCD 3.25" (Keystone 45 degrees)</v>
      </c>
    </row>
    <row r="201" spans="11:16" ht="14.5">
      <c r="K201" s="293">
        <f t="shared" ca="1" si="12"/>
        <v>1</v>
      </c>
      <c r="L201" s="293">
        <f t="shared" ca="1" si="13"/>
        <v>200</v>
      </c>
      <c r="M201" s="301" t="str">
        <f>'Product Matrix'!$B$2</f>
        <v>KEY-GR</v>
      </c>
      <c r="N201" s="302">
        <f t="shared" ca="1" si="11"/>
        <v>0</v>
      </c>
      <c r="O201" s="302" t="str">
        <f ca="1">OFFSET('Product Matrix'!$B$1,VLOOKUP(K201,A:B,2,0)-1+L201,0)</f>
        <v>U50</v>
      </c>
      <c r="P201" s="302" t="str">
        <f ca="1">OFFSET('Product Matrix'!$B$1,VLOOKUP(K201,A:B,2,0)-1+L201,1)</f>
        <v>PCD 5.00" (Keystone 45 degrees)</v>
      </c>
    </row>
    <row r="202" spans="11:16" ht="14.5">
      <c r="K202" s="293">
        <f t="shared" ca="1" si="12"/>
        <v>1</v>
      </c>
      <c r="L202" s="293">
        <f t="shared" ca="1" si="13"/>
        <v>201</v>
      </c>
      <c r="M202" s="301" t="str">
        <f>'Product Matrix'!$B$2</f>
        <v>KEY-GR</v>
      </c>
      <c r="N202" s="302">
        <f t="shared" ca="1" si="11"/>
        <v>0</v>
      </c>
      <c r="O202" s="302" t="str">
        <f ca="1">OFFSET('Product Matrix'!$B$1,VLOOKUP(K202,A:B,2,0)-1+L202,0)</f>
        <v>U68</v>
      </c>
      <c r="P202" s="302" t="str">
        <f ca="1">OFFSET('Product Matrix'!$B$1,VLOOKUP(K202,A:B,2,0)-1+L202,1)</f>
        <v>PCD 6.50" (Keystone 45 degrees)</v>
      </c>
    </row>
    <row r="203" spans="11:16" ht="14.5">
      <c r="K203" s="293">
        <f t="shared" ca="1" si="12"/>
        <v>1</v>
      </c>
      <c r="L203" s="293">
        <f t="shared" ca="1" si="13"/>
        <v>202</v>
      </c>
      <c r="M203" s="301" t="str">
        <f>'Product Matrix'!$B$2</f>
        <v>KEY-GR</v>
      </c>
      <c r="N203" s="302">
        <f t="shared" ca="1" si="11"/>
        <v>0</v>
      </c>
      <c r="O203" s="302" t="str">
        <f ca="1">OFFSET('Product Matrix'!$B$1,VLOOKUP(K203,A:B,2,0)-1+L203,0)</f>
        <v>U10</v>
      </c>
      <c r="P203" s="302" t="str">
        <f ca="1">OFFSET('Product Matrix'!$B$1,VLOOKUP(K203,A:B,2,0)-1+L203,1)</f>
        <v>PCD 1" (Keystone 22.5 degrees)</v>
      </c>
    </row>
    <row r="204" spans="11:16" ht="14.5">
      <c r="K204" s="293">
        <f t="shared" ca="1" si="12"/>
        <v>1</v>
      </c>
      <c r="L204" s="293">
        <f t="shared" ca="1" si="13"/>
        <v>203</v>
      </c>
      <c r="M204" s="301" t="str">
        <f>'Product Matrix'!$B$2</f>
        <v>KEY-GR</v>
      </c>
      <c r="N204" s="302">
        <f t="shared" ca="1" si="11"/>
        <v>0</v>
      </c>
      <c r="O204" s="302" t="str">
        <f ca="1">OFFSET('Product Matrix'!$B$1,VLOOKUP(K204,A:B,2,0)-1+L204,0)</f>
        <v>Code</v>
      </c>
      <c r="P204" s="302" t="str">
        <f ca="1">OFFSET('Product Matrix'!$B$1,VLOOKUP(K204,A:B,2,0)-1+L204,1)</f>
        <v>Shaft / Stem Connection</v>
      </c>
    </row>
    <row r="205" spans="11:16" ht="14.5">
      <c r="K205" s="293">
        <f t="shared" ca="1" si="12"/>
        <v>1</v>
      </c>
      <c r="L205" s="293">
        <f t="shared" ca="1" si="13"/>
        <v>204</v>
      </c>
      <c r="M205" s="301" t="str">
        <f>'Product Matrix'!$B$2</f>
        <v>KEY-GR</v>
      </c>
      <c r="N205" s="302">
        <f t="shared" ca="1" si="11"/>
        <v>0</v>
      </c>
      <c r="O205" s="302" t="str">
        <f ca="1">OFFSET('Product Matrix'!$B$1,VLOOKUP(K205,A:B,2,0)-1+L205,0)</f>
        <v>D12</v>
      </c>
      <c r="P205" s="302" t="str">
        <f ca="1">OFFSET('Product Matrix'!$B$1,VLOOKUP(K205,A:B,2,0)-1+L205,1)</f>
        <v>DD12x08</v>
      </c>
    </row>
    <row r="206" spans="11:16" ht="14.5">
      <c r="K206" s="293">
        <f t="shared" ca="1" si="12"/>
        <v>1</v>
      </c>
      <c r="L206" s="293">
        <f t="shared" ca="1" si="13"/>
        <v>205</v>
      </c>
      <c r="M206" s="301" t="str">
        <f>'Product Matrix'!$B$2</f>
        <v>KEY-GR</v>
      </c>
      <c r="N206" s="302">
        <f t="shared" ca="1" si="11"/>
        <v>0</v>
      </c>
      <c r="O206" s="302" t="str">
        <f ca="1">OFFSET('Product Matrix'!$B$1,VLOOKUP(K206,A:B,2,0)-1+L206,0)</f>
        <v>D16</v>
      </c>
      <c r="P206" s="302" t="str">
        <f ca="1">OFFSET('Product Matrix'!$B$1,VLOOKUP(K206,A:B,2,0)-1+L206,1)</f>
        <v>DD16x11</v>
      </c>
    </row>
    <row r="207" spans="11:16" ht="14.5">
      <c r="K207" s="293">
        <f t="shared" ca="1" si="12"/>
        <v>1</v>
      </c>
      <c r="L207" s="293">
        <f t="shared" ca="1" si="13"/>
        <v>206</v>
      </c>
      <c r="M207" s="301" t="str">
        <f>'Product Matrix'!$B$2</f>
        <v>KEY-GR</v>
      </c>
      <c r="N207" s="302">
        <f t="shared" ca="1" si="11"/>
        <v>0</v>
      </c>
      <c r="O207" s="302" t="str">
        <f ca="1">OFFSET('Product Matrix'!$B$1,VLOOKUP(K207,A:B,2,0)-1+L207,0)</f>
        <v>D20</v>
      </c>
      <c r="P207" s="302" t="str">
        <f ca="1">OFFSET('Product Matrix'!$B$1,VLOOKUP(K207,A:B,2,0)-1+L207,1)</f>
        <v>DD20x14</v>
      </c>
    </row>
    <row r="208" spans="11:16" ht="14.5">
      <c r="K208" s="293">
        <f t="shared" ca="1" si="12"/>
        <v>1</v>
      </c>
      <c r="L208" s="293">
        <f t="shared" ca="1" si="13"/>
        <v>207</v>
      </c>
      <c r="M208" s="301" t="str">
        <f>'Product Matrix'!$B$2</f>
        <v>KEY-GR</v>
      </c>
      <c r="N208" s="302">
        <f t="shared" ca="1" si="11"/>
        <v>0</v>
      </c>
      <c r="O208" s="302" t="str">
        <f ca="1">OFFSET('Product Matrix'!$B$1,VLOOKUP(K208,A:B,2,0)-1+L208,0)</f>
        <v>D25</v>
      </c>
      <c r="P208" s="302" t="str">
        <f ca="1">OFFSET('Product Matrix'!$B$1,VLOOKUP(K208,A:B,2,0)-1+L208,1)</f>
        <v>DD25x18</v>
      </c>
    </row>
    <row r="209" spans="11:16" ht="14.5">
      <c r="K209" s="293">
        <f t="shared" ca="1" si="12"/>
        <v>1</v>
      </c>
      <c r="L209" s="293">
        <f t="shared" ca="1" si="13"/>
        <v>208</v>
      </c>
      <c r="M209" s="301" t="str">
        <f>'Product Matrix'!$B$2</f>
        <v>KEY-GR</v>
      </c>
      <c r="N209" s="302">
        <f t="shared" ca="1" si="11"/>
        <v>0</v>
      </c>
      <c r="O209" s="302" t="str">
        <f ca="1">OFFSET('Product Matrix'!$B$1,VLOOKUP(K209,A:B,2,0)-1+L209,0)</f>
        <v>D30</v>
      </c>
      <c r="P209" s="302" t="str">
        <f ca="1">OFFSET('Product Matrix'!$B$1,VLOOKUP(K209,A:B,2,0)-1+L209,1)</f>
        <v>DD30x22</v>
      </c>
    </row>
    <row r="210" spans="11:16" ht="14.5">
      <c r="K210" s="293">
        <f t="shared" ca="1" si="12"/>
        <v>1</v>
      </c>
      <c r="L210" s="293">
        <f t="shared" ca="1" si="13"/>
        <v>209</v>
      </c>
      <c r="M210" s="301" t="str">
        <f>'Product Matrix'!$B$2</f>
        <v>KEY-GR</v>
      </c>
      <c r="N210" s="302">
        <f t="shared" ca="1" si="11"/>
        <v>0</v>
      </c>
      <c r="O210" s="302" t="str">
        <f ca="1">OFFSET('Product Matrix'!$B$1,VLOOKUP(K210,A:B,2,0)-1+L210,0)</f>
        <v>M35</v>
      </c>
      <c r="P210" s="302" t="str">
        <f ca="1">OFFSET('Product Matrix'!$B$1,VLOOKUP(K210,A:B,2,0)-1+L210,1)</f>
        <v>35K10x08</v>
      </c>
    </row>
    <row r="211" spans="11:16" ht="14.5">
      <c r="K211" s="293">
        <f t="shared" ca="1" si="12"/>
        <v>1</v>
      </c>
      <c r="L211" s="293">
        <f t="shared" ca="1" si="13"/>
        <v>210</v>
      </c>
      <c r="M211" s="301" t="str">
        <f>'Product Matrix'!$B$2</f>
        <v>KEY-GR</v>
      </c>
      <c r="N211" s="302">
        <f t="shared" ca="1" si="11"/>
        <v>0</v>
      </c>
      <c r="O211" s="302" t="str">
        <f ca="1">OFFSET('Product Matrix'!$B$1,VLOOKUP(K211,A:B,2,0)-1+L211,0)</f>
        <v>M40</v>
      </c>
      <c r="P211" s="302" t="str">
        <f ca="1">OFFSET('Product Matrix'!$B$1,VLOOKUP(K211,A:B,2,0)-1+L211,1)</f>
        <v>40K12x08</v>
      </c>
    </row>
    <row r="212" spans="11:16" ht="14.5">
      <c r="K212" s="293">
        <f t="shared" ca="1" si="12"/>
        <v>1</v>
      </c>
      <c r="L212" s="293">
        <f t="shared" ca="1" si="13"/>
        <v>211</v>
      </c>
      <c r="M212" s="301" t="str">
        <f>'Product Matrix'!$B$2</f>
        <v>KEY-GR</v>
      </c>
      <c r="N212" s="302">
        <f t="shared" ca="1" si="11"/>
        <v>0</v>
      </c>
      <c r="O212" s="302" t="str">
        <f ca="1">OFFSET('Product Matrix'!$B$1,VLOOKUP(K212,A:B,2,0)-1+L212,0)</f>
        <v>M50</v>
      </c>
      <c r="P212" s="302" t="str">
        <f ca="1">OFFSET('Product Matrix'!$B$1,VLOOKUP(K212,A:B,2,0)-1+L212,1)</f>
        <v>50K14x9</v>
      </c>
    </row>
    <row r="213" spans="11:16" ht="14.5">
      <c r="K213" s="293">
        <f t="shared" ca="1" si="12"/>
        <v>1</v>
      </c>
      <c r="L213" s="293">
        <f t="shared" ca="1" si="13"/>
        <v>212</v>
      </c>
      <c r="M213" s="301" t="str">
        <f>'Product Matrix'!$B$2</f>
        <v>KEY-GR</v>
      </c>
      <c r="N213" s="302">
        <f t="shared" ca="1" si="11"/>
        <v>0</v>
      </c>
      <c r="O213" s="302" t="str">
        <f ca="1">OFFSET('Product Matrix'!$B$1,VLOOKUP(K213,A:B,2,0)-1+L213,0)</f>
        <v>M60</v>
      </c>
      <c r="P213" s="302" t="str">
        <f ca="1">OFFSET('Product Matrix'!$B$1,VLOOKUP(K213,A:B,2,0)-1+L213,1)</f>
        <v>60K18x11</v>
      </c>
    </row>
    <row r="214" spans="11:16" ht="14.5">
      <c r="K214" s="293">
        <f t="shared" ca="1" si="12"/>
        <v>1</v>
      </c>
      <c r="L214" s="293">
        <f t="shared" ca="1" si="13"/>
        <v>213</v>
      </c>
      <c r="M214" s="301" t="str">
        <f>'Product Matrix'!$B$2</f>
        <v>KEY-GR</v>
      </c>
      <c r="N214" s="302">
        <f t="shared" ca="1" si="11"/>
        <v>0</v>
      </c>
      <c r="O214" s="302" t="str">
        <f ca="1">OFFSET('Product Matrix'!$B$1,VLOOKUP(K214,A:B,2,0)-1+L214,0)</f>
        <v>M70</v>
      </c>
      <c r="P214" s="302" t="str">
        <f ca="1">OFFSET('Product Matrix'!$B$1,VLOOKUP(K214,A:B,2,0)-1+L214,1)</f>
        <v>70K20x12</v>
      </c>
    </row>
    <row r="215" spans="11:16" ht="14.5">
      <c r="K215" s="293">
        <f t="shared" ca="1" si="12"/>
        <v>1</v>
      </c>
      <c r="L215" s="293">
        <f t="shared" ca="1" si="13"/>
        <v>214</v>
      </c>
      <c r="M215" s="301" t="str">
        <f>'Product Matrix'!$B$2</f>
        <v>KEY-GR</v>
      </c>
      <c r="N215" s="302">
        <f t="shared" ca="1" si="11"/>
        <v>0</v>
      </c>
      <c r="O215" s="302" t="str">
        <f ca="1">OFFSET('Product Matrix'!$B$1,VLOOKUP(K215,A:B,2,0)-1+L215,0)</f>
        <v>M80</v>
      </c>
      <c r="P215" s="302" t="str">
        <f ca="1">OFFSET('Product Matrix'!$B$1,VLOOKUP(K215,A:B,2,0)-1+L215,1)</f>
        <v>80K22x14</v>
      </c>
    </row>
    <row r="216" spans="11:16" ht="14.5">
      <c r="K216" s="293">
        <f t="shared" ca="1" si="12"/>
        <v>1</v>
      </c>
      <c r="L216" s="293">
        <f t="shared" ca="1" si="13"/>
        <v>215</v>
      </c>
      <c r="M216" s="301" t="str">
        <f>'Product Matrix'!$B$2</f>
        <v>KEY-GR</v>
      </c>
      <c r="N216" s="302">
        <f t="shared" ca="1" si="11"/>
        <v>0</v>
      </c>
      <c r="O216" s="302" t="str">
        <f ca="1">OFFSET('Product Matrix'!$B$1,VLOOKUP(K216,A:B,2,0)-1+L216,0)</f>
        <v>M90</v>
      </c>
      <c r="P216" s="302" t="str">
        <f ca="1">OFFSET('Product Matrix'!$B$1,VLOOKUP(K216,A:B,2,0)-1+L216,1)</f>
        <v>90K24x14</v>
      </c>
    </row>
    <row r="217" spans="11:16" ht="14.5">
      <c r="K217" s="293">
        <f t="shared" ca="1" si="12"/>
        <v>1</v>
      </c>
      <c r="L217" s="293">
        <f t="shared" ca="1" si="13"/>
        <v>216</v>
      </c>
      <c r="M217" s="301" t="str">
        <f>'Product Matrix'!$B$2</f>
        <v>KEY-GR</v>
      </c>
      <c r="N217" s="302">
        <f t="shared" ca="1" si="11"/>
        <v>0</v>
      </c>
      <c r="O217" s="302" t="str">
        <f ca="1">OFFSET('Product Matrix'!$B$1,VLOOKUP(K217,A:B,2,0)-1+L217,0)</f>
        <v>MC0</v>
      </c>
      <c r="P217" s="302" t="str">
        <f ca="1">OFFSET('Product Matrix'!$B$1,VLOOKUP(K217,A:B,2,0)-1+L217,1)</f>
        <v>100K28x16</v>
      </c>
    </row>
    <row r="218" spans="11:16" ht="14.5">
      <c r="K218" s="293">
        <f t="shared" ca="1" si="12"/>
        <v>1</v>
      </c>
      <c r="L218" s="293">
        <f t="shared" ca="1" si="13"/>
        <v>217</v>
      </c>
      <c r="M218" s="301" t="str">
        <f>'Product Matrix'!$B$2</f>
        <v>KEY-GR</v>
      </c>
      <c r="N218" s="302">
        <f t="shared" ca="1" si="11"/>
        <v>0</v>
      </c>
      <c r="O218" s="302" t="str">
        <f ca="1">OFFSET('Product Matrix'!$B$1,VLOOKUP(K218,A:B,2,0)-1+L218,0)</f>
        <v>MC1</v>
      </c>
      <c r="P218" s="302" t="str">
        <f ca="1">OFFSET('Product Matrix'!$B$1,VLOOKUP(K218,A:B,2,0)-1+L218,1)</f>
        <v>110K28x14</v>
      </c>
    </row>
    <row r="219" spans="11:16" ht="14.5">
      <c r="K219" s="293">
        <f t="shared" ca="1" si="12"/>
        <v>1</v>
      </c>
      <c r="L219" s="293">
        <f t="shared" ca="1" si="13"/>
        <v>218</v>
      </c>
      <c r="M219" s="301" t="str">
        <f>'Product Matrix'!$B$2</f>
        <v>KEY-GR</v>
      </c>
      <c r="N219" s="302">
        <f t="shared" ca="1" si="11"/>
        <v>0</v>
      </c>
      <c r="O219" s="302" t="str">
        <f ca="1">OFFSET('Product Matrix'!$B$1,VLOOKUP(K219,A:B,2,0)-1+L219,0)</f>
        <v>MC3</v>
      </c>
      <c r="P219" s="302" t="str">
        <f ca="1">OFFSET('Product Matrix'!$B$1,VLOOKUP(K219,A:B,2,0)-1+L219,1)</f>
        <v>130K32x18</v>
      </c>
    </row>
    <row r="220" spans="11:16" ht="14.5">
      <c r="K220" s="293">
        <f t="shared" ca="1" si="12"/>
        <v>1</v>
      </c>
      <c r="L220" s="293">
        <f t="shared" ca="1" si="13"/>
        <v>219</v>
      </c>
      <c r="M220" s="301" t="str">
        <f>'Product Matrix'!$B$2</f>
        <v>KEY-GR</v>
      </c>
      <c r="N220" s="302">
        <f t="shared" ca="1" si="11"/>
        <v>0</v>
      </c>
      <c r="O220" s="302" t="str">
        <f ca="1">OFFSET('Product Matrix'!$B$1,VLOOKUP(K220,A:B,2,0)-1+L220,0)</f>
        <v>MC4</v>
      </c>
      <c r="P220" s="302" t="str">
        <f ca="1">OFFSET('Product Matrix'!$B$1,VLOOKUP(K220,A:B,2,0)-1+L220,1)</f>
        <v>140K36x20</v>
      </c>
    </row>
    <row r="221" spans="11:16" ht="14.5">
      <c r="K221" s="293">
        <f t="shared" ca="1" si="12"/>
        <v>1</v>
      </c>
      <c r="L221" s="293">
        <f t="shared" ca="1" si="13"/>
        <v>220</v>
      </c>
      <c r="M221" s="301" t="str">
        <f>'Product Matrix'!$B$2</f>
        <v>KEY-GR</v>
      </c>
      <c r="N221" s="302">
        <f t="shared" ca="1" si="11"/>
        <v>0</v>
      </c>
      <c r="O221" s="302" t="str">
        <f ca="1">OFFSET('Product Matrix'!$B$1,VLOOKUP(K221,A:B,2,0)-1+L221,0)</f>
        <v>MC6</v>
      </c>
      <c r="P221" s="302" t="str">
        <f ca="1">OFFSET('Product Matrix'!$B$1,VLOOKUP(K221,A:B,2,0)-1+L221,1)</f>
        <v>160K40x22</v>
      </c>
    </row>
    <row r="222" spans="11:16" ht="14.5">
      <c r="K222" s="293">
        <f t="shared" ca="1" si="12"/>
        <v>1</v>
      </c>
      <c r="L222" s="293">
        <f t="shared" ca="1" si="13"/>
        <v>221</v>
      </c>
      <c r="M222" s="301" t="str">
        <f>'Product Matrix'!$B$2</f>
        <v>KEY-GR</v>
      </c>
      <c r="N222" s="302">
        <f t="shared" ca="1" si="11"/>
        <v>0</v>
      </c>
      <c r="O222" s="302" t="str">
        <f ca="1">OFFSET('Product Matrix'!$B$1,VLOOKUP(K222,A:B,2,0)-1+L222,0)</f>
        <v>P0A</v>
      </c>
      <c r="P222" s="302" t="str">
        <f ca="1">OFFSET('Product Matrix'!$B$1,VLOOKUP(K222,A:B,2,0)-1+L222,1)</f>
        <v>DD5/8"x7/16" (15.88x11.1 mm)</v>
      </c>
    </row>
    <row r="223" spans="11:16" ht="14.5">
      <c r="K223" s="293">
        <f t="shared" ca="1" si="12"/>
        <v>1</v>
      </c>
      <c r="L223" s="293">
        <f t="shared" ca="1" si="13"/>
        <v>222</v>
      </c>
      <c r="M223" s="301" t="str">
        <f>'Product Matrix'!$B$2</f>
        <v>KEY-GR</v>
      </c>
      <c r="N223" s="302">
        <f t="shared" ca="1" si="11"/>
        <v>0</v>
      </c>
      <c r="O223" s="302" t="str">
        <f ca="1">OFFSET('Product Matrix'!$B$1,VLOOKUP(K223,A:B,2,0)-1+L223,0)</f>
        <v>P09</v>
      </c>
      <c r="P223" s="302" t="str">
        <f ca="1">OFFSET('Product Matrix'!$B$1,VLOOKUP(K223,A:B,2,0)-1+L223,1)</f>
        <v>DD9/16"x3/8" (14.29x9.53 mm)</v>
      </c>
    </row>
    <row r="224" spans="11:16" ht="14.5">
      <c r="K224" s="293">
        <f t="shared" ca="1" si="12"/>
        <v>1</v>
      </c>
      <c r="L224" s="293">
        <f t="shared" ca="1" si="13"/>
        <v>223</v>
      </c>
      <c r="M224" s="301" t="str">
        <f>'Product Matrix'!$B$2</f>
        <v>KEY-GR</v>
      </c>
      <c r="N224" s="302">
        <f t="shared" ca="1" si="11"/>
        <v>0</v>
      </c>
      <c r="O224" s="302" t="str">
        <f ca="1">OFFSET('Product Matrix'!$B$1,VLOOKUP(K224,A:B,2,0)-1+L224,0)</f>
        <v>P0C</v>
      </c>
      <c r="P224" s="302" t="str">
        <f ca="1">OFFSET('Product Matrix'!$B$1,VLOOKUP(K224,A:B,2,0)-1+L224,1)</f>
        <v>DD3/4"x1/2" (19.05x12.7 mm)</v>
      </c>
    </row>
    <row r="225" spans="11:16" ht="14.5">
      <c r="K225" s="293">
        <f t="shared" ca="1" si="12"/>
        <v>1</v>
      </c>
      <c r="L225" s="293">
        <f t="shared" ca="1" si="13"/>
        <v>224</v>
      </c>
      <c r="M225" s="301" t="str">
        <f>'Product Matrix'!$B$2</f>
        <v>KEY-GR</v>
      </c>
      <c r="N225" s="302">
        <f t="shared" ca="1" si="11"/>
        <v>0</v>
      </c>
      <c r="O225" s="302" t="str">
        <f ca="1">OFFSET('Product Matrix'!$B$1,VLOOKUP(K225,A:B,2,0)-1+L225,0)</f>
        <v>P0E</v>
      </c>
      <c r="P225" s="302" t="str">
        <f ca="1">OFFSET('Product Matrix'!$B$1,VLOOKUP(K225,A:B,2,0)-1+L225,1)</f>
        <v>DD7/8"x5/8" (22.2x15.88 mm)</v>
      </c>
    </row>
    <row r="226" spans="11:16" ht="14.5">
      <c r="K226" s="293">
        <f t="shared" ca="1" si="12"/>
        <v>1</v>
      </c>
      <c r="L226" s="293">
        <f t="shared" ca="1" si="13"/>
        <v>225</v>
      </c>
      <c r="M226" s="301" t="str">
        <f>'Product Matrix'!$B$2</f>
        <v>KEY-GR</v>
      </c>
      <c r="N226" s="302">
        <f t="shared" ca="1" si="11"/>
        <v>0</v>
      </c>
      <c r="O226" s="302" t="str">
        <f ca="1">OFFSET('Product Matrix'!$B$1,VLOOKUP(K226,A:B,2,0)-1+L226,0)</f>
        <v>U12</v>
      </c>
      <c r="P226" s="302" t="str">
        <f ca="1">OFFSET('Product Matrix'!$B$1,VLOOKUP(K226,A:B,2,0)-1+L226,1)</f>
        <v>Bore 1-1/8";K1/4x1/4" (28.6K6.35 mm)</v>
      </c>
    </row>
    <row r="227" spans="11:16" ht="14.5">
      <c r="K227" s="293">
        <f t="shared" ca="1" si="12"/>
        <v>1</v>
      </c>
      <c r="L227" s="293">
        <f t="shared" ca="1" si="13"/>
        <v>226</v>
      </c>
      <c r="M227" s="301" t="str">
        <f>'Product Matrix'!$B$2</f>
        <v>KEY-GR</v>
      </c>
      <c r="N227" s="302">
        <f t="shared" ca="1" si="11"/>
        <v>0</v>
      </c>
      <c r="O227" s="302" t="str">
        <f ca="1">OFFSET('Product Matrix'!$B$1,VLOOKUP(K227,A:B,2,0)-1+L227,0)</f>
        <v>U16</v>
      </c>
      <c r="P227" s="302" t="str">
        <f ca="1">OFFSET('Product Matrix'!$B$1,VLOOKUP(K227,A:B,2,0)-1+L227,1)</f>
        <v>Bore 1-3/8";K5/16x5/16 (34.9K7.94 mm)</v>
      </c>
    </row>
    <row r="228" spans="11:16" ht="14.5">
      <c r="K228" s="293">
        <f t="shared" ca="1" si="12"/>
        <v>1</v>
      </c>
      <c r="L228" s="293">
        <f t="shared" ca="1" si="13"/>
        <v>227</v>
      </c>
      <c r="M228" s="301" t="str">
        <f>'Product Matrix'!$B$2</f>
        <v>KEY-GR</v>
      </c>
      <c r="N228" s="302">
        <f t="shared" ca="1" si="11"/>
        <v>0</v>
      </c>
      <c r="O228" s="302" t="str">
        <f ca="1">OFFSET('Product Matrix'!$B$1,VLOOKUP(K228,A:B,2,0)-1+L228,0)</f>
        <v>U1A</v>
      </c>
      <c r="P228" s="302" t="str">
        <f ca="1">OFFSET('Product Matrix'!$B$1,VLOOKUP(K228,A:B,2,0)-1+L228,1)</f>
        <v>Bore 1-5/8";K3/8x3/8" (41.3K9.53 mm)</v>
      </c>
    </row>
    <row r="229" spans="11:16" ht="14.5">
      <c r="K229" s="293">
        <f t="shared" ca="1" si="12"/>
        <v>1</v>
      </c>
      <c r="L229" s="293">
        <f t="shared" ca="1" si="13"/>
        <v>228</v>
      </c>
      <c r="M229" s="301" t="str">
        <f>'Product Matrix'!$B$2</f>
        <v>KEY-GR</v>
      </c>
      <c r="N229" s="302">
        <f t="shared" ca="1" si="11"/>
        <v>0</v>
      </c>
      <c r="O229" s="302" t="str">
        <f ca="1">OFFSET('Product Matrix'!$B$1,VLOOKUP(K229,A:B,2,0)-1+L229,0)</f>
        <v>U1E</v>
      </c>
      <c r="P229" s="302" t="str">
        <f ca="1">OFFSET('Product Matrix'!$B$1,VLOOKUP(K229,A:B,2,0)-1+L229,1)</f>
        <v>Bore 1-7/8";K1/2x3/8" (47.6K12.7 mm)</v>
      </c>
    </row>
    <row r="230" spans="11:16" ht="14.5">
      <c r="K230" s="293">
        <f t="shared" ca="1" si="12"/>
        <v>1</v>
      </c>
      <c r="L230" s="293">
        <f t="shared" ca="1" si="13"/>
        <v>229</v>
      </c>
      <c r="M230" s="301" t="str">
        <f>'Product Matrix'!$B$2</f>
        <v>KEY-GR</v>
      </c>
      <c r="N230" s="302">
        <f t="shared" ca="1" si="11"/>
        <v>0</v>
      </c>
      <c r="O230" s="302" t="str">
        <f ca="1">OFFSET('Product Matrix'!$B$1,VLOOKUP(K230,A:B,2,0)-1+L230,0)</f>
        <v>U24</v>
      </c>
      <c r="P230" s="302" t="str">
        <f ca="1">OFFSET('Product Matrix'!$B$1,VLOOKUP(K230,A:B,2,0)-1+L230,1)</f>
        <v>Bore 2-1/4;K1/2x3/8" (57.2K12.7 mm)</v>
      </c>
    </row>
    <row r="231" spans="11:16" ht="14.5">
      <c r="K231" s="293">
        <f t="shared" ca="1" si="12"/>
        <v>1</v>
      </c>
      <c r="L231" s="293">
        <f t="shared" ca="1" si="13"/>
        <v>230</v>
      </c>
      <c r="M231" s="301" t="str">
        <f>'Product Matrix'!$B$2</f>
        <v>KEY-GR</v>
      </c>
      <c r="N231" s="302">
        <f t="shared" ca="1" si="11"/>
        <v>0</v>
      </c>
      <c r="O231" s="302" t="str">
        <f ca="1">OFFSET('Product Matrix'!$B$1,VLOOKUP(K231,A:B,2,0)-1+L231,0)</f>
        <v>U2E</v>
      </c>
      <c r="P231" s="302" t="str">
        <f ca="1">OFFSET('Product Matrix'!$B$1,VLOOKUP(K231,A:B,2,0)-1+L231,1)</f>
        <v>Bore 2-7/8;K3/4x1/2" (73.0K19.0 mm)</v>
      </c>
    </row>
    <row r="232" spans="11:16" ht="14.5">
      <c r="K232" s="293">
        <f t="shared" ca="1" si="12"/>
        <v>1</v>
      </c>
      <c r="L232" s="293">
        <f t="shared" ca="1" si="13"/>
        <v>231</v>
      </c>
      <c r="M232" s="301" t="str">
        <f>'Product Matrix'!$B$2</f>
        <v>KEY-GR</v>
      </c>
      <c r="N232" s="302">
        <f t="shared" ca="1" si="11"/>
        <v>0</v>
      </c>
      <c r="O232" s="302" t="str">
        <f ca="1">OFFSET('Product Matrix'!$B$1,VLOOKUP(K232,A:B,2,0)-1+L232,0)</f>
        <v>U3A</v>
      </c>
      <c r="P232" s="302" t="str">
        <f ca="1">OFFSET('Product Matrix'!$B$1,VLOOKUP(K232,A:B,2,0)-1+L232,1)</f>
        <v>Bore 3-5/8;K1/2x3/8" (90.0K25.0 mm)</v>
      </c>
    </row>
    <row r="233" spans="11:16" ht="14.5">
      <c r="K233" s="293">
        <f t="shared" ca="1" si="12"/>
        <v>1</v>
      </c>
      <c r="L233" s="293">
        <f t="shared" ca="1" si="13"/>
        <v>232</v>
      </c>
      <c r="M233" s="301" t="str">
        <f>'Product Matrix'!$B$2</f>
        <v>KEY-GR</v>
      </c>
      <c r="N233" s="302">
        <f t="shared" ca="1" si="11"/>
        <v>0</v>
      </c>
      <c r="O233" s="302" t="str">
        <f ca="1">OFFSET('Product Matrix'!$B$1,VLOOKUP(K233,A:B,2,0)-1+L233,0)</f>
        <v>Code</v>
      </c>
      <c r="P233" s="302" t="str">
        <f ca="1">OFFSET('Product Matrix'!$B$1,VLOOKUP(K233,A:B,2,0)-1+L233,1)</f>
        <v>Stem / Shaft Protrusion (mm)</v>
      </c>
    </row>
    <row r="234" spans="11:16" ht="14.5">
      <c r="K234" s="293">
        <f t="shared" ca="1" si="12"/>
        <v>1</v>
      </c>
      <c r="L234" s="293">
        <f t="shared" ca="1" si="13"/>
        <v>233</v>
      </c>
      <c r="M234" s="301" t="str">
        <f>'Product Matrix'!$B$2</f>
        <v>KEY-GR</v>
      </c>
      <c r="N234" s="302">
        <f t="shared" ca="1" si="11"/>
        <v>0</v>
      </c>
      <c r="O234" s="302" t="str">
        <f ca="1">OFFSET('Product Matrix'!$B$1,VLOOKUP(K234,A:B,2,0)-1+L234,0)</f>
        <v>n/a</v>
      </c>
      <c r="P234" s="302" t="str">
        <f ca="1">OFFSET('Product Matrix'!$B$1,VLOOKUP(K234,A:B,2,0)-1+L234,1)</f>
        <v>Decimal number to be determined by rule table</v>
      </c>
    </row>
    <row r="235" spans="11:16" ht="14.5">
      <c r="K235" s="293">
        <f t="shared" ca="1" si="12"/>
        <v>1</v>
      </c>
      <c r="L235" s="293">
        <f t="shared" ca="1" si="13"/>
        <v>234</v>
      </c>
      <c r="M235" s="301" t="str">
        <f>'Product Matrix'!$B$2</f>
        <v>KEY-GR</v>
      </c>
      <c r="N235" s="302">
        <f t="shared" ca="1" si="11"/>
        <v>0</v>
      </c>
      <c r="O235" s="302">
        <f ca="1">OFFSET('Product Matrix'!$B$1,VLOOKUP(K235,A:B,2,0)-1+L235,0)</f>
        <v>0</v>
      </c>
      <c r="P235" s="302">
        <f ca="1">OFFSET('Product Matrix'!$B$1,VLOOKUP(K235,A:B,2,0)-1+L235,1)</f>
        <v>0</v>
      </c>
    </row>
    <row r="236" spans="11:16" ht="14.5">
      <c r="K236" s="293">
        <f t="shared" ca="1" si="12"/>
        <v>1</v>
      </c>
      <c r="L236" s="293">
        <f t="shared" ca="1" si="13"/>
        <v>235</v>
      </c>
      <c r="M236" s="301" t="str">
        <f>'Product Matrix'!$B$2</f>
        <v>KEY-GR</v>
      </c>
      <c r="N236" s="302">
        <f t="shared" ca="1" si="11"/>
        <v>0</v>
      </c>
      <c r="O236" s="302">
        <f ca="1">OFFSET('Product Matrix'!$B$1,VLOOKUP(K236,A:B,2,0)-1+L236,0)</f>
        <v>0</v>
      </c>
      <c r="P236" s="302">
        <f ca="1">OFFSET('Product Matrix'!$B$1,VLOOKUP(K236,A:B,2,0)-1+L236,1)</f>
        <v>0</v>
      </c>
    </row>
    <row r="237" spans="11:16" ht="14.5">
      <c r="K237" s="293">
        <f t="shared" ca="1" si="12"/>
        <v>1</v>
      </c>
      <c r="L237" s="293">
        <f t="shared" ca="1" si="13"/>
        <v>236</v>
      </c>
      <c r="M237" s="301" t="str">
        <f>'Product Matrix'!$B$2</f>
        <v>KEY-GR</v>
      </c>
      <c r="N237" s="302">
        <f t="shared" ca="1" si="11"/>
        <v>0</v>
      </c>
      <c r="O237" s="302">
        <f ca="1">OFFSET('Product Matrix'!$B$1,VLOOKUP(K237,A:B,2,0)-1+L237,0)</f>
        <v>0</v>
      </c>
      <c r="P237" s="302">
        <f ca="1">OFFSET('Product Matrix'!$B$1,VLOOKUP(K237,A:B,2,0)-1+L237,1)</f>
        <v>0</v>
      </c>
    </row>
    <row r="238" spans="11:16" ht="14.5">
      <c r="K238" s="293">
        <f t="shared" ca="1" si="12"/>
        <v>1</v>
      </c>
      <c r="L238" s="293">
        <f t="shared" ca="1" si="13"/>
        <v>237</v>
      </c>
      <c r="M238" s="301" t="str">
        <f>'Product Matrix'!$B$2</f>
        <v>KEY-GR</v>
      </c>
      <c r="N238" s="302">
        <f t="shared" ca="1" si="11"/>
        <v>0</v>
      </c>
      <c r="O238" s="302">
        <f ca="1">OFFSET('Product Matrix'!$B$1,VLOOKUP(K238,A:B,2,0)-1+L238,0)</f>
        <v>0</v>
      </c>
      <c r="P238" s="302">
        <f ca="1">OFFSET('Product Matrix'!$B$1,VLOOKUP(K238,A:B,2,0)-1+L238,1)</f>
        <v>0</v>
      </c>
    </row>
    <row r="239" spans="11:16" ht="14.5">
      <c r="K239" s="293">
        <f t="shared" ca="1" si="12"/>
        <v>1</v>
      </c>
      <c r="L239" s="293">
        <f t="shared" ca="1" si="13"/>
        <v>238</v>
      </c>
      <c r="M239" s="301" t="str">
        <f>'Product Matrix'!$B$2</f>
        <v>KEY-GR</v>
      </c>
      <c r="N239" s="302">
        <f t="shared" ca="1" si="11"/>
        <v>0</v>
      </c>
      <c r="O239" s="302">
        <f ca="1">OFFSET('Product Matrix'!$B$1,VLOOKUP(K239,A:B,2,0)-1+L239,0)</f>
        <v>0</v>
      </c>
      <c r="P239" s="302">
        <f ca="1">OFFSET('Product Matrix'!$B$1,VLOOKUP(K239,A:B,2,0)-1+L239,1)</f>
        <v>0</v>
      </c>
    </row>
    <row r="240" spans="11:16" ht="14.5">
      <c r="K240" s="293">
        <f t="shared" ca="1" si="12"/>
        <v>1</v>
      </c>
      <c r="L240" s="293">
        <f t="shared" ca="1" si="13"/>
        <v>239</v>
      </c>
      <c r="M240" s="301" t="str">
        <f>'Product Matrix'!$B$2</f>
        <v>KEY-GR</v>
      </c>
      <c r="N240" s="302">
        <f t="shared" ca="1" si="11"/>
        <v>0</v>
      </c>
      <c r="O240" s="302">
        <f ca="1">OFFSET('Product Matrix'!$B$1,VLOOKUP(K240,A:B,2,0)-1+L240,0)</f>
        <v>0</v>
      </c>
      <c r="P240" s="302">
        <f ca="1">OFFSET('Product Matrix'!$B$1,VLOOKUP(K240,A:B,2,0)-1+L240,1)</f>
        <v>0</v>
      </c>
    </row>
    <row r="241" spans="11:16" ht="14.5">
      <c r="K241" s="293">
        <f t="shared" ca="1" si="12"/>
        <v>1</v>
      </c>
      <c r="L241" s="293">
        <f t="shared" ca="1" si="13"/>
        <v>240</v>
      </c>
      <c r="M241" s="301" t="str">
        <f>'Product Matrix'!$B$2</f>
        <v>KEY-GR</v>
      </c>
      <c r="N241" s="302">
        <f t="shared" ca="1" si="11"/>
        <v>0</v>
      </c>
      <c r="O241" s="302">
        <f ca="1">OFFSET('Product Matrix'!$B$1,VLOOKUP(K241,A:B,2,0)-1+L241,0)</f>
        <v>0</v>
      </c>
      <c r="P241" s="302">
        <f ca="1">OFFSET('Product Matrix'!$B$1,VLOOKUP(K241,A:B,2,0)-1+L241,1)</f>
        <v>0</v>
      </c>
    </row>
    <row r="242" spans="11:16" ht="14.5">
      <c r="K242" s="293">
        <f t="shared" ca="1" si="12"/>
        <v>1</v>
      </c>
      <c r="L242" s="293">
        <f t="shared" ca="1" si="13"/>
        <v>241</v>
      </c>
      <c r="M242" s="301" t="str">
        <f>'Product Matrix'!$B$2</f>
        <v>KEY-GR</v>
      </c>
      <c r="N242" s="302">
        <f t="shared" ca="1" si="11"/>
        <v>0</v>
      </c>
      <c r="O242" s="302">
        <f ca="1">OFFSET('Product Matrix'!$B$1,VLOOKUP(K242,A:B,2,0)-1+L242,0)</f>
        <v>0</v>
      </c>
      <c r="P242" s="302">
        <f ca="1">OFFSET('Product Matrix'!$B$1,VLOOKUP(K242,A:B,2,0)-1+L242,1)</f>
        <v>0</v>
      </c>
    </row>
    <row r="243" spans="11:16" ht="14.5">
      <c r="K243" s="293">
        <f t="shared" ca="1" si="12"/>
        <v>1</v>
      </c>
      <c r="L243" s="293">
        <f t="shared" ca="1" si="13"/>
        <v>242</v>
      </c>
      <c r="M243" s="301" t="str">
        <f>'Product Matrix'!$B$2</f>
        <v>KEY-GR</v>
      </c>
      <c r="N243" s="302">
        <f t="shared" ca="1" si="11"/>
        <v>0</v>
      </c>
      <c r="O243" s="302">
        <f ca="1">OFFSET('Product Matrix'!$B$1,VLOOKUP(K243,A:B,2,0)-1+L243,0)</f>
        <v>0</v>
      </c>
      <c r="P243" s="302">
        <f ca="1">OFFSET('Product Matrix'!$B$1,VLOOKUP(K243,A:B,2,0)-1+L243,1)</f>
        <v>0</v>
      </c>
    </row>
    <row r="244" spans="11:16" ht="14.5">
      <c r="K244" s="293">
        <f t="shared" ca="1" si="12"/>
        <v>1</v>
      </c>
      <c r="L244" s="293">
        <f t="shared" ca="1" si="13"/>
        <v>243</v>
      </c>
      <c r="M244" s="301" t="str">
        <f>'Product Matrix'!$B$2</f>
        <v>KEY-GR</v>
      </c>
      <c r="N244" s="302">
        <f t="shared" ca="1" si="11"/>
        <v>0</v>
      </c>
      <c r="O244" s="302">
        <f ca="1">OFFSET('Product Matrix'!$B$1,VLOOKUP(K244,A:B,2,0)-1+L244,0)</f>
        <v>0</v>
      </c>
      <c r="P244" s="302">
        <f ca="1">OFFSET('Product Matrix'!$B$1,VLOOKUP(K244,A:B,2,0)-1+L244,1)</f>
        <v>0</v>
      </c>
    </row>
    <row r="245" spans="11:16" ht="14.5">
      <c r="K245" s="293">
        <f t="shared" ca="1" si="12"/>
        <v>1</v>
      </c>
      <c r="L245" s="293">
        <f t="shared" ca="1" si="13"/>
        <v>244</v>
      </c>
      <c r="M245" s="301" t="str">
        <f>'Product Matrix'!$B$2</f>
        <v>KEY-GR</v>
      </c>
      <c r="N245" s="302">
        <f t="shared" ca="1" si="11"/>
        <v>0</v>
      </c>
      <c r="O245" s="302">
        <f ca="1">OFFSET('Product Matrix'!$B$1,VLOOKUP(K245,A:B,2,0)-1+L245,0)</f>
        <v>0</v>
      </c>
      <c r="P245" s="302">
        <f ca="1">OFFSET('Product Matrix'!$B$1,VLOOKUP(K245,A:B,2,0)-1+L245,1)</f>
        <v>0</v>
      </c>
    </row>
    <row r="246" spans="11:16" ht="14.5">
      <c r="K246" s="293">
        <f t="shared" ca="1" si="12"/>
        <v>1</v>
      </c>
      <c r="L246" s="293">
        <f t="shared" ca="1" si="13"/>
        <v>245</v>
      </c>
      <c r="M246" s="301" t="str">
        <f>'Product Matrix'!$B$2</f>
        <v>KEY-GR</v>
      </c>
      <c r="N246" s="302">
        <f t="shared" ca="1" si="11"/>
        <v>0</v>
      </c>
      <c r="O246" s="302">
        <f ca="1">OFFSET('Product Matrix'!$B$1,VLOOKUP(K246,A:B,2,0)-1+L246,0)</f>
        <v>0</v>
      </c>
      <c r="P246" s="302">
        <f ca="1">OFFSET('Product Matrix'!$B$1,VLOOKUP(K246,A:B,2,0)-1+L246,1)</f>
        <v>0</v>
      </c>
    </row>
    <row r="247" spans="11:16" ht="14.5">
      <c r="K247" s="293">
        <f t="shared" ca="1" si="12"/>
        <v>1</v>
      </c>
      <c r="L247" s="293">
        <f t="shared" ca="1" si="13"/>
        <v>246</v>
      </c>
      <c r="M247" s="301" t="str">
        <f>'Product Matrix'!$B$2</f>
        <v>KEY-GR</v>
      </c>
      <c r="N247" s="302">
        <f t="shared" ca="1" si="11"/>
        <v>0</v>
      </c>
      <c r="O247" s="302">
        <f ca="1">OFFSET('Product Matrix'!$B$1,VLOOKUP(K247,A:B,2,0)-1+L247,0)</f>
        <v>0</v>
      </c>
      <c r="P247" s="302">
        <f ca="1">OFFSET('Product Matrix'!$B$1,VLOOKUP(K247,A:B,2,0)-1+L247,1)</f>
        <v>0</v>
      </c>
    </row>
    <row r="248" spans="11:16" ht="14.5">
      <c r="K248" s="293">
        <f t="shared" ca="1" si="12"/>
        <v>1</v>
      </c>
      <c r="L248" s="293">
        <f t="shared" ca="1" si="13"/>
        <v>247</v>
      </c>
      <c r="M248" s="301" t="str">
        <f>'Product Matrix'!$B$2</f>
        <v>KEY-GR</v>
      </c>
      <c r="N248" s="302">
        <f t="shared" ca="1" si="11"/>
        <v>0</v>
      </c>
      <c r="O248" s="302">
        <f ca="1">OFFSET('Product Matrix'!$B$1,VLOOKUP(K248,A:B,2,0)-1+L248,0)</f>
        <v>0</v>
      </c>
      <c r="P248" s="302">
        <f ca="1">OFFSET('Product Matrix'!$B$1,VLOOKUP(K248,A:B,2,0)-1+L248,1)</f>
        <v>0</v>
      </c>
    </row>
    <row r="249" spans="11:16" ht="14.5">
      <c r="K249" s="293">
        <f t="shared" ca="1" si="12"/>
        <v>1</v>
      </c>
      <c r="L249" s="293">
        <f t="shared" ca="1" si="13"/>
        <v>248</v>
      </c>
      <c r="M249" s="301" t="str">
        <f>'Product Matrix'!$B$2</f>
        <v>KEY-GR</v>
      </c>
      <c r="N249" s="302">
        <f t="shared" ca="1" si="11"/>
        <v>0</v>
      </c>
      <c r="O249" s="302">
        <f ca="1">OFFSET('Product Matrix'!$B$1,VLOOKUP(K249,A:B,2,0)-1+L249,0)</f>
        <v>0</v>
      </c>
      <c r="P249" s="302">
        <f ca="1">OFFSET('Product Matrix'!$B$1,VLOOKUP(K249,A:B,2,0)-1+L249,1)</f>
        <v>0</v>
      </c>
    </row>
    <row r="250" spans="11:16" ht="14.5">
      <c r="K250" s="293">
        <f t="shared" ca="1" si="12"/>
        <v>1</v>
      </c>
      <c r="L250" s="293">
        <f t="shared" ca="1" si="13"/>
        <v>249</v>
      </c>
      <c r="M250" s="301" t="str">
        <f>'Product Matrix'!$B$2</f>
        <v>KEY-GR</v>
      </c>
      <c r="N250" s="302">
        <f t="shared" ca="1" si="11"/>
        <v>0</v>
      </c>
      <c r="O250" s="302">
        <f ca="1">OFFSET('Product Matrix'!$B$1,VLOOKUP(K250,A:B,2,0)-1+L250,0)</f>
        <v>0</v>
      </c>
      <c r="P250" s="302">
        <f ca="1">OFFSET('Product Matrix'!$B$1,VLOOKUP(K250,A:B,2,0)-1+L250,1)</f>
        <v>0</v>
      </c>
    </row>
    <row r="251" spans="11:16" ht="14.5">
      <c r="K251" s="293">
        <f t="shared" ca="1" si="12"/>
        <v>1</v>
      </c>
      <c r="L251" s="293">
        <f t="shared" ca="1" si="13"/>
        <v>250</v>
      </c>
      <c r="M251" s="301" t="str">
        <f>'Product Matrix'!$B$2</f>
        <v>KEY-GR</v>
      </c>
      <c r="N251" s="302">
        <f t="shared" ca="1" si="11"/>
        <v>0</v>
      </c>
      <c r="O251" s="302">
        <f ca="1">OFFSET('Product Matrix'!$B$1,VLOOKUP(K251,A:B,2,0)-1+L251,0)</f>
        <v>0</v>
      </c>
      <c r="P251" s="302">
        <f ca="1">OFFSET('Product Matrix'!$B$1,VLOOKUP(K251,A:B,2,0)-1+L251,1)</f>
        <v>0</v>
      </c>
    </row>
    <row r="252" spans="11:16" ht="14.5">
      <c r="K252" s="293">
        <f t="shared" ca="1" si="12"/>
        <v>1</v>
      </c>
      <c r="L252" s="293">
        <f t="shared" ca="1" si="13"/>
        <v>251</v>
      </c>
      <c r="M252" s="301" t="str">
        <f>'Product Matrix'!$B$2</f>
        <v>KEY-GR</v>
      </c>
      <c r="N252" s="302">
        <f t="shared" ca="1" si="11"/>
        <v>0</v>
      </c>
      <c r="O252" s="302">
        <f ca="1">OFFSET('Product Matrix'!$B$1,VLOOKUP(K252,A:B,2,0)-1+L252,0)</f>
        <v>0</v>
      </c>
      <c r="P252" s="302">
        <f ca="1">OFFSET('Product Matrix'!$B$1,VLOOKUP(K252,A:B,2,0)-1+L252,1)</f>
        <v>0</v>
      </c>
    </row>
    <row r="253" spans="11:16" ht="14.5">
      <c r="K253" s="293">
        <f t="shared" ca="1" si="12"/>
        <v>1</v>
      </c>
      <c r="L253" s="293">
        <f t="shared" ca="1" si="13"/>
        <v>252</v>
      </c>
      <c r="M253" s="301" t="str">
        <f>'Product Matrix'!$B$2</f>
        <v>KEY-GR</v>
      </c>
      <c r="N253" s="302">
        <f t="shared" ca="1" si="11"/>
        <v>0</v>
      </c>
      <c r="O253" s="302">
        <f ca="1">OFFSET('Product Matrix'!$B$1,VLOOKUP(K253,A:B,2,0)-1+L253,0)</f>
        <v>0</v>
      </c>
      <c r="P253" s="302">
        <f ca="1">OFFSET('Product Matrix'!$B$1,VLOOKUP(K253,A:B,2,0)-1+L253,1)</f>
        <v>0</v>
      </c>
    </row>
    <row r="254" spans="11:16" ht="14.5">
      <c r="K254" s="293">
        <f t="shared" ca="1" si="12"/>
        <v>1</v>
      </c>
      <c r="L254" s="293">
        <f t="shared" ca="1" si="13"/>
        <v>253</v>
      </c>
      <c r="M254" s="301" t="str">
        <f>'Product Matrix'!$B$2</f>
        <v>KEY-GR</v>
      </c>
      <c r="N254" s="302">
        <f t="shared" ca="1" si="11"/>
        <v>0</v>
      </c>
      <c r="O254" s="302">
        <f ca="1">OFFSET('Product Matrix'!$B$1,VLOOKUP(K254,A:B,2,0)-1+L254,0)</f>
        <v>0</v>
      </c>
      <c r="P254" s="302">
        <f ca="1">OFFSET('Product Matrix'!$B$1,VLOOKUP(K254,A:B,2,0)-1+L254,1)</f>
        <v>0</v>
      </c>
    </row>
    <row r="255" spans="11:16" ht="14.5">
      <c r="K255" s="293">
        <f t="shared" ca="1" si="12"/>
        <v>1</v>
      </c>
      <c r="L255" s="293">
        <f t="shared" ca="1" si="13"/>
        <v>254</v>
      </c>
      <c r="M255" s="301" t="str">
        <f>'Product Matrix'!$B$2</f>
        <v>KEY-GR</v>
      </c>
      <c r="N255" s="302">
        <f t="shared" ca="1" si="11"/>
        <v>0</v>
      </c>
      <c r="O255" s="302">
        <f ca="1">OFFSET('Product Matrix'!$B$1,VLOOKUP(K255,A:B,2,0)-1+L255,0)</f>
        <v>0</v>
      </c>
      <c r="P255" s="302">
        <f ca="1">OFFSET('Product Matrix'!$B$1,VLOOKUP(K255,A:B,2,0)-1+L255,1)</f>
        <v>0</v>
      </c>
    </row>
    <row r="256" spans="11:16" ht="14.5">
      <c r="K256" s="293">
        <f t="shared" ca="1" si="12"/>
        <v>1</v>
      </c>
      <c r="L256" s="293">
        <f t="shared" ca="1" si="13"/>
        <v>255</v>
      </c>
      <c r="M256" s="301" t="str">
        <f>'Product Matrix'!$B$2</f>
        <v>KEY-GR</v>
      </c>
      <c r="N256" s="302">
        <f t="shared" ca="1" si="11"/>
        <v>0</v>
      </c>
      <c r="O256" s="302">
        <f ca="1">OFFSET('Product Matrix'!$B$1,VLOOKUP(K256,A:B,2,0)-1+L256,0)</f>
        <v>0</v>
      </c>
      <c r="P256" s="302">
        <f ca="1">OFFSET('Product Matrix'!$B$1,VLOOKUP(K256,A:B,2,0)-1+L256,1)</f>
        <v>0</v>
      </c>
    </row>
    <row r="257" spans="11:16" ht="14.5">
      <c r="K257" s="293">
        <f t="shared" ca="1" si="12"/>
        <v>1</v>
      </c>
      <c r="L257" s="293">
        <f t="shared" ca="1" si="13"/>
        <v>256</v>
      </c>
      <c r="M257" s="301" t="str">
        <f>'Product Matrix'!$B$2</f>
        <v>KEY-GR</v>
      </c>
      <c r="N257" s="302">
        <f t="shared" ca="1" si="11"/>
        <v>0</v>
      </c>
      <c r="O257" s="302">
        <f ca="1">OFFSET('Product Matrix'!$B$1,VLOOKUP(K257,A:B,2,0)-1+L257,0)</f>
        <v>0</v>
      </c>
      <c r="P257" s="302">
        <f ca="1">OFFSET('Product Matrix'!$B$1,VLOOKUP(K257,A:B,2,0)-1+L257,1)</f>
        <v>0</v>
      </c>
    </row>
    <row r="258" spans="11:16" ht="14.5">
      <c r="K258" s="293">
        <f t="shared" ca="1" si="12"/>
        <v>1</v>
      </c>
      <c r="L258" s="293">
        <f t="shared" ca="1" si="13"/>
        <v>257</v>
      </c>
      <c r="M258" s="301" t="str">
        <f>'Product Matrix'!$B$2</f>
        <v>KEY-GR</v>
      </c>
      <c r="N258" s="302">
        <f t="shared" ca="1" si="11"/>
        <v>0</v>
      </c>
      <c r="O258" s="302">
        <f ca="1">OFFSET('Product Matrix'!$B$1,VLOOKUP(K258,A:B,2,0)-1+L258,0)</f>
        <v>0</v>
      </c>
      <c r="P258" s="302">
        <f ca="1">OFFSET('Product Matrix'!$B$1,VLOOKUP(K258,A:B,2,0)-1+L258,1)</f>
        <v>0</v>
      </c>
    </row>
    <row r="259" spans="11:16" ht="14.5">
      <c r="K259" s="293">
        <f t="shared" ca="1" si="12"/>
        <v>1</v>
      </c>
      <c r="L259" s="293">
        <f t="shared" ca="1" si="13"/>
        <v>258</v>
      </c>
      <c r="M259" s="301" t="str">
        <f>'Product Matrix'!$B$2</f>
        <v>KEY-GR</v>
      </c>
      <c r="N259" s="302">
        <f t="shared" ref="N259:N322" ca="1" si="14">OFFSET($F$1,K259,0)</f>
        <v>0</v>
      </c>
      <c r="O259" s="302">
        <f ca="1">OFFSET('Product Matrix'!$B$1,VLOOKUP(K259,A:B,2,0)-1+L259,0)</f>
        <v>0</v>
      </c>
      <c r="P259" s="302">
        <f ca="1">OFFSET('Product Matrix'!$B$1,VLOOKUP(K259,A:B,2,0)-1+L259,1)</f>
        <v>0</v>
      </c>
    </row>
    <row r="260" spans="11:16" ht="14.5">
      <c r="K260" s="293">
        <f t="shared" ref="K260:K323" ca="1" si="15">IF(L259=OFFSET($C$1,K259,0),K259+1,K259)</f>
        <v>1</v>
      </c>
      <c r="L260" s="293">
        <f t="shared" ref="L260:L323" ca="1" si="16">IF(K260&gt;K259,1,L259+1)</f>
        <v>259</v>
      </c>
      <c r="M260" s="301" t="str">
        <f>'Product Matrix'!$B$2</f>
        <v>KEY-GR</v>
      </c>
      <c r="N260" s="302">
        <f t="shared" ca="1" si="14"/>
        <v>0</v>
      </c>
      <c r="O260" s="302">
        <f ca="1">OFFSET('Product Matrix'!$B$1,VLOOKUP(K260,A:B,2,0)-1+L260,0)</f>
        <v>0</v>
      </c>
      <c r="P260" s="302">
        <f ca="1">OFFSET('Product Matrix'!$B$1,VLOOKUP(K260,A:B,2,0)-1+L260,1)</f>
        <v>0</v>
      </c>
    </row>
    <row r="261" spans="11:16" ht="14.5">
      <c r="K261" s="293">
        <f t="shared" ca="1" si="15"/>
        <v>1</v>
      </c>
      <c r="L261" s="293">
        <f t="shared" ca="1" si="16"/>
        <v>260</v>
      </c>
      <c r="M261" s="301" t="str">
        <f>'Product Matrix'!$B$2</f>
        <v>KEY-GR</v>
      </c>
      <c r="N261" s="302">
        <f t="shared" ca="1" si="14"/>
        <v>0</v>
      </c>
      <c r="O261" s="302">
        <f ca="1">OFFSET('Product Matrix'!$B$1,VLOOKUP(K261,A:B,2,0)-1+L261,0)</f>
        <v>0</v>
      </c>
      <c r="P261" s="302">
        <f ca="1">OFFSET('Product Matrix'!$B$1,VLOOKUP(K261,A:B,2,0)-1+L261,1)</f>
        <v>0</v>
      </c>
    </row>
    <row r="262" spans="11:16" ht="14.5">
      <c r="K262" s="293">
        <f t="shared" ca="1" si="15"/>
        <v>1</v>
      </c>
      <c r="L262" s="293">
        <f t="shared" ca="1" si="16"/>
        <v>261</v>
      </c>
      <c r="M262" s="301" t="str">
        <f>'Product Matrix'!$B$2</f>
        <v>KEY-GR</v>
      </c>
      <c r="N262" s="302">
        <f t="shared" ca="1" si="14"/>
        <v>0</v>
      </c>
      <c r="O262" s="302">
        <f ca="1">OFFSET('Product Matrix'!$B$1,VLOOKUP(K262,A:B,2,0)-1+L262,0)</f>
        <v>0</v>
      </c>
      <c r="P262" s="302">
        <f ca="1">OFFSET('Product Matrix'!$B$1,VLOOKUP(K262,A:B,2,0)-1+L262,1)</f>
        <v>0</v>
      </c>
    </row>
    <row r="263" spans="11:16" ht="14.5">
      <c r="K263" s="293">
        <f t="shared" ca="1" si="15"/>
        <v>1</v>
      </c>
      <c r="L263" s="293">
        <f t="shared" ca="1" si="16"/>
        <v>262</v>
      </c>
      <c r="M263" s="301" t="str">
        <f>'Product Matrix'!$B$2</f>
        <v>KEY-GR</v>
      </c>
      <c r="N263" s="302">
        <f t="shared" ca="1" si="14"/>
        <v>0</v>
      </c>
      <c r="O263" s="302">
        <f ca="1">OFFSET('Product Matrix'!$B$1,VLOOKUP(K263,A:B,2,0)-1+L263,0)</f>
        <v>0</v>
      </c>
      <c r="P263" s="302">
        <f ca="1">OFFSET('Product Matrix'!$B$1,VLOOKUP(K263,A:B,2,0)-1+L263,1)</f>
        <v>0</v>
      </c>
    </row>
    <row r="264" spans="11:16" ht="14.5">
      <c r="K264" s="293">
        <f t="shared" ca="1" si="15"/>
        <v>1</v>
      </c>
      <c r="L264" s="293">
        <f t="shared" ca="1" si="16"/>
        <v>263</v>
      </c>
      <c r="M264" s="301" t="str">
        <f>'Product Matrix'!$B$2</f>
        <v>KEY-GR</v>
      </c>
      <c r="N264" s="302">
        <f t="shared" ca="1" si="14"/>
        <v>0</v>
      </c>
      <c r="O264" s="302">
        <f ca="1">OFFSET('Product Matrix'!$B$1,VLOOKUP(K264,A:B,2,0)-1+L264,0)</f>
        <v>0</v>
      </c>
      <c r="P264" s="302">
        <f ca="1">OFFSET('Product Matrix'!$B$1,VLOOKUP(K264,A:B,2,0)-1+L264,1)</f>
        <v>0</v>
      </c>
    </row>
    <row r="265" spans="11:16" ht="14.5">
      <c r="K265" s="293">
        <f t="shared" ca="1" si="15"/>
        <v>1</v>
      </c>
      <c r="L265" s="293">
        <f t="shared" ca="1" si="16"/>
        <v>264</v>
      </c>
      <c r="M265" s="301" t="str">
        <f>'Product Matrix'!$B$2</f>
        <v>KEY-GR</v>
      </c>
      <c r="N265" s="302">
        <f t="shared" ca="1" si="14"/>
        <v>0</v>
      </c>
      <c r="O265" s="302">
        <f ca="1">OFFSET('Product Matrix'!$B$1,VLOOKUP(K265,A:B,2,0)-1+L265,0)</f>
        <v>0</v>
      </c>
      <c r="P265" s="302">
        <f ca="1">OFFSET('Product Matrix'!$B$1,VLOOKUP(K265,A:B,2,0)-1+L265,1)</f>
        <v>0</v>
      </c>
    </row>
    <row r="266" spans="11:16" ht="14.5">
      <c r="K266" s="293">
        <f t="shared" ca="1" si="15"/>
        <v>1</v>
      </c>
      <c r="L266" s="293">
        <f t="shared" ca="1" si="16"/>
        <v>265</v>
      </c>
      <c r="M266" s="301" t="str">
        <f>'Product Matrix'!$B$2</f>
        <v>KEY-GR</v>
      </c>
      <c r="N266" s="302">
        <f t="shared" ca="1" si="14"/>
        <v>0</v>
      </c>
      <c r="O266" s="302">
        <f ca="1">OFFSET('Product Matrix'!$B$1,VLOOKUP(K266,A:B,2,0)-1+L266,0)</f>
        <v>0</v>
      </c>
      <c r="P266" s="302">
        <f ca="1">OFFSET('Product Matrix'!$B$1,VLOOKUP(K266,A:B,2,0)-1+L266,1)</f>
        <v>0</v>
      </c>
    </row>
    <row r="267" spans="11:16" ht="14.5">
      <c r="K267" s="293">
        <f t="shared" ca="1" si="15"/>
        <v>1</v>
      </c>
      <c r="L267" s="293">
        <f t="shared" ca="1" si="16"/>
        <v>266</v>
      </c>
      <c r="M267" s="301" t="str">
        <f>'Product Matrix'!$B$2</f>
        <v>KEY-GR</v>
      </c>
      <c r="N267" s="302">
        <f t="shared" ca="1" si="14"/>
        <v>0</v>
      </c>
      <c r="O267" s="302">
        <f ca="1">OFFSET('Product Matrix'!$B$1,VLOOKUP(K267,A:B,2,0)-1+L267,0)</f>
        <v>0</v>
      </c>
      <c r="P267" s="302">
        <f ca="1">OFFSET('Product Matrix'!$B$1,VLOOKUP(K267,A:B,2,0)-1+L267,1)</f>
        <v>0</v>
      </c>
    </row>
    <row r="268" spans="11:16" ht="14.5">
      <c r="K268" s="293">
        <f t="shared" ca="1" si="15"/>
        <v>1</v>
      </c>
      <c r="L268" s="293">
        <f t="shared" ca="1" si="16"/>
        <v>267</v>
      </c>
      <c r="M268" s="301" t="str">
        <f>'Product Matrix'!$B$2</f>
        <v>KEY-GR</v>
      </c>
      <c r="N268" s="302">
        <f t="shared" ca="1" si="14"/>
        <v>0</v>
      </c>
      <c r="O268" s="302">
        <f ca="1">OFFSET('Product Matrix'!$B$1,VLOOKUP(K268,A:B,2,0)-1+L268,0)</f>
        <v>0</v>
      </c>
      <c r="P268" s="302">
        <f ca="1">OFFSET('Product Matrix'!$B$1,VLOOKUP(K268,A:B,2,0)-1+L268,1)</f>
        <v>0</v>
      </c>
    </row>
    <row r="269" spans="11:16" ht="14.5">
      <c r="K269" s="293">
        <f t="shared" ca="1" si="15"/>
        <v>1</v>
      </c>
      <c r="L269" s="293">
        <f t="shared" ca="1" si="16"/>
        <v>268</v>
      </c>
      <c r="M269" s="301" t="str">
        <f>'Product Matrix'!$B$2</f>
        <v>KEY-GR</v>
      </c>
      <c r="N269" s="302">
        <f t="shared" ca="1" si="14"/>
        <v>0</v>
      </c>
      <c r="O269" s="302">
        <f ca="1">OFFSET('Product Matrix'!$B$1,VLOOKUP(K269,A:B,2,0)-1+L269,0)</f>
        <v>0</v>
      </c>
      <c r="P269" s="302">
        <f ca="1">OFFSET('Product Matrix'!$B$1,VLOOKUP(K269,A:B,2,0)-1+L269,1)</f>
        <v>0</v>
      </c>
    </row>
    <row r="270" spans="11:16" ht="14.5">
      <c r="K270" s="293">
        <f t="shared" ca="1" si="15"/>
        <v>1</v>
      </c>
      <c r="L270" s="293">
        <f t="shared" ca="1" si="16"/>
        <v>269</v>
      </c>
      <c r="M270" s="301" t="str">
        <f>'Product Matrix'!$B$2</f>
        <v>KEY-GR</v>
      </c>
      <c r="N270" s="302">
        <f t="shared" ca="1" si="14"/>
        <v>0</v>
      </c>
      <c r="O270" s="302">
        <f ca="1">OFFSET('Product Matrix'!$B$1,VLOOKUP(K270,A:B,2,0)-1+L270,0)</f>
        <v>0</v>
      </c>
      <c r="P270" s="302">
        <f ca="1">OFFSET('Product Matrix'!$B$1,VLOOKUP(K270,A:B,2,0)-1+L270,1)</f>
        <v>0</v>
      </c>
    </row>
    <row r="271" spans="11:16" ht="14.5">
      <c r="K271" s="293">
        <f t="shared" ca="1" si="15"/>
        <v>1</v>
      </c>
      <c r="L271" s="293">
        <f t="shared" ca="1" si="16"/>
        <v>270</v>
      </c>
      <c r="M271" s="301" t="str">
        <f>'Product Matrix'!$B$2</f>
        <v>KEY-GR</v>
      </c>
      <c r="N271" s="302">
        <f t="shared" ca="1" si="14"/>
        <v>0</v>
      </c>
      <c r="O271" s="302">
        <f ca="1">OFFSET('Product Matrix'!$B$1,VLOOKUP(K271,A:B,2,0)-1+L271,0)</f>
        <v>0</v>
      </c>
      <c r="P271" s="302">
        <f ca="1">OFFSET('Product Matrix'!$B$1,VLOOKUP(K271,A:B,2,0)-1+L271,1)</f>
        <v>0</v>
      </c>
    </row>
    <row r="272" spans="11:16" ht="14.5">
      <c r="K272" s="293">
        <f t="shared" ca="1" si="15"/>
        <v>1</v>
      </c>
      <c r="L272" s="293">
        <f t="shared" ca="1" si="16"/>
        <v>271</v>
      </c>
      <c r="M272" s="301" t="str">
        <f>'Product Matrix'!$B$2</f>
        <v>KEY-GR</v>
      </c>
      <c r="N272" s="302">
        <f t="shared" ca="1" si="14"/>
        <v>0</v>
      </c>
      <c r="O272" s="302">
        <f ca="1">OFFSET('Product Matrix'!$B$1,VLOOKUP(K272,A:B,2,0)-1+L272,0)</f>
        <v>0</v>
      </c>
      <c r="P272" s="302">
        <f ca="1">OFFSET('Product Matrix'!$B$1,VLOOKUP(K272,A:B,2,0)-1+L272,1)</f>
        <v>0</v>
      </c>
    </row>
    <row r="273" spans="11:16" ht="14.5">
      <c r="K273" s="293">
        <f t="shared" ca="1" si="15"/>
        <v>1</v>
      </c>
      <c r="L273" s="293">
        <f t="shared" ca="1" si="16"/>
        <v>272</v>
      </c>
      <c r="M273" s="301" t="str">
        <f>'Product Matrix'!$B$2</f>
        <v>KEY-GR</v>
      </c>
      <c r="N273" s="302">
        <f t="shared" ca="1" si="14"/>
        <v>0</v>
      </c>
      <c r="O273" s="302">
        <f ca="1">OFFSET('Product Matrix'!$B$1,VLOOKUP(K273,A:B,2,0)-1+L273,0)</f>
        <v>0</v>
      </c>
      <c r="P273" s="302">
        <f ca="1">OFFSET('Product Matrix'!$B$1,VLOOKUP(K273,A:B,2,0)-1+L273,1)</f>
        <v>0</v>
      </c>
    </row>
    <row r="274" spans="11:16" ht="14.5">
      <c r="K274" s="293">
        <f t="shared" ca="1" si="15"/>
        <v>1</v>
      </c>
      <c r="L274" s="293">
        <f t="shared" ca="1" si="16"/>
        <v>273</v>
      </c>
      <c r="M274" s="301" t="str">
        <f>'Product Matrix'!$B$2</f>
        <v>KEY-GR</v>
      </c>
      <c r="N274" s="302">
        <f t="shared" ca="1" si="14"/>
        <v>0</v>
      </c>
      <c r="O274" s="302">
        <f ca="1">OFFSET('Product Matrix'!$B$1,VLOOKUP(K274,A:B,2,0)-1+L274,0)</f>
        <v>0</v>
      </c>
      <c r="P274" s="302">
        <f ca="1">OFFSET('Product Matrix'!$B$1,VLOOKUP(K274,A:B,2,0)-1+L274,1)</f>
        <v>0</v>
      </c>
    </row>
    <row r="275" spans="11:16" ht="14.5">
      <c r="K275" s="293">
        <f t="shared" ca="1" si="15"/>
        <v>1</v>
      </c>
      <c r="L275" s="293">
        <f t="shared" ca="1" si="16"/>
        <v>274</v>
      </c>
      <c r="M275" s="301" t="str">
        <f>'Product Matrix'!$B$2</f>
        <v>KEY-GR</v>
      </c>
      <c r="N275" s="302">
        <f t="shared" ca="1" si="14"/>
        <v>0</v>
      </c>
      <c r="O275" s="302">
        <f ca="1">OFFSET('Product Matrix'!$B$1,VLOOKUP(K275,A:B,2,0)-1+L275,0)</f>
        <v>0</v>
      </c>
      <c r="P275" s="302">
        <f ca="1">OFFSET('Product Matrix'!$B$1,VLOOKUP(K275,A:B,2,0)-1+L275,1)</f>
        <v>0</v>
      </c>
    </row>
    <row r="276" spans="11:16" ht="14.5">
      <c r="K276" s="293">
        <f t="shared" ca="1" si="15"/>
        <v>1</v>
      </c>
      <c r="L276" s="293">
        <f t="shared" ca="1" si="16"/>
        <v>275</v>
      </c>
      <c r="M276" s="301" t="str">
        <f>'Product Matrix'!$B$2</f>
        <v>KEY-GR</v>
      </c>
      <c r="N276" s="302">
        <f t="shared" ca="1" si="14"/>
        <v>0</v>
      </c>
      <c r="O276" s="302">
        <f ca="1">OFFSET('Product Matrix'!$B$1,VLOOKUP(K276,A:B,2,0)-1+L276,0)</f>
        <v>0</v>
      </c>
      <c r="P276" s="302">
        <f ca="1">OFFSET('Product Matrix'!$B$1,VLOOKUP(K276,A:B,2,0)-1+L276,1)</f>
        <v>0</v>
      </c>
    </row>
    <row r="277" spans="11:16" ht="14.5">
      <c r="K277" s="293">
        <f t="shared" ca="1" si="15"/>
        <v>1</v>
      </c>
      <c r="L277" s="293">
        <f t="shared" ca="1" si="16"/>
        <v>276</v>
      </c>
      <c r="M277" s="301" t="str">
        <f>'Product Matrix'!$B$2</f>
        <v>KEY-GR</v>
      </c>
      <c r="N277" s="302">
        <f t="shared" ca="1" si="14"/>
        <v>0</v>
      </c>
      <c r="O277" s="302">
        <f ca="1">OFFSET('Product Matrix'!$B$1,VLOOKUP(K277,A:B,2,0)-1+L277,0)</f>
        <v>0</v>
      </c>
      <c r="P277" s="302">
        <f ca="1">OFFSET('Product Matrix'!$B$1,VLOOKUP(K277,A:B,2,0)-1+L277,1)</f>
        <v>0</v>
      </c>
    </row>
    <row r="278" spans="11:16" ht="14.5">
      <c r="K278" s="293">
        <f t="shared" ca="1" si="15"/>
        <v>1</v>
      </c>
      <c r="L278" s="293">
        <f t="shared" ca="1" si="16"/>
        <v>277</v>
      </c>
      <c r="M278" s="301" t="str">
        <f>'Product Matrix'!$B$2</f>
        <v>KEY-GR</v>
      </c>
      <c r="N278" s="302">
        <f t="shared" ca="1" si="14"/>
        <v>0</v>
      </c>
      <c r="O278" s="302">
        <f ca="1">OFFSET('Product Matrix'!$B$1,VLOOKUP(K278,A:B,2,0)-1+L278,0)</f>
        <v>0</v>
      </c>
      <c r="P278" s="302">
        <f ca="1">OFFSET('Product Matrix'!$B$1,VLOOKUP(K278,A:B,2,0)-1+L278,1)</f>
        <v>0</v>
      </c>
    </row>
    <row r="279" spans="11:16" ht="14.5">
      <c r="K279" s="293">
        <f t="shared" ca="1" si="15"/>
        <v>1</v>
      </c>
      <c r="L279" s="293">
        <f t="shared" ca="1" si="16"/>
        <v>278</v>
      </c>
      <c r="M279" s="301" t="str">
        <f>'Product Matrix'!$B$2</f>
        <v>KEY-GR</v>
      </c>
      <c r="N279" s="302">
        <f t="shared" ca="1" si="14"/>
        <v>0</v>
      </c>
      <c r="O279" s="302">
        <f ca="1">OFFSET('Product Matrix'!$B$1,VLOOKUP(K279,A:B,2,0)-1+L279,0)</f>
        <v>0</v>
      </c>
      <c r="P279" s="302">
        <f ca="1">OFFSET('Product Matrix'!$B$1,VLOOKUP(K279,A:B,2,0)-1+L279,1)</f>
        <v>0</v>
      </c>
    </row>
    <row r="280" spans="11:16" ht="14.5">
      <c r="K280" s="293">
        <f t="shared" ca="1" si="15"/>
        <v>1</v>
      </c>
      <c r="L280" s="293">
        <f t="shared" ca="1" si="16"/>
        <v>279</v>
      </c>
      <c r="M280" s="301" t="str">
        <f>'Product Matrix'!$B$2</f>
        <v>KEY-GR</v>
      </c>
      <c r="N280" s="302">
        <f t="shared" ca="1" si="14"/>
        <v>0</v>
      </c>
      <c r="O280" s="302">
        <f ca="1">OFFSET('Product Matrix'!$B$1,VLOOKUP(K280,A:B,2,0)-1+L280,0)</f>
        <v>0</v>
      </c>
      <c r="P280" s="302">
        <f ca="1">OFFSET('Product Matrix'!$B$1,VLOOKUP(K280,A:B,2,0)-1+L280,1)</f>
        <v>0</v>
      </c>
    </row>
    <row r="281" spans="11:16" ht="14.5">
      <c r="K281" s="293">
        <f t="shared" ca="1" si="15"/>
        <v>1</v>
      </c>
      <c r="L281" s="293">
        <f t="shared" ca="1" si="16"/>
        <v>280</v>
      </c>
      <c r="M281" s="301" t="str">
        <f>'Product Matrix'!$B$2</f>
        <v>KEY-GR</v>
      </c>
      <c r="N281" s="302">
        <f t="shared" ca="1" si="14"/>
        <v>0</v>
      </c>
      <c r="O281" s="302">
        <f ca="1">OFFSET('Product Matrix'!$B$1,VLOOKUP(K281,A:B,2,0)-1+L281,0)</f>
        <v>0</v>
      </c>
      <c r="P281" s="302">
        <f ca="1">OFFSET('Product Matrix'!$B$1,VLOOKUP(K281,A:B,2,0)-1+L281,1)</f>
        <v>0</v>
      </c>
    </row>
    <row r="282" spans="11:16" ht="14.5">
      <c r="K282" s="293">
        <f t="shared" ca="1" si="15"/>
        <v>1</v>
      </c>
      <c r="L282" s="293">
        <f t="shared" ca="1" si="16"/>
        <v>281</v>
      </c>
      <c r="M282" s="301" t="str">
        <f>'Product Matrix'!$B$2</f>
        <v>KEY-GR</v>
      </c>
      <c r="N282" s="302">
        <f t="shared" ca="1" si="14"/>
        <v>0</v>
      </c>
      <c r="O282" s="302">
        <f ca="1">OFFSET('Product Matrix'!$B$1,VLOOKUP(K282,A:B,2,0)-1+L282,0)</f>
        <v>0</v>
      </c>
      <c r="P282" s="302">
        <f ca="1">OFFSET('Product Matrix'!$B$1,VLOOKUP(K282,A:B,2,0)-1+L282,1)</f>
        <v>0</v>
      </c>
    </row>
    <row r="283" spans="11:16" ht="14.5">
      <c r="K283" s="293">
        <f t="shared" ca="1" si="15"/>
        <v>1</v>
      </c>
      <c r="L283" s="293">
        <f t="shared" ca="1" si="16"/>
        <v>282</v>
      </c>
      <c r="M283" s="301" t="str">
        <f>'Product Matrix'!$B$2</f>
        <v>KEY-GR</v>
      </c>
      <c r="N283" s="302">
        <f t="shared" ca="1" si="14"/>
        <v>0</v>
      </c>
      <c r="O283" s="302">
        <f ca="1">OFFSET('Product Matrix'!$B$1,VLOOKUP(K283,A:B,2,0)-1+L283,0)</f>
        <v>0</v>
      </c>
      <c r="P283" s="302">
        <f ca="1">OFFSET('Product Matrix'!$B$1,VLOOKUP(K283,A:B,2,0)-1+L283,1)</f>
        <v>0</v>
      </c>
    </row>
    <row r="284" spans="11:16" ht="14.5">
      <c r="K284" s="293">
        <f t="shared" ca="1" si="15"/>
        <v>1</v>
      </c>
      <c r="L284" s="293">
        <f t="shared" ca="1" si="16"/>
        <v>283</v>
      </c>
      <c r="M284" s="301" t="str">
        <f>'Product Matrix'!$B$2</f>
        <v>KEY-GR</v>
      </c>
      <c r="N284" s="302">
        <f t="shared" ca="1" si="14"/>
        <v>0</v>
      </c>
      <c r="O284" s="302">
        <f ca="1">OFFSET('Product Matrix'!$B$1,VLOOKUP(K284,A:B,2,0)-1+L284,0)</f>
        <v>0</v>
      </c>
      <c r="P284" s="302">
        <f ca="1">OFFSET('Product Matrix'!$B$1,VLOOKUP(K284,A:B,2,0)-1+L284,1)</f>
        <v>0</v>
      </c>
    </row>
    <row r="285" spans="11:16" ht="14.5">
      <c r="K285" s="293">
        <f t="shared" ca="1" si="15"/>
        <v>1</v>
      </c>
      <c r="L285" s="293">
        <f t="shared" ca="1" si="16"/>
        <v>284</v>
      </c>
      <c r="M285" s="301" t="str">
        <f>'Product Matrix'!$B$2</f>
        <v>KEY-GR</v>
      </c>
      <c r="N285" s="302">
        <f t="shared" ca="1" si="14"/>
        <v>0</v>
      </c>
      <c r="O285" s="302">
        <f ca="1">OFFSET('Product Matrix'!$B$1,VLOOKUP(K285,A:B,2,0)-1+L285,0)</f>
        <v>0</v>
      </c>
      <c r="P285" s="302">
        <f ca="1">OFFSET('Product Matrix'!$B$1,VLOOKUP(K285,A:B,2,0)-1+L285,1)</f>
        <v>0</v>
      </c>
    </row>
    <row r="286" spans="11:16" ht="14.5">
      <c r="K286" s="293">
        <f t="shared" ca="1" si="15"/>
        <v>1</v>
      </c>
      <c r="L286" s="293">
        <f t="shared" ca="1" si="16"/>
        <v>285</v>
      </c>
      <c r="M286" s="301" t="str">
        <f>'Product Matrix'!$B$2</f>
        <v>KEY-GR</v>
      </c>
      <c r="N286" s="302">
        <f t="shared" ca="1" si="14"/>
        <v>0</v>
      </c>
      <c r="O286" s="302">
        <f ca="1">OFFSET('Product Matrix'!$B$1,VLOOKUP(K286,A:B,2,0)-1+L286,0)</f>
        <v>0</v>
      </c>
      <c r="P286" s="302">
        <f ca="1">OFFSET('Product Matrix'!$B$1,VLOOKUP(K286,A:B,2,0)-1+L286,1)</f>
        <v>0</v>
      </c>
    </row>
    <row r="287" spans="11:16" ht="14.5">
      <c r="K287" s="293">
        <f t="shared" ca="1" si="15"/>
        <v>1</v>
      </c>
      <c r="L287" s="293">
        <f t="shared" ca="1" si="16"/>
        <v>286</v>
      </c>
      <c r="M287" s="301" t="str">
        <f>'Product Matrix'!$B$2</f>
        <v>KEY-GR</v>
      </c>
      <c r="N287" s="302">
        <f t="shared" ca="1" si="14"/>
        <v>0</v>
      </c>
      <c r="O287" s="302">
        <f ca="1">OFFSET('Product Matrix'!$B$1,VLOOKUP(K287,A:B,2,0)-1+L287,0)</f>
        <v>0</v>
      </c>
      <c r="P287" s="302">
        <f ca="1">OFFSET('Product Matrix'!$B$1,VLOOKUP(K287,A:B,2,0)-1+L287,1)</f>
        <v>0</v>
      </c>
    </row>
    <row r="288" spans="11:16" ht="14.5">
      <c r="K288" s="293">
        <f t="shared" ca="1" si="15"/>
        <v>1</v>
      </c>
      <c r="L288" s="293">
        <f t="shared" ca="1" si="16"/>
        <v>287</v>
      </c>
      <c r="M288" s="301" t="str">
        <f>'Product Matrix'!$B$2</f>
        <v>KEY-GR</v>
      </c>
      <c r="N288" s="302">
        <f t="shared" ca="1" si="14"/>
        <v>0</v>
      </c>
      <c r="O288" s="302">
        <f ca="1">OFFSET('Product Matrix'!$B$1,VLOOKUP(K288,A:B,2,0)-1+L288,0)</f>
        <v>0</v>
      </c>
      <c r="P288" s="302">
        <f ca="1">OFFSET('Product Matrix'!$B$1,VLOOKUP(K288,A:B,2,0)-1+L288,1)</f>
        <v>0</v>
      </c>
    </row>
    <row r="289" spans="11:16" ht="14.5">
      <c r="K289" s="293">
        <f t="shared" ca="1" si="15"/>
        <v>1</v>
      </c>
      <c r="L289" s="293">
        <f t="shared" ca="1" si="16"/>
        <v>288</v>
      </c>
      <c r="M289" s="301" t="str">
        <f>'Product Matrix'!$B$2</f>
        <v>KEY-GR</v>
      </c>
      <c r="N289" s="302">
        <f t="shared" ca="1" si="14"/>
        <v>0</v>
      </c>
      <c r="O289" s="302">
        <f ca="1">OFFSET('Product Matrix'!$B$1,VLOOKUP(K289,A:B,2,0)-1+L289,0)</f>
        <v>0</v>
      </c>
      <c r="P289" s="302">
        <f ca="1">OFFSET('Product Matrix'!$B$1,VLOOKUP(K289,A:B,2,0)-1+L289,1)</f>
        <v>0</v>
      </c>
    </row>
    <row r="290" spans="11:16" ht="14.5">
      <c r="K290" s="293">
        <f t="shared" ca="1" si="15"/>
        <v>1</v>
      </c>
      <c r="L290" s="293">
        <f t="shared" ca="1" si="16"/>
        <v>289</v>
      </c>
      <c r="M290" s="301" t="str">
        <f>'Product Matrix'!$B$2</f>
        <v>KEY-GR</v>
      </c>
      <c r="N290" s="302">
        <f t="shared" ca="1" si="14"/>
        <v>0</v>
      </c>
      <c r="O290" s="302">
        <f ca="1">OFFSET('Product Matrix'!$B$1,VLOOKUP(K290,A:B,2,0)-1+L290,0)</f>
        <v>0</v>
      </c>
      <c r="P290" s="302">
        <f ca="1">OFFSET('Product Matrix'!$B$1,VLOOKUP(K290,A:B,2,0)-1+L290,1)</f>
        <v>0</v>
      </c>
    </row>
    <row r="291" spans="11:16" ht="14.5">
      <c r="K291" s="293">
        <f t="shared" ca="1" si="15"/>
        <v>1</v>
      </c>
      <c r="L291" s="293">
        <f t="shared" ca="1" si="16"/>
        <v>290</v>
      </c>
      <c r="M291" s="301" t="str">
        <f>'Product Matrix'!$B$2</f>
        <v>KEY-GR</v>
      </c>
      <c r="N291" s="302">
        <f t="shared" ca="1" si="14"/>
        <v>0</v>
      </c>
      <c r="O291" s="302">
        <f ca="1">OFFSET('Product Matrix'!$B$1,VLOOKUP(K291,A:B,2,0)-1+L291,0)</f>
        <v>0</v>
      </c>
      <c r="P291" s="302">
        <f ca="1">OFFSET('Product Matrix'!$B$1,VLOOKUP(K291,A:B,2,0)-1+L291,1)</f>
        <v>0</v>
      </c>
    </row>
    <row r="292" spans="11:16" ht="14.5">
      <c r="K292" s="293">
        <f t="shared" ca="1" si="15"/>
        <v>1</v>
      </c>
      <c r="L292" s="293">
        <f t="shared" ca="1" si="16"/>
        <v>291</v>
      </c>
      <c r="M292" s="301" t="str">
        <f>'Product Matrix'!$B$2</f>
        <v>KEY-GR</v>
      </c>
      <c r="N292" s="302">
        <f t="shared" ca="1" si="14"/>
        <v>0</v>
      </c>
      <c r="O292" s="302">
        <f ca="1">OFFSET('Product Matrix'!$B$1,VLOOKUP(K292,A:B,2,0)-1+L292,0)</f>
        <v>0</v>
      </c>
      <c r="P292" s="302">
        <f ca="1">OFFSET('Product Matrix'!$B$1,VLOOKUP(K292,A:B,2,0)-1+L292,1)</f>
        <v>0</v>
      </c>
    </row>
    <row r="293" spans="11:16" ht="14.5">
      <c r="K293" s="293">
        <f t="shared" ca="1" si="15"/>
        <v>1</v>
      </c>
      <c r="L293" s="293">
        <f t="shared" ca="1" si="16"/>
        <v>292</v>
      </c>
      <c r="M293" s="301" t="str">
        <f>'Product Matrix'!$B$2</f>
        <v>KEY-GR</v>
      </c>
      <c r="N293" s="302">
        <f t="shared" ca="1" si="14"/>
        <v>0</v>
      </c>
      <c r="O293" s="302">
        <f ca="1">OFFSET('Product Matrix'!$B$1,VLOOKUP(K293,A:B,2,0)-1+L293,0)</f>
        <v>0</v>
      </c>
      <c r="P293" s="302">
        <f ca="1">OFFSET('Product Matrix'!$B$1,VLOOKUP(K293,A:B,2,0)-1+L293,1)</f>
        <v>0</v>
      </c>
    </row>
    <row r="294" spans="11:16" ht="14.5">
      <c r="K294" s="293">
        <f t="shared" ca="1" si="15"/>
        <v>1</v>
      </c>
      <c r="L294" s="293">
        <f t="shared" ca="1" si="16"/>
        <v>293</v>
      </c>
      <c r="M294" s="301" t="str">
        <f>'Product Matrix'!$B$2</f>
        <v>KEY-GR</v>
      </c>
      <c r="N294" s="302">
        <f t="shared" ca="1" si="14"/>
        <v>0</v>
      </c>
      <c r="O294" s="302">
        <f ca="1">OFFSET('Product Matrix'!$B$1,VLOOKUP(K294,A:B,2,0)-1+L294,0)</f>
        <v>0</v>
      </c>
      <c r="P294" s="302">
        <f ca="1">OFFSET('Product Matrix'!$B$1,VLOOKUP(K294,A:B,2,0)-1+L294,1)</f>
        <v>0</v>
      </c>
    </row>
    <row r="295" spans="11:16" ht="14.5">
      <c r="K295" s="293">
        <f t="shared" ca="1" si="15"/>
        <v>1</v>
      </c>
      <c r="L295" s="293">
        <f t="shared" ca="1" si="16"/>
        <v>294</v>
      </c>
      <c r="M295" s="301" t="str">
        <f>'Product Matrix'!$B$2</f>
        <v>KEY-GR</v>
      </c>
      <c r="N295" s="302">
        <f t="shared" ca="1" si="14"/>
        <v>0</v>
      </c>
      <c r="O295" s="302">
        <f ca="1">OFFSET('Product Matrix'!$B$1,VLOOKUP(K295,A:B,2,0)-1+L295,0)</f>
        <v>0</v>
      </c>
      <c r="P295" s="302">
        <f ca="1">OFFSET('Product Matrix'!$B$1,VLOOKUP(K295,A:B,2,0)-1+L295,1)</f>
        <v>0</v>
      </c>
    </row>
    <row r="296" spans="11:16" ht="14.5">
      <c r="K296" s="293">
        <f t="shared" ca="1" si="15"/>
        <v>1</v>
      </c>
      <c r="L296" s="293">
        <f t="shared" ca="1" si="16"/>
        <v>295</v>
      </c>
      <c r="M296" s="301" t="str">
        <f>'Product Matrix'!$B$2</f>
        <v>KEY-GR</v>
      </c>
      <c r="N296" s="302">
        <f t="shared" ca="1" si="14"/>
        <v>0</v>
      </c>
      <c r="O296" s="302">
        <f ca="1">OFFSET('Product Matrix'!$B$1,VLOOKUP(K296,A:B,2,0)-1+L296,0)</f>
        <v>0</v>
      </c>
      <c r="P296" s="302">
        <f ca="1">OFFSET('Product Matrix'!$B$1,VLOOKUP(K296,A:B,2,0)-1+L296,1)</f>
        <v>0</v>
      </c>
    </row>
    <row r="297" spans="11:16" ht="14.5">
      <c r="K297" s="293">
        <f t="shared" ca="1" si="15"/>
        <v>1</v>
      </c>
      <c r="L297" s="293">
        <f t="shared" ca="1" si="16"/>
        <v>296</v>
      </c>
      <c r="M297" s="301" t="str">
        <f>'Product Matrix'!$B$2</f>
        <v>KEY-GR</v>
      </c>
      <c r="N297" s="302">
        <f t="shared" ca="1" si="14"/>
        <v>0</v>
      </c>
      <c r="O297" s="302">
        <f ca="1">OFFSET('Product Matrix'!$B$1,VLOOKUP(K297,A:B,2,0)-1+L297,0)</f>
        <v>0</v>
      </c>
      <c r="P297" s="302">
        <f ca="1">OFFSET('Product Matrix'!$B$1,VLOOKUP(K297,A:B,2,0)-1+L297,1)</f>
        <v>0</v>
      </c>
    </row>
    <row r="298" spans="11:16" ht="14.5">
      <c r="K298" s="293">
        <f t="shared" ca="1" si="15"/>
        <v>1</v>
      </c>
      <c r="L298" s="293">
        <f t="shared" ca="1" si="16"/>
        <v>297</v>
      </c>
      <c r="M298" s="301" t="str">
        <f>'Product Matrix'!$B$2</f>
        <v>KEY-GR</v>
      </c>
      <c r="N298" s="302">
        <f t="shared" ca="1" si="14"/>
        <v>0</v>
      </c>
      <c r="O298" s="302">
        <f ca="1">OFFSET('Product Matrix'!$B$1,VLOOKUP(K298,A:B,2,0)-1+L298,0)</f>
        <v>0</v>
      </c>
      <c r="P298" s="302">
        <f ca="1">OFFSET('Product Matrix'!$B$1,VLOOKUP(K298,A:B,2,0)-1+L298,1)</f>
        <v>0</v>
      </c>
    </row>
    <row r="299" spans="11:16" ht="14.5">
      <c r="K299" s="293">
        <f t="shared" ca="1" si="15"/>
        <v>1</v>
      </c>
      <c r="L299" s="293">
        <f t="shared" ca="1" si="16"/>
        <v>298</v>
      </c>
      <c r="M299" s="301" t="str">
        <f>'Product Matrix'!$B$2</f>
        <v>KEY-GR</v>
      </c>
      <c r="N299" s="302">
        <f t="shared" ca="1" si="14"/>
        <v>0</v>
      </c>
      <c r="O299" s="302">
        <f ca="1">OFFSET('Product Matrix'!$B$1,VLOOKUP(K299,A:B,2,0)-1+L299,0)</f>
        <v>0</v>
      </c>
      <c r="P299" s="302">
        <f ca="1">OFFSET('Product Matrix'!$B$1,VLOOKUP(K299,A:B,2,0)-1+L299,1)</f>
        <v>0</v>
      </c>
    </row>
    <row r="300" spans="11:16" ht="14.5">
      <c r="K300" s="293">
        <f t="shared" ca="1" si="15"/>
        <v>1</v>
      </c>
      <c r="L300" s="293">
        <f t="shared" ca="1" si="16"/>
        <v>299</v>
      </c>
      <c r="M300" s="301" t="str">
        <f>'Product Matrix'!$B$2</f>
        <v>KEY-GR</v>
      </c>
      <c r="N300" s="302">
        <f t="shared" ca="1" si="14"/>
        <v>0</v>
      </c>
      <c r="O300" s="302">
        <f ca="1">OFFSET('Product Matrix'!$B$1,VLOOKUP(K300,A:B,2,0)-1+L300,0)</f>
        <v>0</v>
      </c>
      <c r="P300" s="302">
        <f ca="1">OFFSET('Product Matrix'!$B$1,VLOOKUP(K300,A:B,2,0)-1+L300,1)</f>
        <v>0</v>
      </c>
    </row>
    <row r="301" spans="11:16" ht="14.5">
      <c r="K301" s="293">
        <f t="shared" ca="1" si="15"/>
        <v>1</v>
      </c>
      <c r="L301" s="293">
        <f t="shared" ca="1" si="16"/>
        <v>300</v>
      </c>
      <c r="M301" s="301" t="str">
        <f>'Product Matrix'!$B$2</f>
        <v>KEY-GR</v>
      </c>
      <c r="N301" s="302">
        <f t="shared" ca="1" si="14"/>
        <v>0</v>
      </c>
      <c r="O301" s="302">
        <f ca="1">OFFSET('Product Matrix'!$B$1,VLOOKUP(K301,A:B,2,0)-1+L301,0)</f>
        <v>0</v>
      </c>
      <c r="P301" s="302">
        <f ca="1">OFFSET('Product Matrix'!$B$1,VLOOKUP(K301,A:B,2,0)-1+L301,1)</f>
        <v>0</v>
      </c>
    </row>
    <row r="302" spans="11:16" ht="14.5">
      <c r="K302" s="293">
        <f t="shared" ca="1" si="15"/>
        <v>1</v>
      </c>
      <c r="L302" s="293">
        <f t="shared" ca="1" si="16"/>
        <v>301</v>
      </c>
      <c r="M302" s="301" t="str">
        <f>'Product Matrix'!$B$2</f>
        <v>KEY-GR</v>
      </c>
      <c r="N302" s="302">
        <f t="shared" ca="1" si="14"/>
        <v>0</v>
      </c>
      <c r="O302" s="302">
        <f ca="1">OFFSET('Product Matrix'!$B$1,VLOOKUP(K302,A:B,2,0)-1+L302,0)</f>
        <v>0</v>
      </c>
      <c r="P302" s="302">
        <f ca="1">OFFSET('Product Matrix'!$B$1,VLOOKUP(K302,A:B,2,0)-1+L302,1)</f>
        <v>0</v>
      </c>
    </row>
    <row r="303" spans="11:16" ht="14.5">
      <c r="K303" s="293">
        <f t="shared" ca="1" si="15"/>
        <v>1</v>
      </c>
      <c r="L303" s="293">
        <f t="shared" ca="1" si="16"/>
        <v>302</v>
      </c>
      <c r="M303" s="301" t="str">
        <f>'Product Matrix'!$B$2</f>
        <v>KEY-GR</v>
      </c>
      <c r="N303" s="302">
        <f t="shared" ca="1" si="14"/>
        <v>0</v>
      </c>
      <c r="O303" s="302">
        <f ca="1">OFFSET('Product Matrix'!$B$1,VLOOKUP(K303,A:B,2,0)-1+L303,0)</f>
        <v>0</v>
      </c>
      <c r="P303" s="302">
        <f ca="1">OFFSET('Product Matrix'!$B$1,VLOOKUP(K303,A:B,2,0)-1+L303,1)</f>
        <v>0</v>
      </c>
    </row>
    <row r="304" spans="11:16" ht="14.5">
      <c r="K304" s="293">
        <f t="shared" ca="1" si="15"/>
        <v>1</v>
      </c>
      <c r="L304" s="293">
        <f t="shared" ca="1" si="16"/>
        <v>303</v>
      </c>
      <c r="M304" s="301" t="str">
        <f>'Product Matrix'!$B$2</f>
        <v>KEY-GR</v>
      </c>
      <c r="N304" s="302">
        <f t="shared" ca="1" si="14"/>
        <v>0</v>
      </c>
      <c r="O304" s="302">
        <f ca="1">OFFSET('Product Matrix'!$B$1,VLOOKUP(K304,A:B,2,0)-1+L304,0)</f>
        <v>0</v>
      </c>
      <c r="P304" s="302">
        <f ca="1">OFFSET('Product Matrix'!$B$1,VLOOKUP(K304,A:B,2,0)-1+L304,1)</f>
        <v>0</v>
      </c>
    </row>
    <row r="305" spans="11:16" ht="14.5">
      <c r="K305" s="293">
        <f t="shared" ca="1" si="15"/>
        <v>1</v>
      </c>
      <c r="L305" s="293">
        <f t="shared" ca="1" si="16"/>
        <v>304</v>
      </c>
      <c r="M305" s="301" t="str">
        <f>'Product Matrix'!$B$2</f>
        <v>KEY-GR</v>
      </c>
      <c r="N305" s="302">
        <f t="shared" ca="1" si="14"/>
        <v>0</v>
      </c>
      <c r="O305" s="302">
        <f ca="1">OFFSET('Product Matrix'!$B$1,VLOOKUP(K305,A:B,2,0)-1+L305,0)</f>
        <v>0</v>
      </c>
      <c r="P305" s="302">
        <f ca="1">OFFSET('Product Matrix'!$B$1,VLOOKUP(K305,A:B,2,0)-1+L305,1)</f>
        <v>0</v>
      </c>
    </row>
    <row r="306" spans="11:16" ht="14.5">
      <c r="K306" s="293">
        <f t="shared" ca="1" si="15"/>
        <v>1</v>
      </c>
      <c r="L306" s="293">
        <f t="shared" ca="1" si="16"/>
        <v>305</v>
      </c>
      <c r="M306" s="301" t="str">
        <f>'Product Matrix'!$B$2</f>
        <v>KEY-GR</v>
      </c>
      <c r="N306" s="302">
        <f t="shared" ca="1" si="14"/>
        <v>0</v>
      </c>
      <c r="O306" s="302">
        <f ca="1">OFFSET('Product Matrix'!$B$1,VLOOKUP(K306,A:B,2,0)-1+L306,0)</f>
        <v>0</v>
      </c>
      <c r="P306" s="302">
        <f ca="1">OFFSET('Product Matrix'!$B$1,VLOOKUP(K306,A:B,2,0)-1+L306,1)</f>
        <v>0</v>
      </c>
    </row>
    <row r="307" spans="11:16" ht="14.5">
      <c r="K307" s="293">
        <f t="shared" ca="1" si="15"/>
        <v>1</v>
      </c>
      <c r="L307" s="293">
        <f t="shared" ca="1" si="16"/>
        <v>306</v>
      </c>
      <c r="M307" s="301" t="str">
        <f>'Product Matrix'!$B$2</f>
        <v>KEY-GR</v>
      </c>
      <c r="N307" s="302">
        <f t="shared" ca="1" si="14"/>
        <v>0</v>
      </c>
      <c r="O307" s="302">
        <f ca="1">OFFSET('Product Matrix'!$B$1,VLOOKUP(K307,A:B,2,0)-1+L307,0)</f>
        <v>0</v>
      </c>
      <c r="P307" s="302">
        <f ca="1">OFFSET('Product Matrix'!$B$1,VLOOKUP(K307,A:B,2,0)-1+L307,1)</f>
        <v>0</v>
      </c>
    </row>
    <row r="308" spans="11:16" ht="14.5">
      <c r="K308" s="293">
        <f t="shared" ca="1" si="15"/>
        <v>1</v>
      </c>
      <c r="L308" s="293">
        <f t="shared" ca="1" si="16"/>
        <v>307</v>
      </c>
      <c r="M308" s="301" t="str">
        <f>'Product Matrix'!$B$2</f>
        <v>KEY-GR</v>
      </c>
      <c r="N308" s="302">
        <f t="shared" ca="1" si="14"/>
        <v>0</v>
      </c>
      <c r="O308" s="302">
        <f ca="1">OFFSET('Product Matrix'!$B$1,VLOOKUP(K308,A:B,2,0)-1+L308,0)</f>
        <v>0</v>
      </c>
      <c r="P308" s="302">
        <f ca="1">OFFSET('Product Matrix'!$B$1,VLOOKUP(K308,A:B,2,0)-1+L308,1)</f>
        <v>0</v>
      </c>
    </row>
    <row r="309" spans="11:16" ht="14.5">
      <c r="K309" s="293">
        <f t="shared" ca="1" si="15"/>
        <v>1</v>
      </c>
      <c r="L309" s="293">
        <f t="shared" ca="1" si="16"/>
        <v>308</v>
      </c>
      <c r="M309" s="301" t="str">
        <f>'Product Matrix'!$B$2</f>
        <v>KEY-GR</v>
      </c>
      <c r="N309" s="302">
        <f t="shared" ca="1" si="14"/>
        <v>0</v>
      </c>
      <c r="O309" s="302">
        <f ca="1">OFFSET('Product Matrix'!$B$1,VLOOKUP(K309,A:B,2,0)-1+L309,0)</f>
        <v>0</v>
      </c>
      <c r="P309" s="302">
        <f ca="1">OFFSET('Product Matrix'!$B$1,VLOOKUP(K309,A:B,2,0)-1+L309,1)</f>
        <v>0</v>
      </c>
    </row>
    <row r="310" spans="11:16" ht="14.5">
      <c r="K310" s="293">
        <f t="shared" ca="1" si="15"/>
        <v>1</v>
      </c>
      <c r="L310" s="293">
        <f t="shared" ca="1" si="16"/>
        <v>309</v>
      </c>
      <c r="M310" s="301" t="str">
        <f>'Product Matrix'!$B$2</f>
        <v>KEY-GR</v>
      </c>
      <c r="N310" s="302">
        <f t="shared" ca="1" si="14"/>
        <v>0</v>
      </c>
      <c r="O310" s="302">
        <f ca="1">OFFSET('Product Matrix'!$B$1,VLOOKUP(K310,A:B,2,0)-1+L310,0)</f>
        <v>0</v>
      </c>
      <c r="P310" s="302">
        <f ca="1">OFFSET('Product Matrix'!$B$1,VLOOKUP(K310,A:B,2,0)-1+L310,1)</f>
        <v>0</v>
      </c>
    </row>
    <row r="311" spans="11:16" ht="14.5">
      <c r="K311" s="293">
        <f t="shared" ca="1" si="15"/>
        <v>1</v>
      </c>
      <c r="L311" s="293">
        <f t="shared" ca="1" si="16"/>
        <v>310</v>
      </c>
      <c r="M311" s="301" t="str">
        <f>'Product Matrix'!$B$2</f>
        <v>KEY-GR</v>
      </c>
      <c r="N311" s="302">
        <f t="shared" ca="1" si="14"/>
        <v>0</v>
      </c>
      <c r="O311" s="302">
        <f ca="1">OFFSET('Product Matrix'!$B$1,VLOOKUP(K311,A:B,2,0)-1+L311,0)</f>
        <v>0</v>
      </c>
      <c r="P311" s="302">
        <f ca="1">OFFSET('Product Matrix'!$B$1,VLOOKUP(K311,A:B,2,0)-1+L311,1)</f>
        <v>0</v>
      </c>
    </row>
    <row r="312" spans="11:16" ht="14.5">
      <c r="K312" s="293">
        <f t="shared" ca="1" si="15"/>
        <v>1</v>
      </c>
      <c r="L312" s="293">
        <f t="shared" ca="1" si="16"/>
        <v>311</v>
      </c>
      <c r="M312" s="301" t="str">
        <f>'Product Matrix'!$B$2</f>
        <v>KEY-GR</v>
      </c>
      <c r="N312" s="302">
        <f t="shared" ca="1" si="14"/>
        <v>0</v>
      </c>
      <c r="O312" s="302">
        <f ca="1">OFFSET('Product Matrix'!$B$1,VLOOKUP(K312,A:B,2,0)-1+L312,0)</f>
        <v>0</v>
      </c>
      <c r="P312" s="302">
        <f ca="1">OFFSET('Product Matrix'!$B$1,VLOOKUP(K312,A:B,2,0)-1+L312,1)</f>
        <v>0</v>
      </c>
    </row>
    <row r="313" spans="11:16" ht="14.5">
      <c r="K313" s="293">
        <f t="shared" ca="1" si="15"/>
        <v>1</v>
      </c>
      <c r="L313" s="293">
        <f t="shared" ca="1" si="16"/>
        <v>312</v>
      </c>
      <c r="M313" s="301" t="str">
        <f>'Product Matrix'!$B$2</f>
        <v>KEY-GR</v>
      </c>
      <c r="N313" s="302">
        <f t="shared" ca="1" si="14"/>
        <v>0</v>
      </c>
      <c r="O313" s="302">
        <f ca="1">OFFSET('Product Matrix'!$B$1,VLOOKUP(K313,A:B,2,0)-1+L313,0)</f>
        <v>0</v>
      </c>
      <c r="P313" s="302">
        <f ca="1">OFFSET('Product Matrix'!$B$1,VLOOKUP(K313,A:B,2,0)-1+L313,1)</f>
        <v>0</v>
      </c>
    </row>
    <row r="314" spans="11:16" ht="14.5">
      <c r="K314" s="293">
        <f t="shared" ca="1" si="15"/>
        <v>1</v>
      </c>
      <c r="L314" s="293">
        <f t="shared" ca="1" si="16"/>
        <v>313</v>
      </c>
      <c r="M314" s="301" t="str">
        <f>'Product Matrix'!$B$2</f>
        <v>KEY-GR</v>
      </c>
      <c r="N314" s="302">
        <f t="shared" ca="1" si="14"/>
        <v>0</v>
      </c>
      <c r="O314" s="302">
        <f ca="1">OFFSET('Product Matrix'!$B$1,VLOOKUP(K314,A:B,2,0)-1+L314,0)</f>
        <v>0</v>
      </c>
      <c r="P314" s="302">
        <f ca="1">OFFSET('Product Matrix'!$B$1,VLOOKUP(K314,A:B,2,0)-1+L314,1)</f>
        <v>0</v>
      </c>
    </row>
    <row r="315" spans="11:16" ht="14.5">
      <c r="K315" s="293">
        <f t="shared" ca="1" si="15"/>
        <v>1</v>
      </c>
      <c r="L315" s="293">
        <f t="shared" ca="1" si="16"/>
        <v>314</v>
      </c>
      <c r="M315" s="301" t="str">
        <f>'Product Matrix'!$B$2</f>
        <v>KEY-GR</v>
      </c>
      <c r="N315" s="302">
        <f t="shared" ca="1" si="14"/>
        <v>0</v>
      </c>
      <c r="O315" s="302">
        <f ca="1">OFFSET('Product Matrix'!$B$1,VLOOKUP(K315,A:B,2,0)-1+L315,0)</f>
        <v>0</v>
      </c>
      <c r="P315" s="302">
        <f ca="1">OFFSET('Product Matrix'!$B$1,VLOOKUP(K315,A:B,2,0)-1+L315,1)</f>
        <v>0</v>
      </c>
    </row>
    <row r="316" spans="11:16" ht="14.5">
      <c r="K316" s="293">
        <f t="shared" ca="1" si="15"/>
        <v>1</v>
      </c>
      <c r="L316" s="293">
        <f t="shared" ca="1" si="16"/>
        <v>315</v>
      </c>
      <c r="M316" s="301" t="str">
        <f>'Product Matrix'!$B$2</f>
        <v>KEY-GR</v>
      </c>
      <c r="N316" s="302">
        <f t="shared" ca="1" si="14"/>
        <v>0</v>
      </c>
      <c r="O316" s="302">
        <f ca="1">OFFSET('Product Matrix'!$B$1,VLOOKUP(K316,A:B,2,0)-1+L316,0)</f>
        <v>0</v>
      </c>
      <c r="P316" s="302">
        <f ca="1">OFFSET('Product Matrix'!$B$1,VLOOKUP(K316,A:B,2,0)-1+L316,1)</f>
        <v>0</v>
      </c>
    </row>
    <row r="317" spans="11:16" ht="14.5">
      <c r="K317" s="293">
        <f t="shared" ca="1" si="15"/>
        <v>1</v>
      </c>
      <c r="L317" s="293">
        <f t="shared" ca="1" si="16"/>
        <v>316</v>
      </c>
      <c r="M317" s="301" t="str">
        <f>'Product Matrix'!$B$2</f>
        <v>KEY-GR</v>
      </c>
      <c r="N317" s="302">
        <f t="shared" ca="1" si="14"/>
        <v>0</v>
      </c>
      <c r="O317" s="302">
        <f ca="1">OFFSET('Product Matrix'!$B$1,VLOOKUP(K317,A:B,2,0)-1+L317,0)</f>
        <v>0</v>
      </c>
      <c r="P317" s="302">
        <f ca="1">OFFSET('Product Matrix'!$B$1,VLOOKUP(K317,A:B,2,0)-1+L317,1)</f>
        <v>0</v>
      </c>
    </row>
    <row r="318" spans="11:16" ht="14.5">
      <c r="K318" s="293">
        <f t="shared" ca="1" si="15"/>
        <v>1</v>
      </c>
      <c r="L318" s="293">
        <f t="shared" ca="1" si="16"/>
        <v>317</v>
      </c>
      <c r="M318" s="301" t="str">
        <f>'Product Matrix'!$B$2</f>
        <v>KEY-GR</v>
      </c>
      <c r="N318" s="302">
        <f t="shared" ca="1" si="14"/>
        <v>0</v>
      </c>
      <c r="O318" s="302">
        <f ca="1">OFFSET('Product Matrix'!$B$1,VLOOKUP(K318,A:B,2,0)-1+L318,0)</f>
        <v>0</v>
      </c>
      <c r="P318" s="302">
        <f ca="1">OFFSET('Product Matrix'!$B$1,VLOOKUP(K318,A:B,2,0)-1+L318,1)</f>
        <v>0</v>
      </c>
    </row>
    <row r="319" spans="11:16" ht="14.5">
      <c r="K319" s="293">
        <f t="shared" ca="1" si="15"/>
        <v>1</v>
      </c>
      <c r="L319" s="293">
        <f t="shared" ca="1" si="16"/>
        <v>318</v>
      </c>
      <c r="M319" s="301" t="str">
        <f>'Product Matrix'!$B$2</f>
        <v>KEY-GR</v>
      </c>
      <c r="N319" s="302">
        <f t="shared" ca="1" si="14"/>
        <v>0</v>
      </c>
      <c r="O319" s="302">
        <f ca="1">OFFSET('Product Matrix'!$B$1,VLOOKUP(K319,A:B,2,0)-1+L319,0)</f>
        <v>0</v>
      </c>
      <c r="P319" s="302">
        <f ca="1">OFFSET('Product Matrix'!$B$1,VLOOKUP(K319,A:B,2,0)-1+L319,1)</f>
        <v>0</v>
      </c>
    </row>
    <row r="320" spans="11:16" ht="14.5">
      <c r="K320" s="293">
        <f t="shared" ca="1" si="15"/>
        <v>1</v>
      </c>
      <c r="L320" s="293">
        <f t="shared" ca="1" si="16"/>
        <v>319</v>
      </c>
      <c r="M320" s="301" t="str">
        <f>'Product Matrix'!$B$2</f>
        <v>KEY-GR</v>
      </c>
      <c r="N320" s="302">
        <f t="shared" ca="1" si="14"/>
        <v>0</v>
      </c>
      <c r="O320" s="302">
        <f ca="1">OFFSET('Product Matrix'!$B$1,VLOOKUP(K320,A:B,2,0)-1+L320,0)</f>
        <v>0</v>
      </c>
      <c r="P320" s="302">
        <f ca="1">OFFSET('Product Matrix'!$B$1,VLOOKUP(K320,A:B,2,0)-1+L320,1)</f>
        <v>0</v>
      </c>
    </row>
    <row r="321" spans="11:16" ht="14.5">
      <c r="K321" s="293">
        <f t="shared" ca="1" si="15"/>
        <v>1</v>
      </c>
      <c r="L321" s="293">
        <f t="shared" ca="1" si="16"/>
        <v>320</v>
      </c>
      <c r="M321" s="301" t="str">
        <f>'Product Matrix'!$B$2</f>
        <v>KEY-GR</v>
      </c>
      <c r="N321" s="302">
        <f t="shared" ca="1" si="14"/>
        <v>0</v>
      </c>
      <c r="O321" s="302">
        <f ca="1">OFFSET('Product Matrix'!$B$1,VLOOKUP(K321,A:B,2,0)-1+L321,0)</f>
        <v>0</v>
      </c>
      <c r="P321" s="302">
        <f ca="1">OFFSET('Product Matrix'!$B$1,VLOOKUP(K321,A:B,2,0)-1+L321,1)</f>
        <v>0</v>
      </c>
    </row>
    <row r="322" spans="11:16" ht="14.5">
      <c r="K322" s="293">
        <f t="shared" ca="1" si="15"/>
        <v>1</v>
      </c>
      <c r="L322" s="293">
        <f t="shared" ca="1" si="16"/>
        <v>321</v>
      </c>
      <c r="M322" s="301" t="str">
        <f>'Product Matrix'!$B$2</f>
        <v>KEY-GR</v>
      </c>
      <c r="N322" s="302">
        <f t="shared" ca="1" si="14"/>
        <v>0</v>
      </c>
      <c r="O322" s="302">
        <f ca="1">OFFSET('Product Matrix'!$B$1,VLOOKUP(K322,A:B,2,0)-1+L322,0)</f>
        <v>0</v>
      </c>
      <c r="P322" s="302">
        <f ca="1">OFFSET('Product Matrix'!$B$1,VLOOKUP(K322,A:B,2,0)-1+L322,1)</f>
        <v>0</v>
      </c>
    </row>
    <row r="323" spans="11:16" ht="14.5">
      <c r="K323" s="293">
        <f t="shared" ca="1" si="15"/>
        <v>1</v>
      </c>
      <c r="L323" s="293">
        <f t="shared" ca="1" si="16"/>
        <v>322</v>
      </c>
      <c r="M323" s="301" t="str">
        <f>'Product Matrix'!$B$2</f>
        <v>KEY-GR</v>
      </c>
      <c r="N323" s="302">
        <f t="shared" ref="N323:N386" ca="1" si="17">OFFSET($F$1,K323,0)</f>
        <v>0</v>
      </c>
      <c r="O323" s="302">
        <f ca="1">OFFSET('Product Matrix'!$B$1,VLOOKUP(K323,A:B,2,0)-1+L323,0)</f>
        <v>0</v>
      </c>
      <c r="P323" s="302">
        <f ca="1">OFFSET('Product Matrix'!$B$1,VLOOKUP(K323,A:B,2,0)-1+L323,1)</f>
        <v>0</v>
      </c>
    </row>
    <row r="324" spans="11:16" ht="14.5">
      <c r="K324" s="293">
        <f t="shared" ref="K324:K387" ca="1" si="18">IF(L323=OFFSET($C$1,K323,0),K323+1,K323)</f>
        <v>1</v>
      </c>
      <c r="L324" s="293">
        <f t="shared" ref="L324:L387" ca="1" si="19">IF(K324&gt;K323,1,L323+1)</f>
        <v>323</v>
      </c>
      <c r="M324" s="301" t="str">
        <f>'Product Matrix'!$B$2</f>
        <v>KEY-GR</v>
      </c>
      <c r="N324" s="302">
        <f t="shared" ca="1" si="17"/>
        <v>0</v>
      </c>
      <c r="O324" s="302">
        <f ca="1">OFFSET('Product Matrix'!$B$1,VLOOKUP(K324,A:B,2,0)-1+L324,0)</f>
        <v>0</v>
      </c>
      <c r="P324" s="302">
        <f ca="1">OFFSET('Product Matrix'!$B$1,VLOOKUP(K324,A:B,2,0)-1+L324,1)</f>
        <v>0</v>
      </c>
    </row>
    <row r="325" spans="11:16" ht="14.5">
      <c r="K325" s="293">
        <f t="shared" ca="1" si="18"/>
        <v>1</v>
      </c>
      <c r="L325" s="293">
        <f t="shared" ca="1" si="19"/>
        <v>324</v>
      </c>
      <c r="M325" s="301" t="str">
        <f>'Product Matrix'!$B$2</f>
        <v>KEY-GR</v>
      </c>
      <c r="N325" s="302">
        <f t="shared" ca="1" si="17"/>
        <v>0</v>
      </c>
      <c r="O325" s="302">
        <f ca="1">OFFSET('Product Matrix'!$B$1,VLOOKUP(K325,A:B,2,0)-1+L325,0)</f>
        <v>0</v>
      </c>
      <c r="P325" s="302">
        <f ca="1">OFFSET('Product Matrix'!$B$1,VLOOKUP(K325,A:B,2,0)-1+L325,1)</f>
        <v>0</v>
      </c>
    </row>
    <row r="326" spans="11:16" ht="14.5">
      <c r="K326" s="293">
        <f t="shared" ca="1" si="18"/>
        <v>1</v>
      </c>
      <c r="L326" s="293">
        <f t="shared" ca="1" si="19"/>
        <v>325</v>
      </c>
      <c r="M326" s="301" t="str">
        <f>'Product Matrix'!$B$2</f>
        <v>KEY-GR</v>
      </c>
      <c r="N326" s="302">
        <f t="shared" ca="1" si="17"/>
        <v>0</v>
      </c>
      <c r="O326" s="302">
        <f ca="1">OFFSET('Product Matrix'!$B$1,VLOOKUP(K326,A:B,2,0)-1+L326,0)</f>
        <v>0</v>
      </c>
      <c r="P326" s="302">
        <f ca="1">OFFSET('Product Matrix'!$B$1,VLOOKUP(K326,A:B,2,0)-1+L326,1)</f>
        <v>0</v>
      </c>
    </row>
    <row r="327" spans="11:16" ht="14.5">
      <c r="K327" s="293">
        <f t="shared" ca="1" si="18"/>
        <v>1</v>
      </c>
      <c r="L327" s="293">
        <f t="shared" ca="1" si="19"/>
        <v>326</v>
      </c>
      <c r="M327" s="301" t="str">
        <f>'Product Matrix'!$B$2</f>
        <v>KEY-GR</v>
      </c>
      <c r="N327" s="302">
        <f t="shared" ca="1" si="17"/>
        <v>0</v>
      </c>
      <c r="O327" s="302">
        <f ca="1">OFFSET('Product Matrix'!$B$1,VLOOKUP(K327,A:B,2,0)-1+L327,0)</f>
        <v>0</v>
      </c>
      <c r="P327" s="302">
        <f ca="1">OFFSET('Product Matrix'!$B$1,VLOOKUP(K327,A:B,2,0)-1+L327,1)</f>
        <v>0</v>
      </c>
    </row>
    <row r="328" spans="11:16" ht="14.5">
      <c r="K328" s="293">
        <f t="shared" ca="1" si="18"/>
        <v>1</v>
      </c>
      <c r="L328" s="293">
        <f t="shared" ca="1" si="19"/>
        <v>327</v>
      </c>
      <c r="M328" s="301" t="str">
        <f>'Product Matrix'!$B$2</f>
        <v>KEY-GR</v>
      </c>
      <c r="N328" s="302">
        <f t="shared" ca="1" si="17"/>
        <v>0</v>
      </c>
      <c r="O328" s="302">
        <f ca="1">OFFSET('Product Matrix'!$B$1,VLOOKUP(K328,A:B,2,0)-1+L328,0)</f>
        <v>0</v>
      </c>
      <c r="P328" s="302">
        <f ca="1">OFFSET('Product Matrix'!$B$1,VLOOKUP(K328,A:B,2,0)-1+L328,1)</f>
        <v>0</v>
      </c>
    </row>
    <row r="329" spans="11:16" ht="14.5">
      <c r="K329" s="293">
        <f t="shared" ca="1" si="18"/>
        <v>1</v>
      </c>
      <c r="L329" s="293">
        <f t="shared" ca="1" si="19"/>
        <v>328</v>
      </c>
      <c r="M329" s="301" t="str">
        <f>'Product Matrix'!$B$2</f>
        <v>KEY-GR</v>
      </c>
      <c r="N329" s="302">
        <f t="shared" ca="1" si="17"/>
        <v>0</v>
      </c>
      <c r="O329" s="302">
        <f ca="1">OFFSET('Product Matrix'!$B$1,VLOOKUP(K329,A:B,2,0)-1+L329,0)</f>
        <v>0</v>
      </c>
      <c r="P329" s="302">
        <f ca="1">OFFSET('Product Matrix'!$B$1,VLOOKUP(K329,A:B,2,0)-1+L329,1)</f>
        <v>0</v>
      </c>
    </row>
    <row r="330" spans="11:16" ht="14.5">
      <c r="K330" s="293">
        <f t="shared" ca="1" si="18"/>
        <v>1</v>
      </c>
      <c r="L330" s="293">
        <f t="shared" ca="1" si="19"/>
        <v>329</v>
      </c>
      <c r="M330" s="301" t="str">
        <f>'Product Matrix'!$B$2</f>
        <v>KEY-GR</v>
      </c>
      <c r="N330" s="302">
        <f t="shared" ca="1" si="17"/>
        <v>0</v>
      </c>
      <c r="O330" s="302">
        <f ca="1">OFFSET('Product Matrix'!$B$1,VLOOKUP(K330,A:B,2,0)-1+L330,0)</f>
        <v>0</v>
      </c>
      <c r="P330" s="302">
        <f ca="1">OFFSET('Product Matrix'!$B$1,VLOOKUP(K330,A:B,2,0)-1+L330,1)</f>
        <v>0</v>
      </c>
    </row>
    <row r="331" spans="11:16" ht="14.5">
      <c r="K331" s="293">
        <f t="shared" ca="1" si="18"/>
        <v>1</v>
      </c>
      <c r="L331" s="293">
        <f t="shared" ca="1" si="19"/>
        <v>330</v>
      </c>
      <c r="M331" s="301" t="str">
        <f>'Product Matrix'!$B$2</f>
        <v>KEY-GR</v>
      </c>
      <c r="N331" s="302">
        <f t="shared" ca="1" si="17"/>
        <v>0</v>
      </c>
      <c r="O331" s="302">
        <f ca="1">OFFSET('Product Matrix'!$B$1,VLOOKUP(K331,A:B,2,0)-1+L331,0)</f>
        <v>0</v>
      </c>
      <c r="P331" s="302">
        <f ca="1">OFFSET('Product Matrix'!$B$1,VLOOKUP(K331,A:B,2,0)-1+L331,1)</f>
        <v>0</v>
      </c>
    </row>
    <row r="332" spans="11:16" ht="14.5">
      <c r="K332" s="293">
        <f t="shared" ca="1" si="18"/>
        <v>1</v>
      </c>
      <c r="L332" s="293">
        <f t="shared" ca="1" si="19"/>
        <v>331</v>
      </c>
      <c r="M332" s="301" t="str">
        <f>'Product Matrix'!$B$2</f>
        <v>KEY-GR</v>
      </c>
      <c r="N332" s="302">
        <f t="shared" ca="1" si="17"/>
        <v>0</v>
      </c>
      <c r="O332" s="302">
        <f ca="1">OFFSET('Product Matrix'!$B$1,VLOOKUP(K332,A:B,2,0)-1+L332,0)</f>
        <v>0</v>
      </c>
      <c r="P332" s="302">
        <f ca="1">OFFSET('Product Matrix'!$B$1,VLOOKUP(K332,A:B,2,0)-1+L332,1)</f>
        <v>0</v>
      </c>
    </row>
    <row r="333" spans="11:16" ht="14.5">
      <c r="K333" s="293">
        <f t="shared" ca="1" si="18"/>
        <v>1</v>
      </c>
      <c r="L333" s="293">
        <f t="shared" ca="1" si="19"/>
        <v>332</v>
      </c>
      <c r="M333" s="301" t="str">
        <f>'Product Matrix'!$B$2</f>
        <v>KEY-GR</v>
      </c>
      <c r="N333" s="302">
        <f t="shared" ca="1" si="17"/>
        <v>0</v>
      </c>
      <c r="O333" s="302">
        <f ca="1">OFFSET('Product Matrix'!$B$1,VLOOKUP(K333,A:B,2,0)-1+L333,0)</f>
        <v>0</v>
      </c>
      <c r="P333" s="302">
        <f ca="1">OFFSET('Product Matrix'!$B$1,VLOOKUP(K333,A:B,2,0)-1+L333,1)</f>
        <v>0</v>
      </c>
    </row>
    <row r="334" spans="11:16" ht="14.5">
      <c r="K334" s="293">
        <f t="shared" ca="1" si="18"/>
        <v>1</v>
      </c>
      <c r="L334" s="293">
        <f t="shared" ca="1" si="19"/>
        <v>333</v>
      </c>
      <c r="M334" s="301" t="str">
        <f>'Product Matrix'!$B$2</f>
        <v>KEY-GR</v>
      </c>
      <c r="N334" s="302">
        <f t="shared" ca="1" si="17"/>
        <v>0</v>
      </c>
      <c r="O334" s="302">
        <f ca="1">OFFSET('Product Matrix'!$B$1,VLOOKUP(K334,A:B,2,0)-1+L334,0)</f>
        <v>0</v>
      </c>
      <c r="P334" s="302">
        <f ca="1">OFFSET('Product Matrix'!$B$1,VLOOKUP(K334,A:B,2,0)-1+L334,1)</f>
        <v>0</v>
      </c>
    </row>
    <row r="335" spans="11:16" ht="14.5">
      <c r="K335" s="293">
        <f t="shared" ca="1" si="18"/>
        <v>1</v>
      </c>
      <c r="L335" s="293">
        <f t="shared" ca="1" si="19"/>
        <v>334</v>
      </c>
      <c r="M335" s="301" t="str">
        <f>'Product Matrix'!$B$2</f>
        <v>KEY-GR</v>
      </c>
      <c r="N335" s="302">
        <f t="shared" ca="1" si="17"/>
        <v>0</v>
      </c>
      <c r="O335" s="302">
        <f ca="1">OFFSET('Product Matrix'!$B$1,VLOOKUP(K335,A:B,2,0)-1+L335,0)</f>
        <v>0</v>
      </c>
      <c r="P335" s="302">
        <f ca="1">OFFSET('Product Matrix'!$B$1,VLOOKUP(K335,A:B,2,0)-1+L335,1)</f>
        <v>0</v>
      </c>
    </row>
    <row r="336" spans="11:16" ht="14.5">
      <c r="K336" s="293">
        <f t="shared" ca="1" si="18"/>
        <v>1</v>
      </c>
      <c r="L336" s="293">
        <f t="shared" ca="1" si="19"/>
        <v>335</v>
      </c>
      <c r="M336" s="301" t="str">
        <f>'Product Matrix'!$B$2</f>
        <v>KEY-GR</v>
      </c>
      <c r="N336" s="302">
        <f t="shared" ca="1" si="17"/>
        <v>0</v>
      </c>
      <c r="O336" s="302">
        <f ca="1">OFFSET('Product Matrix'!$B$1,VLOOKUP(K336,A:B,2,0)-1+L336,0)</f>
        <v>0</v>
      </c>
      <c r="P336" s="302">
        <f ca="1">OFFSET('Product Matrix'!$B$1,VLOOKUP(K336,A:B,2,0)-1+L336,1)</f>
        <v>0</v>
      </c>
    </row>
    <row r="337" spans="11:16" ht="14.5">
      <c r="K337" s="293">
        <f t="shared" ca="1" si="18"/>
        <v>1</v>
      </c>
      <c r="L337" s="293">
        <f t="shared" ca="1" si="19"/>
        <v>336</v>
      </c>
      <c r="M337" s="301" t="str">
        <f>'Product Matrix'!$B$2</f>
        <v>KEY-GR</v>
      </c>
      <c r="N337" s="302">
        <f t="shared" ca="1" si="17"/>
        <v>0</v>
      </c>
      <c r="O337" s="302">
        <f ca="1">OFFSET('Product Matrix'!$B$1,VLOOKUP(K337,A:B,2,0)-1+L337,0)</f>
        <v>0</v>
      </c>
      <c r="P337" s="302">
        <f ca="1">OFFSET('Product Matrix'!$B$1,VLOOKUP(K337,A:B,2,0)-1+L337,1)</f>
        <v>0</v>
      </c>
    </row>
    <row r="338" spans="11:16" ht="14.5">
      <c r="K338" s="293">
        <f t="shared" ca="1" si="18"/>
        <v>1</v>
      </c>
      <c r="L338" s="293">
        <f t="shared" ca="1" si="19"/>
        <v>337</v>
      </c>
      <c r="M338" s="301" t="str">
        <f>'Product Matrix'!$B$2</f>
        <v>KEY-GR</v>
      </c>
      <c r="N338" s="302">
        <f t="shared" ca="1" si="17"/>
        <v>0</v>
      </c>
      <c r="O338" s="302">
        <f ca="1">OFFSET('Product Matrix'!$B$1,VLOOKUP(K338,A:B,2,0)-1+L338,0)</f>
        <v>0</v>
      </c>
      <c r="P338" s="302">
        <f ca="1">OFFSET('Product Matrix'!$B$1,VLOOKUP(K338,A:B,2,0)-1+L338,1)</f>
        <v>0</v>
      </c>
    </row>
    <row r="339" spans="11:16" ht="14.5">
      <c r="K339" s="293">
        <f t="shared" ca="1" si="18"/>
        <v>1</v>
      </c>
      <c r="L339" s="293">
        <f t="shared" ca="1" si="19"/>
        <v>338</v>
      </c>
      <c r="M339" s="301" t="str">
        <f>'Product Matrix'!$B$2</f>
        <v>KEY-GR</v>
      </c>
      <c r="N339" s="302">
        <f t="shared" ca="1" si="17"/>
        <v>0</v>
      </c>
      <c r="O339" s="302">
        <f ca="1">OFFSET('Product Matrix'!$B$1,VLOOKUP(K339,A:B,2,0)-1+L339,0)</f>
        <v>0</v>
      </c>
      <c r="P339" s="302">
        <f ca="1">OFFSET('Product Matrix'!$B$1,VLOOKUP(K339,A:B,2,0)-1+L339,1)</f>
        <v>0</v>
      </c>
    </row>
    <row r="340" spans="11:16" ht="14.5">
      <c r="K340" s="293">
        <f t="shared" ca="1" si="18"/>
        <v>1</v>
      </c>
      <c r="L340" s="293">
        <f t="shared" ca="1" si="19"/>
        <v>339</v>
      </c>
      <c r="M340" s="301" t="str">
        <f>'Product Matrix'!$B$2</f>
        <v>KEY-GR</v>
      </c>
      <c r="N340" s="302">
        <f t="shared" ca="1" si="17"/>
        <v>0</v>
      </c>
      <c r="O340" s="302">
        <f ca="1">OFFSET('Product Matrix'!$B$1,VLOOKUP(K340,A:B,2,0)-1+L340,0)</f>
        <v>0</v>
      </c>
      <c r="P340" s="302">
        <f ca="1">OFFSET('Product Matrix'!$B$1,VLOOKUP(K340,A:B,2,0)-1+L340,1)</f>
        <v>0</v>
      </c>
    </row>
    <row r="341" spans="11:16" ht="14.5">
      <c r="K341" s="293">
        <f t="shared" ca="1" si="18"/>
        <v>1</v>
      </c>
      <c r="L341" s="293">
        <f t="shared" ca="1" si="19"/>
        <v>340</v>
      </c>
      <c r="M341" s="301" t="str">
        <f>'Product Matrix'!$B$2</f>
        <v>KEY-GR</v>
      </c>
      <c r="N341" s="302">
        <f t="shared" ca="1" si="17"/>
        <v>0</v>
      </c>
      <c r="O341" s="302">
        <f ca="1">OFFSET('Product Matrix'!$B$1,VLOOKUP(K341,A:B,2,0)-1+L341,0)</f>
        <v>0</v>
      </c>
      <c r="P341" s="302">
        <f ca="1">OFFSET('Product Matrix'!$B$1,VLOOKUP(K341,A:B,2,0)-1+L341,1)</f>
        <v>0</v>
      </c>
    </row>
    <row r="342" spans="11:16" ht="14.5">
      <c r="K342" s="293">
        <f t="shared" ca="1" si="18"/>
        <v>1</v>
      </c>
      <c r="L342" s="293">
        <f t="shared" ca="1" si="19"/>
        <v>341</v>
      </c>
      <c r="M342" s="301" t="str">
        <f>'Product Matrix'!$B$2</f>
        <v>KEY-GR</v>
      </c>
      <c r="N342" s="302">
        <f t="shared" ca="1" si="17"/>
        <v>0</v>
      </c>
      <c r="O342" s="302">
        <f ca="1">OFFSET('Product Matrix'!$B$1,VLOOKUP(K342,A:B,2,0)-1+L342,0)</f>
        <v>0</v>
      </c>
      <c r="P342" s="302">
        <f ca="1">OFFSET('Product Matrix'!$B$1,VLOOKUP(K342,A:B,2,0)-1+L342,1)</f>
        <v>0</v>
      </c>
    </row>
    <row r="343" spans="11:16" ht="14.5">
      <c r="K343" s="293">
        <f t="shared" ca="1" si="18"/>
        <v>1</v>
      </c>
      <c r="L343" s="293">
        <f t="shared" ca="1" si="19"/>
        <v>342</v>
      </c>
      <c r="M343" s="301" t="str">
        <f>'Product Matrix'!$B$2</f>
        <v>KEY-GR</v>
      </c>
      <c r="N343" s="302">
        <f t="shared" ca="1" si="17"/>
        <v>0</v>
      </c>
      <c r="O343" s="302">
        <f ca="1">OFFSET('Product Matrix'!$B$1,VLOOKUP(K343,A:B,2,0)-1+L343,0)</f>
        <v>0</v>
      </c>
      <c r="P343" s="302">
        <f ca="1">OFFSET('Product Matrix'!$B$1,VLOOKUP(K343,A:B,2,0)-1+L343,1)</f>
        <v>0</v>
      </c>
    </row>
    <row r="344" spans="11:16" ht="14.5">
      <c r="K344" s="293">
        <f t="shared" ca="1" si="18"/>
        <v>1</v>
      </c>
      <c r="L344" s="293">
        <f t="shared" ca="1" si="19"/>
        <v>343</v>
      </c>
      <c r="M344" s="301" t="str">
        <f>'Product Matrix'!$B$2</f>
        <v>KEY-GR</v>
      </c>
      <c r="N344" s="302">
        <f t="shared" ca="1" si="17"/>
        <v>0</v>
      </c>
      <c r="O344" s="302">
        <f ca="1">OFFSET('Product Matrix'!$B$1,VLOOKUP(K344,A:B,2,0)-1+L344,0)</f>
        <v>0</v>
      </c>
      <c r="P344" s="302">
        <f ca="1">OFFSET('Product Matrix'!$B$1,VLOOKUP(K344,A:B,2,0)-1+L344,1)</f>
        <v>0</v>
      </c>
    </row>
    <row r="345" spans="11:16" ht="14.5">
      <c r="K345" s="293">
        <f t="shared" ca="1" si="18"/>
        <v>1</v>
      </c>
      <c r="L345" s="293">
        <f t="shared" ca="1" si="19"/>
        <v>344</v>
      </c>
      <c r="M345" s="301" t="str">
        <f>'Product Matrix'!$B$2</f>
        <v>KEY-GR</v>
      </c>
      <c r="N345" s="302">
        <f t="shared" ca="1" si="17"/>
        <v>0</v>
      </c>
      <c r="O345" s="302">
        <f ca="1">OFFSET('Product Matrix'!$B$1,VLOOKUP(K345,A:B,2,0)-1+L345,0)</f>
        <v>0</v>
      </c>
      <c r="P345" s="302">
        <f ca="1">OFFSET('Product Matrix'!$B$1,VLOOKUP(K345,A:B,2,0)-1+L345,1)</f>
        <v>0</v>
      </c>
    </row>
    <row r="346" spans="11:16" ht="14.5">
      <c r="K346" s="293">
        <f t="shared" ca="1" si="18"/>
        <v>1</v>
      </c>
      <c r="L346" s="293">
        <f t="shared" ca="1" si="19"/>
        <v>345</v>
      </c>
      <c r="M346" s="301" t="str">
        <f>'Product Matrix'!$B$2</f>
        <v>KEY-GR</v>
      </c>
      <c r="N346" s="302">
        <f t="shared" ca="1" si="17"/>
        <v>0</v>
      </c>
      <c r="O346" s="302">
        <f ca="1">OFFSET('Product Matrix'!$B$1,VLOOKUP(K346,A:B,2,0)-1+L346,0)</f>
        <v>0</v>
      </c>
      <c r="P346" s="302">
        <f ca="1">OFFSET('Product Matrix'!$B$1,VLOOKUP(K346,A:B,2,0)-1+L346,1)</f>
        <v>0</v>
      </c>
    </row>
    <row r="347" spans="11:16" ht="14.5">
      <c r="K347" s="293">
        <f t="shared" ca="1" si="18"/>
        <v>1</v>
      </c>
      <c r="L347" s="293">
        <f t="shared" ca="1" si="19"/>
        <v>346</v>
      </c>
      <c r="M347" s="301" t="str">
        <f>'Product Matrix'!$B$2</f>
        <v>KEY-GR</v>
      </c>
      <c r="N347" s="302">
        <f t="shared" ca="1" si="17"/>
        <v>0</v>
      </c>
      <c r="O347" s="302">
        <f ca="1">OFFSET('Product Matrix'!$B$1,VLOOKUP(K347,A:B,2,0)-1+L347,0)</f>
        <v>0</v>
      </c>
      <c r="P347" s="302">
        <f ca="1">OFFSET('Product Matrix'!$B$1,VLOOKUP(K347,A:B,2,0)-1+L347,1)</f>
        <v>0</v>
      </c>
    </row>
    <row r="348" spans="11:16" ht="14.5">
      <c r="K348" s="293">
        <f t="shared" ca="1" si="18"/>
        <v>1</v>
      </c>
      <c r="L348" s="293">
        <f t="shared" ca="1" si="19"/>
        <v>347</v>
      </c>
      <c r="M348" s="301" t="str">
        <f>'Product Matrix'!$B$2</f>
        <v>KEY-GR</v>
      </c>
      <c r="N348" s="302">
        <f t="shared" ca="1" si="17"/>
        <v>0</v>
      </c>
      <c r="O348" s="302">
        <f ca="1">OFFSET('Product Matrix'!$B$1,VLOOKUP(K348,A:B,2,0)-1+L348,0)</f>
        <v>0</v>
      </c>
      <c r="P348" s="302">
        <f ca="1">OFFSET('Product Matrix'!$B$1,VLOOKUP(K348,A:B,2,0)-1+L348,1)</f>
        <v>0</v>
      </c>
    </row>
    <row r="349" spans="11:16" ht="14.5">
      <c r="K349" s="293">
        <f t="shared" ca="1" si="18"/>
        <v>1</v>
      </c>
      <c r="L349" s="293">
        <f t="shared" ca="1" si="19"/>
        <v>348</v>
      </c>
      <c r="M349" s="301" t="str">
        <f>'Product Matrix'!$B$2</f>
        <v>KEY-GR</v>
      </c>
      <c r="N349" s="302">
        <f t="shared" ca="1" si="17"/>
        <v>0</v>
      </c>
      <c r="O349" s="302">
        <f ca="1">OFFSET('Product Matrix'!$B$1,VLOOKUP(K349,A:B,2,0)-1+L349,0)</f>
        <v>0</v>
      </c>
      <c r="P349" s="302">
        <f ca="1">OFFSET('Product Matrix'!$B$1,VLOOKUP(K349,A:B,2,0)-1+L349,1)</f>
        <v>0</v>
      </c>
    </row>
    <row r="350" spans="11:16" ht="14.5">
      <c r="K350" s="293">
        <f t="shared" ca="1" si="18"/>
        <v>1</v>
      </c>
      <c r="L350" s="293">
        <f t="shared" ca="1" si="19"/>
        <v>349</v>
      </c>
      <c r="M350" s="301" t="str">
        <f>'Product Matrix'!$B$2</f>
        <v>KEY-GR</v>
      </c>
      <c r="N350" s="302">
        <f t="shared" ca="1" si="17"/>
        <v>0</v>
      </c>
      <c r="O350" s="302">
        <f ca="1">OFFSET('Product Matrix'!$B$1,VLOOKUP(K350,A:B,2,0)-1+L350,0)</f>
        <v>0</v>
      </c>
      <c r="P350" s="302">
        <f ca="1">OFFSET('Product Matrix'!$B$1,VLOOKUP(K350,A:B,2,0)-1+L350,1)</f>
        <v>0</v>
      </c>
    </row>
    <row r="351" spans="11:16" ht="14.5">
      <c r="K351" s="293">
        <f t="shared" ca="1" si="18"/>
        <v>1</v>
      </c>
      <c r="L351" s="293">
        <f t="shared" ca="1" si="19"/>
        <v>350</v>
      </c>
      <c r="M351" s="301" t="str">
        <f>'Product Matrix'!$B$2</f>
        <v>KEY-GR</v>
      </c>
      <c r="N351" s="302">
        <f t="shared" ca="1" si="17"/>
        <v>0</v>
      </c>
      <c r="O351" s="302">
        <f ca="1">OFFSET('Product Matrix'!$B$1,VLOOKUP(K351,A:B,2,0)-1+L351,0)</f>
        <v>0</v>
      </c>
      <c r="P351" s="302">
        <f ca="1">OFFSET('Product Matrix'!$B$1,VLOOKUP(K351,A:B,2,0)-1+L351,1)</f>
        <v>0</v>
      </c>
    </row>
    <row r="352" spans="11:16" ht="14.5">
      <c r="K352" s="293">
        <f t="shared" ca="1" si="18"/>
        <v>1</v>
      </c>
      <c r="L352" s="293">
        <f t="shared" ca="1" si="19"/>
        <v>351</v>
      </c>
      <c r="M352" s="301" t="str">
        <f>'Product Matrix'!$B$2</f>
        <v>KEY-GR</v>
      </c>
      <c r="N352" s="302">
        <f t="shared" ca="1" si="17"/>
        <v>0</v>
      </c>
      <c r="O352" s="302">
        <f ca="1">OFFSET('Product Matrix'!$B$1,VLOOKUP(K352,A:B,2,0)-1+L352,0)</f>
        <v>0</v>
      </c>
      <c r="P352" s="302">
        <f ca="1">OFFSET('Product Matrix'!$B$1,VLOOKUP(K352,A:B,2,0)-1+L352,1)</f>
        <v>0</v>
      </c>
    </row>
    <row r="353" spans="11:16" ht="14.5">
      <c r="K353" s="293">
        <f t="shared" ca="1" si="18"/>
        <v>1</v>
      </c>
      <c r="L353" s="293">
        <f t="shared" ca="1" si="19"/>
        <v>352</v>
      </c>
      <c r="M353" s="301" t="str">
        <f>'Product Matrix'!$B$2</f>
        <v>KEY-GR</v>
      </c>
      <c r="N353" s="302">
        <f t="shared" ca="1" si="17"/>
        <v>0</v>
      </c>
      <c r="O353" s="302">
        <f ca="1">OFFSET('Product Matrix'!$B$1,VLOOKUP(K353,A:B,2,0)-1+L353,0)</f>
        <v>0</v>
      </c>
      <c r="P353" s="302">
        <f ca="1">OFFSET('Product Matrix'!$B$1,VLOOKUP(K353,A:B,2,0)-1+L353,1)</f>
        <v>0</v>
      </c>
    </row>
    <row r="354" spans="11:16" ht="14.5">
      <c r="K354" s="293">
        <f t="shared" ca="1" si="18"/>
        <v>1</v>
      </c>
      <c r="L354" s="293">
        <f t="shared" ca="1" si="19"/>
        <v>353</v>
      </c>
      <c r="M354" s="301" t="str">
        <f>'Product Matrix'!$B$2</f>
        <v>KEY-GR</v>
      </c>
      <c r="N354" s="302">
        <f t="shared" ca="1" si="17"/>
        <v>0</v>
      </c>
      <c r="O354" s="302">
        <f ca="1">OFFSET('Product Matrix'!$B$1,VLOOKUP(K354,A:B,2,0)-1+L354,0)</f>
        <v>0</v>
      </c>
      <c r="P354" s="302">
        <f ca="1">OFFSET('Product Matrix'!$B$1,VLOOKUP(K354,A:B,2,0)-1+L354,1)</f>
        <v>0</v>
      </c>
    </row>
    <row r="355" spans="11:16" ht="14.5">
      <c r="K355" s="293">
        <f t="shared" ca="1" si="18"/>
        <v>1</v>
      </c>
      <c r="L355" s="293">
        <f t="shared" ca="1" si="19"/>
        <v>354</v>
      </c>
      <c r="M355" s="301" t="str">
        <f>'Product Matrix'!$B$2</f>
        <v>KEY-GR</v>
      </c>
      <c r="N355" s="302">
        <f t="shared" ca="1" si="17"/>
        <v>0</v>
      </c>
      <c r="O355" s="302">
        <f ca="1">OFFSET('Product Matrix'!$B$1,VLOOKUP(K355,A:B,2,0)-1+L355,0)</f>
        <v>0</v>
      </c>
      <c r="P355" s="302">
        <f ca="1">OFFSET('Product Matrix'!$B$1,VLOOKUP(K355,A:B,2,0)-1+L355,1)</f>
        <v>0</v>
      </c>
    </row>
    <row r="356" spans="11:16" ht="14.5">
      <c r="K356" s="293">
        <f t="shared" ca="1" si="18"/>
        <v>1</v>
      </c>
      <c r="L356" s="293">
        <f t="shared" ca="1" si="19"/>
        <v>355</v>
      </c>
      <c r="M356" s="301" t="str">
        <f>'Product Matrix'!$B$2</f>
        <v>KEY-GR</v>
      </c>
      <c r="N356" s="302">
        <f t="shared" ca="1" si="17"/>
        <v>0</v>
      </c>
      <c r="O356" s="302">
        <f ca="1">OFFSET('Product Matrix'!$B$1,VLOOKUP(K356,A:B,2,0)-1+L356,0)</f>
        <v>0</v>
      </c>
      <c r="P356" s="302">
        <f ca="1">OFFSET('Product Matrix'!$B$1,VLOOKUP(K356,A:B,2,0)-1+L356,1)</f>
        <v>0</v>
      </c>
    </row>
    <row r="357" spans="11:16" ht="14.5">
      <c r="K357" s="293">
        <f t="shared" ca="1" si="18"/>
        <v>1</v>
      </c>
      <c r="L357" s="293">
        <f t="shared" ca="1" si="19"/>
        <v>356</v>
      </c>
      <c r="M357" s="301" t="str">
        <f>'Product Matrix'!$B$2</f>
        <v>KEY-GR</v>
      </c>
      <c r="N357" s="302">
        <f t="shared" ca="1" si="17"/>
        <v>0</v>
      </c>
      <c r="O357" s="302">
        <f ca="1">OFFSET('Product Matrix'!$B$1,VLOOKUP(K357,A:B,2,0)-1+L357,0)</f>
        <v>0</v>
      </c>
      <c r="P357" s="302">
        <f ca="1">OFFSET('Product Matrix'!$B$1,VLOOKUP(K357,A:B,2,0)-1+L357,1)</f>
        <v>0</v>
      </c>
    </row>
    <row r="358" spans="11:16" ht="14.5">
      <c r="K358" s="293">
        <f t="shared" ca="1" si="18"/>
        <v>1</v>
      </c>
      <c r="L358" s="293">
        <f t="shared" ca="1" si="19"/>
        <v>357</v>
      </c>
      <c r="M358" s="301" t="str">
        <f>'Product Matrix'!$B$2</f>
        <v>KEY-GR</v>
      </c>
      <c r="N358" s="302">
        <f t="shared" ca="1" si="17"/>
        <v>0</v>
      </c>
      <c r="O358" s="302">
        <f ca="1">OFFSET('Product Matrix'!$B$1,VLOOKUP(K358,A:B,2,0)-1+L358,0)</f>
        <v>0</v>
      </c>
      <c r="P358" s="302">
        <f ca="1">OFFSET('Product Matrix'!$B$1,VLOOKUP(K358,A:B,2,0)-1+L358,1)</f>
        <v>0</v>
      </c>
    </row>
    <row r="359" spans="11:16" ht="14.5">
      <c r="K359" s="293">
        <f t="shared" ca="1" si="18"/>
        <v>1</v>
      </c>
      <c r="L359" s="293">
        <f t="shared" ca="1" si="19"/>
        <v>358</v>
      </c>
      <c r="M359" s="301" t="str">
        <f>'Product Matrix'!$B$2</f>
        <v>KEY-GR</v>
      </c>
      <c r="N359" s="302">
        <f t="shared" ca="1" si="17"/>
        <v>0</v>
      </c>
      <c r="O359" s="302">
        <f ca="1">OFFSET('Product Matrix'!$B$1,VLOOKUP(K359,A:B,2,0)-1+L359,0)</f>
        <v>0</v>
      </c>
      <c r="P359" s="302">
        <f ca="1">OFFSET('Product Matrix'!$B$1,VLOOKUP(K359,A:B,2,0)-1+L359,1)</f>
        <v>0</v>
      </c>
    </row>
    <row r="360" spans="11:16" ht="14.5">
      <c r="K360" s="293">
        <f t="shared" ca="1" si="18"/>
        <v>1</v>
      </c>
      <c r="L360" s="293">
        <f t="shared" ca="1" si="19"/>
        <v>359</v>
      </c>
      <c r="M360" s="301" t="str">
        <f>'Product Matrix'!$B$2</f>
        <v>KEY-GR</v>
      </c>
      <c r="N360" s="302">
        <f t="shared" ca="1" si="17"/>
        <v>0</v>
      </c>
      <c r="O360" s="302">
        <f ca="1">OFFSET('Product Matrix'!$B$1,VLOOKUP(K360,A:B,2,0)-1+L360,0)</f>
        <v>0</v>
      </c>
      <c r="P360" s="302">
        <f ca="1">OFFSET('Product Matrix'!$B$1,VLOOKUP(K360,A:B,2,0)-1+L360,1)</f>
        <v>0</v>
      </c>
    </row>
    <row r="361" spans="11:16" ht="14.5">
      <c r="K361" s="293">
        <f t="shared" ca="1" si="18"/>
        <v>1</v>
      </c>
      <c r="L361" s="293">
        <f t="shared" ca="1" si="19"/>
        <v>360</v>
      </c>
      <c r="M361" s="301" t="str">
        <f>'Product Matrix'!$B$2</f>
        <v>KEY-GR</v>
      </c>
      <c r="N361" s="302">
        <f t="shared" ca="1" si="17"/>
        <v>0</v>
      </c>
      <c r="O361" s="302">
        <f ca="1">OFFSET('Product Matrix'!$B$1,VLOOKUP(K361,A:B,2,0)-1+L361,0)</f>
        <v>0</v>
      </c>
      <c r="P361" s="302">
        <f ca="1">OFFSET('Product Matrix'!$B$1,VLOOKUP(K361,A:B,2,0)-1+L361,1)</f>
        <v>0</v>
      </c>
    </row>
    <row r="362" spans="11:16" ht="14.5">
      <c r="K362" s="293">
        <f t="shared" ca="1" si="18"/>
        <v>1</v>
      </c>
      <c r="L362" s="293">
        <f t="shared" ca="1" si="19"/>
        <v>361</v>
      </c>
      <c r="M362" s="301" t="str">
        <f>'Product Matrix'!$B$2</f>
        <v>KEY-GR</v>
      </c>
      <c r="N362" s="302">
        <f t="shared" ca="1" si="17"/>
        <v>0</v>
      </c>
      <c r="O362" s="302">
        <f ca="1">OFFSET('Product Matrix'!$B$1,VLOOKUP(K362,A:B,2,0)-1+L362,0)</f>
        <v>0</v>
      </c>
      <c r="P362" s="302">
        <f ca="1">OFFSET('Product Matrix'!$B$1,VLOOKUP(K362,A:B,2,0)-1+L362,1)</f>
        <v>0</v>
      </c>
    </row>
    <row r="363" spans="11:16" ht="14.5">
      <c r="K363" s="293">
        <f t="shared" ca="1" si="18"/>
        <v>1</v>
      </c>
      <c r="L363" s="293">
        <f t="shared" ca="1" si="19"/>
        <v>362</v>
      </c>
      <c r="M363" s="301" t="str">
        <f>'Product Matrix'!$B$2</f>
        <v>KEY-GR</v>
      </c>
      <c r="N363" s="302">
        <f t="shared" ca="1" si="17"/>
        <v>0</v>
      </c>
      <c r="O363" s="302">
        <f ca="1">OFFSET('Product Matrix'!$B$1,VLOOKUP(K363,A:B,2,0)-1+L363,0)</f>
        <v>0</v>
      </c>
      <c r="P363" s="302">
        <f ca="1">OFFSET('Product Matrix'!$B$1,VLOOKUP(K363,A:B,2,0)-1+L363,1)</f>
        <v>0</v>
      </c>
    </row>
    <row r="364" spans="11:16" ht="14.5">
      <c r="K364" s="293">
        <f t="shared" ca="1" si="18"/>
        <v>1</v>
      </c>
      <c r="L364" s="293">
        <f t="shared" ca="1" si="19"/>
        <v>363</v>
      </c>
      <c r="M364" s="301" t="str">
        <f>'Product Matrix'!$B$2</f>
        <v>KEY-GR</v>
      </c>
      <c r="N364" s="302">
        <f t="shared" ca="1" si="17"/>
        <v>0</v>
      </c>
      <c r="O364" s="302">
        <f ca="1">OFFSET('Product Matrix'!$B$1,VLOOKUP(K364,A:B,2,0)-1+L364,0)</f>
        <v>0</v>
      </c>
      <c r="P364" s="302">
        <f ca="1">OFFSET('Product Matrix'!$B$1,VLOOKUP(K364,A:B,2,0)-1+L364,1)</f>
        <v>0</v>
      </c>
    </row>
    <row r="365" spans="11:16" ht="14.5">
      <c r="K365" s="293">
        <f t="shared" ca="1" si="18"/>
        <v>1</v>
      </c>
      <c r="L365" s="293">
        <f t="shared" ca="1" si="19"/>
        <v>364</v>
      </c>
      <c r="M365" s="301" t="str">
        <f>'Product Matrix'!$B$2</f>
        <v>KEY-GR</v>
      </c>
      <c r="N365" s="302">
        <f t="shared" ca="1" si="17"/>
        <v>0</v>
      </c>
      <c r="O365" s="302">
        <f ca="1">OFFSET('Product Matrix'!$B$1,VLOOKUP(K365,A:B,2,0)-1+L365,0)</f>
        <v>0</v>
      </c>
      <c r="P365" s="302">
        <f ca="1">OFFSET('Product Matrix'!$B$1,VLOOKUP(K365,A:B,2,0)-1+L365,1)</f>
        <v>0</v>
      </c>
    </row>
    <row r="366" spans="11:16" ht="14.5">
      <c r="K366" s="293">
        <f t="shared" ca="1" si="18"/>
        <v>1</v>
      </c>
      <c r="L366" s="293">
        <f t="shared" ca="1" si="19"/>
        <v>365</v>
      </c>
      <c r="M366" s="301" t="str">
        <f>'Product Matrix'!$B$2</f>
        <v>KEY-GR</v>
      </c>
      <c r="N366" s="302">
        <f t="shared" ca="1" si="17"/>
        <v>0</v>
      </c>
      <c r="O366" s="302">
        <f ca="1">OFFSET('Product Matrix'!$B$1,VLOOKUP(K366,A:B,2,0)-1+L366,0)</f>
        <v>0</v>
      </c>
      <c r="P366" s="302">
        <f ca="1">OFFSET('Product Matrix'!$B$1,VLOOKUP(K366,A:B,2,0)-1+L366,1)</f>
        <v>0</v>
      </c>
    </row>
    <row r="367" spans="11:16" ht="14.5">
      <c r="K367" s="293">
        <f t="shared" ca="1" si="18"/>
        <v>1</v>
      </c>
      <c r="L367" s="293">
        <f t="shared" ca="1" si="19"/>
        <v>366</v>
      </c>
      <c r="M367" s="301" t="str">
        <f>'Product Matrix'!$B$2</f>
        <v>KEY-GR</v>
      </c>
      <c r="N367" s="302">
        <f t="shared" ca="1" si="17"/>
        <v>0</v>
      </c>
      <c r="O367" s="302">
        <f ca="1">OFFSET('Product Matrix'!$B$1,VLOOKUP(K367,A:B,2,0)-1+L367,0)</f>
        <v>0</v>
      </c>
      <c r="P367" s="302">
        <f ca="1">OFFSET('Product Matrix'!$B$1,VLOOKUP(K367,A:B,2,0)-1+L367,1)</f>
        <v>0</v>
      </c>
    </row>
    <row r="368" spans="11:16" ht="14.5">
      <c r="K368" s="293">
        <f t="shared" ca="1" si="18"/>
        <v>1</v>
      </c>
      <c r="L368" s="293">
        <f t="shared" ca="1" si="19"/>
        <v>367</v>
      </c>
      <c r="M368" s="301" t="str">
        <f>'Product Matrix'!$B$2</f>
        <v>KEY-GR</v>
      </c>
      <c r="N368" s="302">
        <f t="shared" ca="1" si="17"/>
        <v>0</v>
      </c>
      <c r="O368" s="302">
        <f ca="1">OFFSET('Product Matrix'!$B$1,VLOOKUP(K368,A:B,2,0)-1+L368,0)</f>
        <v>0</v>
      </c>
      <c r="P368" s="302">
        <f ca="1">OFFSET('Product Matrix'!$B$1,VLOOKUP(K368,A:B,2,0)-1+L368,1)</f>
        <v>0</v>
      </c>
    </row>
    <row r="369" spans="11:16" ht="14.5">
      <c r="K369" s="293">
        <f t="shared" ca="1" si="18"/>
        <v>1</v>
      </c>
      <c r="L369" s="293">
        <f t="shared" ca="1" si="19"/>
        <v>368</v>
      </c>
      <c r="M369" s="301" t="str">
        <f>'Product Matrix'!$B$2</f>
        <v>KEY-GR</v>
      </c>
      <c r="N369" s="302">
        <f t="shared" ca="1" si="17"/>
        <v>0</v>
      </c>
      <c r="O369" s="302">
        <f ca="1">OFFSET('Product Matrix'!$B$1,VLOOKUP(K369,A:B,2,0)-1+L369,0)</f>
        <v>0</v>
      </c>
      <c r="P369" s="302">
        <f ca="1">OFFSET('Product Matrix'!$B$1,VLOOKUP(K369,A:B,2,0)-1+L369,1)</f>
        <v>0</v>
      </c>
    </row>
    <row r="370" spans="11:16" ht="14.5">
      <c r="K370" s="293">
        <f t="shared" ca="1" si="18"/>
        <v>1</v>
      </c>
      <c r="L370" s="293">
        <f t="shared" ca="1" si="19"/>
        <v>369</v>
      </c>
      <c r="M370" s="301" t="str">
        <f>'Product Matrix'!$B$2</f>
        <v>KEY-GR</v>
      </c>
      <c r="N370" s="302">
        <f t="shared" ca="1" si="17"/>
        <v>0</v>
      </c>
      <c r="O370" s="302">
        <f ca="1">OFFSET('Product Matrix'!$B$1,VLOOKUP(K370,A:B,2,0)-1+L370,0)</f>
        <v>0</v>
      </c>
      <c r="P370" s="302">
        <f ca="1">OFFSET('Product Matrix'!$B$1,VLOOKUP(K370,A:B,2,0)-1+L370,1)</f>
        <v>0</v>
      </c>
    </row>
    <row r="371" spans="11:16" ht="14.5">
      <c r="K371" s="293">
        <f t="shared" ca="1" si="18"/>
        <v>1</v>
      </c>
      <c r="L371" s="293">
        <f t="shared" ca="1" si="19"/>
        <v>370</v>
      </c>
      <c r="M371" s="301" t="str">
        <f>'Product Matrix'!$B$2</f>
        <v>KEY-GR</v>
      </c>
      <c r="N371" s="302">
        <f t="shared" ca="1" si="17"/>
        <v>0</v>
      </c>
      <c r="O371" s="302">
        <f ca="1">OFFSET('Product Matrix'!$B$1,VLOOKUP(K371,A:B,2,0)-1+L371,0)</f>
        <v>0</v>
      </c>
      <c r="P371" s="302">
        <f ca="1">OFFSET('Product Matrix'!$B$1,VLOOKUP(K371,A:B,2,0)-1+L371,1)</f>
        <v>0</v>
      </c>
    </row>
    <row r="372" spans="11:16" ht="14.5">
      <c r="K372" s="293">
        <f t="shared" ca="1" si="18"/>
        <v>1</v>
      </c>
      <c r="L372" s="293">
        <f t="shared" ca="1" si="19"/>
        <v>371</v>
      </c>
      <c r="M372" s="301" t="str">
        <f>'Product Matrix'!$B$2</f>
        <v>KEY-GR</v>
      </c>
      <c r="N372" s="302">
        <f t="shared" ca="1" si="17"/>
        <v>0</v>
      </c>
      <c r="O372" s="302">
        <f ca="1">OFFSET('Product Matrix'!$B$1,VLOOKUP(K372,A:B,2,0)-1+L372,0)</f>
        <v>0</v>
      </c>
      <c r="P372" s="302">
        <f ca="1">OFFSET('Product Matrix'!$B$1,VLOOKUP(K372,A:B,2,0)-1+L372,1)</f>
        <v>0</v>
      </c>
    </row>
    <row r="373" spans="11:16" ht="14.5">
      <c r="K373" s="293">
        <f t="shared" ca="1" si="18"/>
        <v>1</v>
      </c>
      <c r="L373" s="293">
        <f t="shared" ca="1" si="19"/>
        <v>372</v>
      </c>
      <c r="M373" s="301" t="str">
        <f>'Product Matrix'!$B$2</f>
        <v>KEY-GR</v>
      </c>
      <c r="N373" s="302">
        <f t="shared" ca="1" si="17"/>
        <v>0</v>
      </c>
      <c r="O373" s="302">
        <f ca="1">OFFSET('Product Matrix'!$B$1,VLOOKUP(K373,A:B,2,0)-1+L373,0)</f>
        <v>0</v>
      </c>
      <c r="P373" s="302">
        <f ca="1">OFFSET('Product Matrix'!$B$1,VLOOKUP(K373,A:B,2,0)-1+L373,1)</f>
        <v>0</v>
      </c>
    </row>
    <row r="374" spans="11:16" ht="14.5">
      <c r="K374" s="293">
        <f t="shared" ca="1" si="18"/>
        <v>1</v>
      </c>
      <c r="L374" s="293">
        <f t="shared" ca="1" si="19"/>
        <v>373</v>
      </c>
      <c r="M374" s="301" t="str">
        <f>'Product Matrix'!$B$2</f>
        <v>KEY-GR</v>
      </c>
      <c r="N374" s="302">
        <f t="shared" ca="1" si="17"/>
        <v>0</v>
      </c>
      <c r="O374" s="302">
        <f ca="1">OFFSET('Product Matrix'!$B$1,VLOOKUP(K374,A:B,2,0)-1+L374,0)</f>
        <v>0</v>
      </c>
      <c r="P374" s="302">
        <f ca="1">OFFSET('Product Matrix'!$B$1,VLOOKUP(K374,A:B,2,0)-1+L374,1)</f>
        <v>0</v>
      </c>
    </row>
    <row r="375" spans="11:16" ht="14.5">
      <c r="K375" s="293">
        <f t="shared" ca="1" si="18"/>
        <v>1</v>
      </c>
      <c r="L375" s="293">
        <f t="shared" ca="1" si="19"/>
        <v>374</v>
      </c>
      <c r="M375" s="301" t="str">
        <f>'Product Matrix'!$B$2</f>
        <v>KEY-GR</v>
      </c>
      <c r="N375" s="302">
        <f t="shared" ca="1" si="17"/>
        <v>0</v>
      </c>
      <c r="O375" s="302">
        <f ca="1">OFFSET('Product Matrix'!$B$1,VLOOKUP(K375,A:B,2,0)-1+L375,0)</f>
        <v>0</v>
      </c>
      <c r="P375" s="302">
        <f ca="1">OFFSET('Product Matrix'!$B$1,VLOOKUP(K375,A:B,2,0)-1+L375,1)</f>
        <v>0</v>
      </c>
    </row>
    <row r="376" spans="11:16" ht="14.5">
      <c r="K376" s="293">
        <f t="shared" ca="1" si="18"/>
        <v>1</v>
      </c>
      <c r="L376" s="293">
        <f t="shared" ca="1" si="19"/>
        <v>375</v>
      </c>
      <c r="M376" s="301" t="str">
        <f>'Product Matrix'!$B$2</f>
        <v>KEY-GR</v>
      </c>
      <c r="N376" s="302">
        <f t="shared" ca="1" si="17"/>
        <v>0</v>
      </c>
      <c r="O376" s="302">
        <f ca="1">OFFSET('Product Matrix'!$B$1,VLOOKUP(K376,A:B,2,0)-1+L376,0)</f>
        <v>0</v>
      </c>
      <c r="P376" s="302">
        <f ca="1">OFFSET('Product Matrix'!$B$1,VLOOKUP(K376,A:B,2,0)-1+L376,1)</f>
        <v>0</v>
      </c>
    </row>
    <row r="377" spans="11:16" ht="14.5">
      <c r="K377" s="293">
        <f t="shared" ca="1" si="18"/>
        <v>1</v>
      </c>
      <c r="L377" s="293">
        <f t="shared" ca="1" si="19"/>
        <v>376</v>
      </c>
      <c r="M377" s="301" t="str">
        <f>'Product Matrix'!$B$2</f>
        <v>KEY-GR</v>
      </c>
      <c r="N377" s="302">
        <f t="shared" ca="1" si="17"/>
        <v>0</v>
      </c>
      <c r="O377" s="302">
        <f ca="1">OFFSET('Product Matrix'!$B$1,VLOOKUP(K377,A:B,2,0)-1+L377,0)</f>
        <v>0</v>
      </c>
      <c r="P377" s="302">
        <f ca="1">OFFSET('Product Matrix'!$B$1,VLOOKUP(K377,A:B,2,0)-1+L377,1)</f>
        <v>0</v>
      </c>
    </row>
    <row r="378" spans="11:16" ht="14.5">
      <c r="K378" s="293">
        <f t="shared" ca="1" si="18"/>
        <v>1</v>
      </c>
      <c r="L378" s="293">
        <f t="shared" ca="1" si="19"/>
        <v>377</v>
      </c>
      <c r="M378" s="301" t="str">
        <f>'Product Matrix'!$B$2</f>
        <v>KEY-GR</v>
      </c>
      <c r="N378" s="302">
        <f t="shared" ca="1" si="17"/>
        <v>0</v>
      </c>
      <c r="O378" s="302">
        <f ca="1">OFFSET('Product Matrix'!$B$1,VLOOKUP(K378,A:B,2,0)-1+L378,0)</f>
        <v>0</v>
      </c>
      <c r="P378" s="302">
        <f ca="1">OFFSET('Product Matrix'!$B$1,VLOOKUP(K378,A:B,2,0)-1+L378,1)</f>
        <v>0</v>
      </c>
    </row>
    <row r="379" spans="11:16" ht="14.5">
      <c r="K379" s="293">
        <f t="shared" ca="1" si="18"/>
        <v>1</v>
      </c>
      <c r="L379" s="293">
        <f t="shared" ca="1" si="19"/>
        <v>378</v>
      </c>
      <c r="M379" s="301" t="str">
        <f>'Product Matrix'!$B$2</f>
        <v>KEY-GR</v>
      </c>
      <c r="N379" s="302">
        <f t="shared" ca="1" si="17"/>
        <v>0</v>
      </c>
      <c r="O379" s="302">
        <f ca="1">OFFSET('Product Matrix'!$B$1,VLOOKUP(K379,A:B,2,0)-1+L379,0)</f>
        <v>0</v>
      </c>
      <c r="P379" s="302">
        <f ca="1">OFFSET('Product Matrix'!$B$1,VLOOKUP(K379,A:B,2,0)-1+L379,1)</f>
        <v>0</v>
      </c>
    </row>
    <row r="380" spans="11:16" ht="14.5">
      <c r="K380" s="293">
        <f t="shared" ca="1" si="18"/>
        <v>1</v>
      </c>
      <c r="L380" s="293">
        <f t="shared" ca="1" si="19"/>
        <v>379</v>
      </c>
      <c r="M380" s="301" t="str">
        <f>'Product Matrix'!$B$2</f>
        <v>KEY-GR</v>
      </c>
      <c r="N380" s="302">
        <f t="shared" ca="1" si="17"/>
        <v>0</v>
      </c>
      <c r="O380" s="302">
        <f ca="1">OFFSET('Product Matrix'!$B$1,VLOOKUP(K380,A:B,2,0)-1+L380,0)</f>
        <v>0</v>
      </c>
      <c r="P380" s="302">
        <f ca="1">OFFSET('Product Matrix'!$B$1,VLOOKUP(K380,A:B,2,0)-1+L380,1)</f>
        <v>0</v>
      </c>
    </row>
    <row r="381" spans="11:16" ht="14.5">
      <c r="K381" s="293">
        <f t="shared" ca="1" si="18"/>
        <v>1</v>
      </c>
      <c r="L381" s="293">
        <f t="shared" ca="1" si="19"/>
        <v>380</v>
      </c>
      <c r="M381" s="301" t="str">
        <f>'Product Matrix'!$B$2</f>
        <v>KEY-GR</v>
      </c>
      <c r="N381" s="302">
        <f t="shared" ca="1" si="17"/>
        <v>0</v>
      </c>
      <c r="O381" s="302">
        <f ca="1">OFFSET('Product Matrix'!$B$1,VLOOKUP(K381,A:B,2,0)-1+L381,0)</f>
        <v>0</v>
      </c>
      <c r="P381" s="302">
        <f ca="1">OFFSET('Product Matrix'!$B$1,VLOOKUP(K381,A:B,2,0)-1+L381,1)</f>
        <v>0</v>
      </c>
    </row>
    <row r="382" spans="11:16" ht="14.5">
      <c r="K382" s="293">
        <f t="shared" ca="1" si="18"/>
        <v>1</v>
      </c>
      <c r="L382" s="293">
        <f t="shared" ca="1" si="19"/>
        <v>381</v>
      </c>
      <c r="M382" s="301" t="str">
        <f>'Product Matrix'!$B$2</f>
        <v>KEY-GR</v>
      </c>
      <c r="N382" s="302">
        <f t="shared" ca="1" si="17"/>
        <v>0</v>
      </c>
      <c r="O382" s="302">
        <f ca="1">OFFSET('Product Matrix'!$B$1,VLOOKUP(K382,A:B,2,0)-1+L382,0)</f>
        <v>0</v>
      </c>
      <c r="P382" s="302">
        <f ca="1">OFFSET('Product Matrix'!$B$1,VLOOKUP(K382,A:B,2,0)-1+L382,1)</f>
        <v>0</v>
      </c>
    </row>
    <row r="383" spans="11:16" ht="14.5">
      <c r="K383" s="293">
        <f t="shared" ca="1" si="18"/>
        <v>1</v>
      </c>
      <c r="L383" s="293">
        <f t="shared" ca="1" si="19"/>
        <v>382</v>
      </c>
      <c r="M383" s="301" t="str">
        <f>'Product Matrix'!$B$2</f>
        <v>KEY-GR</v>
      </c>
      <c r="N383" s="302">
        <f t="shared" ca="1" si="17"/>
        <v>0</v>
      </c>
      <c r="O383" s="302">
        <f ca="1">OFFSET('Product Matrix'!$B$1,VLOOKUP(K383,A:B,2,0)-1+L383,0)</f>
        <v>0</v>
      </c>
      <c r="P383" s="302">
        <f ca="1">OFFSET('Product Matrix'!$B$1,VLOOKUP(K383,A:B,2,0)-1+L383,1)</f>
        <v>0</v>
      </c>
    </row>
    <row r="384" spans="11:16" ht="14.5">
      <c r="K384" s="293">
        <f t="shared" ca="1" si="18"/>
        <v>1</v>
      </c>
      <c r="L384" s="293">
        <f t="shared" ca="1" si="19"/>
        <v>383</v>
      </c>
      <c r="M384" s="301" t="str">
        <f>'Product Matrix'!$B$2</f>
        <v>KEY-GR</v>
      </c>
      <c r="N384" s="302">
        <f t="shared" ca="1" si="17"/>
        <v>0</v>
      </c>
      <c r="O384" s="302">
        <f ca="1">OFFSET('Product Matrix'!$B$1,VLOOKUP(K384,A:B,2,0)-1+L384,0)</f>
        <v>0</v>
      </c>
      <c r="P384" s="302">
        <f ca="1">OFFSET('Product Matrix'!$B$1,VLOOKUP(K384,A:B,2,0)-1+L384,1)</f>
        <v>0</v>
      </c>
    </row>
    <row r="385" spans="11:16" ht="14.5">
      <c r="K385" s="293">
        <f t="shared" ca="1" si="18"/>
        <v>1</v>
      </c>
      <c r="L385" s="293">
        <f t="shared" ca="1" si="19"/>
        <v>384</v>
      </c>
      <c r="M385" s="301" t="str">
        <f>'Product Matrix'!$B$2</f>
        <v>KEY-GR</v>
      </c>
      <c r="N385" s="302">
        <f t="shared" ca="1" si="17"/>
        <v>0</v>
      </c>
      <c r="O385" s="302">
        <f ca="1">OFFSET('Product Matrix'!$B$1,VLOOKUP(K385,A:B,2,0)-1+L385,0)</f>
        <v>0</v>
      </c>
      <c r="P385" s="302">
        <f ca="1">OFFSET('Product Matrix'!$B$1,VLOOKUP(K385,A:B,2,0)-1+L385,1)</f>
        <v>0</v>
      </c>
    </row>
    <row r="386" spans="11:16" ht="14.5">
      <c r="K386" s="293">
        <f t="shared" ca="1" si="18"/>
        <v>1</v>
      </c>
      <c r="L386" s="293">
        <f t="shared" ca="1" si="19"/>
        <v>385</v>
      </c>
      <c r="M386" s="301" t="str">
        <f>'Product Matrix'!$B$2</f>
        <v>KEY-GR</v>
      </c>
      <c r="N386" s="302">
        <f t="shared" ca="1" si="17"/>
        <v>0</v>
      </c>
      <c r="O386" s="302">
        <f ca="1">OFFSET('Product Matrix'!$B$1,VLOOKUP(K386,A:B,2,0)-1+L386,0)</f>
        <v>0</v>
      </c>
      <c r="P386" s="302">
        <f ca="1">OFFSET('Product Matrix'!$B$1,VLOOKUP(K386,A:B,2,0)-1+L386,1)</f>
        <v>0</v>
      </c>
    </row>
    <row r="387" spans="11:16" ht="14.5">
      <c r="K387" s="293">
        <f t="shared" ca="1" si="18"/>
        <v>1</v>
      </c>
      <c r="L387" s="293">
        <f t="shared" ca="1" si="19"/>
        <v>386</v>
      </c>
      <c r="M387" s="301" t="str">
        <f>'Product Matrix'!$B$2</f>
        <v>KEY-GR</v>
      </c>
      <c r="N387" s="302">
        <f t="shared" ref="N387:N450" ca="1" si="20">OFFSET($F$1,K387,0)</f>
        <v>0</v>
      </c>
      <c r="O387" s="302">
        <f ca="1">OFFSET('Product Matrix'!$B$1,VLOOKUP(K387,A:B,2,0)-1+L387,0)</f>
        <v>0</v>
      </c>
      <c r="P387" s="302">
        <f ca="1">OFFSET('Product Matrix'!$B$1,VLOOKUP(K387,A:B,2,0)-1+L387,1)</f>
        <v>0</v>
      </c>
    </row>
    <row r="388" spans="11:16" ht="14.5">
      <c r="K388" s="293">
        <f t="shared" ref="K388:K451" ca="1" si="21">IF(L387=OFFSET($C$1,K387,0),K387+1,K387)</f>
        <v>1</v>
      </c>
      <c r="L388" s="293">
        <f t="shared" ref="L388:L451" ca="1" si="22">IF(K388&gt;K387,1,L387+1)</f>
        <v>387</v>
      </c>
      <c r="M388" s="301" t="str">
        <f>'Product Matrix'!$B$2</f>
        <v>KEY-GR</v>
      </c>
      <c r="N388" s="302">
        <f t="shared" ca="1" si="20"/>
        <v>0</v>
      </c>
      <c r="O388" s="302">
        <f ca="1">OFFSET('Product Matrix'!$B$1,VLOOKUP(K388,A:B,2,0)-1+L388,0)</f>
        <v>0</v>
      </c>
      <c r="P388" s="302">
        <f ca="1">OFFSET('Product Matrix'!$B$1,VLOOKUP(K388,A:B,2,0)-1+L388,1)</f>
        <v>0</v>
      </c>
    </row>
    <row r="389" spans="11:16" ht="14.5">
      <c r="K389" s="293">
        <f t="shared" ca="1" si="21"/>
        <v>1</v>
      </c>
      <c r="L389" s="293">
        <f t="shared" ca="1" si="22"/>
        <v>388</v>
      </c>
      <c r="M389" s="301" t="str">
        <f>'Product Matrix'!$B$2</f>
        <v>KEY-GR</v>
      </c>
      <c r="N389" s="302">
        <f t="shared" ca="1" si="20"/>
        <v>0</v>
      </c>
      <c r="O389" s="302">
        <f ca="1">OFFSET('Product Matrix'!$B$1,VLOOKUP(K389,A:B,2,0)-1+L389,0)</f>
        <v>0</v>
      </c>
      <c r="P389" s="302">
        <f ca="1">OFFSET('Product Matrix'!$B$1,VLOOKUP(K389,A:B,2,0)-1+L389,1)</f>
        <v>0</v>
      </c>
    </row>
    <row r="390" spans="11:16" ht="14.5">
      <c r="K390" s="293">
        <f t="shared" ca="1" si="21"/>
        <v>1</v>
      </c>
      <c r="L390" s="293">
        <f t="shared" ca="1" si="22"/>
        <v>389</v>
      </c>
      <c r="M390" s="301" t="str">
        <f>'Product Matrix'!$B$2</f>
        <v>KEY-GR</v>
      </c>
      <c r="N390" s="302">
        <f t="shared" ca="1" si="20"/>
        <v>0</v>
      </c>
      <c r="O390" s="302">
        <f ca="1">OFFSET('Product Matrix'!$B$1,VLOOKUP(K390,A:B,2,0)-1+L390,0)</f>
        <v>0</v>
      </c>
      <c r="P390" s="302">
        <f ca="1">OFFSET('Product Matrix'!$B$1,VLOOKUP(K390,A:B,2,0)-1+L390,1)</f>
        <v>0</v>
      </c>
    </row>
    <row r="391" spans="11:16" ht="14.5">
      <c r="K391" s="293">
        <f t="shared" ca="1" si="21"/>
        <v>1</v>
      </c>
      <c r="L391" s="293">
        <f t="shared" ca="1" si="22"/>
        <v>390</v>
      </c>
      <c r="M391" s="301" t="str">
        <f>'Product Matrix'!$B$2</f>
        <v>KEY-GR</v>
      </c>
      <c r="N391" s="302">
        <f t="shared" ca="1" si="20"/>
        <v>0</v>
      </c>
      <c r="O391" s="302">
        <f ca="1">OFFSET('Product Matrix'!$B$1,VLOOKUP(K391,A:B,2,0)-1+L391,0)</f>
        <v>0</v>
      </c>
      <c r="P391" s="302">
        <f ca="1">OFFSET('Product Matrix'!$B$1,VLOOKUP(K391,A:B,2,0)-1+L391,1)</f>
        <v>0</v>
      </c>
    </row>
    <row r="392" spans="11:16" ht="14.5">
      <c r="K392" s="293">
        <f t="shared" ca="1" si="21"/>
        <v>1</v>
      </c>
      <c r="L392" s="293">
        <f t="shared" ca="1" si="22"/>
        <v>391</v>
      </c>
      <c r="M392" s="301" t="str">
        <f>'Product Matrix'!$B$2</f>
        <v>KEY-GR</v>
      </c>
      <c r="N392" s="302">
        <f t="shared" ca="1" si="20"/>
        <v>0</v>
      </c>
      <c r="O392" s="302">
        <f ca="1">OFFSET('Product Matrix'!$B$1,VLOOKUP(K392,A:B,2,0)-1+L392,0)</f>
        <v>0</v>
      </c>
      <c r="P392" s="302">
        <f ca="1">OFFSET('Product Matrix'!$B$1,VLOOKUP(K392,A:B,2,0)-1+L392,1)</f>
        <v>0</v>
      </c>
    </row>
    <row r="393" spans="11:16" ht="14.5">
      <c r="K393" s="293">
        <f t="shared" ca="1" si="21"/>
        <v>1</v>
      </c>
      <c r="L393" s="293">
        <f t="shared" ca="1" si="22"/>
        <v>392</v>
      </c>
      <c r="M393" s="301" t="str">
        <f>'Product Matrix'!$B$2</f>
        <v>KEY-GR</v>
      </c>
      <c r="N393" s="302">
        <f t="shared" ca="1" si="20"/>
        <v>0</v>
      </c>
      <c r="O393" s="302">
        <f ca="1">OFFSET('Product Matrix'!$B$1,VLOOKUP(K393,A:B,2,0)-1+L393,0)</f>
        <v>0</v>
      </c>
      <c r="P393" s="302">
        <f ca="1">OFFSET('Product Matrix'!$B$1,VLOOKUP(K393,A:B,2,0)-1+L393,1)</f>
        <v>0</v>
      </c>
    </row>
    <row r="394" spans="11:16" ht="14.5">
      <c r="K394" s="293">
        <f t="shared" ca="1" si="21"/>
        <v>1</v>
      </c>
      <c r="L394" s="293">
        <f t="shared" ca="1" si="22"/>
        <v>393</v>
      </c>
      <c r="M394" s="301" t="str">
        <f>'Product Matrix'!$B$2</f>
        <v>KEY-GR</v>
      </c>
      <c r="N394" s="302">
        <f t="shared" ca="1" si="20"/>
        <v>0</v>
      </c>
      <c r="O394" s="302">
        <f ca="1">OFFSET('Product Matrix'!$B$1,VLOOKUP(K394,A:B,2,0)-1+L394,0)</f>
        <v>0</v>
      </c>
      <c r="P394" s="302">
        <f ca="1">OFFSET('Product Matrix'!$B$1,VLOOKUP(K394,A:B,2,0)-1+L394,1)</f>
        <v>0</v>
      </c>
    </row>
    <row r="395" spans="11:16" ht="14.5">
      <c r="K395" s="293">
        <f t="shared" ca="1" si="21"/>
        <v>1</v>
      </c>
      <c r="L395" s="293">
        <f t="shared" ca="1" si="22"/>
        <v>394</v>
      </c>
      <c r="M395" s="301" t="str">
        <f>'Product Matrix'!$B$2</f>
        <v>KEY-GR</v>
      </c>
      <c r="N395" s="302">
        <f t="shared" ca="1" si="20"/>
        <v>0</v>
      </c>
      <c r="O395" s="302">
        <f ca="1">OFFSET('Product Matrix'!$B$1,VLOOKUP(K395,A:B,2,0)-1+L395,0)</f>
        <v>0</v>
      </c>
      <c r="P395" s="302">
        <f ca="1">OFFSET('Product Matrix'!$B$1,VLOOKUP(K395,A:B,2,0)-1+L395,1)</f>
        <v>0</v>
      </c>
    </row>
    <row r="396" spans="11:16" ht="14.5">
      <c r="K396" s="293">
        <f t="shared" ca="1" si="21"/>
        <v>1</v>
      </c>
      <c r="L396" s="293">
        <f t="shared" ca="1" si="22"/>
        <v>395</v>
      </c>
      <c r="M396" s="301" t="str">
        <f>'Product Matrix'!$B$2</f>
        <v>KEY-GR</v>
      </c>
      <c r="N396" s="302">
        <f t="shared" ca="1" si="20"/>
        <v>0</v>
      </c>
      <c r="O396" s="302">
        <f ca="1">OFFSET('Product Matrix'!$B$1,VLOOKUP(K396,A:B,2,0)-1+L396,0)</f>
        <v>0</v>
      </c>
      <c r="P396" s="302">
        <f ca="1">OFFSET('Product Matrix'!$B$1,VLOOKUP(K396,A:B,2,0)-1+L396,1)</f>
        <v>0</v>
      </c>
    </row>
    <row r="397" spans="11:16" ht="14.5">
      <c r="K397" s="293">
        <f t="shared" ca="1" si="21"/>
        <v>1</v>
      </c>
      <c r="L397" s="293">
        <f t="shared" ca="1" si="22"/>
        <v>396</v>
      </c>
      <c r="M397" s="301" t="str">
        <f>'Product Matrix'!$B$2</f>
        <v>KEY-GR</v>
      </c>
      <c r="N397" s="302">
        <f t="shared" ca="1" si="20"/>
        <v>0</v>
      </c>
      <c r="O397" s="302">
        <f ca="1">OFFSET('Product Matrix'!$B$1,VLOOKUP(K397,A:B,2,0)-1+L397,0)</f>
        <v>0</v>
      </c>
      <c r="P397" s="302">
        <f ca="1">OFFSET('Product Matrix'!$B$1,VLOOKUP(K397,A:B,2,0)-1+L397,1)</f>
        <v>0</v>
      </c>
    </row>
    <row r="398" spans="11:16" ht="14.5">
      <c r="K398" s="293">
        <f t="shared" ca="1" si="21"/>
        <v>1</v>
      </c>
      <c r="L398" s="293">
        <f t="shared" ca="1" si="22"/>
        <v>397</v>
      </c>
      <c r="M398" s="301" t="str">
        <f>'Product Matrix'!$B$2</f>
        <v>KEY-GR</v>
      </c>
      <c r="N398" s="302">
        <f t="shared" ca="1" si="20"/>
        <v>0</v>
      </c>
      <c r="O398" s="302">
        <f ca="1">OFFSET('Product Matrix'!$B$1,VLOOKUP(K398,A:B,2,0)-1+L398,0)</f>
        <v>0</v>
      </c>
      <c r="P398" s="302">
        <f ca="1">OFFSET('Product Matrix'!$B$1,VLOOKUP(K398,A:B,2,0)-1+L398,1)</f>
        <v>0</v>
      </c>
    </row>
    <row r="399" spans="11:16" ht="14.5">
      <c r="K399" s="293">
        <f t="shared" ca="1" si="21"/>
        <v>1</v>
      </c>
      <c r="L399" s="293">
        <f t="shared" ca="1" si="22"/>
        <v>398</v>
      </c>
      <c r="M399" s="301" t="str">
        <f>'Product Matrix'!$B$2</f>
        <v>KEY-GR</v>
      </c>
      <c r="N399" s="302">
        <f t="shared" ca="1" si="20"/>
        <v>0</v>
      </c>
      <c r="O399" s="302">
        <f ca="1">OFFSET('Product Matrix'!$B$1,VLOOKUP(K399,A:B,2,0)-1+L399,0)</f>
        <v>0</v>
      </c>
      <c r="P399" s="302">
        <f ca="1">OFFSET('Product Matrix'!$B$1,VLOOKUP(K399,A:B,2,0)-1+L399,1)</f>
        <v>0</v>
      </c>
    </row>
    <row r="400" spans="11:16" ht="14.5">
      <c r="K400" s="293">
        <f t="shared" ca="1" si="21"/>
        <v>1</v>
      </c>
      <c r="L400" s="293">
        <f t="shared" ca="1" si="22"/>
        <v>399</v>
      </c>
      <c r="M400" s="301" t="str">
        <f>'Product Matrix'!$B$2</f>
        <v>KEY-GR</v>
      </c>
      <c r="N400" s="302">
        <f t="shared" ca="1" si="20"/>
        <v>0</v>
      </c>
      <c r="O400" s="302">
        <f ca="1">OFFSET('Product Matrix'!$B$1,VLOOKUP(K400,A:B,2,0)-1+L400,0)</f>
        <v>0</v>
      </c>
      <c r="P400" s="302">
        <f ca="1">OFFSET('Product Matrix'!$B$1,VLOOKUP(K400,A:B,2,0)-1+L400,1)</f>
        <v>0</v>
      </c>
    </row>
    <row r="401" spans="11:16" ht="14.5">
      <c r="K401" s="293">
        <f t="shared" ca="1" si="21"/>
        <v>1</v>
      </c>
      <c r="L401" s="293">
        <f t="shared" ca="1" si="22"/>
        <v>400</v>
      </c>
      <c r="M401" s="301" t="str">
        <f>'Product Matrix'!$B$2</f>
        <v>KEY-GR</v>
      </c>
      <c r="N401" s="302">
        <f t="shared" ca="1" si="20"/>
        <v>0</v>
      </c>
      <c r="O401" s="302">
        <f ca="1">OFFSET('Product Matrix'!$B$1,VLOOKUP(K401,A:B,2,0)-1+L401,0)</f>
        <v>0</v>
      </c>
      <c r="P401" s="302">
        <f ca="1">OFFSET('Product Matrix'!$B$1,VLOOKUP(K401,A:B,2,0)-1+L401,1)</f>
        <v>0</v>
      </c>
    </row>
    <row r="402" spans="11:16" ht="14.5">
      <c r="K402" s="293">
        <f t="shared" ca="1" si="21"/>
        <v>1</v>
      </c>
      <c r="L402" s="293">
        <f t="shared" ca="1" si="22"/>
        <v>401</v>
      </c>
      <c r="M402" s="301" t="str">
        <f>'Product Matrix'!$B$2</f>
        <v>KEY-GR</v>
      </c>
      <c r="N402" s="302">
        <f t="shared" ca="1" si="20"/>
        <v>0</v>
      </c>
      <c r="O402" s="302">
        <f ca="1">OFFSET('Product Matrix'!$B$1,VLOOKUP(K402,A:B,2,0)-1+L402,0)</f>
        <v>0</v>
      </c>
      <c r="P402" s="302">
        <f ca="1">OFFSET('Product Matrix'!$B$1,VLOOKUP(K402,A:B,2,0)-1+L402,1)</f>
        <v>0</v>
      </c>
    </row>
    <row r="403" spans="11:16" ht="14.5">
      <c r="K403" s="293">
        <f t="shared" ca="1" si="21"/>
        <v>1</v>
      </c>
      <c r="L403" s="293">
        <f t="shared" ca="1" si="22"/>
        <v>402</v>
      </c>
      <c r="M403" s="301" t="str">
        <f>'Product Matrix'!$B$2</f>
        <v>KEY-GR</v>
      </c>
      <c r="N403" s="302">
        <f t="shared" ca="1" si="20"/>
        <v>0</v>
      </c>
      <c r="O403" s="302">
        <f ca="1">OFFSET('Product Matrix'!$B$1,VLOOKUP(K403,A:B,2,0)-1+L403,0)</f>
        <v>0</v>
      </c>
      <c r="P403" s="302">
        <f ca="1">OFFSET('Product Matrix'!$B$1,VLOOKUP(K403,A:B,2,0)-1+L403,1)</f>
        <v>0</v>
      </c>
    </row>
    <row r="404" spans="11:16" ht="14.5">
      <c r="K404" s="293">
        <f t="shared" ca="1" si="21"/>
        <v>1</v>
      </c>
      <c r="L404" s="293">
        <f t="shared" ca="1" si="22"/>
        <v>403</v>
      </c>
      <c r="M404" s="301" t="str">
        <f>'Product Matrix'!$B$2</f>
        <v>KEY-GR</v>
      </c>
      <c r="N404" s="302">
        <f t="shared" ca="1" si="20"/>
        <v>0</v>
      </c>
      <c r="O404" s="302">
        <f ca="1">OFFSET('Product Matrix'!$B$1,VLOOKUP(K404,A:B,2,0)-1+L404,0)</f>
        <v>0</v>
      </c>
      <c r="P404" s="302">
        <f ca="1">OFFSET('Product Matrix'!$B$1,VLOOKUP(K404,A:B,2,0)-1+L404,1)</f>
        <v>0</v>
      </c>
    </row>
    <row r="405" spans="11:16" ht="14.5">
      <c r="K405" s="293">
        <f t="shared" ca="1" si="21"/>
        <v>1</v>
      </c>
      <c r="L405" s="293">
        <f t="shared" ca="1" si="22"/>
        <v>404</v>
      </c>
      <c r="M405" s="301" t="str">
        <f>'Product Matrix'!$B$2</f>
        <v>KEY-GR</v>
      </c>
      <c r="N405" s="302">
        <f t="shared" ca="1" si="20"/>
        <v>0</v>
      </c>
      <c r="O405" s="302">
        <f ca="1">OFFSET('Product Matrix'!$B$1,VLOOKUP(K405,A:B,2,0)-1+L405,0)</f>
        <v>0</v>
      </c>
      <c r="P405" s="302">
        <f ca="1">OFFSET('Product Matrix'!$B$1,VLOOKUP(K405,A:B,2,0)-1+L405,1)</f>
        <v>0</v>
      </c>
    </row>
    <row r="406" spans="11:16" ht="14.5">
      <c r="K406" s="293">
        <f t="shared" ca="1" si="21"/>
        <v>1</v>
      </c>
      <c r="L406" s="293">
        <f t="shared" ca="1" si="22"/>
        <v>405</v>
      </c>
      <c r="M406" s="301" t="str">
        <f>'Product Matrix'!$B$2</f>
        <v>KEY-GR</v>
      </c>
      <c r="N406" s="302">
        <f t="shared" ca="1" si="20"/>
        <v>0</v>
      </c>
      <c r="O406" s="302">
        <f ca="1">OFFSET('Product Matrix'!$B$1,VLOOKUP(K406,A:B,2,0)-1+L406,0)</f>
        <v>0</v>
      </c>
      <c r="P406" s="302">
        <f ca="1">OFFSET('Product Matrix'!$B$1,VLOOKUP(K406,A:B,2,0)-1+L406,1)</f>
        <v>0</v>
      </c>
    </row>
    <row r="407" spans="11:16" ht="14.5">
      <c r="K407" s="293">
        <f t="shared" ca="1" si="21"/>
        <v>1</v>
      </c>
      <c r="L407" s="293">
        <f t="shared" ca="1" si="22"/>
        <v>406</v>
      </c>
      <c r="M407" s="301" t="str">
        <f>'Product Matrix'!$B$2</f>
        <v>KEY-GR</v>
      </c>
      <c r="N407" s="302">
        <f t="shared" ca="1" si="20"/>
        <v>0</v>
      </c>
      <c r="O407" s="302">
        <f ca="1">OFFSET('Product Matrix'!$B$1,VLOOKUP(K407,A:B,2,0)-1+L407,0)</f>
        <v>0</v>
      </c>
      <c r="P407" s="302">
        <f ca="1">OFFSET('Product Matrix'!$B$1,VLOOKUP(K407,A:B,2,0)-1+L407,1)</f>
        <v>0</v>
      </c>
    </row>
    <row r="408" spans="11:16" ht="14.5">
      <c r="K408" s="293">
        <f t="shared" ca="1" si="21"/>
        <v>1</v>
      </c>
      <c r="L408" s="293">
        <f t="shared" ca="1" si="22"/>
        <v>407</v>
      </c>
      <c r="M408" s="301" t="str">
        <f>'Product Matrix'!$B$2</f>
        <v>KEY-GR</v>
      </c>
      <c r="N408" s="302">
        <f t="shared" ca="1" si="20"/>
        <v>0</v>
      </c>
      <c r="O408" s="302">
        <f ca="1">OFFSET('Product Matrix'!$B$1,VLOOKUP(K408,A:B,2,0)-1+L408,0)</f>
        <v>0</v>
      </c>
      <c r="P408" s="302">
        <f ca="1">OFFSET('Product Matrix'!$B$1,VLOOKUP(K408,A:B,2,0)-1+L408,1)</f>
        <v>0</v>
      </c>
    </row>
    <row r="409" spans="11:16" ht="14.5">
      <c r="K409" s="293">
        <f t="shared" ca="1" si="21"/>
        <v>1</v>
      </c>
      <c r="L409" s="293">
        <f t="shared" ca="1" si="22"/>
        <v>408</v>
      </c>
      <c r="M409" s="301" t="str">
        <f>'Product Matrix'!$B$2</f>
        <v>KEY-GR</v>
      </c>
      <c r="N409" s="302">
        <f t="shared" ca="1" si="20"/>
        <v>0</v>
      </c>
      <c r="O409" s="302">
        <f ca="1">OFFSET('Product Matrix'!$B$1,VLOOKUP(K409,A:B,2,0)-1+L409,0)</f>
        <v>0</v>
      </c>
      <c r="P409" s="302">
        <f ca="1">OFFSET('Product Matrix'!$B$1,VLOOKUP(K409,A:B,2,0)-1+L409,1)</f>
        <v>0</v>
      </c>
    </row>
    <row r="410" spans="11:16" ht="14.5">
      <c r="K410" s="293">
        <f t="shared" ca="1" si="21"/>
        <v>1</v>
      </c>
      <c r="L410" s="293">
        <f t="shared" ca="1" si="22"/>
        <v>409</v>
      </c>
      <c r="M410" s="301" t="str">
        <f>'Product Matrix'!$B$2</f>
        <v>KEY-GR</v>
      </c>
      <c r="N410" s="302">
        <f t="shared" ca="1" si="20"/>
        <v>0</v>
      </c>
      <c r="O410" s="302">
        <f ca="1">OFFSET('Product Matrix'!$B$1,VLOOKUP(K410,A:B,2,0)-1+L410,0)</f>
        <v>0</v>
      </c>
      <c r="P410" s="302">
        <f ca="1">OFFSET('Product Matrix'!$B$1,VLOOKUP(K410,A:B,2,0)-1+L410,1)</f>
        <v>0</v>
      </c>
    </row>
    <row r="411" spans="11:16" ht="14.5">
      <c r="K411" s="293">
        <f t="shared" ca="1" si="21"/>
        <v>1</v>
      </c>
      <c r="L411" s="293">
        <f t="shared" ca="1" si="22"/>
        <v>410</v>
      </c>
      <c r="M411" s="301" t="str">
        <f>'Product Matrix'!$B$2</f>
        <v>KEY-GR</v>
      </c>
      <c r="N411" s="302">
        <f t="shared" ca="1" si="20"/>
        <v>0</v>
      </c>
      <c r="O411" s="302">
        <f ca="1">OFFSET('Product Matrix'!$B$1,VLOOKUP(K411,A:B,2,0)-1+L411,0)</f>
        <v>0</v>
      </c>
      <c r="P411" s="302">
        <f ca="1">OFFSET('Product Matrix'!$B$1,VLOOKUP(K411,A:B,2,0)-1+L411,1)</f>
        <v>0</v>
      </c>
    </row>
    <row r="412" spans="11:16" ht="14.5">
      <c r="K412" s="293">
        <f t="shared" ca="1" si="21"/>
        <v>1</v>
      </c>
      <c r="L412" s="293">
        <f t="shared" ca="1" si="22"/>
        <v>411</v>
      </c>
      <c r="M412" s="301" t="str">
        <f>'Product Matrix'!$B$2</f>
        <v>KEY-GR</v>
      </c>
      <c r="N412" s="302">
        <f t="shared" ca="1" si="20"/>
        <v>0</v>
      </c>
      <c r="O412" s="302">
        <f ca="1">OFFSET('Product Matrix'!$B$1,VLOOKUP(K412,A:B,2,0)-1+L412,0)</f>
        <v>0</v>
      </c>
      <c r="P412" s="302">
        <f ca="1">OFFSET('Product Matrix'!$B$1,VLOOKUP(K412,A:B,2,0)-1+L412,1)</f>
        <v>0</v>
      </c>
    </row>
    <row r="413" spans="11:16" ht="14.5">
      <c r="K413" s="293">
        <f t="shared" ca="1" si="21"/>
        <v>1</v>
      </c>
      <c r="L413" s="293">
        <f t="shared" ca="1" si="22"/>
        <v>412</v>
      </c>
      <c r="M413" s="301" t="str">
        <f>'Product Matrix'!$B$2</f>
        <v>KEY-GR</v>
      </c>
      <c r="N413" s="302">
        <f t="shared" ca="1" si="20"/>
        <v>0</v>
      </c>
      <c r="O413" s="302">
        <f ca="1">OFFSET('Product Matrix'!$B$1,VLOOKUP(K413,A:B,2,0)-1+L413,0)</f>
        <v>0</v>
      </c>
      <c r="P413" s="302">
        <f ca="1">OFFSET('Product Matrix'!$B$1,VLOOKUP(K413,A:B,2,0)-1+L413,1)</f>
        <v>0</v>
      </c>
    </row>
    <row r="414" spans="11:16" ht="14.5">
      <c r="K414" s="293">
        <f t="shared" ca="1" si="21"/>
        <v>1</v>
      </c>
      <c r="L414" s="293">
        <f t="shared" ca="1" si="22"/>
        <v>413</v>
      </c>
      <c r="M414" s="301" t="str">
        <f>'Product Matrix'!$B$2</f>
        <v>KEY-GR</v>
      </c>
      <c r="N414" s="302">
        <f t="shared" ca="1" si="20"/>
        <v>0</v>
      </c>
      <c r="O414" s="302">
        <f ca="1">OFFSET('Product Matrix'!$B$1,VLOOKUP(K414,A:B,2,0)-1+L414,0)</f>
        <v>0</v>
      </c>
      <c r="P414" s="302">
        <f ca="1">OFFSET('Product Matrix'!$B$1,VLOOKUP(K414,A:B,2,0)-1+L414,1)</f>
        <v>0</v>
      </c>
    </row>
    <row r="415" spans="11:16" ht="14.5">
      <c r="K415" s="293">
        <f t="shared" ca="1" si="21"/>
        <v>1</v>
      </c>
      <c r="L415" s="293">
        <f t="shared" ca="1" si="22"/>
        <v>414</v>
      </c>
      <c r="M415" s="301" t="str">
        <f>'Product Matrix'!$B$2</f>
        <v>KEY-GR</v>
      </c>
      <c r="N415" s="302">
        <f t="shared" ca="1" si="20"/>
        <v>0</v>
      </c>
      <c r="O415" s="302">
        <f ca="1">OFFSET('Product Matrix'!$B$1,VLOOKUP(K415,A:B,2,0)-1+L415,0)</f>
        <v>0</v>
      </c>
      <c r="P415" s="302">
        <f ca="1">OFFSET('Product Matrix'!$B$1,VLOOKUP(K415,A:B,2,0)-1+L415,1)</f>
        <v>0</v>
      </c>
    </row>
    <row r="416" spans="11:16" ht="14.5">
      <c r="K416" s="293">
        <f t="shared" ca="1" si="21"/>
        <v>1</v>
      </c>
      <c r="L416" s="293">
        <f t="shared" ca="1" si="22"/>
        <v>415</v>
      </c>
      <c r="M416" s="301" t="str">
        <f>'Product Matrix'!$B$2</f>
        <v>KEY-GR</v>
      </c>
      <c r="N416" s="302">
        <f t="shared" ca="1" si="20"/>
        <v>0</v>
      </c>
      <c r="O416" s="302">
        <f ca="1">OFFSET('Product Matrix'!$B$1,VLOOKUP(K416,A:B,2,0)-1+L416,0)</f>
        <v>0</v>
      </c>
      <c r="P416" s="302">
        <f ca="1">OFFSET('Product Matrix'!$B$1,VLOOKUP(K416,A:B,2,0)-1+L416,1)</f>
        <v>0</v>
      </c>
    </row>
    <row r="417" spans="11:16" ht="14.5">
      <c r="K417" s="293">
        <f t="shared" ca="1" si="21"/>
        <v>1</v>
      </c>
      <c r="L417" s="293">
        <f t="shared" ca="1" si="22"/>
        <v>416</v>
      </c>
      <c r="M417" s="301" t="str">
        <f>'Product Matrix'!$B$2</f>
        <v>KEY-GR</v>
      </c>
      <c r="N417" s="302">
        <f t="shared" ca="1" si="20"/>
        <v>0</v>
      </c>
      <c r="O417" s="302">
        <f ca="1">OFFSET('Product Matrix'!$B$1,VLOOKUP(K417,A:B,2,0)-1+L417,0)</f>
        <v>0</v>
      </c>
      <c r="P417" s="302">
        <f ca="1">OFFSET('Product Matrix'!$B$1,VLOOKUP(K417,A:B,2,0)-1+L417,1)</f>
        <v>0</v>
      </c>
    </row>
    <row r="418" spans="11:16" ht="14.5">
      <c r="K418" s="293">
        <f t="shared" ca="1" si="21"/>
        <v>1</v>
      </c>
      <c r="L418" s="293">
        <f t="shared" ca="1" si="22"/>
        <v>417</v>
      </c>
      <c r="M418" s="301" t="str">
        <f>'Product Matrix'!$B$2</f>
        <v>KEY-GR</v>
      </c>
      <c r="N418" s="302">
        <f t="shared" ca="1" si="20"/>
        <v>0</v>
      </c>
      <c r="O418" s="302">
        <f ca="1">OFFSET('Product Matrix'!$B$1,VLOOKUP(K418,A:B,2,0)-1+L418,0)</f>
        <v>0</v>
      </c>
      <c r="P418" s="302">
        <f ca="1">OFFSET('Product Matrix'!$B$1,VLOOKUP(K418,A:B,2,0)-1+L418,1)</f>
        <v>0</v>
      </c>
    </row>
    <row r="419" spans="11:16" ht="14.5">
      <c r="K419" s="293">
        <f t="shared" ca="1" si="21"/>
        <v>1</v>
      </c>
      <c r="L419" s="293">
        <f t="shared" ca="1" si="22"/>
        <v>418</v>
      </c>
      <c r="M419" s="301" t="str">
        <f>'Product Matrix'!$B$2</f>
        <v>KEY-GR</v>
      </c>
      <c r="N419" s="302">
        <f t="shared" ca="1" si="20"/>
        <v>0</v>
      </c>
      <c r="O419" s="302">
        <f ca="1">OFFSET('Product Matrix'!$B$1,VLOOKUP(K419,A:B,2,0)-1+L419,0)</f>
        <v>0</v>
      </c>
      <c r="P419" s="302">
        <f ca="1">OFFSET('Product Matrix'!$B$1,VLOOKUP(K419,A:B,2,0)-1+L419,1)</f>
        <v>0</v>
      </c>
    </row>
    <row r="420" spans="11:16" ht="14.5">
      <c r="K420" s="293">
        <f t="shared" ca="1" si="21"/>
        <v>1</v>
      </c>
      <c r="L420" s="293">
        <f t="shared" ca="1" si="22"/>
        <v>419</v>
      </c>
      <c r="M420" s="301" t="str">
        <f>'Product Matrix'!$B$2</f>
        <v>KEY-GR</v>
      </c>
      <c r="N420" s="302">
        <f t="shared" ca="1" si="20"/>
        <v>0</v>
      </c>
      <c r="O420" s="302">
        <f ca="1">OFFSET('Product Matrix'!$B$1,VLOOKUP(K420,A:B,2,0)-1+L420,0)</f>
        <v>0</v>
      </c>
      <c r="P420" s="302">
        <f ca="1">OFFSET('Product Matrix'!$B$1,VLOOKUP(K420,A:B,2,0)-1+L420,1)</f>
        <v>0</v>
      </c>
    </row>
    <row r="421" spans="11:16" ht="14.5">
      <c r="K421" s="293">
        <f t="shared" ca="1" si="21"/>
        <v>1</v>
      </c>
      <c r="L421" s="293">
        <f t="shared" ca="1" si="22"/>
        <v>420</v>
      </c>
      <c r="M421" s="301" t="str">
        <f>'Product Matrix'!$B$2</f>
        <v>KEY-GR</v>
      </c>
      <c r="N421" s="302">
        <f t="shared" ca="1" si="20"/>
        <v>0</v>
      </c>
      <c r="O421" s="302">
        <f ca="1">OFFSET('Product Matrix'!$B$1,VLOOKUP(K421,A:B,2,0)-1+L421,0)</f>
        <v>0</v>
      </c>
      <c r="P421" s="302">
        <f ca="1">OFFSET('Product Matrix'!$B$1,VLOOKUP(K421,A:B,2,0)-1+L421,1)</f>
        <v>0</v>
      </c>
    </row>
    <row r="422" spans="11:16" ht="14.5">
      <c r="K422" s="293">
        <f t="shared" ca="1" si="21"/>
        <v>1</v>
      </c>
      <c r="L422" s="293">
        <f t="shared" ca="1" si="22"/>
        <v>421</v>
      </c>
      <c r="M422" s="301" t="str">
        <f>'Product Matrix'!$B$2</f>
        <v>KEY-GR</v>
      </c>
      <c r="N422" s="302">
        <f t="shared" ca="1" si="20"/>
        <v>0</v>
      </c>
      <c r="O422" s="302">
        <f ca="1">OFFSET('Product Matrix'!$B$1,VLOOKUP(K422,A:B,2,0)-1+L422,0)</f>
        <v>0</v>
      </c>
      <c r="P422" s="302">
        <f ca="1">OFFSET('Product Matrix'!$B$1,VLOOKUP(K422,A:B,2,0)-1+L422,1)</f>
        <v>0</v>
      </c>
    </row>
    <row r="423" spans="11:16" ht="14.5">
      <c r="K423" s="293">
        <f t="shared" ca="1" si="21"/>
        <v>1</v>
      </c>
      <c r="L423" s="293">
        <f t="shared" ca="1" si="22"/>
        <v>422</v>
      </c>
      <c r="M423" s="301" t="str">
        <f>'Product Matrix'!$B$2</f>
        <v>KEY-GR</v>
      </c>
      <c r="N423" s="302">
        <f t="shared" ca="1" si="20"/>
        <v>0</v>
      </c>
      <c r="O423" s="302">
        <f ca="1">OFFSET('Product Matrix'!$B$1,VLOOKUP(K423,A:B,2,0)-1+L423,0)</f>
        <v>0</v>
      </c>
      <c r="P423" s="302">
        <f ca="1">OFFSET('Product Matrix'!$B$1,VLOOKUP(K423,A:B,2,0)-1+L423,1)</f>
        <v>0</v>
      </c>
    </row>
    <row r="424" spans="11:16" ht="14.5">
      <c r="K424" s="293">
        <f t="shared" ca="1" si="21"/>
        <v>1</v>
      </c>
      <c r="L424" s="293">
        <f t="shared" ca="1" si="22"/>
        <v>423</v>
      </c>
      <c r="M424" s="301" t="str">
        <f>'Product Matrix'!$B$2</f>
        <v>KEY-GR</v>
      </c>
      <c r="N424" s="302">
        <f t="shared" ca="1" si="20"/>
        <v>0</v>
      </c>
      <c r="O424" s="302">
        <f ca="1">OFFSET('Product Matrix'!$B$1,VLOOKUP(K424,A:B,2,0)-1+L424,0)</f>
        <v>0</v>
      </c>
      <c r="P424" s="302">
        <f ca="1">OFFSET('Product Matrix'!$B$1,VLOOKUP(K424,A:B,2,0)-1+L424,1)</f>
        <v>0</v>
      </c>
    </row>
    <row r="425" spans="11:16" ht="14.5">
      <c r="K425" s="293">
        <f t="shared" ca="1" si="21"/>
        <v>1</v>
      </c>
      <c r="L425" s="293">
        <f t="shared" ca="1" si="22"/>
        <v>424</v>
      </c>
      <c r="M425" s="301" t="str">
        <f>'Product Matrix'!$B$2</f>
        <v>KEY-GR</v>
      </c>
      <c r="N425" s="302">
        <f t="shared" ca="1" si="20"/>
        <v>0</v>
      </c>
      <c r="O425" s="302">
        <f ca="1">OFFSET('Product Matrix'!$B$1,VLOOKUP(K425,A:B,2,0)-1+L425,0)</f>
        <v>0</v>
      </c>
      <c r="P425" s="302">
        <f ca="1">OFFSET('Product Matrix'!$B$1,VLOOKUP(K425,A:B,2,0)-1+L425,1)</f>
        <v>0</v>
      </c>
    </row>
    <row r="426" spans="11:16" ht="14.5">
      <c r="K426" s="293">
        <f t="shared" ca="1" si="21"/>
        <v>1</v>
      </c>
      <c r="L426" s="293">
        <f t="shared" ca="1" si="22"/>
        <v>425</v>
      </c>
      <c r="M426" s="301" t="str">
        <f>'Product Matrix'!$B$2</f>
        <v>KEY-GR</v>
      </c>
      <c r="N426" s="302">
        <f t="shared" ca="1" si="20"/>
        <v>0</v>
      </c>
      <c r="O426" s="302">
        <f ca="1">OFFSET('Product Matrix'!$B$1,VLOOKUP(K426,A:B,2,0)-1+L426,0)</f>
        <v>0</v>
      </c>
      <c r="P426" s="302">
        <f ca="1">OFFSET('Product Matrix'!$B$1,VLOOKUP(K426,A:B,2,0)-1+L426,1)</f>
        <v>0</v>
      </c>
    </row>
    <row r="427" spans="11:16" ht="14.5">
      <c r="K427" s="293">
        <f t="shared" ca="1" si="21"/>
        <v>1</v>
      </c>
      <c r="L427" s="293">
        <f t="shared" ca="1" si="22"/>
        <v>426</v>
      </c>
      <c r="M427" s="301" t="str">
        <f>'Product Matrix'!$B$2</f>
        <v>KEY-GR</v>
      </c>
      <c r="N427" s="302">
        <f t="shared" ca="1" si="20"/>
        <v>0</v>
      </c>
      <c r="O427" s="302">
        <f ca="1">OFFSET('Product Matrix'!$B$1,VLOOKUP(K427,A:B,2,0)-1+L427,0)</f>
        <v>0</v>
      </c>
      <c r="P427" s="302">
        <f ca="1">OFFSET('Product Matrix'!$B$1,VLOOKUP(K427,A:B,2,0)-1+L427,1)</f>
        <v>0</v>
      </c>
    </row>
    <row r="428" spans="11:16" ht="14.5">
      <c r="K428" s="293">
        <f t="shared" ca="1" si="21"/>
        <v>1</v>
      </c>
      <c r="L428" s="293">
        <f t="shared" ca="1" si="22"/>
        <v>427</v>
      </c>
      <c r="M428" s="301" t="str">
        <f>'Product Matrix'!$B$2</f>
        <v>KEY-GR</v>
      </c>
      <c r="N428" s="302">
        <f t="shared" ca="1" si="20"/>
        <v>0</v>
      </c>
      <c r="O428" s="302">
        <f ca="1">OFFSET('Product Matrix'!$B$1,VLOOKUP(K428,A:B,2,0)-1+L428,0)</f>
        <v>0</v>
      </c>
      <c r="P428" s="302">
        <f ca="1">OFFSET('Product Matrix'!$B$1,VLOOKUP(K428,A:B,2,0)-1+L428,1)</f>
        <v>0</v>
      </c>
    </row>
    <row r="429" spans="11:16" ht="14.5">
      <c r="K429" s="293">
        <f t="shared" ca="1" si="21"/>
        <v>1</v>
      </c>
      <c r="L429" s="293">
        <f t="shared" ca="1" si="22"/>
        <v>428</v>
      </c>
      <c r="M429" s="301" t="str">
        <f>'Product Matrix'!$B$2</f>
        <v>KEY-GR</v>
      </c>
      <c r="N429" s="302">
        <f t="shared" ca="1" si="20"/>
        <v>0</v>
      </c>
      <c r="O429" s="302">
        <f ca="1">OFFSET('Product Matrix'!$B$1,VLOOKUP(K429,A:B,2,0)-1+L429,0)</f>
        <v>0</v>
      </c>
      <c r="P429" s="302">
        <f ca="1">OFFSET('Product Matrix'!$B$1,VLOOKUP(K429,A:B,2,0)-1+L429,1)</f>
        <v>0</v>
      </c>
    </row>
    <row r="430" spans="11:16" ht="14.5">
      <c r="K430" s="293">
        <f t="shared" ca="1" si="21"/>
        <v>1</v>
      </c>
      <c r="L430" s="293">
        <f t="shared" ca="1" si="22"/>
        <v>429</v>
      </c>
      <c r="M430" s="301" t="str">
        <f>'Product Matrix'!$B$2</f>
        <v>KEY-GR</v>
      </c>
      <c r="N430" s="302">
        <f t="shared" ca="1" si="20"/>
        <v>0</v>
      </c>
      <c r="O430" s="302">
        <f ca="1">OFFSET('Product Matrix'!$B$1,VLOOKUP(K430,A:B,2,0)-1+L430,0)</f>
        <v>0</v>
      </c>
      <c r="P430" s="302">
        <f ca="1">OFFSET('Product Matrix'!$B$1,VLOOKUP(K430,A:B,2,0)-1+L430,1)</f>
        <v>0</v>
      </c>
    </row>
    <row r="431" spans="11:16" ht="14.5">
      <c r="K431" s="293">
        <f t="shared" ca="1" si="21"/>
        <v>1</v>
      </c>
      <c r="L431" s="293">
        <f t="shared" ca="1" si="22"/>
        <v>430</v>
      </c>
      <c r="M431" s="301" t="str">
        <f>'Product Matrix'!$B$2</f>
        <v>KEY-GR</v>
      </c>
      <c r="N431" s="302">
        <f t="shared" ca="1" si="20"/>
        <v>0</v>
      </c>
      <c r="O431" s="302">
        <f ca="1">OFFSET('Product Matrix'!$B$1,VLOOKUP(K431,A:B,2,0)-1+L431,0)</f>
        <v>0</v>
      </c>
      <c r="P431" s="302">
        <f ca="1">OFFSET('Product Matrix'!$B$1,VLOOKUP(K431,A:B,2,0)-1+L431,1)</f>
        <v>0</v>
      </c>
    </row>
    <row r="432" spans="11:16" ht="14.5">
      <c r="K432" s="293">
        <f t="shared" ca="1" si="21"/>
        <v>1</v>
      </c>
      <c r="L432" s="293">
        <f t="shared" ca="1" si="22"/>
        <v>431</v>
      </c>
      <c r="M432" s="301" t="str">
        <f>'Product Matrix'!$B$2</f>
        <v>KEY-GR</v>
      </c>
      <c r="N432" s="302">
        <f t="shared" ca="1" si="20"/>
        <v>0</v>
      </c>
      <c r="O432" s="302">
        <f ca="1">OFFSET('Product Matrix'!$B$1,VLOOKUP(K432,A:B,2,0)-1+L432,0)</f>
        <v>0</v>
      </c>
      <c r="P432" s="302">
        <f ca="1">OFFSET('Product Matrix'!$B$1,VLOOKUP(K432,A:B,2,0)-1+L432,1)</f>
        <v>0</v>
      </c>
    </row>
    <row r="433" spans="11:16" ht="14.5">
      <c r="K433" s="293">
        <f t="shared" ca="1" si="21"/>
        <v>1</v>
      </c>
      <c r="L433" s="293">
        <f t="shared" ca="1" si="22"/>
        <v>432</v>
      </c>
      <c r="M433" s="301" t="str">
        <f>'Product Matrix'!$B$2</f>
        <v>KEY-GR</v>
      </c>
      <c r="N433" s="302">
        <f t="shared" ca="1" si="20"/>
        <v>0</v>
      </c>
      <c r="O433" s="302">
        <f ca="1">OFFSET('Product Matrix'!$B$1,VLOOKUP(K433,A:B,2,0)-1+L433,0)</f>
        <v>0</v>
      </c>
      <c r="P433" s="302">
        <f ca="1">OFFSET('Product Matrix'!$B$1,VLOOKUP(K433,A:B,2,0)-1+L433,1)</f>
        <v>0</v>
      </c>
    </row>
    <row r="434" spans="11:16" ht="14.5">
      <c r="K434" s="293">
        <f t="shared" ca="1" si="21"/>
        <v>1</v>
      </c>
      <c r="L434" s="293">
        <f t="shared" ca="1" si="22"/>
        <v>433</v>
      </c>
      <c r="M434" s="301" t="str">
        <f>'Product Matrix'!$B$2</f>
        <v>KEY-GR</v>
      </c>
      <c r="N434" s="302">
        <f t="shared" ca="1" si="20"/>
        <v>0</v>
      </c>
      <c r="O434" s="302">
        <f ca="1">OFFSET('Product Matrix'!$B$1,VLOOKUP(K434,A:B,2,0)-1+L434,0)</f>
        <v>0</v>
      </c>
      <c r="P434" s="302">
        <f ca="1">OFFSET('Product Matrix'!$B$1,VLOOKUP(K434,A:B,2,0)-1+L434,1)</f>
        <v>0</v>
      </c>
    </row>
    <row r="435" spans="11:16" ht="14.5">
      <c r="K435" s="293">
        <f t="shared" ca="1" si="21"/>
        <v>1</v>
      </c>
      <c r="L435" s="293">
        <f t="shared" ca="1" si="22"/>
        <v>434</v>
      </c>
      <c r="M435" s="301" t="str">
        <f>'Product Matrix'!$B$2</f>
        <v>KEY-GR</v>
      </c>
      <c r="N435" s="302">
        <f t="shared" ca="1" si="20"/>
        <v>0</v>
      </c>
      <c r="O435" s="302">
        <f ca="1">OFFSET('Product Matrix'!$B$1,VLOOKUP(K435,A:B,2,0)-1+L435,0)</f>
        <v>0</v>
      </c>
      <c r="P435" s="302">
        <f ca="1">OFFSET('Product Matrix'!$B$1,VLOOKUP(K435,A:B,2,0)-1+L435,1)</f>
        <v>0</v>
      </c>
    </row>
    <row r="436" spans="11:16" ht="14.5">
      <c r="K436" s="293">
        <f t="shared" ca="1" si="21"/>
        <v>1</v>
      </c>
      <c r="L436" s="293">
        <f t="shared" ca="1" si="22"/>
        <v>435</v>
      </c>
      <c r="M436" s="301" t="str">
        <f>'Product Matrix'!$B$2</f>
        <v>KEY-GR</v>
      </c>
      <c r="N436" s="302">
        <f t="shared" ca="1" si="20"/>
        <v>0</v>
      </c>
      <c r="O436" s="302">
        <f ca="1">OFFSET('Product Matrix'!$B$1,VLOOKUP(K436,A:B,2,0)-1+L436,0)</f>
        <v>0</v>
      </c>
      <c r="P436" s="302">
        <f ca="1">OFFSET('Product Matrix'!$B$1,VLOOKUP(K436,A:B,2,0)-1+L436,1)</f>
        <v>0</v>
      </c>
    </row>
    <row r="437" spans="11:16" ht="14.5">
      <c r="K437" s="293">
        <f t="shared" ca="1" si="21"/>
        <v>1</v>
      </c>
      <c r="L437" s="293">
        <f t="shared" ca="1" si="22"/>
        <v>436</v>
      </c>
      <c r="M437" s="301" t="str">
        <f>'Product Matrix'!$B$2</f>
        <v>KEY-GR</v>
      </c>
      <c r="N437" s="302">
        <f t="shared" ca="1" si="20"/>
        <v>0</v>
      </c>
      <c r="O437" s="302">
        <f ca="1">OFFSET('Product Matrix'!$B$1,VLOOKUP(K437,A:B,2,0)-1+L437,0)</f>
        <v>0</v>
      </c>
      <c r="P437" s="302">
        <f ca="1">OFFSET('Product Matrix'!$B$1,VLOOKUP(K437,A:B,2,0)-1+L437,1)</f>
        <v>0</v>
      </c>
    </row>
    <row r="438" spans="11:16" ht="14.5">
      <c r="K438" s="293">
        <f t="shared" ca="1" si="21"/>
        <v>1</v>
      </c>
      <c r="L438" s="293">
        <f t="shared" ca="1" si="22"/>
        <v>437</v>
      </c>
      <c r="M438" s="301" t="str">
        <f>'Product Matrix'!$B$2</f>
        <v>KEY-GR</v>
      </c>
      <c r="N438" s="302">
        <f t="shared" ca="1" si="20"/>
        <v>0</v>
      </c>
      <c r="O438" s="302">
        <f ca="1">OFFSET('Product Matrix'!$B$1,VLOOKUP(K438,A:B,2,0)-1+L438,0)</f>
        <v>0</v>
      </c>
      <c r="P438" s="302">
        <f ca="1">OFFSET('Product Matrix'!$B$1,VLOOKUP(K438,A:B,2,0)-1+L438,1)</f>
        <v>0</v>
      </c>
    </row>
    <row r="439" spans="11:16" ht="14.5">
      <c r="K439" s="293">
        <f t="shared" ca="1" si="21"/>
        <v>1</v>
      </c>
      <c r="L439" s="293">
        <f t="shared" ca="1" si="22"/>
        <v>438</v>
      </c>
      <c r="M439" s="301" t="str">
        <f>'Product Matrix'!$B$2</f>
        <v>KEY-GR</v>
      </c>
      <c r="N439" s="302">
        <f t="shared" ca="1" si="20"/>
        <v>0</v>
      </c>
      <c r="O439" s="302">
        <f ca="1">OFFSET('Product Matrix'!$B$1,VLOOKUP(K439,A:B,2,0)-1+L439,0)</f>
        <v>0</v>
      </c>
      <c r="P439" s="302">
        <f ca="1">OFFSET('Product Matrix'!$B$1,VLOOKUP(K439,A:B,2,0)-1+L439,1)</f>
        <v>0</v>
      </c>
    </row>
    <row r="440" spans="11:16" ht="14.5">
      <c r="K440" s="293">
        <f t="shared" ca="1" si="21"/>
        <v>1</v>
      </c>
      <c r="L440" s="293">
        <f t="shared" ca="1" si="22"/>
        <v>439</v>
      </c>
      <c r="M440" s="301" t="str">
        <f>'Product Matrix'!$B$2</f>
        <v>KEY-GR</v>
      </c>
      <c r="N440" s="302">
        <f t="shared" ca="1" si="20"/>
        <v>0</v>
      </c>
      <c r="O440" s="302">
        <f ca="1">OFFSET('Product Matrix'!$B$1,VLOOKUP(K440,A:B,2,0)-1+L440,0)</f>
        <v>0</v>
      </c>
      <c r="P440" s="302">
        <f ca="1">OFFSET('Product Matrix'!$B$1,VLOOKUP(K440,A:B,2,0)-1+L440,1)</f>
        <v>0</v>
      </c>
    </row>
    <row r="441" spans="11:16" ht="14.5">
      <c r="K441" s="293">
        <f t="shared" ca="1" si="21"/>
        <v>1</v>
      </c>
      <c r="L441" s="293">
        <f t="shared" ca="1" si="22"/>
        <v>440</v>
      </c>
      <c r="M441" s="301" t="str">
        <f>'Product Matrix'!$B$2</f>
        <v>KEY-GR</v>
      </c>
      <c r="N441" s="302">
        <f t="shared" ca="1" si="20"/>
        <v>0</v>
      </c>
      <c r="O441" s="302">
        <f ca="1">OFFSET('Product Matrix'!$B$1,VLOOKUP(K441,A:B,2,0)-1+L441,0)</f>
        <v>0</v>
      </c>
      <c r="P441" s="302">
        <f ca="1">OFFSET('Product Matrix'!$B$1,VLOOKUP(K441,A:B,2,0)-1+L441,1)</f>
        <v>0</v>
      </c>
    </row>
    <row r="442" spans="11:16" ht="14.5">
      <c r="K442" s="293">
        <f t="shared" ca="1" si="21"/>
        <v>1</v>
      </c>
      <c r="L442" s="293">
        <f t="shared" ca="1" si="22"/>
        <v>441</v>
      </c>
      <c r="M442" s="301" t="str">
        <f>'Product Matrix'!$B$2</f>
        <v>KEY-GR</v>
      </c>
      <c r="N442" s="302">
        <f t="shared" ca="1" si="20"/>
        <v>0</v>
      </c>
      <c r="O442" s="302">
        <f ca="1">OFFSET('Product Matrix'!$B$1,VLOOKUP(K442,A:B,2,0)-1+L442,0)</f>
        <v>0</v>
      </c>
      <c r="P442" s="302">
        <f ca="1">OFFSET('Product Matrix'!$B$1,VLOOKUP(K442,A:B,2,0)-1+L442,1)</f>
        <v>0</v>
      </c>
    </row>
    <row r="443" spans="11:16" ht="14.5">
      <c r="K443" s="293">
        <f t="shared" ca="1" si="21"/>
        <v>1</v>
      </c>
      <c r="L443" s="293">
        <f t="shared" ca="1" si="22"/>
        <v>442</v>
      </c>
      <c r="M443" s="301" t="str">
        <f>'Product Matrix'!$B$2</f>
        <v>KEY-GR</v>
      </c>
      <c r="N443" s="302">
        <f t="shared" ca="1" si="20"/>
        <v>0</v>
      </c>
      <c r="O443" s="302">
        <f ca="1">OFFSET('Product Matrix'!$B$1,VLOOKUP(K443,A:B,2,0)-1+L443,0)</f>
        <v>0</v>
      </c>
      <c r="P443" s="302">
        <f ca="1">OFFSET('Product Matrix'!$B$1,VLOOKUP(K443,A:B,2,0)-1+L443,1)</f>
        <v>0</v>
      </c>
    </row>
    <row r="444" spans="11:16" ht="14.5">
      <c r="K444" s="293">
        <f t="shared" ca="1" si="21"/>
        <v>1</v>
      </c>
      <c r="L444" s="293">
        <f t="shared" ca="1" si="22"/>
        <v>443</v>
      </c>
      <c r="M444" s="301" t="str">
        <f>'Product Matrix'!$B$2</f>
        <v>KEY-GR</v>
      </c>
      <c r="N444" s="302">
        <f t="shared" ca="1" si="20"/>
        <v>0</v>
      </c>
      <c r="O444" s="302">
        <f ca="1">OFFSET('Product Matrix'!$B$1,VLOOKUP(K444,A:B,2,0)-1+L444,0)</f>
        <v>0</v>
      </c>
      <c r="P444" s="302">
        <f ca="1">OFFSET('Product Matrix'!$B$1,VLOOKUP(K444,A:B,2,0)-1+L444,1)</f>
        <v>0</v>
      </c>
    </row>
    <row r="445" spans="11:16" ht="14.5">
      <c r="K445" s="293">
        <f t="shared" ca="1" si="21"/>
        <v>1</v>
      </c>
      <c r="L445" s="293">
        <f t="shared" ca="1" si="22"/>
        <v>444</v>
      </c>
      <c r="M445" s="301" t="str">
        <f>'Product Matrix'!$B$2</f>
        <v>KEY-GR</v>
      </c>
      <c r="N445" s="302">
        <f t="shared" ca="1" si="20"/>
        <v>0</v>
      </c>
      <c r="O445" s="302">
        <f ca="1">OFFSET('Product Matrix'!$B$1,VLOOKUP(K445,A:B,2,0)-1+L445,0)</f>
        <v>0</v>
      </c>
      <c r="P445" s="302">
        <f ca="1">OFFSET('Product Matrix'!$B$1,VLOOKUP(K445,A:B,2,0)-1+L445,1)</f>
        <v>0</v>
      </c>
    </row>
    <row r="446" spans="11:16" ht="14.5">
      <c r="K446" s="293">
        <f t="shared" ca="1" si="21"/>
        <v>1</v>
      </c>
      <c r="L446" s="293">
        <f t="shared" ca="1" si="22"/>
        <v>445</v>
      </c>
      <c r="M446" s="301" t="str">
        <f>'Product Matrix'!$B$2</f>
        <v>KEY-GR</v>
      </c>
      <c r="N446" s="302">
        <f t="shared" ca="1" si="20"/>
        <v>0</v>
      </c>
      <c r="O446" s="302">
        <f ca="1">OFFSET('Product Matrix'!$B$1,VLOOKUP(K446,A:B,2,0)-1+L446,0)</f>
        <v>0</v>
      </c>
      <c r="P446" s="302">
        <f ca="1">OFFSET('Product Matrix'!$B$1,VLOOKUP(K446,A:B,2,0)-1+L446,1)</f>
        <v>0</v>
      </c>
    </row>
    <row r="447" spans="11:16" ht="14.5">
      <c r="K447" s="293">
        <f t="shared" ca="1" si="21"/>
        <v>1</v>
      </c>
      <c r="L447" s="293">
        <f t="shared" ca="1" si="22"/>
        <v>446</v>
      </c>
      <c r="M447" s="301" t="str">
        <f>'Product Matrix'!$B$2</f>
        <v>KEY-GR</v>
      </c>
      <c r="N447" s="302">
        <f t="shared" ca="1" si="20"/>
        <v>0</v>
      </c>
      <c r="O447" s="302">
        <f ca="1">OFFSET('Product Matrix'!$B$1,VLOOKUP(K447,A:B,2,0)-1+L447,0)</f>
        <v>0</v>
      </c>
      <c r="P447" s="302">
        <f ca="1">OFFSET('Product Matrix'!$B$1,VLOOKUP(K447,A:B,2,0)-1+L447,1)</f>
        <v>0</v>
      </c>
    </row>
    <row r="448" spans="11:16" ht="14.5">
      <c r="K448" s="293">
        <f t="shared" ca="1" si="21"/>
        <v>1</v>
      </c>
      <c r="L448" s="293">
        <f t="shared" ca="1" si="22"/>
        <v>447</v>
      </c>
      <c r="M448" s="301" t="str">
        <f>'Product Matrix'!$B$2</f>
        <v>KEY-GR</v>
      </c>
      <c r="N448" s="302">
        <f t="shared" ca="1" si="20"/>
        <v>0</v>
      </c>
      <c r="O448" s="302">
        <f ca="1">OFFSET('Product Matrix'!$B$1,VLOOKUP(K448,A:B,2,0)-1+L448,0)</f>
        <v>0</v>
      </c>
      <c r="P448" s="302">
        <f ca="1">OFFSET('Product Matrix'!$B$1,VLOOKUP(K448,A:B,2,0)-1+L448,1)</f>
        <v>0</v>
      </c>
    </row>
    <row r="449" spans="11:16" ht="14.5">
      <c r="K449" s="293">
        <f t="shared" ca="1" si="21"/>
        <v>1</v>
      </c>
      <c r="L449" s="293">
        <f t="shared" ca="1" si="22"/>
        <v>448</v>
      </c>
      <c r="M449" s="301" t="str">
        <f>'Product Matrix'!$B$2</f>
        <v>KEY-GR</v>
      </c>
      <c r="N449" s="302">
        <f t="shared" ca="1" si="20"/>
        <v>0</v>
      </c>
      <c r="O449" s="302">
        <f ca="1">OFFSET('Product Matrix'!$B$1,VLOOKUP(K449,A:B,2,0)-1+L449,0)</f>
        <v>0</v>
      </c>
      <c r="P449" s="302">
        <f ca="1">OFFSET('Product Matrix'!$B$1,VLOOKUP(K449,A:B,2,0)-1+L449,1)</f>
        <v>0</v>
      </c>
    </row>
    <row r="450" spans="11:16" ht="14.5">
      <c r="K450" s="293">
        <f t="shared" ca="1" si="21"/>
        <v>1</v>
      </c>
      <c r="L450" s="293">
        <f t="shared" ca="1" si="22"/>
        <v>449</v>
      </c>
      <c r="M450" s="301" t="str">
        <f>'Product Matrix'!$B$2</f>
        <v>KEY-GR</v>
      </c>
      <c r="N450" s="302">
        <f t="shared" ca="1" si="20"/>
        <v>0</v>
      </c>
      <c r="O450" s="302">
        <f ca="1">OFFSET('Product Matrix'!$B$1,VLOOKUP(K450,A:B,2,0)-1+L450,0)</f>
        <v>0</v>
      </c>
      <c r="P450" s="302">
        <f ca="1">OFFSET('Product Matrix'!$B$1,VLOOKUP(K450,A:B,2,0)-1+L450,1)</f>
        <v>0</v>
      </c>
    </row>
    <row r="451" spans="11:16" ht="14.5">
      <c r="K451" s="293">
        <f t="shared" ca="1" si="21"/>
        <v>1</v>
      </c>
      <c r="L451" s="293">
        <f t="shared" ca="1" si="22"/>
        <v>450</v>
      </c>
      <c r="M451" s="301" t="str">
        <f>'Product Matrix'!$B$2</f>
        <v>KEY-GR</v>
      </c>
      <c r="N451" s="302">
        <f t="shared" ref="N451:N514" ca="1" si="23">OFFSET($F$1,K451,0)</f>
        <v>0</v>
      </c>
      <c r="O451" s="302">
        <f ca="1">OFFSET('Product Matrix'!$B$1,VLOOKUP(K451,A:B,2,0)-1+L451,0)</f>
        <v>0</v>
      </c>
      <c r="P451" s="302">
        <f ca="1">OFFSET('Product Matrix'!$B$1,VLOOKUP(K451,A:B,2,0)-1+L451,1)</f>
        <v>0</v>
      </c>
    </row>
    <row r="452" spans="11:16" ht="14.5">
      <c r="K452" s="293">
        <f t="shared" ref="K452:K515" ca="1" si="24">IF(L451=OFFSET($C$1,K451,0),K451+1,K451)</f>
        <v>1</v>
      </c>
      <c r="L452" s="293">
        <f t="shared" ref="L452:L515" ca="1" si="25">IF(K452&gt;K451,1,L451+1)</f>
        <v>451</v>
      </c>
      <c r="M452" s="301" t="str">
        <f>'Product Matrix'!$B$2</f>
        <v>KEY-GR</v>
      </c>
      <c r="N452" s="302">
        <f t="shared" ca="1" si="23"/>
        <v>0</v>
      </c>
      <c r="O452" s="302">
        <f ca="1">OFFSET('Product Matrix'!$B$1,VLOOKUP(K452,A:B,2,0)-1+L452,0)</f>
        <v>0</v>
      </c>
      <c r="P452" s="302">
        <f ca="1">OFFSET('Product Matrix'!$B$1,VLOOKUP(K452,A:B,2,0)-1+L452,1)</f>
        <v>0</v>
      </c>
    </row>
    <row r="453" spans="11:16" ht="14.5">
      <c r="K453" s="293">
        <f t="shared" ca="1" si="24"/>
        <v>1</v>
      </c>
      <c r="L453" s="293">
        <f t="shared" ca="1" si="25"/>
        <v>452</v>
      </c>
      <c r="M453" s="301" t="str">
        <f>'Product Matrix'!$B$2</f>
        <v>KEY-GR</v>
      </c>
      <c r="N453" s="302">
        <f t="shared" ca="1" si="23"/>
        <v>0</v>
      </c>
      <c r="O453" s="302">
        <f ca="1">OFFSET('Product Matrix'!$B$1,VLOOKUP(K453,A:B,2,0)-1+L453,0)</f>
        <v>0</v>
      </c>
      <c r="P453" s="302">
        <f ca="1">OFFSET('Product Matrix'!$B$1,VLOOKUP(K453,A:B,2,0)-1+L453,1)</f>
        <v>0</v>
      </c>
    </row>
    <row r="454" spans="11:16" ht="14.5">
      <c r="K454" s="293">
        <f t="shared" ca="1" si="24"/>
        <v>1</v>
      </c>
      <c r="L454" s="293">
        <f t="shared" ca="1" si="25"/>
        <v>453</v>
      </c>
      <c r="M454" s="301" t="str">
        <f>'Product Matrix'!$B$2</f>
        <v>KEY-GR</v>
      </c>
      <c r="N454" s="302">
        <f t="shared" ca="1" si="23"/>
        <v>0</v>
      </c>
      <c r="O454" s="302">
        <f ca="1">OFFSET('Product Matrix'!$B$1,VLOOKUP(K454,A:B,2,0)-1+L454,0)</f>
        <v>0</v>
      </c>
      <c r="P454" s="302">
        <f ca="1">OFFSET('Product Matrix'!$B$1,VLOOKUP(K454,A:B,2,0)-1+L454,1)</f>
        <v>0</v>
      </c>
    </row>
    <row r="455" spans="11:16" ht="14.5">
      <c r="K455" s="293">
        <f t="shared" ca="1" si="24"/>
        <v>1</v>
      </c>
      <c r="L455" s="293">
        <f t="shared" ca="1" si="25"/>
        <v>454</v>
      </c>
      <c r="M455" s="301" t="str">
        <f>'Product Matrix'!$B$2</f>
        <v>KEY-GR</v>
      </c>
      <c r="N455" s="302">
        <f t="shared" ca="1" si="23"/>
        <v>0</v>
      </c>
      <c r="O455" s="302">
        <f ca="1">OFFSET('Product Matrix'!$B$1,VLOOKUP(K455,A:B,2,0)-1+L455,0)</f>
        <v>0</v>
      </c>
      <c r="P455" s="302">
        <f ca="1">OFFSET('Product Matrix'!$B$1,VLOOKUP(K455,A:B,2,0)-1+L455,1)</f>
        <v>0</v>
      </c>
    </row>
    <row r="456" spans="11:16" ht="14.5">
      <c r="K456" s="293">
        <f t="shared" ca="1" si="24"/>
        <v>1</v>
      </c>
      <c r="L456" s="293">
        <f t="shared" ca="1" si="25"/>
        <v>455</v>
      </c>
      <c r="M456" s="301" t="str">
        <f>'Product Matrix'!$B$2</f>
        <v>KEY-GR</v>
      </c>
      <c r="N456" s="302">
        <f t="shared" ca="1" si="23"/>
        <v>0</v>
      </c>
      <c r="O456" s="302">
        <f ca="1">OFFSET('Product Matrix'!$B$1,VLOOKUP(K456,A:B,2,0)-1+L456,0)</f>
        <v>0</v>
      </c>
      <c r="P456" s="302">
        <f ca="1">OFFSET('Product Matrix'!$B$1,VLOOKUP(K456,A:B,2,0)-1+L456,1)</f>
        <v>0</v>
      </c>
    </row>
    <row r="457" spans="11:16" ht="14.5">
      <c r="K457" s="293">
        <f t="shared" ca="1" si="24"/>
        <v>1</v>
      </c>
      <c r="L457" s="293">
        <f t="shared" ca="1" si="25"/>
        <v>456</v>
      </c>
      <c r="M457" s="301" t="str">
        <f>'Product Matrix'!$B$2</f>
        <v>KEY-GR</v>
      </c>
      <c r="N457" s="302">
        <f t="shared" ca="1" si="23"/>
        <v>0</v>
      </c>
      <c r="O457" s="302">
        <f ca="1">OFFSET('Product Matrix'!$B$1,VLOOKUP(K457,A:B,2,0)-1+L457,0)</f>
        <v>0</v>
      </c>
      <c r="P457" s="302">
        <f ca="1">OFFSET('Product Matrix'!$B$1,VLOOKUP(K457,A:B,2,0)-1+L457,1)</f>
        <v>0</v>
      </c>
    </row>
    <row r="458" spans="11:16" ht="14.5">
      <c r="K458" s="293">
        <f t="shared" ca="1" si="24"/>
        <v>1</v>
      </c>
      <c r="L458" s="293">
        <f t="shared" ca="1" si="25"/>
        <v>457</v>
      </c>
      <c r="M458" s="301" t="str">
        <f>'Product Matrix'!$B$2</f>
        <v>KEY-GR</v>
      </c>
      <c r="N458" s="302">
        <f t="shared" ca="1" si="23"/>
        <v>0</v>
      </c>
      <c r="O458" s="302">
        <f ca="1">OFFSET('Product Matrix'!$B$1,VLOOKUP(K458,A:B,2,0)-1+L458,0)</f>
        <v>0</v>
      </c>
      <c r="P458" s="302">
        <f ca="1">OFFSET('Product Matrix'!$B$1,VLOOKUP(K458,A:B,2,0)-1+L458,1)</f>
        <v>0</v>
      </c>
    </row>
    <row r="459" spans="11:16" ht="14.5">
      <c r="K459" s="293">
        <f t="shared" ca="1" si="24"/>
        <v>1</v>
      </c>
      <c r="L459" s="293">
        <f t="shared" ca="1" si="25"/>
        <v>458</v>
      </c>
      <c r="M459" s="301" t="str">
        <f>'Product Matrix'!$B$2</f>
        <v>KEY-GR</v>
      </c>
      <c r="N459" s="302">
        <f t="shared" ca="1" si="23"/>
        <v>0</v>
      </c>
      <c r="O459" s="302">
        <f ca="1">OFFSET('Product Matrix'!$B$1,VLOOKUP(K459,A:B,2,0)-1+L459,0)</f>
        <v>0</v>
      </c>
      <c r="P459" s="302">
        <f ca="1">OFFSET('Product Matrix'!$B$1,VLOOKUP(K459,A:B,2,0)-1+L459,1)</f>
        <v>0</v>
      </c>
    </row>
    <row r="460" spans="11:16" ht="14.5">
      <c r="K460" s="293">
        <f t="shared" ca="1" si="24"/>
        <v>1</v>
      </c>
      <c r="L460" s="293">
        <f t="shared" ca="1" si="25"/>
        <v>459</v>
      </c>
      <c r="M460" s="301" t="str">
        <f>'Product Matrix'!$B$2</f>
        <v>KEY-GR</v>
      </c>
      <c r="N460" s="302">
        <f t="shared" ca="1" si="23"/>
        <v>0</v>
      </c>
      <c r="O460" s="302">
        <f ca="1">OFFSET('Product Matrix'!$B$1,VLOOKUP(K460,A:B,2,0)-1+L460,0)</f>
        <v>0</v>
      </c>
      <c r="P460" s="302">
        <f ca="1">OFFSET('Product Matrix'!$B$1,VLOOKUP(K460,A:B,2,0)-1+L460,1)</f>
        <v>0</v>
      </c>
    </row>
    <row r="461" spans="11:16" ht="14.5">
      <c r="K461" s="293">
        <f t="shared" ca="1" si="24"/>
        <v>1</v>
      </c>
      <c r="L461" s="293">
        <f t="shared" ca="1" si="25"/>
        <v>460</v>
      </c>
      <c r="M461" s="301" t="str">
        <f>'Product Matrix'!$B$2</f>
        <v>KEY-GR</v>
      </c>
      <c r="N461" s="302">
        <f t="shared" ca="1" si="23"/>
        <v>0</v>
      </c>
      <c r="O461" s="302">
        <f ca="1">OFFSET('Product Matrix'!$B$1,VLOOKUP(K461,A:B,2,0)-1+L461,0)</f>
        <v>0</v>
      </c>
      <c r="P461" s="302">
        <f ca="1">OFFSET('Product Matrix'!$B$1,VLOOKUP(K461,A:B,2,0)-1+L461,1)</f>
        <v>0</v>
      </c>
    </row>
    <row r="462" spans="11:16" ht="14.5">
      <c r="K462" s="293">
        <f t="shared" ca="1" si="24"/>
        <v>1</v>
      </c>
      <c r="L462" s="293">
        <f t="shared" ca="1" si="25"/>
        <v>461</v>
      </c>
      <c r="M462" s="301" t="str">
        <f>'Product Matrix'!$B$2</f>
        <v>KEY-GR</v>
      </c>
      <c r="N462" s="302">
        <f t="shared" ca="1" si="23"/>
        <v>0</v>
      </c>
      <c r="O462" s="302">
        <f ca="1">OFFSET('Product Matrix'!$B$1,VLOOKUP(K462,A:B,2,0)-1+L462,0)</f>
        <v>0</v>
      </c>
      <c r="P462" s="302">
        <f ca="1">OFFSET('Product Matrix'!$B$1,VLOOKUP(K462,A:B,2,0)-1+L462,1)</f>
        <v>0</v>
      </c>
    </row>
    <row r="463" spans="11:16" ht="14.5">
      <c r="K463" s="293">
        <f t="shared" ca="1" si="24"/>
        <v>1</v>
      </c>
      <c r="L463" s="293">
        <f t="shared" ca="1" si="25"/>
        <v>462</v>
      </c>
      <c r="M463" s="301" t="str">
        <f>'Product Matrix'!$B$2</f>
        <v>KEY-GR</v>
      </c>
      <c r="N463" s="302">
        <f t="shared" ca="1" si="23"/>
        <v>0</v>
      </c>
      <c r="O463" s="302">
        <f ca="1">OFFSET('Product Matrix'!$B$1,VLOOKUP(K463,A:B,2,0)-1+L463,0)</f>
        <v>0</v>
      </c>
      <c r="P463" s="302">
        <f ca="1">OFFSET('Product Matrix'!$B$1,VLOOKUP(K463,A:B,2,0)-1+L463,1)</f>
        <v>0</v>
      </c>
    </row>
    <row r="464" spans="11:16" ht="14.5">
      <c r="K464" s="293">
        <f t="shared" ca="1" si="24"/>
        <v>1</v>
      </c>
      <c r="L464" s="293">
        <f t="shared" ca="1" si="25"/>
        <v>463</v>
      </c>
      <c r="M464" s="301" t="str">
        <f>'Product Matrix'!$B$2</f>
        <v>KEY-GR</v>
      </c>
      <c r="N464" s="302">
        <f t="shared" ca="1" si="23"/>
        <v>0</v>
      </c>
      <c r="O464" s="302">
        <f ca="1">OFFSET('Product Matrix'!$B$1,VLOOKUP(K464,A:B,2,0)-1+L464,0)</f>
        <v>0</v>
      </c>
      <c r="P464" s="302">
        <f ca="1">OFFSET('Product Matrix'!$B$1,VLOOKUP(K464,A:B,2,0)-1+L464,1)</f>
        <v>0</v>
      </c>
    </row>
    <row r="465" spans="11:16" ht="14.5">
      <c r="K465" s="293">
        <f t="shared" ca="1" si="24"/>
        <v>1</v>
      </c>
      <c r="L465" s="293">
        <f t="shared" ca="1" si="25"/>
        <v>464</v>
      </c>
      <c r="M465" s="301" t="str">
        <f>'Product Matrix'!$B$2</f>
        <v>KEY-GR</v>
      </c>
      <c r="N465" s="302">
        <f t="shared" ca="1" si="23"/>
        <v>0</v>
      </c>
      <c r="O465" s="302">
        <f ca="1">OFFSET('Product Matrix'!$B$1,VLOOKUP(K465,A:B,2,0)-1+L465,0)</f>
        <v>0</v>
      </c>
      <c r="P465" s="302">
        <f ca="1">OFFSET('Product Matrix'!$B$1,VLOOKUP(K465,A:B,2,0)-1+L465,1)</f>
        <v>0</v>
      </c>
    </row>
    <row r="466" spans="11:16" ht="14.5">
      <c r="K466" s="293">
        <f t="shared" ca="1" si="24"/>
        <v>1</v>
      </c>
      <c r="L466" s="293">
        <f t="shared" ca="1" si="25"/>
        <v>465</v>
      </c>
      <c r="M466" s="301" t="str">
        <f>'Product Matrix'!$B$2</f>
        <v>KEY-GR</v>
      </c>
      <c r="N466" s="302">
        <f t="shared" ca="1" si="23"/>
        <v>0</v>
      </c>
      <c r="O466" s="302">
        <f ca="1">OFFSET('Product Matrix'!$B$1,VLOOKUP(K466,A:B,2,0)-1+L466,0)</f>
        <v>0</v>
      </c>
      <c r="P466" s="302">
        <f ca="1">OFFSET('Product Matrix'!$B$1,VLOOKUP(K466,A:B,2,0)-1+L466,1)</f>
        <v>0</v>
      </c>
    </row>
    <row r="467" spans="11:16" ht="14.5">
      <c r="K467" s="293">
        <f t="shared" ca="1" si="24"/>
        <v>1</v>
      </c>
      <c r="L467" s="293">
        <f t="shared" ca="1" si="25"/>
        <v>466</v>
      </c>
      <c r="M467" s="301" t="str">
        <f>'Product Matrix'!$B$2</f>
        <v>KEY-GR</v>
      </c>
      <c r="N467" s="302">
        <f t="shared" ca="1" si="23"/>
        <v>0</v>
      </c>
      <c r="O467" s="302">
        <f ca="1">OFFSET('Product Matrix'!$B$1,VLOOKUP(K467,A:B,2,0)-1+L467,0)</f>
        <v>0</v>
      </c>
      <c r="P467" s="302">
        <f ca="1">OFFSET('Product Matrix'!$B$1,VLOOKUP(K467,A:B,2,0)-1+L467,1)</f>
        <v>0</v>
      </c>
    </row>
    <row r="468" spans="11:16" ht="14.5">
      <c r="K468" s="293">
        <f t="shared" ca="1" si="24"/>
        <v>1</v>
      </c>
      <c r="L468" s="293">
        <f t="shared" ca="1" si="25"/>
        <v>467</v>
      </c>
      <c r="M468" s="301" t="str">
        <f>'Product Matrix'!$B$2</f>
        <v>KEY-GR</v>
      </c>
      <c r="N468" s="302">
        <f t="shared" ca="1" si="23"/>
        <v>0</v>
      </c>
      <c r="O468" s="302">
        <f ca="1">OFFSET('Product Matrix'!$B$1,VLOOKUP(K468,A:B,2,0)-1+L468,0)</f>
        <v>0</v>
      </c>
      <c r="P468" s="302">
        <f ca="1">OFFSET('Product Matrix'!$B$1,VLOOKUP(K468,A:B,2,0)-1+L468,1)</f>
        <v>0</v>
      </c>
    </row>
    <row r="469" spans="11:16" ht="14.5">
      <c r="K469" s="293">
        <f t="shared" ca="1" si="24"/>
        <v>1</v>
      </c>
      <c r="L469" s="293">
        <f t="shared" ca="1" si="25"/>
        <v>468</v>
      </c>
      <c r="M469" s="301" t="str">
        <f>'Product Matrix'!$B$2</f>
        <v>KEY-GR</v>
      </c>
      <c r="N469" s="302">
        <f t="shared" ca="1" si="23"/>
        <v>0</v>
      </c>
      <c r="O469" s="302">
        <f ca="1">OFFSET('Product Matrix'!$B$1,VLOOKUP(K469,A:B,2,0)-1+L469,0)</f>
        <v>0</v>
      </c>
      <c r="P469" s="302">
        <f ca="1">OFFSET('Product Matrix'!$B$1,VLOOKUP(K469,A:B,2,0)-1+L469,1)</f>
        <v>0</v>
      </c>
    </row>
    <row r="470" spans="11:16" ht="14.5">
      <c r="K470" s="293">
        <f t="shared" ca="1" si="24"/>
        <v>1</v>
      </c>
      <c r="L470" s="293">
        <f t="shared" ca="1" si="25"/>
        <v>469</v>
      </c>
      <c r="M470" s="301" t="str">
        <f>'Product Matrix'!$B$2</f>
        <v>KEY-GR</v>
      </c>
      <c r="N470" s="302">
        <f t="shared" ca="1" si="23"/>
        <v>0</v>
      </c>
      <c r="O470" s="302">
        <f ca="1">OFFSET('Product Matrix'!$B$1,VLOOKUP(K470,A:B,2,0)-1+L470,0)</f>
        <v>0</v>
      </c>
      <c r="P470" s="302">
        <f ca="1">OFFSET('Product Matrix'!$B$1,VLOOKUP(K470,A:B,2,0)-1+L470,1)</f>
        <v>0</v>
      </c>
    </row>
    <row r="471" spans="11:16" ht="14.5">
      <c r="K471" s="293">
        <f t="shared" ca="1" si="24"/>
        <v>1</v>
      </c>
      <c r="L471" s="293">
        <f t="shared" ca="1" si="25"/>
        <v>470</v>
      </c>
      <c r="M471" s="301" t="str">
        <f>'Product Matrix'!$B$2</f>
        <v>KEY-GR</v>
      </c>
      <c r="N471" s="302">
        <f t="shared" ca="1" si="23"/>
        <v>0</v>
      </c>
      <c r="O471" s="302">
        <f ca="1">OFFSET('Product Matrix'!$B$1,VLOOKUP(K471,A:B,2,0)-1+L471,0)</f>
        <v>0</v>
      </c>
      <c r="P471" s="302">
        <f ca="1">OFFSET('Product Matrix'!$B$1,VLOOKUP(K471,A:B,2,0)-1+L471,1)</f>
        <v>0</v>
      </c>
    </row>
    <row r="472" spans="11:16" ht="14.5">
      <c r="K472" s="293">
        <f t="shared" ca="1" si="24"/>
        <v>1</v>
      </c>
      <c r="L472" s="293">
        <f t="shared" ca="1" si="25"/>
        <v>471</v>
      </c>
      <c r="M472" s="301" t="str">
        <f>'Product Matrix'!$B$2</f>
        <v>KEY-GR</v>
      </c>
      <c r="N472" s="302">
        <f t="shared" ca="1" si="23"/>
        <v>0</v>
      </c>
      <c r="O472" s="302">
        <f ca="1">OFFSET('Product Matrix'!$B$1,VLOOKUP(K472,A:B,2,0)-1+L472,0)</f>
        <v>0</v>
      </c>
      <c r="P472" s="302">
        <f ca="1">OFFSET('Product Matrix'!$B$1,VLOOKUP(K472,A:B,2,0)-1+L472,1)</f>
        <v>0</v>
      </c>
    </row>
    <row r="473" spans="11:16" ht="14.5">
      <c r="K473" s="293">
        <f t="shared" ca="1" si="24"/>
        <v>1</v>
      </c>
      <c r="L473" s="293">
        <f t="shared" ca="1" si="25"/>
        <v>472</v>
      </c>
      <c r="M473" s="301" t="str">
        <f>'Product Matrix'!$B$2</f>
        <v>KEY-GR</v>
      </c>
      <c r="N473" s="302">
        <f t="shared" ca="1" si="23"/>
        <v>0</v>
      </c>
      <c r="O473" s="302">
        <f ca="1">OFFSET('Product Matrix'!$B$1,VLOOKUP(K473,A:B,2,0)-1+L473,0)</f>
        <v>0</v>
      </c>
      <c r="P473" s="302">
        <f ca="1">OFFSET('Product Matrix'!$B$1,VLOOKUP(K473,A:B,2,0)-1+L473,1)</f>
        <v>0</v>
      </c>
    </row>
    <row r="474" spans="11:16" ht="14.5">
      <c r="K474" s="293">
        <f t="shared" ca="1" si="24"/>
        <v>1</v>
      </c>
      <c r="L474" s="293">
        <f t="shared" ca="1" si="25"/>
        <v>473</v>
      </c>
      <c r="M474" s="301" t="str">
        <f>'Product Matrix'!$B$2</f>
        <v>KEY-GR</v>
      </c>
      <c r="N474" s="302">
        <f t="shared" ca="1" si="23"/>
        <v>0</v>
      </c>
      <c r="O474" s="302">
        <f ca="1">OFFSET('Product Matrix'!$B$1,VLOOKUP(K474,A:B,2,0)-1+L474,0)</f>
        <v>0</v>
      </c>
      <c r="P474" s="302">
        <f ca="1">OFFSET('Product Matrix'!$B$1,VLOOKUP(K474,A:B,2,0)-1+L474,1)</f>
        <v>0</v>
      </c>
    </row>
    <row r="475" spans="11:16" ht="14.5">
      <c r="K475" s="293">
        <f t="shared" ca="1" si="24"/>
        <v>1</v>
      </c>
      <c r="L475" s="293">
        <f t="shared" ca="1" si="25"/>
        <v>474</v>
      </c>
      <c r="M475" s="301" t="str">
        <f>'Product Matrix'!$B$2</f>
        <v>KEY-GR</v>
      </c>
      <c r="N475" s="302">
        <f t="shared" ca="1" si="23"/>
        <v>0</v>
      </c>
      <c r="O475" s="302">
        <f ca="1">OFFSET('Product Matrix'!$B$1,VLOOKUP(K475,A:B,2,0)-1+L475,0)</f>
        <v>0</v>
      </c>
      <c r="P475" s="302">
        <f ca="1">OFFSET('Product Matrix'!$B$1,VLOOKUP(K475,A:B,2,0)-1+L475,1)</f>
        <v>0</v>
      </c>
    </row>
    <row r="476" spans="11:16" ht="14.5">
      <c r="K476" s="293">
        <f t="shared" ca="1" si="24"/>
        <v>1</v>
      </c>
      <c r="L476" s="293">
        <f t="shared" ca="1" si="25"/>
        <v>475</v>
      </c>
      <c r="M476" s="301" t="str">
        <f>'Product Matrix'!$B$2</f>
        <v>KEY-GR</v>
      </c>
      <c r="N476" s="302">
        <f t="shared" ca="1" si="23"/>
        <v>0</v>
      </c>
      <c r="O476" s="302">
        <f ca="1">OFFSET('Product Matrix'!$B$1,VLOOKUP(K476,A:B,2,0)-1+L476,0)</f>
        <v>0</v>
      </c>
      <c r="P476" s="302">
        <f ca="1">OFFSET('Product Matrix'!$B$1,VLOOKUP(K476,A:B,2,0)-1+L476,1)</f>
        <v>0</v>
      </c>
    </row>
    <row r="477" spans="11:16" ht="14.5">
      <c r="K477" s="293">
        <f t="shared" ca="1" si="24"/>
        <v>1</v>
      </c>
      <c r="L477" s="293">
        <f t="shared" ca="1" si="25"/>
        <v>476</v>
      </c>
      <c r="M477" s="301" t="str">
        <f>'Product Matrix'!$B$2</f>
        <v>KEY-GR</v>
      </c>
      <c r="N477" s="302">
        <f t="shared" ca="1" si="23"/>
        <v>0</v>
      </c>
      <c r="O477" s="302">
        <f ca="1">OFFSET('Product Matrix'!$B$1,VLOOKUP(K477,A:B,2,0)-1+L477,0)</f>
        <v>0</v>
      </c>
      <c r="P477" s="302">
        <f ca="1">OFFSET('Product Matrix'!$B$1,VLOOKUP(K477,A:B,2,0)-1+L477,1)</f>
        <v>0</v>
      </c>
    </row>
    <row r="478" spans="11:16" ht="14.5">
      <c r="K478" s="293">
        <f t="shared" ca="1" si="24"/>
        <v>1</v>
      </c>
      <c r="L478" s="293">
        <f t="shared" ca="1" si="25"/>
        <v>477</v>
      </c>
      <c r="M478" s="301" t="str">
        <f>'Product Matrix'!$B$2</f>
        <v>KEY-GR</v>
      </c>
      <c r="N478" s="302">
        <f t="shared" ca="1" si="23"/>
        <v>0</v>
      </c>
      <c r="O478" s="302">
        <f ca="1">OFFSET('Product Matrix'!$B$1,VLOOKUP(K478,A:B,2,0)-1+L478,0)</f>
        <v>0</v>
      </c>
      <c r="P478" s="302">
        <f ca="1">OFFSET('Product Matrix'!$B$1,VLOOKUP(K478,A:B,2,0)-1+L478,1)</f>
        <v>0</v>
      </c>
    </row>
    <row r="479" spans="11:16" ht="14.5">
      <c r="K479" s="293">
        <f t="shared" ca="1" si="24"/>
        <v>1</v>
      </c>
      <c r="L479" s="293">
        <f t="shared" ca="1" si="25"/>
        <v>478</v>
      </c>
      <c r="M479" s="301" t="str">
        <f>'Product Matrix'!$B$2</f>
        <v>KEY-GR</v>
      </c>
      <c r="N479" s="302">
        <f t="shared" ca="1" si="23"/>
        <v>0</v>
      </c>
      <c r="O479" s="302">
        <f ca="1">OFFSET('Product Matrix'!$B$1,VLOOKUP(K479,A:B,2,0)-1+L479,0)</f>
        <v>0</v>
      </c>
      <c r="P479" s="302">
        <f ca="1">OFFSET('Product Matrix'!$B$1,VLOOKUP(K479,A:B,2,0)-1+L479,1)</f>
        <v>0</v>
      </c>
    </row>
    <row r="480" spans="11:16" ht="14.5">
      <c r="K480" s="293">
        <f t="shared" ca="1" si="24"/>
        <v>1</v>
      </c>
      <c r="L480" s="293">
        <f t="shared" ca="1" si="25"/>
        <v>479</v>
      </c>
      <c r="M480" s="301" t="str">
        <f>'Product Matrix'!$B$2</f>
        <v>KEY-GR</v>
      </c>
      <c r="N480" s="302">
        <f t="shared" ca="1" si="23"/>
        <v>0</v>
      </c>
      <c r="O480" s="302">
        <f ca="1">OFFSET('Product Matrix'!$B$1,VLOOKUP(K480,A:B,2,0)-1+L480,0)</f>
        <v>0</v>
      </c>
      <c r="P480" s="302">
        <f ca="1">OFFSET('Product Matrix'!$B$1,VLOOKUP(K480,A:B,2,0)-1+L480,1)</f>
        <v>0</v>
      </c>
    </row>
    <row r="481" spans="11:16" ht="14.5">
      <c r="K481" s="293">
        <f t="shared" ca="1" si="24"/>
        <v>1</v>
      </c>
      <c r="L481" s="293">
        <f t="shared" ca="1" si="25"/>
        <v>480</v>
      </c>
      <c r="M481" s="301" t="str">
        <f>'Product Matrix'!$B$2</f>
        <v>KEY-GR</v>
      </c>
      <c r="N481" s="302">
        <f t="shared" ca="1" si="23"/>
        <v>0</v>
      </c>
      <c r="O481" s="302">
        <f ca="1">OFFSET('Product Matrix'!$B$1,VLOOKUP(K481,A:B,2,0)-1+L481,0)</f>
        <v>0</v>
      </c>
      <c r="P481" s="302">
        <f ca="1">OFFSET('Product Matrix'!$B$1,VLOOKUP(K481,A:B,2,0)-1+L481,1)</f>
        <v>0</v>
      </c>
    </row>
    <row r="482" spans="11:16" ht="14.5">
      <c r="K482" s="293">
        <f t="shared" ca="1" si="24"/>
        <v>1</v>
      </c>
      <c r="L482" s="293">
        <f t="shared" ca="1" si="25"/>
        <v>481</v>
      </c>
      <c r="M482" s="301" t="str">
        <f>'Product Matrix'!$B$2</f>
        <v>KEY-GR</v>
      </c>
      <c r="N482" s="302">
        <f t="shared" ca="1" si="23"/>
        <v>0</v>
      </c>
      <c r="O482" s="302">
        <f ca="1">OFFSET('Product Matrix'!$B$1,VLOOKUP(K482,A:B,2,0)-1+L482,0)</f>
        <v>0</v>
      </c>
      <c r="P482" s="302">
        <f ca="1">OFFSET('Product Matrix'!$B$1,VLOOKUP(K482,A:B,2,0)-1+L482,1)</f>
        <v>0</v>
      </c>
    </row>
    <row r="483" spans="11:16" ht="14.5">
      <c r="K483" s="293">
        <f t="shared" ca="1" si="24"/>
        <v>1</v>
      </c>
      <c r="L483" s="293">
        <f t="shared" ca="1" si="25"/>
        <v>482</v>
      </c>
      <c r="M483" s="301" t="str">
        <f>'Product Matrix'!$B$2</f>
        <v>KEY-GR</v>
      </c>
      <c r="N483" s="302">
        <f t="shared" ca="1" si="23"/>
        <v>0</v>
      </c>
      <c r="O483" s="302">
        <f ca="1">OFFSET('Product Matrix'!$B$1,VLOOKUP(K483,A:B,2,0)-1+L483,0)</f>
        <v>0</v>
      </c>
      <c r="P483" s="302">
        <f ca="1">OFFSET('Product Matrix'!$B$1,VLOOKUP(K483,A:B,2,0)-1+L483,1)</f>
        <v>0</v>
      </c>
    </row>
    <row r="484" spans="11:16" ht="14.5">
      <c r="K484" s="293">
        <f t="shared" ca="1" si="24"/>
        <v>1</v>
      </c>
      <c r="L484" s="293">
        <f t="shared" ca="1" si="25"/>
        <v>483</v>
      </c>
      <c r="M484" s="301" t="str">
        <f>'Product Matrix'!$B$2</f>
        <v>KEY-GR</v>
      </c>
      <c r="N484" s="302">
        <f t="shared" ca="1" si="23"/>
        <v>0</v>
      </c>
      <c r="O484" s="302">
        <f ca="1">OFFSET('Product Matrix'!$B$1,VLOOKUP(K484,A:B,2,0)-1+L484,0)</f>
        <v>0</v>
      </c>
      <c r="P484" s="302">
        <f ca="1">OFFSET('Product Matrix'!$B$1,VLOOKUP(K484,A:B,2,0)-1+L484,1)</f>
        <v>0</v>
      </c>
    </row>
    <row r="485" spans="11:16" ht="14.5">
      <c r="K485" s="293">
        <f t="shared" ca="1" si="24"/>
        <v>1</v>
      </c>
      <c r="L485" s="293">
        <f t="shared" ca="1" si="25"/>
        <v>484</v>
      </c>
      <c r="M485" s="301" t="str">
        <f>'Product Matrix'!$B$2</f>
        <v>KEY-GR</v>
      </c>
      <c r="N485" s="302">
        <f t="shared" ca="1" si="23"/>
        <v>0</v>
      </c>
      <c r="O485" s="302">
        <f ca="1">OFFSET('Product Matrix'!$B$1,VLOOKUP(K485,A:B,2,0)-1+L485,0)</f>
        <v>0</v>
      </c>
      <c r="P485" s="302">
        <f ca="1">OFFSET('Product Matrix'!$B$1,VLOOKUP(K485,A:B,2,0)-1+L485,1)</f>
        <v>0</v>
      </c>
    </row>
    <row r="486" spans="11:16" ht="14.5">
      <c r="K486" s="293">
        <f t="shared" ca="1" si="24"/>
        <v>1</v>
      </c>
      <c r="L486" s="293">
        <f t="shared" ca="1" si="25"/>
        <v>485</v>
      </c>
      <c r="M486" s="301" t="str">
        <f>'Product Matrix'!$B$2</f>
        <v>KEY-GR</v>
      </c>
      <c r="N486" s="302">
        <f t="shared" ca="1" si="23"/>
        <v>0</v>
      </c>
      <c r="O486" s="302">
        <f ca="1">OFFSET('Product Matrix'!$B$1,VLOOKUP(K486,A:B,2,0)-1+L486,0)</f>
        <v>0</v>
      </c>
      <c r="P486" s="302">
        <f ca="1">OFFSET('Product Matrix'!$B$1,VLOOKUP(K486,A:B,2,0)-1+L486,1)</f>
        <v>0</v>
      </c>
    </row>
    <row r="487" spans="11:16" ht="14.5">
      <c r="K487" s="293">
        <f t="shared" ca="1" si="24"/>
        <v>1</v>
      </c>
      <c r="L487" s="293">
        <f t="shared" ca="1" si="25"/>
        <v>486</v>
      </c>
      <c r="M487" s="301" t="str">
        <f>'Product Matrix'!$B$2</f>
        <v>KEY-GR</v>
      </c>
      <c r="N487" s="302">
        <f t="shared" ca="1" si="23"/>
        <v>0</v>
      </c>
      <c r="O487" s="302">
        <f ca="1">OFFSET('Product Matrix'!$B$1,VLOOKUP(K487,A:B,2,0)-1+L487,0)</f>
        <v>0</v>
      </c>
      <c r="P487" s="302">
        <f ca="1">OFFSET('Product Matrix'!$B$1,VLOOKUP(K487,A:B,2,0)-1+L487,1)</f>
        <v>0</v>
      </c>
    </row>
    <row r="488" spans="11:16" ht="14.5">
      <c r="K488" s="293">
        <f t="shared" ca="1" si="24"/>
        <v>1</v>
      </c>
      <c r="L488" s="293">
        <f t="shared" ca="1" si="25"/>
        <v>487</v>
      </c>
      <c r="M488" s="301" t="str">
        <f>'Product Matrix'!$B$2</f>
        <v>KEY-GR</v>
      </c>
      <c r="N488" s="302">
        <f t="shared" ca="1" si="23"/>
        <v>0</v>
      </c>
      <c r="O488" s="302">
        <f ca="1">OFFSET('Product Matrix'!$B$1,VLOOKUP(K488,A:B,2,0)-1+L488,0)</f>
        <v>0</v>
      </c>
      <c r="P488" s="302">
        <f ca="1">OFFSET('Product Matrix'!$B$1,VLOOKUP(K488,A:B,2,0)-1+L488,1)</f>
        <v>0</v>
      </c>
    </row>
    <row r="489" spans="11:16" ht="14.5">
      <c r="K489" s="293">
        <f t="shared" ca="1" si="24"/>
        <v>1</v>
      </c>
      <c r="L489" s="293">
        <f t="shared" ca="1" si="25"/>
        <v>488</v>
      </c>
      <c r="M489" s="301" t="str">
        <f>'Product Matrix'!$B$2</f>
        <v>KEY-GR</v>
      </c>
      <c r="N489" s="302">
        <f t="shared" ca="1" si="23"/>
        <v>0</v>
      </c>
      <c r="O489" s="302">
        <f ca="1">OFFSET('Product Matrix'!$B$1,VLOOKUP(K489,A:B,2,0)-1+L489,0)</f>
        <v>0</v>
      </c>
      <c r="P489" s="302">
        <f ca="1">OFFSET('Product Matrix'!$B$1,VLOOKUP(K489,A:B,2,0)-1+L489,1)</f>
        <v>0</v>
      </c>
    </row>
    <row r="490" spans="11:16" ht="14.5">
      <c r="K490" s="293">
        <f t="shared" ca="1" si="24"/>
        <v>1</v>
      </c>
      <c r="L490" s="293">
        <f t="shared" ca="1" si="25"/>
        <v>489</v>
      </c>
      <c r="M490" s="301" t="str">
        <f>'Product Matrix'!$B$2</f>
        <v>KEY-GR</v>
      </c>
      <c r="N490" s="302">
        <f t="shared" ca="1" si="23"/>
        <v>0</v>
      </c>
      <c r="O490" s="302">
        <f ca="1">OFFSET('Product Matrix'!$B$1,VLOOKUP(K490,A:B,2,0)-1+L490,0)</f>
        <v>0</v>
      </c>
      <c r="P490" s="302">
        <f ca="1">OFFSET('Product Matrix'!$B$1,VLOOKUP(K490,A:B,2,0)-1+L490,1)</f>
        <v>0</v>
      </c>
    </row>
    <row r="491" spans="11:16" ht="14.5">
      <c r="K491" s="293">
        <f t="shared" ca="1" si="24"/>
        <v>1</v>
      </c>
      <c r="L491" s="293">
        <f t="shared" ca="1" si="25"/>
        <v>490</v>
      </c>
      <c r="M491" s="301" t="str">
        <f>'Product Matrix'!$B$2</f>
        <v>KEY-GR</v>
      </c>
      <c r="N491" s="302">
        <f t="shared" ca="1" si="23"/>
        <v>0</v>
      </c>
      <c r="O491" s="302">
        <f ca="1">OFFSET('Product Matrix'!$B$1,VLOOKUP(K491,A:B,2,0)-1+L491,0)</f>
        <v>0</v>
      </c>
      <c r="P491" s="302">
        <f ca="1">OFFSET('Product Matrix'!$B$1,VLOOKUP(K491,A:B,2,0)-1+L491,1)</f>
        <v>0</v>
      </c>
    </row>
    <row r="492" spans="11:16" ht="14.5">
      <c r="K492" s="293">
        <f t="shared" ca="1" si="24"/>
        <v>1</v>
      </c>
      <c r="L492" s="293">
        <f t="shared" ca="1" si="25"/>
        <v>491</v>
      </c>
      <c r="M492" s="301" t="str">
        <f>'Product Matrix'!$B$2</f>
        <v>KEY-GR</v>
      </c>
      <c r="N492" s="302">
        <f t="shared" ca="1" si="23"/>
        <v>0</v>
      </c>
      <c r="O492" s="302">
        <f ca="1">OFFSET('Product Matrix'!$B$1,VLOOKUP(K492,A:B,2,0)-1+L492,0)</f>
        <v>0</v>
      </c>
      <c r="P492" s="302">
        <f ca="1">OFFSET('Product Matrix'!$B$1,VLOOKUP(K492,A:B,2,0)-1+L492,1)</f>
        <v>0</v>
      </c>
    </row>
    <row r="493" spans="11:16" ht="14.5">
      <c r="K493" s="293">
        <f t="shared" ca="1" si="24"/>
        <v>1</v>
      </c>
      <c r="L493" s="293">
        <f t="shared" ca="1" si="25"/>
        <v>492</v>
      </c>
      <c r="M493" s="301" t="str">
        <f>'Product Matrix'!$B$2</f>
        <v>KEY-GR</v>
      </c>
      <c r="N493" s="302">
        <f t="shared" ca="1" si="23"/>
        <v>0</v>
      </c>
      <c r="O493" s="302">
        <f ca="1">OFFSET('Product Matrix'!$B$1,VLOOKUP(K493,A:B,2,0)-1+L493,0)</f>
        <v>0</v>
      </c>
      <c r="P493" s="302">
        <f ca="1">OFFSET('Product Matrix'!$B$1,VLOOKUP(K493,A:B,2,0)-1+L493,1)</f>
        <v>0</v>
      </c>
    </row>
    <row r="494" spans="11:16" ht="14.5">
      <c r="K494" s="293">
        <f t="shared" ca="1" si="24"/>
        <v>1</v>
      </c>
      <c r="L494" s="293">
        <f t="shared" ca="1" si="25"/>
        <v>493</v>
      </c>
      <c r="M494" s="301" t="str">
        <f>'Product Matrix'!$B$2</f>
        <v>KEY-GR</v>
      </c>
      <c r="N494" s="302">
        <f t="shared" ca="1" si="23"/>
        <v>0</v>
      </c>
      <c r="O494" s="302">
        <f ca="1">OFFSET('Product Matrix'!$B$1,VLOOKUP(K494,A:B,2,0)-1+L494,0)</f>
        <v>0</v>
      </c>
      <c r="P494" s="302">
        <f ca="1">OFFSET('Product Matrix'!$B$1,VLOOKUP(K494,A:B,2,0)-1+L494,1)</f>
        <v>0</v>
      </c>
    </row>
    <row r="495" spans="11:16" ht="14.5">
      <c r="K495" s="293">
        <f t="shared" ca="1" si="24"/>
        <v>1</v>
      </c>
      <c r="L495" s="293">
        <f t="shared" ca="1" si="25"/>
        <v>494</v>
      </c>
      <c r="M495" s="301" t="str">
        <f>'Product Matrix'!$B$2</f>
        <v>KEY-GR</v>
      </c>
      <c r="N495" s="302">
        <f t="shared" ca="1" si="23"/>
        <v>0</v>
      </c>
      <c r="O495" s="302">
        <f ca="1">OFFSET('Product Matrix'!$B$1,VLOOKUP(K495,A:B,2,0)-1+L495,0)</f>
        <v>0</v>
      </c>
      <c r="P495" s="302">
        <f ca="1">OFFSET('Product Matrix'!$B$1,VLOOKUP(K495,A:B,2,0)-1+L495,1)</f>
        <v>0</v>
      </c>
    </row>
    <row r="496" spans="11:16" ht="14.5">
      <c r="K496" s="293">
        <f t="shared" ca="1" si="24"/>
        <v>1</v>
      </c>
      <c r="L496" s="293">
        <f t="shared" ca="1" si="25"/>
        <v>495</v>
      </c>
      <c r="M496" s="301" t="str">
        <f>'Product Matrix'!$B$2</f>
        <v>KEY-GR</v>
      </c>
      <c r="N496" s="302">
        <f t="shared" ca="1" si="23"/>
        <v>0</v>
      </c>
      <c r="O496" s="302">
        <f ca="1">OFFSET('Product Matrix'!$B$1,VLOOKUP(K496,A:B,2,0)-1+L496,0)</f>
        <v>0</v>
      </c>
      <c r="P496" s="302">
        <f ca="1">OFFSET('Product Matrix'!$B$1,VLOOKUP(K496,A:B,2,0)-1+L496,1)</f>
        <v>0</v>
      </c>
    </row>
    <row r="497" spans="11:16" ht="14.5">
      <c r="K497" s="293">
        <f t="shared" ca="1" si="24"/>
        <v>1</v>
      </c>
      <c r="L497" s="293">
        <f t="shared" ca="1" si="25"/>
        <v>496</v>
      </c>
      <c r="M497" s="301" t="str">
        <f>'Product Matrix'!$B$2</f>
        <v>KEY-GR</v>
      </c>
      <c r="N497" s="302">
        <f t="shared" ca="1" si="23"/>
        <v>0</v>
      </c>
      <c r="O497" s="302">
        <f ca="1">OFFSET('Product Matrix'!$B$1,VLOOKUP(K497,A:B,2,0)-1+L497,0)</f>
        <v>0</v>
      </c>
      <c r="P497" s="302">
        <f ca="1">OFFSET('Product Matrix'!$B$1,VLOOKUP(K497,A:B,2,0)-1+L497,1)</f>
        <v>0</v>
      </c>
    </row>
    <row r="498" spans="11:16" ht="14.5">
      <c r="K498" s="293">
        <f t="shared" ca="1" si="24"/>
        <v>1</v>
      </c>
      <c r="L498" s="293">
        <f t="shared" ca="1" si="25"/>
        <v>497</v>
      </c>
      <c r="M498" s="301" t="str">
        <f>'Product Matrix'!$B$2</f>
        <v>KEY-GR</v>
      </c>
      <c r="N498" s="302">
        <f t="shared" ca="1" si="23"/>
        <v>0</v>
      </c>
      <c r="O498" s="302">
        <f ca="1">OFFSET('Product Matrix'!$B$1,VLOOKUP(K498,A:B,2,0)-1+L498,0)</f>
        <v>0</v>
      </c>
      <c r="P498" s="302">
        <f ca="1">OFFSET('Product Matrix'!$B$1,VLOOKUP(K498,A:B,2,0)-1+L498,1)</f>
        <v>0</v>
      </c>
    </row>
    <row r="499" spans="11:16" ht="14.5">
      <c r="K499" s="293">
        <f t="shared" ca="1" si="24"/>
        <v>1</v>
      </c>
      <c r="L499" s="293">
        <f t="shared" ca="1" si="25"/>
        <v>498</v>
      </c>
      <c r="M499" s="301" t="str">
        <f>'Product Matrix'!$B$2</f>
        <v>KEY-GR</v>
      </c>
      <c r="N499" s="302">
        <f t="shared" ca="1" si="23"/>
        <v>0</v>
      </c>
      <c r="O499" s="302">
        <f ca="1">OFFSET('Product Matrix'!$B$1,VLOOKUP(K499,A:B,2,0)-1+L499,0)</f>
        <v>0</v>
      </c>
      <c r="P499" s="302">
        <f ca="1">OFFSET('Product Matrix'!$B$1,VLOOKUP(K499,A:B,2,0)-1+L499,1)</f>
        <v>0</v>
      </c>
    </row>
    <row r="500" spans="11:16" ht="14.5">
      <c r="K500" s="293">
        <f t="shared" ca="1" si="24"/>
        <v>1</v>
      </c>
      <c r="L500" s="293">
        <f t="shared" ca="1" si="25"/>
        <v>499</v>
      </c>
      <c r="M500" s="301" t="str">
        <f>'Product Matrix'!$B$2</f>
        <v>KEY-GR</v>
      </c>
      <c r="N500" s="302">
        <f t="shared" ca="1" si="23"/>
        <v>0</v>
      </c>
      <c r="O500" s="302">
        <f ca="1">OFFSET('Product Matrix'!$B$1,VLOOKUP(K500,A:B,2,0)-1+L500,0)</f>
        <v>0</v>
      </c>
      <c r="P500" s="302">
        <f ca="1">OFFSET('Product Matrix'!$B$1,VLOOKUP(K500,A:B,2,0)-1+L500,1)</f>
        <v>0</v>
      </c>
    </row>
    <row r="501" spans="11:16" ht="14.5">
      <c r="K501" s="293">
        <f t="shared" ca="1" si="24"/>
        <v>1</v>
      </c>
      <c r="L501" s="293">
        <f t="shared" ca="1" si="25"/>
        <v>500</v>
      </c>
      <c r="M501" s="301" t="str">
        <f>'Product Matrix'!$B$2</f>
        <v>KEY-GR</v>
      </c>
      <c r="N501" s="302">
        <f t="shared" ca="1" si="23"/>
        <v>0</v>
      </c>
      <c r="O501" s="302">
        <f ca="1">OFFSET('Product Matrix'!$B$1,VLOOKUP(K501,A:B,2,0)-1+L501,0)</f>
        <v>0</v>
      </c>
      <c r="P501" s="302">
        <f ca="1">OFFSET('Product Matrix'!$B$1,VLOOKUP(K501,A:B,2,0)-1+L501,1)</f>
        <v>0</v>
      </c>
    </row>
    <row r="502" spans="11:16" ht="14.5">
      <c r="K502" s="293">
        <f t="shared" ca="1" si="24"/>
        <v>1</v>
      </c>
      <c r="L502" s="293">
        <f t="shared" ca="1" si="25"/>
        <v>501</v>
      </c>
      <c r="M502" s="301" t="str">
        <f>'Product Matrix'!$B$2</f>
        <v>KEY-GR</v>
      </c>
      <c r="N502" s="302">
        <f t="shared" ca="1" si="23"/>
        <v>0</v>
      </c>
      <c r="O502" s="302">
        <f ca="1">OFFSET('Product Matrix'!$B$1,VLOOKUP(K502,A:B,2,0)-1+L502,0)</f>
        <v>0</v>
      </c>
      <c r="P502" s="302">
        <f ca="1">OFFSET('Product Matrix'!$B$1,VLOOKUP(K502,A:B,2,0)-1+L502,1)</f>
        <v>0</v>
      </c>
    </row>
    <row r="503" spans="11:16" ht="14.5">
      <c r="K503" s="293">
        <f t="shared" ca="1" si="24"/>
        <v>1</v>
      </c>
      <c r="L503" s="293">
        <f t="shared" ca="1" si="25"/>
        <v>502</v>
      </c>
      <c r="M503" s="301" t="str">
        <f>'Product Matrix'!$B$2</f>
        <v>KEY-GR</v>
      </c>
      <c r="N503" s="302">
        <f t="shared" ca="1" si="23"/>
        <v>0</v>
      </c>
      <c r="O503" s="302">
        <f ca="1">OFFSET('Product Matrix'!$B$1,VLOOKUP(K503,A:B,2,0)-1+L503,0)</f>
        <v>0</v>
      </c>
      <c r="P503" s="302">
        <f ca="1">OFFSET('Product Matrix'!$B$1,VLOOKUP(K503,A:B,2,0)-1+L503,1)</f>
        <v>0</v>
      </c>
    </row>
    <row r="504" spans="11:16" ht="14.5">
      <c r="K504" s="293">
        <f t="shared" ca="1" si="24"/>
        <v>1</v>
      </c>
      <c r="L504" s="293">
        <f t="shared" ca="1" si="25"/>
        <v>503</v>
      </c>
      <c r="M504" s="301" t="str">
        <f>'Product Matrix'!$B$2</f>
        <v>KEY-GR</v>
      </c>
      <c r="N504" s="302">
        <f t="shared" ca="1" si="23"/>
        <v>0</v>
      </c>
      <c r="O504" s="302">
        <f ca="1">OFFSET('Product Matrix'!$B$1,VLOOKUP(K504,A:B,2,0)-1+L504,0)</f>
        <v>0</v>
      </c>
      <c r="P504" s="302">
        <f ca="1">OFFSET('Product Matrix'!$B$1,VLOOKUP(K504,A:B,2,0)-1+L504,1)</f>
        <v>0</v>
      </c>
    </row>
    <row r="505" spans="11:16" ht="14.5">
      <c r="K505" s="293">
        <f t="shared" ca="1" si="24"/>
        <v>1</v>
      </c>
      <c r="L505" s="293">
        <f t="shared" ca="1" si="25"/>
        <v>504</v>
      </c>
      <c r="M505" s="301" t="str">
        <f>'Product Matrix'!$B$2</f>
        <v>KEY-GR</v>
      </c>
      <c r="N505" s="302">
        <f t="shared" ca="1" si="23"/>
        <v>0</v>
      </c>
      <c r="O505" s="302">
        <f ca="1">OFFSET('Product Matrix'!$B$1,VLOOKUP(K505,A:B,2,0)-1+L505,0)</f>
        <v>0</v>
      </c>
      <c r="P505" s="302">
        <f ca="1">OFFSET('Product Matrix'!$B$1,VLOOKUP(K505,A:B,2,0)-1+L505,1)</f>
        <v>0</v>
      </c>
    </row>
    <row r="506" spans="11:16" ht="14.5">
      <c r="K506" s="293">
        <f t="shared" ca="1" si="24"/>
        <v>1</v>
      </c>
      <c r="L506" s="293">
        <f t="shared" ca="1" si="25"/>
        <v>505</v>
      </c>
      <c r="M506" s="301" t="str">
        <f>'Product Matrix'!$B$2</f>
        <v>KEY-GR</v>
      </c>
      <c r="N506" s="302">
        <f t="shared" ca="1" si="23"/>
        <v>0</v>
      </c>
      <c r="O506" s="302">
        <f ca="1">OFFSET('Product Matrix'!$B$1,VLOOKUP(K506,A:B,2,0)-1+L506,0)</f>
        <v>0</v>
      </c>
      <c r="P506" s="302">
        <f ca="1">OFFSET('Product Matrix'!$B$1,VLOOKUP(K506,A:B,2,0)-1+L506,1)</f>
        <v>0</v>
      </c>
    </row>
    <row r="507" spans="11:16" ht="14.5">
      <c r="K507" s="293">
        <f t="shared" ca="1" si="24"/>
        <v>1</v>
      </c>
      <c r="L507" s="293">
        <f t="shared" ca="1" si="25"/>
        <v>506</v>
      </c>
      <c r="M507" s="301" t="str">
        <f>'Product Matrix'!$B$2</f>
        <v>KEY-GR</v>
      </c>
      <c r="N507" s="302">
        <f t="shared" ca="1" si="23"/>
        <v>0</v>
      </c>
      <c r="O507" s="302">
        <f ca="1">OFFSET('Product Matrix'!$B$1,VLOOKUP(K507,A:B,2,0)-1+L507,0)</f>
        <v>0</v>
      </c>
      <c r="P507" s="302">
        <f ca="1">OFFSET('Product Matrix'!$B$1,VLOOKUP(K507,A:B,2,0)-1+L507,1)</f>
        <v>0</v>
      </c>
    </row>
    <row r="508" spans="11:16" ht="14.5">
      <c r="K508" s="293">
        <f t="shared" ca="1" si="24"/>
        <v>1</v>
      </c>
      <c r="L508" s="293">
        <f t="shared" ca="1" si="25"/>
        <v>507</v>
      </c>
      <c r="M508" s="301" t="str">
        <f>'Product Matrix'!$B$2</f>
        <v>KEY-GR</v>
      </c>
      <c r="N508" s="302">
        <f t="shared" ca="1" si="23"/>
        <v>0</v>
      </c>
      <c r="O508" s="302">
        <f ca="1">OFFSET('Product Matrix'!$B$1,VLOOKUP(K508,A:B,2,0)-1+L508,0)</f>
        <v>0</v>
      </c>
      <c r="P508" s="302">
        <f ca="1">OFFSET('Product Matrix'!$B$1,VLOOKUP(K508,A:B,2,0)-1+L508,1)</f>
        <v>0</v>
      </c>
    </row>
    <row r="509" spans="11:16" ht="14.5">
      <c r="K509" s="293">
        <f t="shared" ca="1" si="24"/>
        <v>1</v>
      </c>
      <c r="L509" s="293">
        <f t="shared" ca="1" si="25"/>
        <v>508</v>
      </c>
      <c r="M509" s="301" t="str">
        <f>'Product Matrix'!$B$2</f>
        <v>KEY-GR</v>
      </c>
      <c r="N509" s="302">
        <f t="shared" ca="1" si="23"/>
        <v>0</v>
      </c>
      <c r="O509" s="302">
        <f ca="1">OFFSET('Product Matrix'!$B$1,VLOOKUP(K509,A:B,2,0)-1+L509,0)</f>
        <v>0</v>
      </c>
      <c r="P509" s="302">
        <f ca="1">OFFSET('Product Matrix'!$B$1,VLOOKUP(K509,A:B,2,0)-1+L509,1)</f>
        <v>0</v>
      </c>
    </row>
    <row r="510" spans="11:16" ht="14.5">
      <c r="K510" s="293">
        <f t="shared" ca="1" si="24"/>
        <v>1</v>
      </c>
      <c r="L510" s="293">
        <f t="shared" ca="1" si="25"/>
        <v>509</v>
      </c>
      <c r="M510" s="301" t="str">
        <f>'Product Matrix'!$B$2</f>
        <v>KEY-GR</v>
      </c>
      <c r="N510" s="302">
        <f t="shared" ca="1" si="23"/>
        <v>0</v>
      </c>
      <c r="O510" s="302">
        <f ca="1">OFFSET('Product Matrix'!$B$1,VLOOKUP(K510,A:B,2,0)-1+L510,0)</f>
        <v>0</v>
      </c>
      <c r="P510" s="302">
        <f ca="1">OFFSET('Product Matrix'!$B$1,VLOOKUP(K510,A:B,2,0)-1+L510,1)</f>
        <v>0</v>
      </c>
    </row>
    <row r="511" spans="11:16" ht="14.5">
      <c r="K511" s="293">
        <f t="shared" ca="1" si="24"/>
        <v>1</v>
      </c>
      <c r="L511" s="293">
        <f t="shared" ca="1" si="25"/>
        <v>510</v>
      </c>
      <c r="M511" s="301" t="str">
        <f>'Product Matrix'!$B$2</f>
        <v>KEY-GR</v>
      </c>
      <c r="N511" s="302">
        <f t="shared" ca="1" si="23"/>
        <v>0</v>
      </c>
      <c r="O511" s="302">
        <f ca="1">OFFSET('Product Matrix'!$B$1,VLOOKUP(K511,A:B,2,0)-1+L511,0)</f>
        <v>0</v>
      </c>
      <c r="P511" s="302">
        <f ca="1">OFFSET('Product Matrix'!$B$1,VLOOKUP(K511,A:B,2,0)-1+L511,1)</f>
        <v>0</v>
      </c>
    </row>
    <row r="512" spans="11:16" ht="14.5">
      <c r="K512" s="293">
        <f t="shared" ca="1" si="24"/>
        <v>1</v>
      </c>
      <c r="L512" s="293">
        <f t="shared" ca="1" si="25"/>
        <v>511</v>
      </c>
      <c r="M512" s="301" t="str">
        <f>'Product Matrix'!$B$2</f>
        <v>KEY-GR</v>
      </c>
      <c r="N512" s="302">
        <f t="shared" ca="1" si="23"/>
        <v>0</v>
      </c>
      <c r="O512" s="302">
        <f ca="1">OFFSET('Product Matrix'!$B$1,VLOOKUP(K512,A:B,2,0)-1+L512,0)</f>
        <v>0</v>
      </c>
      <c r="P512" s="302">
        <f ca="1">OFFSET('Product Matrix'!$B$1,VLOOKUP(K512,A:B,2,0)-1+L512,1)</f>
        <v>0</v>
      </c>
    </row>
    <row r="513" spans="11:16" ht="14.5">
      <c r="K513" s="293">
        <f t="shared" ca="1" si="24"/>
        <v>1</v>
      </c>
      <c r="L513" s="293">
        <f t="shared" ca="1" si="25"/>
        <v>512</v>
      </c>
      <c r="M513" s="301" t="str">
        <f>'Product Matrix'!$B$2</f>
        <v>KEY-GR</v>
      </c>
      <c r="N513" s="302">
        <f t="shared" ca="1" si="23"/>
        <v>0</v>
      </c>
      <c r="O513" s="302">
        <f ca="1">OFFSET('Product Matrix'!$B$1,VLOOKUP(K513,A:B,2,0)-1+L513,0)</f>
        <v>0</v>
      </c>
      <c r="P513" s="302">
        <f ca="1">OFFSET('Product Matrix'!$B$1,VLOOKUP(K513,A:B,2,0)-1+L513,1)</f>
        <v>0</v>
      </c>
    </row>
    <row r="514" spans="11:16" ht="14.5">
      <c r="K514" s="293">
        <f t="shared" ca="1" si="24"/>
        <v>1</v>
      </c>
      <c r="L514" s="293">
        <f t="shared" ca="1" si="25"/>
        <v>513</v>
      </c>
      <c r="M514" s="301" t="str">
        <f>'Product Matrix'!$B$2</f>
        <v>KEY-GR</v>
      </c>
      <c r="N514" s="302">
        <f t="shared" ca="1" si="23"/>
        <v>0</v>
      </c>
      <c r="O514" s="302">
        <f ca="1">OFFSET('Product Matrix'!$B$1,VLOOKUP(K514,A:B,2,0)-1+L514,0)</f>
        <v>0</v>
      </c>
      <c r="P514" s="302">
        <f ca="1">OFFSET('Product Matrix'!$B$1,VLOOKUP(K514,A:B,2,0)-1+L514,1)</f>
        <v>0</v>
      </c>
    </row>
    <row r="515" spans="11:16" ht="14.5">
      <c r="K515" s="293">
        <f t="shared" ca="1" si="24"/>
        <v>1</v>
      </c>
      <c r="L515" s="293">
        <f t="shared" ca="1" si="25"/>
        <v>514</v>
      </c>
      <c r="M515" s="301" t="str">
        <f>'Product Matrix'!$B$2</f>
        <v>KEY-GR</v>
      </c>
      <c r="N515" s="302">
        <f t="shared" ref="N515:N578" ca="1" si="26">OFFSET($F$1,K515,0)</f>
        <v>0</v>
      </c>
      <c r="O515" s="302">
        <f ca="1">OFFSET('Product Matrix'!$B$1,VLOOKUP(K515,A:B,2,0)-1+L515,0)</f>
        <v>0</v>
      </c>
      <c r="P515" s="302">
        <f ca="1">OFFSET('Product Matrix'!$B$1,VLOOKUP(K515,A:B,2,0)-1+L515,1)</f>
        <v>0</v>
      </c>
    </row>
    <row r="516" spans="11:16" ht="14.5">
      <c r="K516" s="293">
        <f t="shared" ref="K516:K579" ca="1" si="27">IF(L515=OFFSET($C$1,K515,0),K515+1,K515)</f>
        <v>1</v>
      </c>
      <c r="L516" s="293">
        <f t="shared" ref="L516:L579" ca="1" si="28">IF(K516&gt;K515,1,L515+1)</f>
        <v>515</v>
      </c>
      <c r="M516" s="301" t="str">
        <f>'Product Matrix'!$B$2</f>
        <v>KEY-GR</v>
      </c>
      <c r="N516" s="302">
        <f t="shared" ca="1" si="26"/>
        <v>0</v>
      </c>
      <c r="O516" s="302">
        <f ca="1">OFFSET('Product Matrix'!$B$1,VLOOKUP(K516,A:B,2,0)-1+L516,0)</f>
        <v>0</v>
      </c>
      <c r="P516" s="302">
        <f ca="1">OFFSET('Product Matrix'!$B$1,VLOOKUP(K516,A:B,2,0)-1+L516,1)</f>
        <v>0</v>
      </c>
    </row>
    <row r="517" spans="11:16" ht="14.5">
      <c r="K517" s="293">
        <f t="shared" ca="1" si="27"/>
        <v>1</v>
      </c>
      <c r="L517" s="293">
        <f t="shared" ca="1" si="28"/>
        <v>516</v>
      </c>
      <c r="M517" s="301" t="str">
        <f>'Product Matrix'!$B$2</f>
        <v>KEY-GR</v>
      </c>
      <c r="N517" s="302">
        <f t="shared" ca="1" si="26"/>
        <v>0</v>
      </c>
      <c r="O517" s="302">
        <f ca="1">OFFSET('Product Matrix'!$B$1,VLOOKUP(K517,A:B,2,0)-1+L517,0)</f>
        <v>0</v>
      </c>
      <c r="P517" s="302">
        <f ca="1">OFFSET('Product Matrix'!$B$1,VLOOKUP(K517,A:B,2,0)-1+L517,1)</f>
        <v>0</v>
      </c>
    </row>
    <row r="518" spans="11:16" ht="14.5">
      <c r="K518" s="293">
        <f t="shared" ca="1" si="27"/>
        <v>1</v>
      </c>
      <c r="L518" s="293">
        <f t="shared" ca="1" si="28"/>
        <v>517</v>
      </c>
      <c r="M518" s="301" t="str">
        <f>'Product Matrix'!$B$2</f>
        <v>KEY-GR</v>
      </c>
      <c r="N518" s="302">
        <f t="shared" ca="1" si="26"/>
        <v>0</v>
      </c>
      <c r="O518" s="302">
        <f ca="1">OFFSET('Product Matrix'!$B$1,VLOOKUP(K518,A:B,2,0)-1+L518,0)</f>
        <v>0</v>
      </c>
      <c r="P518" s="302">
        <f ca="1">OFFSET('Product Matrix'!$B$1,VLOOKUP(K518,A:B,2,0)-1+L518,1)</f>
        <v>0</v>
      </c>
    </row>
    <row r="519" spans="11:16" ht="14.5">
      <c r="K519" s="293">
        <f t="shared" ca="1" si="27"/>
        <v>1</v>
      </c>
      <c r="L519" s="293">
        <f t="shared" ca="1" si="28"/>
        <v>518</v>
      </c>
      <c r="M519" s="301" t="str">
        <f>'Product Matrix'!$B$2</f>
        <v>KEY-GR</v>
      </c>
      <c r="N519" s="302">
        <f t="shared" ca="1" si="26"/>
        <v>0</v>
      </c>
      <c r="O519" s="302">
        <f ca="1">OFFSET('Product Matrix'!$B$1,VLOOKUP(K519,A:B,2,0)-1+L519,0)</f>
        <v>0</v>
      </c>
      <c r="P519" s="302">
        <f ca="1">OFFSET('Product Matrix'!$B$1,VLOOKUP(K519,A:B,2,0)-1+L519,1)</f>
        <v>0</v>
      </c>
    </row>
    <row r="520" spans="11:16" ht="14.5">
      <c r="K520" s="293">
        <f t="shared" ca="1" si="27"/>
        <v>1</v>
      </c>
      <c r="L520" s="293">
        <f t="shared" ca="1" si="28"/>
        <v>519</v>
      </c>
      <c r="M520" s="301" t="str">
        <f>'Product Matrix'!$B$2</f>
        <v>KEY-GR</v>
      </c>
      <c r="N520" s="302">
        <f t="shared" ca="1" si="26"/>
        <v>0</v>
      </c>
      <c r="O520" s="302">
        <f ca="1">OFFSET('Product Matrix'!$B$1,VLOOKUP(K520,A:B,2,0)-1+L520,0)</f>
        <v>0</v>
      </c>
      <c r="P520" s="302">
        <f ca="1">OFFSET('Product Matrix'!$B$1,VLOOKUP(K520,A:B,2,0)-1+L520,1)</f>
        <v>0</v>
      </c>
    </row>
    <row r="521" spans="11:16" ht="14.5">
      <c r="K521" s="293">
        <f t="shared" ca="1" si="27"/>
        <v>1</v>
      </c>
      <c r="L521" s="293">
        <f t="shared" ca="1" si="28"/>
        <v>520</v>
      </c>
      <c r="M521" s="301" t="str">
        <f>'Product Matrix'!$B$2</f>
        <v>KEY-GR</v>
      </c>
      <c r="N521" s="302">
        <f t="shared" ca="1" si="26"/>
        <v>0</v>
      </c>
      <c r="O521" s="302">
        <f ca="1">OFFSET('Product Matrix'!$B$1,VLOOKUP(K521,A:B,2,0)-1+L521,0)</f>
        <v>0</v>
      </c>
      <c r="P521" s="302">
        <f ca="1">OFFSET('Product Matrix'!$B$1,VLOOKUP(K521,A:B,2,0)-1+L521,1)</f>
        <v>0</v>
      </c>
    </row>
    <row r="522" spans="11:16" ht="14.5">
      <c r="K522" s="293">
        <f t="shared" ca="1" si="27"/>
        <v>1</v>
      </c>
      <c r="L522" s="293">
        <f t="shared" ca="1" si="28"/>
        <v>521</v>
      </c>
      <c r="M522" s="301" t="str">
        <f>'Product Matrix'!$B$2</f>
        <v>KEY-GR</v>
      </c>
      <c r="N522" s="302">
        <f t="shared" ca="1" si="26"/>
        <v>0</v>
      </c>
      <c r="O522" s="302">
        <f ca="1">OFFSET('Product Matrix'!$B$1,VLOOKUP(K522,A:B,2,0)-1+L522,0)</f>
        <v>0</v>
      </c>
      <c r="P522" s="302">
        <f ca="1">OFFSET('Product Matrix'!$B$1,VLOOKUP(K522,A:B,2,0)-1+L522,1)</f>
        <v>0</v>
      </c>
    </row>
    <row r="523" spans="11:16" ht="14.5">
      <c r="K523" s="293">
        <f t="shared" ca="1" si="27"/>
        <v>1</v>
      </c>
      <c r="L523" s="293">
        <f t="shared" ca="1" si="28"/>
        <v>522</v>
      </c>
      <c r="M523" s="301" t="str">
        <f>'Product Matrix'!$B$2</f>
        <v>KEY-GR</v>
      </c>
      <c r="N523" s="302">
        <f t="shared" ca="1" si="26"/>
        <v>0</v>
      </c>
      <c r="O523" s="302">
        <f ca="1">OFFSET('Product Matrix'!$B$1,VLOOKUP(K523,A:B,2,0)-1+L523,0)</f>
        <v>0</v>
      </c>
      <c r="P523" s="302">
        <f ca="1">OFFSET('Product Matrix'!$B$1,VLOOKUP(K523,A:B,2,0)-1+L523,1)</f>
        <v>0</v>
      </c>
    </row>
    <row r="524" spans="11:16" ht="14.5">
      <c r="K524" s="293">
        <f t="shared" ca="1" si="27"/>
        <v>1</v>
      </c>
      <c r="L524" s="293">
        <f t="shared" ca="1" si="28"/>
        <v>523</v>
      </c>
      <c r="M524" s="301" t="str">
        <f>'Product Matrix'!$B$2</f>
        <v>KEY-GR</v>
      </c>
      <c r="N524" s="302">
        <f t="shared" ca="1" si="26"/>
        <v>0</v>
      </c>
      <c r="O524" s="302">
        <f ca="1">OFFSET('Product Matrix'!$B$1,VLOOKUP(K524,A:B,2,0)-1+L524,0)</f>
        <v>0</v>
      </c>
      <c r="P524" s="302">
        <f ca="1">OFFSET('Product Matrix'!$B$1,VLOOKUP(K524,A:B,2,0)-1+L524,1)</f>
        <v>0</v>
      </c>
    </row>
    <row r="525" spans="11:16" ht="14.5">
      <c r="K525" s="293">
        <f t="shared" ca="1" si="27"/>
        <v>1</v>
      </c>
      <c r="L525" s="293">
        <f t="shared" ca="1" si="28"/>
        <v>524</v>
      </c>
      <c r="M525" s="301" t="str">
        <f>'Product Matrix'!$B$2</f>
        <v>KEY-GR</v>
      </c>
      <c r="N525" s="302">
        <f t="shared" ca="1" si="26"/>
        <v>0</v>
      </c>
      <c r="O525" s="302">
        <f ca="1">OFFSET('Product Matrix'!$B$1,VLOOKUP(K525,A:B,2,0)-1+L525,0)</f>
        <v>0</v>
      </c>
      <c r="P525" s="302">
        <f ca="1">OFFSET('Product Matrix'!$B$1,VLOOKUP(K525,A:B,2,0)-1+L525,1)</f>
        <v>0</v>
      </c>
    </row>
    <row r="526" spans="11:16" ht="14.5">
      <c r="K526" s="293">
        <f t="shared" ca="1" si="27"/>
        <v>1</v>
      </c>
      <c r="L526" s="293">
        <f t="shared" ca="1" si="28"/>
        <v>525</v>
      </c>
      <c r="M526" s="301" t="str">
        <f>'Product Matrix'!$B$2</f>
        <v>KEY-GR</v>
      </c>
      <c r="N526" s="302">
        <f t="shared" ca="1" si="26"/>
        <v>0</v>
      </c>
      <c r="O526" s="302">
        <f ca="1">OFFSET('Product Matrix'!$B$1,VLOOKUP(K526,A:B,2,0)-1+L526,0)</f>
        <v>0</v>
      </c>
      <c r="P526" s="302">
        <f ca="1">OFFSET('Product Matrix'!$B$1,VLOOKUP(K526,A:B,2,0)-1+L526,1)</f>
        <v>0</v>
      </c>
    </row>
    <row r="527" spans="11:16" ht="14.5">
      <c r="K527" s="293">
        <f t="shared" ca="1" si="27"/>
        <v>1</v>
      </c>
      <c r="L527" s="293">
        <f t="shared" ca="1" si="28"/>
        <v>526</v>
      </c>
      <c r="M527" s="301" t="str">
        <f>'Product Matrix'!$B$2</f>
        <v>KEY-GR</v>
      </c>
      <c r="N527" s="302">
        <f t="shared" ca="1" si="26"/>
        <v>0</v>
      </c>
      <c r="O527" s="302">
        <f ca="1">OFFSET('Product Matrix'!$B$1,VLOOKUP(K527,A:B,2,0)-1+L527,0)</f>
        <v>0</v>
      </c>
      <c r="P527" s="302">
        <f ca="1">OFFSET('Product Matrix'!$B$1,VLOOKUP(K527,A:B,2,0)-1+L527,1)</f>
        <v>0</v>
      </c>
    </row>
    <row r="528" spans="11:16" ht="14.5">
      <c r="K528" s="293">
        <f t="shared" ca="1" si="27"/>
        <v>1</v>
      </c>
      <c r="L528" s="293">
        <f t="shared" ca="1" si="28"/>
        <v>527</v>
      </c>
      <c r="M528" s="301" t="str">
        <f>'Product Matrix'!$B$2</f>
        <v>KEY-GR</v>
      </c>
      <c r="N528" s="302">
        <f t="shared" ca="1" si="26"/>
        <v>0</v>
      </c>
      <c r="O528" s="302">
        <f ca="1">OFFSET('Product Matrix'!$B$1,VLOOKUP(K528,A:B,2,0)-1+L528,0)</f>
        <v>0</v>
      </c>
      <c r="P528" s="302">
        <f ca="1">OFFSET('Product Matrix'!$B$1,VLOOKUP(K528,A:B,2,0)-1+L528,1)</f>
        <v>0</v>
      </c>
    </row>
    <row r="529" spans="11:16" ht="14.5">
      <c r="K529" s="293">
        <f t="shared" ca="1" si="27"/>
        <v>1</v>
      </c>
      <c r="L529" s="293">
        <f t="shared" ca="1" si="28"/>
        <v>528</v>
      </c>
      <c r="M529" s="301" t="str">
        <f>'Product Matrix'!$B$2</f>
        <v>KEY-GR</v>
      </c>
      <c r="N529" s="302">
        <f t="shared" ca="1" si="26"/>
        <v>0</v>
      </c>
      <c r="O529" s="302">
        <f ca="1">OFFSET('Product Matrix'!$B$1,VLOOKUP(K529,A:B,2,0)-1+L529,0)</f>
        <v>0</v>
      </c>
      <c r="P529" s="302">
        <f ca="1">OFFSET('Product Matrix'!$B$1,VLOOKUP(K529,A:B,2,0)-1+L529,1)</f>
        <v>0</v>
      </c>
    </row>
    <row r="530" spans="11:16" ht="14.5">
      <c r="K530" s="293">
        <f t="shared" ca="1" si="27"/>
        <v>1</v>
      </c>
      <c r="L530" s="293">
        <f t="shared" ca="1" si="28"/>
        <v>529</v>
      </c>
      <c r="M530" s="301" t="str">
        <f>'Product Matrix'!$B$2</f>
        <v>KEY-GR</v>
      </c>
      <c r="N530" s="302">
        <f t="shared" ca="1" si="26"/>
        <v>0</v>
      </c>
      <c r="O530" s="302">
        <f ca="1">OFFSET('Product Matrix'!$B$1,VLOOKUP(K530,A:B,2,0)-1+L530,0)</f>
        <v>0</v>
      </c>
      <c r="P530" s="302">
        <f ca="1">OFFSET('Product Matrix'!$B$1,VLOOKUP(K530,A:B,2,0)-1+L530,1)</f>
        <v>0</v>
      </c>
    </row>
    <row r="531" spans="11:16" ht="14.5">
      <c r="K531" s="293">
        <f t="shared" ca="1" si="27"/>
        <v>1</v>
      </c>
      <c r="L531" s="293">
        <f t="shared" ca="1" si="28"/>
        <v>530</v>
      </c>
      <c r="M531" s="301" t="str">
        <f>'Product Matrix'!$B$2</f>
        <v>KEY-GR</v>
      </c>
      <c r="N531" s="302">
        <f t="shared" ca="1" si="26"/>
        <v>0</v>
      </c>
      <c r="O531" s="302">
        <f ca="1">OFFSET('Product Matrix'!$B$1,VLOOKUP(K531,A:B,2,0)-1+L531,0)</f>
        <v>0</v>
      </c>
      <c r="P531" s="302">
        <f ca="1">OFFSET('Product Matrix'!$B$1,VLOOKUP(K531,A:B,2,0)-1+L531,1)</f>
        <v>0</v>
      </c>
    </row>
    <row r="532" spans="11:16" ht="14.5">
      <c r="K532" s="293">
        <f t="shared" ca="1" si="27"/>
        <v>1</v>
      </c>
      <c r="L532" s="293">
        <f t="shared" ca="1" si="28"/>
        <v>531</v>
      </c>
      <c r="M532" s="301" t="str">
        <f>'Product Matrix'!$B$2</f>
        <v>KEY-GR</v>
      </c>
      <c r="N532" s="302">
        <f t="shared" ca="1" si="26"/>
        <v>0</v>
      </c>
      <c r="O532" s="302">
        <f ca="1">OFFSET('Product Matrix'!$B$1,VLOOKUP(K532,A:B,2,0)-1+L532,0)</f>
        <v>0</v>
      </c>
      <c r="P532" s="302">
        <f ca="1">OFFSET('Product Matrix'!$B$1,VLOOKUP(K532,A:B,2,0)-1+L532,1)</f>
        <v>0</v>
      </c>
    </row>
    <row r="533" spans="11:16" ht="14.5">
      <c r="K533" s="293">
        <f t="shared" ca="1" si="27"/>
        <v>1</v>
      </c>
      <c r="L533" s="293">
        <f t="shared" ca="1" si="28"/>
        <v>532</v>
      </c>
      <c r="M533" s="301" t="str">
        <f>'Product Matrix'!$B$2</f>
        <v>KEY-GR</v>
      </c>
      <c r="N533" s="302">
        <f t="shared" ca="1" si="26"/>
        <v>0</v>
      </c>
      <c r="O533" s="302">
        <f ca="1">OFFSET('Product Matrix'!$B$1,VLOOKUP(K533,A:B,2,0)-1+L533,0)</f>
        <v>0</v>
      </c>
      <c r="P533" s="302">
        <f ca="1">OFFSET('Product Matrix'!$B$1,VLOOKUP(K533,A:B,2,0)-1+L533,1)</f>
        <v>0</v>
      </c>
    </row>
    <row r="534" spans="11:16" ht="14.5">
      <c r="K534" s="293">
        <f t="shared" ca="1" si="27"/>
        <v>1</v>
      </c>
      <c r="L534" s="293">
        <f t="shared" ca="1" si="28"/>
        <v>533</v>
      </c>
      <c r="M534" s="301" t="str">
        <f>'Product Matrix'!$B$2</f>
        <v>KEY-GR</v>
      </c>
      <c r="N534" s="302">
        <f t="shared" ca="1" si="26"/>
        <v>0</v>
      </c>
      <c r="O534" s="302">
        <f ca="1">OFFSET('Product Matrix'!$B$1,VLOOKUP(K534,A:B,2,0)-1+L534,0)</f>
        <v>0</v>
      </c>
      <c r="P534" s="302">
        <f ca="1">OFFSET('Product Matrix'!$B$1,VLOOKUP(K534,A:B,2,0)-1+L534,1)</f>
        <v>0</v>
      </c>
    </row>
    <row r="535" spans="11:16" ht="14.5">
      <c r="K535" s="293">
        <f t="shared" ca="1" si="27"/>
        <v>1</v>
      </c>
      <c r="L535" s="293">
        <f t="shared" ca="1" si="28"/>
        <v>534</v>
      </c>
      <c r="M535" s="301" t="str">
        <f>'Product Matrix'!$B$2</f>
        <v>KEY-GR</v>
      </c>
      <c r="N535" s="302">
        <f t="shared" ca="1" si="26"/>
        <v>0</v>
      </c>
      <c r="O535" s="302">
        <f ca="1">OFFSET('Product Matrix'!$B$1,VLOOKUP(K535,A:B,2,0)-1+L535,0)</f>
        <v>0</v>
      </c>
      <c r="P535" s="302">
        <f ca="1">OFFSET('Product Matrix'!$B$1,VLOOKUP(K535,A:B,2,0)-1+L535,1)</f>
        <v>0</v>
      </c>
    </row>
    <row r="536" spans="11:16" ht="14.5">
      <c r="K536" s="293">
        <f t="shared" ca="1" si="27"/>
        <v>1</v>
      </c>
      <c r="L536" s="293">
        <f t="shared" ca="1" si="28"/>
        <v>535</v>
      </c>
      <c r="M536" s="301" t="str">
        <f>'Product Matrix'!$B$2</f>
        <v>KEY-GR</v>
      </c>
      <c r="N536" s="302">
        <f t="shared" ca="1" si="26"/>
        <v>0</v>
      </c>
      <c r="O536" s="302">
        <f ca="1">OFFSET('Product Matrix'!$B$1,VLOOKUP(K536,A:B,2,0)-1+L536,0)</f>
        <v>0</v>
      </c>
      <c r="P536" s="302">
        <f ca="1">OFFSET('Product Matrix'!$B$1,VLOOKUP(K536,A:B,2,0)-1+L536,1)</f>
        <v>0</v>
      </c>
    </row>
    <row r="537" spans="11:16" ht="14.5">
      <c r="K537" s="293">
        <f t="shared" ca="1" si="27"/>
        <v>1</v>
      </c>
      <c r="L537" s="293">
        <f t="shared" ca="1" si="28"/>
        <v>536</v>
      </c>
      <c r="M537" s="301" t="str">
        <f>'Product Matrix'!$B$2</f>
        <v>KEY-GR</v>
      </c>
      <c r="N537" s="302">
        <f t="shared" ca="1" si="26"/>
        <v>0</v>
      </c>
      <c r="O537" s="302">
        <f ca="1">OFFSET('Product Matrix'!$B$1,VLOOKUP(K537,A:B,2,0)-1+L537,0)</f>
        <v>0</v>
      </c>
      <c r="P537" s="302">
        <f ca="1">OFFSET('Product Matrix'!$B$1,VLOOKUP(K537,A:B,2,0)-1+L537,1)</f>
        <v>0</v>
      </c>
    </row>
    <row r="538" spans="11:16" ht="14.5">
      <c r="K538" s="293">
        <f t="shared" ca="1" si="27"/>
        <v>1</v>
      </c>
      <c r="L538" s="293">
        <f t="shared" ca="1" si="28"/>
        <v>537</v>
      </c>
      <c r="M538" s="301" t="str">
        <f>'Product Matrix'!$B$2</f>
        <v>KEY-GR</v>
      </c>
      <c r="N538" s="302">
        <f t="shared" ca="1" si="26"/>
        <v>0</v>
      </c>
      <c r="O538" s="302">
        <f ca="1">OFFSET('Product Matrix'!$B$1,VLOOKUP(K538,A:B,2,0)-1+L538,0)</f>
        <v>0</v>
      </c>
      <c r="P538" s="302">
        <f ca="1">OFFSET('Product Matrix'!$B$1,VLOOKUP(K538,A:B,2,0)-1+L538,1)</f>
        <v>0</v>
      </c>
    </row>
    <row r="539" spans="11:16" ht="14.5">
      <c r="K539" s="293">
        <f t="shared" ca="1" si="27"/>
        <v>1</v>
      </c>
      <c r="L539" s="293">
        <f t="shared" ca="1" si="28"/>
        <v>538</v>
      </c>
      <c r="M539" s="301" t="str">
        <f>'Product Matrix'!$B$2</f>
        <v>KEY-GR</v>
      </c>
      <c r="N539" s="302">
        <f t="shared" ca="1" si="26"/>
        <v>0</v>
      </c>
      <c r="O539" s="302">
        <f ca="1">OFFSET('Product Matrix'!$B$1,VLOOKUP(K539,A:B,2,0)-1+L539,0)</f>
        <v>0</v>
      </c>
      <c r="P539" s="302">
        <f ca="1">OFFSET('Product Matrix'!$B$1,VLOOKUP(K539,A:B,2,0)-1+L539,1)</f>
        <v>0</v>
      </c>
    </row>
    <row r="540" spans="11:16" ht="14.5">
      <c r="K540" s="293">
        <f t="shared" ca="1" si="27"/>
        <v>1</v>
      </c>
      <c r="L540" s="293">
        <f t="shared" ca="1" si="28"/>
        <v>539</v>
      </c>
      <c r="M540" s="301" t="str">
        <f>'Product Matrix'!$B$2</f>
        <v>KEY-GR</v>
      </c>
      <c r="N540" s="302">
        <f t="shared" ca="1" si="26"/>
        <v>0</v>
      </c>
      <c r="O540" s="302">
        <f ca="1">OFFSET('Product Matrix'!$B$1,VLOOKUP(K540,A:B,2,0)-1+L540,0)</f>
        <v>0</v>
      </c>
      <c r="P540" s="302">
        <f ca="1">OFFSET('Product Matrix'!$B$1,VLOOKUP(K540,A:B,2,0)-1+L540,1)</f>
        <v>0</v>
      </c>
    </row>
    <row r="541" spans="11:16" ht="14.5">
      <c r="K541" s="293">
        <f t="shared" ca="1" si="27"/>
        <v>1</v>
      </c>
      <c r="L541" s="293">
        <f t="shared" ca="1" si="28"/>
        <v>540</v>
      </c>
      <c r="M541" s="301" t="str">
        <f>'Product Matrix'!$B$2</f>
        <v>KEY-GR</v>
      </c>
      <c r="N541" s="302">
        <f t="shared" ca="1" si="26"/>
        <v>0</v>
      </c>
      <c r="O541" s="302">
        <f ca="1">OFFSET('Product Matrix'!$B$1,VLOOKUP(K541,A:B,2,0)-1+L541,0)</f>
        <v>0</v>
      </c>
      <c r="P541" s="302">
        <f ca="1">OFFSET('Product Matrix'!$B$1,VLOOKUP(K541,A:B,2,0)-1+L541,1)</f>
        <v>0</v>
      </c>
    </row>
    <row r="542" spans="11:16" ht="14.5">
      <c r="K542" s="293">
        <f t="shared" ca="1" si="27"/>
        <v>1</v>
      </c>
      <c r="L542" s="293">
        <f t="shared" ca="1" si="28"/>
        <v>541</v>
      </c>
      <c r="M542" s="301" t="str">
        <f>'Product Matrix'!$B$2</f>
        <v>KEY-GR</v>
      </c>
      <c r="N542" s="302">
        <f t="shared" ca="1" si="26"/>
        <v>0</v>
      </c>
      <c r="O542" s="302">
        <f ca="1">OFFSET('Product Matrix'!$B$1,VLOOKUP(K542,A:B,2,0)-1+L542,0)</f>
        <v>0</v>
      </c>
      <c r="P542" s="302">
        <f ca="1">OFFSET('Product Matrix'!$B$1,VLOOKUP(K542,A:B,2,0)-1+L542,1)</f>
        <v>0</v>
      </c>
    </row>
    <row r="543" spans="11:16" ht="14.5">
      <c r="K543" s="293">
        <f t="shared" ca="1" si="27"/>
        <v>1</v>
      </c>
      <c r="L543" s="293">
        <f t="shared" ca="1" si="28"/>
        <v>542</v>
      </c>
      <c r="M543" s="301" t="str">
        <f>'Product Matrix'!$B$2</f>
        <v>KEY-GR</v>
      </c>
      <c r="N543" s="302">
        <f t="shared" ca="1" si="26"/>
        <v>0</v>
      </c>
      <c r="O543" s="302">
        <f ca="1">OFFSET('Product Matrix'!$B$1,VLOOKUP(K543,A:B,2,0)-1+L543,0)</f>
        <v>0</v>
      </c>
      <c r="P543" s="302">
        <f ca="1">OFFSET('Product Matrix'!$B$1,VLOOKUP(K543,A:B,2,0)-1+L543,1)</f>
        <v>0</v>
      </c>
    </row>
    <row r="544" spans="11:16" ht="14.5">
      <c r="K544" s="293">
        <f t="shared" ca="1" si="27"/>
        <v>1</v>
      </c>
      <c r="L544" s="293">
        <f t="shared" ca="1" si="28"/>
        <v>543</v>
      </c>
      <c r="M544" s="301" t="str">
        <f>'Product Matrix'!$B$2</f>
        <v>KEY-GR</v>
      </c>
      <c r="N544" s="302">
        <f t="shared" ca="1" si="26"/>
        <v>0</v>
      </c>
      <c r="O544" s="302">
        <f ca="1">OFFSET('Product Matrix'!$B$1,VLOOKUP(K544,A:B,2,0)-1+L544,0)</f>
        <v>0</v>
      </c>
      <c r="P544" s="302">
        <f ca="1">OFFSET('Product Matrix'!$B$1,VLOOKUP(K544,A:B,2,0)-1+L544,1)</f>
        <v>0</v>
      </c>
    </row>
    <row r="545" spans="11:16" ht="14.5">
      <c r="K545" s="293">
        <f t="shared" ca="1" si="27"/>
        <v>1</v>
      </c>
      <c r="L545" s="293">
        <f t="shared" ca="1" si="28"/>
        <v>544</v>
      </c>
      <c r="M545" s="301" t="str">
        <f>'Product Matrix'!$B$2</f>
        <v>KEY-GR</v>
      </c>
      <c r="N545" s="302">
        <f t="shared" ca="1" si="26"/>
        <v>0</v>
      </c>
      <c r="O545" s="302">
        <f ca="1">OFFSET('Product Matrix'!$B$1,VLOOKUP(K545,A:B,2,0)-1+L545,0)</f>
        <v>0</v>
      </c>
      <c r="P545" s="302">
        <f ca="1">OFFSET('Product Matrix'!$B$1,VLOOKUP(K545,A:B,2,0)-1+L545,1)</f>
        <v>0</v>
      </c>
    </row>
    <row r="546" spans="11:16" ht="14.5">
      <c r="K546" s="293">
        <f t="shared" ca="1" si="27"/>
        <v>1</v>
      </c>
      <c r="L546" s="293">
        <f t="shared" ca="1" si="28"/>
        <v>545</v>
      </c>
      <c r="M546" s="301" t="str">
        <f>'Product Matrix'!$B$2</f>
        <v>KEY-GR</v>
      </c>
      <c r="N546" s="302">
        <f t="shared" ca="1" si="26"/>
        <v>0</v>
      </c>
      <c r="O546" s="302">
        <f ca="1">OFFSET('Product Matrix'!$B$1,VLOOKUP(K546,A:B,2,0)-1+L546,0)</f>
        <v>0</v>
      </c>
      <c r="P546" s="302">
        <f ca="1">OFFSET('Product Matrix'!$B$1,VLOOKUP(K546,A:B,2,0)-1+L546,1)</f>
        <v>0</v>
      </c>
    </row>
    <row r="547" spans="11:16" ht="14.5">
      <c r="K547" s="293">
        <f t="shared" ca="1" si="27"/>
        <v>1</v>
      </c>
      <c r="L547" s="293">
        <f t="shared" ca="1" si="28"/>
        <v>546</v>
      </c>
      <c r="M547" s="301" t="str">
        <f>'Product Matrix'!$B$2</f>
        <v>KEY-GR</v>
      </c>
      <c r="N547" s="302">
        <f t="shared" ca="1" si="26"/>
        <v>0</v>
      </c>
      <c r="O547" s="302">
        <f ca="1">OFFSET('Product Matrix'!$B$1,VLOOKUP(K547,A:B,2,0)-1+L547,0)</f>
        <v>0</v>
      </c>
      <c r="P547" s="302">
        <f ca="1">OFFSET('Product Matrix'!$B$1,VLOOKUP(K547,A:B,2,0)-1+L547,1)</f>
        <v>0</v>
      </c>
    </row>
    <row r="548" spans="11:16" ht="14.5">
      <c r="K548" s="293">
        <f t="shared" ca="1" si="27"/>
        <v>1</v>
      </c>
      <c r="L548" s="293">
        <f t="shared" ca="1" si="28"/>
        <v>547</v>
      </c>
      <c r="M548" s="301" t="str">
        <f>'Product Matrix'!$B$2</f>
        <v>KEY-GR</v>
      </c>
      <c r="N548" s="302">
        <f t="shared" ca="1" si="26"/>
        <v>0</v>
      </c>
      <c r="O548" s="302">
        <f ca="1">OFFSET('Product Matrix'!$B$1,VLOOKUP(K548,A:B,2,0)-1+L548,0)</f>
        <v>0</v>
      </c>
      <c r="P548" s="302">
        <f ca="1">OFFSET('Product Matrix'!$B$1,VLOOKUP(K548,A:B,2,0)-1+L548,1)</f>
        <v>0</v>
      </c>
    </row>
    <row r="549" spans="11:16" ht="14.5">
      <c r="K549" s="293">
        <f t="shared" ca="1" si="27"/>
        <v>1</v>
      </c>
      <c r="L549" s="293">
        <f t="shared" ca="1" si="28"/>
        <v>548</v>
      </c>
      <c r="M549" s="301" t="str">
        <f>'Product Matrix'!$B$2</f>
        <v>KEY-GR</v>
      </c>
      <c r="N549" s="302">
        <f t="shared" ca="1" si="26"/>
        <v>0</v>
      </c>
      <c r="O549" s="302">
        <f ca="1">OFFSET('Product Matrix'!$B$1,VLOOKUP(K549,A:B,2,0)-1+L549,0)</f>
        <v>0</v>
      </c>
      <c r="P549" s="302">
        <f ca="1">OFFSET('Product Matrix'!$B$1,VLOOKUP(K549,A:B,2,0)-1+L549,1)</f>
        <v>0</v>
      </c>
    </row>
    <row r="550" spans="11:16" ht="14.5">
      <c r="K550" s="293">
        <f t="shared" ca="1" si="27"/>
        <v>1</v>
      </c>
      <c r="L550" s="293">
        <f t="shared" ca="1" si="28"/>
        <v>549</v>
      </c>
      <c r="M550" s="301" t="str">
        <f>'Product Matrix'!$B$2</f>
        <v>KEY-GR</v>
      </c>
      <c r="N550" s="302">
        <f t="shared" ca="1" si="26"/>
        <v>0</v>
      </c>
      <c r="O550" s="302">
        <f ca="1">OFFSET('Product Matrix'!$B$1,VLOOKUP(K550,A:B,2,0)-1+L550,0)</f>
        <v>0</v>
      </c>
      <c r="P550" s="302">
        <f ca="1">OFFSET('Product Matrix'!$B$1,VLOOKUP(K550,A:B,2,0)-1+L550,1)</f>
        <v>0</v>
      </c>
    </row>
    <row r="551" spans="11:16" ht="14.5">
      <c r="K551" s="293">
        <f t="shared" ca="1" si="27"/>
        <v>1</v>
      </c>
      <c r="L551" s="293">
        <f t="shared" ca="1" si="28"/>
        <v>550</v>
      </c>
      <c r="M551" s="301" t="str">
        <f>'Product Matrix'!$B$2</f>
        <v>KEY-GR</v>
      </c>
      <c r="N551" s="302">
        <f t="shared" ca="1" si="26"/>
        <v>0</v>
      </c>
      <c r="O551" s="302">
        <f ca="1">OFFSET('Product Matrix'!$B$1,VLOOKUP(K551,A:B,2,0)-1+L551,0)</f>
        <v>0</v>
      </c>
      <c r="P551" s="302">
        <f ca="1">OFFSET('Product Matrix'!$B$1,VLOOKUP(K551,A:B,2,0)-1+L551,1)</f>
        <v>0</v>
      </c>
    </row>
    <row r="552" spans="11:16" ht="14.5">
      <c r="K552" s="293">
        <f t="shared" ca="1" si="27"/>
        <v>1</v>
      </c>
      <c r="L552" s="293">
        <f t="shared" ca="1" si="28"/>
        <v>551</v>
      </c>
      <c r="M552" s="301" t="str">
        <f>'Product Matrix'!$B$2</f>
        <v>KEY-GR</v>
      </c>
      <c r="N552" s="302">
        <f t="shared" ca="1" si="26"/>
        <v>0</v>
      </c>
      <c r="O552" s="302">
        <f ca="1">OFFSET('Product Matrix'!$B$1,VLOOKUP(K552,A:B,2,0)-1+L552,0)</f>
        <v>0</v>
      </c>
      <c r="P552" s="302">
        <f ca="1">OFFSET('Product Matrix'!$B$1,VLOOKUP(K552,A:B,2,0)-1+L552,1)</f>
        <v>0</v>
      </c>
    </row>
    <row r="553" spans="11:16" ht="14.5">
      <c r="K553" s="293">
        <f t="shared" ca="1" si="27"/>
        <v>1</v>
      </c>
      <c r="L553" s="293">
        <f t="shared" ca="1" si="28"/>
        <v>552</v>
      </c>
      <c r="M553" s="301" t="str">
        <f>'Product Matrix'!$B$2</f>
        <v>KEY-GR</v>
      </c>
      <c r="N553" s="302">
        <f t="shared" ca="1" si="26"/>
        <v>0</v>
      </c>
      <c r="O553" s="302">
        <f ca="1">OFFSET('Product Matrix'!$B$1,VLOOKUP(K553,A:B,2,0)-1+L553,0)</f>
        <v>0</v>
      </c>
      <c r="P553" s="302">
        <f ca="1">OFFSET('Product Matrix'!$B$1,VLOOKUP(K553,A:B,2,0)-1+L553,1)</f>
        <v>0</v>
      </c>
    </row>
    <row r="554" spans="11:16" ht="14.5">
      <c r="K554" s="293">
        <f t="shared" ca="1" si="27"/>
        <v>1</v>
      </c>
      <c r="L554" s="293">
        <f t="shared" ca="1" si="28"/>
        <v>553</v>
      </c>
      <c r="M554" s="301" t="str">
        <f>'Product Matrix'!$B$2</f>
        <v>KEY-GR</v>
      </c>
      <c r="N554" s="302">
        <f t="shared" ca="1" si="26"/>
        <v>0</v>
      </c>
      <c r="O554" s="302">
        <f ca="1">OFFSET('Product Matrix'!$B$1,VLOOKUP(K554,A:B,2,0)-1+L554,0)</f>
        <v>0</v>
      </c>
      <c r="P554" s="302">
        <f ca="1">OFFSET('Product Matrix'!$B$1,VLOOKUP(K554,A:B,2,0)-1+L554,1)</f>
        <v>0</v>
      </c>
    </row>
    <row r="555" spans="11:16" ht="14.5">
      <c r="K555" s="293">
        <f t="shared" ca="1" si="27"/>
        <v>1</v>
      </c>
      <c r="L555" s="293">
        <f t="shared" ca="1" si="28"/>
        <v>554</v>
      </c>
      <c r="M555" s="301" t="str">
        <f>'Product Matrix'!$B$2</f>
        <v>KEY-GR</v>
      </c>
      <c r="N555" s="302">
        <f t="shared" ca="1" si="26"/>
        <v>0</v>
      </c>
      <c r="O555" s="302">
        <f ca="1">OFFSET('Product Matrix'!$B$1,VLOOKUP(K555,A:B,2,0)-1+L555,0)</f>
        <v>0</v>
      </c>
      <c r="P555" s="302">
        <f ca="1">OFFSET('Product Matrix'!$B$1,VLOOKUP(K555,A:B,2,0)-1+L555,1)</f>
        <v>0</v>
      </c>
    </row>
    <row r="556" spans="11:16" ht="14.5">
      <c r="K556" s="293">
        <f t="shared" ca="1" si="27"/>
        <v>1</v>
      </c>
      <c r="L556" s="293">
        <f t="shared" ca="1" si="28"/>
        <v>555</v>
      </c>
      <c r="M556" s="301" t="str">
        <f>'Product Matrix'!$B$2</f>
        <v>KEY-GR</v>
      </c>
      <c r="N556" s="302">
        <f t="shared" ca="1" si="26"/>
        <v>0</v>
      </c>
      <c r="O556" s="302">
        <f ca="1">OFFSET('Product Matrix'!$B$1,VLOOKUP(K556,A:B,2,0)-1+L556,0)</f>
        <v>0</v>
      </c>
      <c r="P556" s="302">
        <f ca="1">OFFSET('Product Matrix'!$B$1,VLOOKUP(K556,A:B,2,0)-1+L556,1)</f>
        <v>0</v>
      </c>
    </row>
    <row r="557" spans="11:16" ht="14.5">
      <c r="K557" s="293">
        <f t="shared" ca="1" si="27"/>
        <v>1</v>
      </c>
      <c r="L557" s="293">
        <f t="shared" ca="1" si="28"/>
        <v>556</v>
      </c>
      <c r="M557" s="301" t="str">
        <f>'Product Matrix'!$B$2</f>
        <v>KEY-GR</v>
      </c>
      <c r="N557" s="302">
        <f t="shared" ca="1" si="26"/>
        <v>0</v>
      </c>
      <c r="O557" s="302">
        <f ca="1">OFFSET('Product Matrix'!$B$1,VLOOKUP(K557,A:B,2,0)-1+L557,0)</f>
        <v>0</v>
      </c>
      <c r="P557" s="302">
        <f ca="1">OFFSET('Product Matrix'!$B$1,VLOOKUP(K557,A:B,2,0)-1+L557,1)</f>
        <v>0</v>
      </c>
    </row>
    <row r="558" spans="11:16" ht="14.5">
      <c r="K558" s="293">
        <f t="shared" ca="1" si="27"/>
        <v>1</v>
      </c>
      <c r="L558" s="293">
        <f t="shared" ca="1" si="28"/>
        <v>557</v>
      </c>
      <c r="M558" s="301" t="str">
        <f>'Product Matrix'!$B$2</f>
        <v>KEY-GR</v>
      </c>
      <c r="N558" s="302">
        <f t="shared" ca="1" si="26"/>
        <v>0</v>
      </c>
      <c r="O558" s="302">
        <f ca="1">OFFSET('Product Matrix'!$B$1,VLOOKUP(K558,A:B,2,0)-1+L558,0)</f>
        <v>0</v>
      </c>
      <c r="P558" s="302">
        <f ca="1">OFFSET('Product Matrix'!$B$1,VLOOKUP(K558,A:B,2,0)-1+L558,1)</f>
        <v>0</v>
      </c>
    </row>
    <row r="559" spans="11:16" ht="14.5">
      <c r="K559" s="293">
        <f t="shared" ca="1" si="27"/>
        <v>1</v>
      </c>
      <c r="L559" s="293">
        <f t="shared" ca="1" si="28"/>
        <v>558</v>
      </c>
      <c r="M559" s="301" t="str">
        <f>'Product Matrix'!$B$2</f>
        <v>KEY-GR</v>
      </c>
      <c r="N559" s="302">
        <f t="shared" ca="1" si="26"/>
        <v>0</v>
      </c>
      <c r="O559" s="302">
        <f ca="1">OFFSET('Product Matrix'!$B$1,VLOOKUP(K559,A:B,2,0)-1+L559,0)</f>
        <v>0</v>
      </c>
      <c r="P559" s="302">
        <f ca="1">OFFSET('Product Matrix'!$B$1,VLOOKUP(K559,A:B,2,0)-1+L559,1)</f>
        <v>0</v>
      </c>
    </row>
    <row r="560" spans="11:16" ht="14.5">
      <c r="K560" s="293">
        <f t="shared" ca="1" si="27"/>
        <v>1</v>
      </c>
      <c r="L560" s="293">
        <f t="shared" ca="1" si="28"/>
        <v>559</v>
      </c>
      <c r="M560" s="301" t="str">
        <f>'Product Matrix'!$B$2</f>
        <v>KEY-GR</v>
      </c>
      <c r="N560" s="302">
        <f t="shared" ca="1" si="26"/>
        <v>0</v>
      </c>
      <c r="O560" s="302">
        <f ca="1">OFFSET('Product Matrix'!$B$1,VLOOKUP(K560,A:B,2,0)-1+L560,0)</f>
        <v>0</v>
      </c>
      <c r="P560" s="302">
        <f ca="1">OFFSET('Product Matrix'!$B$1,VLOOKUP(K560,A:B,2,0)-1+L560,1)</f>
        <v>0</v>
      </c>
    </row>
    <row r="561" spans="11:16" ht="14.5">
      <c r="K561" s="293">
        <f t="shared" ca="1" si="27"/>
        <v>1</v>
      </c>
      <c r="L561" s="293">
        <f t="shared" ca="1" si="28"/>
        <v>560</v>
      </c>
      <c r="M561" s="301" t="str">
        <f>'Product Matrix'!$B$2</f>
        <v>KEY-GR</v>
      </c>
      <c r="N561" s="302">
        <f t="shared" ca="1" si="26"/>
        <v>0</v>
      </c>
      <c r="O561" s="302">
        <f ca="1">OFFSET('Product Matrix'!$B$1,VLOOKUP(K561,A:B,2,0)-1+L561,0)</f>
        <v>0</v>
      </c>
      <c r="P561" s="302">
        <f ca="1">OFFSET('Product Matrix'!$B$1,VLOOKUP(K561,A:B,2,0)-1+L561,1)</f>
        <v>0</v>
      </c>
    </row>
    <row r="562" spans="11:16" ht="14.5">
      <c r="K562" s="293">
        <f t="shared" ca="1" si="27"/>
        <v>1</v>
      </c>
      <c r="L562" s="293">
        <f t="shared" ca="1" si="28"/>
        <v>561</v>
      </c>
      <c r="M562" s="301" t="str">
        <f>'Product Matrix'!$B$2</f>
        <v>KEY-GR</v>
      </c>
      <c r="N562" s="302">
        <f t="shared" ca="1" si="26"/>
        <v>0</v>
      </c>
      <c r="O562" s="302">
        <f ca="1">OFFSET('Product Matrix'!$B$1,VLOOKUP(K562,A:B,2,0)-1+L562,0)</f>
        <v>0</v>
      </c>
      <c r="P562" s="302">
        <f ca="1">OFFSET('Product Matrix'!$B$1,VLOOKUP(K562,A:B,2,0)-1+L562,1)</f>
        <v>0</v>
      </c>
    </row>
    <row r="563" spans="11:16" ht="14.5">
      <c r="K563" s="293">
        <f t="shared" ca="1" si="27"/>
        <v>1</v>
      </c>
      <c r="L563" s="293">
        <f t="shared" ca="1" si="28"/>
        <v>562</v>
      </c>
      <c r="M563" s="301" t="str">
        <f>'Product Matrix'!$B$2</f>
        <v>KEY-GR</v>
      </c>
      <c r="N563" s="302">
        <f t="shared" ca="1" si="26"/>
        <v>0</v>
      </c>
      <c r="O563" s="302">
        <f ca="1">OFFSET('Product Matrix'!$B$1,VLOOKUP(K563,A:B,2,0)-1+L563,0)</f>
        <v>0</v>
      </c>
      <c r="P563" s="302">
        <f ca="1">OFFSET('Product Matrix'!$B$1,VLOOKUP(K563,A:B,2,0)-1+L563,1)</f>
        <v>0</v>
      </c>
    </row>
    <row r="564" spans="11:16" ht="14.5">
      <c r="K564" s="293">
        <f t="shared" ca="1" si="27"/>
        <v>1</v>
      </c>
      <c r="L564" s="293">
        <f t="shared" ca="1" si="28"/>
        <v>563</v>
      </c>
      <c r="M564" s="301" t="str">
        <f>'Product Matrix'!$B$2</f>
        <v>KEY-GR</v>
      </c>
      <c r="N564" s="302">
        <f t="shared" ca="1" si="26"/>
        <v>0</v>
      </c>
      <c r="O564" s="302">
        <f ca="1">OFFSET('Product Matrix'!$B$1,VLOOKUP(K564,A:B,2,0)-1+L564,0)</f>
        <v>0</v>
      </c>
      <c r="P564" s="302">
        <f ca="1">OFFSET('Product Matrix'!$B$1,VLOOKUP(K564,A:B,2,0)-1+L564,1)</f>
        <v>0</v>
      </c>
    </row>
    <row r="565" spans="11:16" ht="14.5">
      <c r="K565" s="293">
        <f t="shared" ca="1" si="27"/>
        <v>1</v>
      </c>
      <c r="L565" s="293">
        <f t="shared" ca="1" si="28"/>
        <v>564</v>
      </c>
      <c r="M565" s="301" t="str">
        <f>'Product Matrix'!$B$2</f>
        <v>KEY-GR</v>
      </c>
      <c r="N565" s="302">
        <f t="shared" ca="1" si="26"/>
        <v>0</v>
      </c>
      <c r="O565" s="302">
        <f ca="1">OFFSET('Product Matrix'!$B$1,VLOOKUP(K565,A:B,2,0)-1+L565,0)</f>
        <v>0</v>
      </c>
      <c r="P565" s="302">
        <f ca="1">OFFSET('Product Matrix'!$B$1,VLOOKUP(K565,A:B,2,0)-1+L565,1)</f>
        <v>0</v>
      </c>
    </row>
    <row r="566" spans="11:16" ht="14.5">
      <c r="K566" s="293">
        <f t="shared" ca="1" si="27"/>
        <v>1</v>
      </c>
      <c r="L566" s="293">
        <f t="shared" ca="1" si="28"/>
        <v>565</v>
      </c>
      <c r="M566" s="301" t="str">
        <f>'Product Matrix'!$B$2</f>
        <v>KEY-GR</v>
      </c>
      <c r="N566" s="302">
        <f t="shared" ca="1" si="26"/>
        <v>0</v>
      </c>
      <c r="O566" s="302">
        <f ca="1">OFFSET('Product Matrix'!$B$1,VLOOKUP(K566,A:B,2,0)-1+L566,0)</f>
        <v>0</v>
      </c>
      <c r="P566" s="302">
        <f ca="1">OFFSET('Product Matrix'!$B$1,VLOOKUP(K566,A:B,2,0)-1+L566,1)</f>
        <v>0</v>
      </c>
    </row>
    <row r="567" spans="11:16" ht="14.5">
      <c r="K567" s="293">
        <f t="shared" ca="1" si="27"/>
        <v>1</v>
      </c>
      <c r="L567" s="293">
        <f t="shared" ca="1" si="28"/>
        <v>566</v>
      </c>
      <c r="M567" s="301" t="str">
        <f>'Product Matrix'!$B$2</f>
        <v>KEY-GR</v>
      </c>
      <c r="N567" s="302">
        <f t="shared" ca="1" si="26"/>
        <v>0</v>
      </c>
      <c r="O567" s="302">
        <f ca="1">OFFSET('Product Matrix'!$B$1,VLOOKUP(K567,A:B,2,0)-1+L567,0)</f>
        <v>0</v>
      </c>
      <c r="P567" s="302">
        <f ca="1">OFFSET('Product Matrix'!$B$1,VLOOKUP(K567,A:B,2,0)-1+L567,1)</f>
        <v>0</v>
      </c>
    </row>
    <row r="568" spans="11:16" ht="14.5">
      <c r="K568" s="293">
        <f t="shared" ca="1" si="27"/>
        <v>1</v>
      </c>
      <c r="L568" s="293">
        <f t="shared" ca="1" si="28"/>
        <v>567</v>
      </c>
      <c r="M568" s="301" t="str">
        <f>'Product Matrix'!$B$2</f>
        <v>KEY-GR</v>
      </c>
      <c r="N568" s="302">
        <f t="shared" ca="1" si="26"/>
        <v>0</v>
      </c>
      <c r="O568" s="302">
        <f ca="1">OFFSET('Product Matrix'!$B$1,VLOOKUP(K568,A:B,2,0)-1+L568,0)</f>
        <v>0</v>
      </c>
      <c r="P568" s="302">
        <f ca="1">OFFSET('Product Matrix'!$B$1,VLOOKUP(K568,A:B,2,0)-1+L568,1)</f>
        <v>0</v>
      </c>
    </row>
    <row r="569" spans="11:16" ht="14.5">
      <c r="K569" s="293">
        <f t="shared" ca="1" si="27"/>
        <v>1</v>
      </c>
      <c r="L569" s="293">
        <f t="shared" ca="1" si="28"/>
        <v>568</v>
      </c>
      <c r="M569" s="301" t="str">
        <f>'Product Matrix'!$B$2</f>
        <v>KEY-GR</v>
      </c>
      <c r="N569" s="302">
        <f t="shared" ca="1" si="26"/>
        <v>0</v>
      </c>
      <c r="O569" s="302">
        <f ca="1">OFFSET('Product Matrix'!$B$1,VLOOKUP(K569,A:B,2,0)-1+L569,0)</f>
        <v>0</v>
      </c>
      <c r="P569" s="302">
        <f ca="1">OFFSET('Product Matrix'!$B$1,VLOOKUP(K569,A:B,2,0)-1+L569,1)</f>
        <v>0</v>
      </c>
    </row>
    <row r="570" spans="11:16" ht="14.5">
      <c r="K570" s="293">
        <f t="shared" ca="1" si="27"/>
        <v>1</v>
      </c>
      <c r="L570" s="293">
        <f t="shared" ca="1" si="28"/>
        <v>569</v>
      </c>
      <c r="M570" s="301" t="str">
        <f>'Product Matrix'!$B$2</f>
        <v>KEY-GR</v>
      </c>
      <c r="N570" s="302">
        <f t="shared" ca="1" si="26"/>
        <v>0</v>
      </c>
      <c r="O570" s="302">
        <f ca="1">OFFSET('Product Matrix'!$B$1,VLOOKUP(K570,A:B,2,0)-1+L570,0)</f>
        <v>0</v>
      </c>
      <c r="P570" s="302">
        <f ca="1">OFFSET('Product Matrix'!$B$1,VLOOKUP(K570,A:B,2,0)-1+L570,1)</f>
        <v>0</v>
      </c>
    </row>
    <row r="571" spans="11:16" ht="14.5">
      <c r="K571" s="293">
        <f t="shared" ca="1" si="27"/>
        <v>1</v>
      </c>
      <c r="L571" s="293">
        <f t="shared" ca="1" si="28"/>
        <v>570</v>
      </c>
      <c r="M571" s="301" t="str">
        <f>'Product Matrix'!$B$2</f>
        <v>KEY-GR</v>
      </c>
      <c r="N571" s="302">
        <f t="shared" ca="1" si="26"/>
        <v>0</v>
      </c>
      <c r="O571" s="302">
        <f ca="1">OFFSET('Product Matrix'!$B$1,VLOOKUP(K571,A:B,2,0)-1+L571,0)</f>
        <v>0</v>
      </c>
      <c r="P571" s="302">
        <f ca="1">OFFSET('Product Matrix'!$B$1,VLOOKUP(K571,A:B,2,0)-1+L571,1)</f>
        <v>0</v>
      </c>
    </row>
    <row r="572" spans="11:16" ht="14.5">
      <c r="K572" s="293">
        <f t="shared" ca="1" si="27"/>
        <v>1</v>
      </c>
      <c r="L572" s="293">
        <f t="shared" ca="1" si="28"/>
        <v>571</v>
      </c>
      <c r="M572" s="301" t="str">
        <f>'Product Matrix'!$B$2</f>
        <v>KEY-GR</v>
      </c>
      <c r="N572" s="302">
        <f t="shared" ca="1" si="26"/>
        <v>0</v>
      </c>
      <c r="O572" s="302">
        <f ca="1">OFFSET('Product Matrix'!$B$1,VLOOKUP(K572,A:B,2,0)-1+L572,0)</f>
        <v>0</v>
      </c>
      <c r="P572" s="302">
        <f ca="1">OFFSET('Product Matrix'!$B$1,VLOOKUP(K572,A:B,2,0)-1+L572,1)</f>
        <v>0</v>
      </c>
    </row>
    <row r="573" spans="11:16" ht="14.5">
      <c r="K573" s="293">
        <f t="shared" ca="1" si="27"/>
        <v>1</v>
      </c>
      <c r="L573" s="293">
        <f t="shared" ca="1" si="28"/>
        <v>572</v>
      </c>
      <c r="M573" s="301" t="str">
        <f>'Product Matrix'!$B$2</f>
        <v>KEY-GR</v>
      </c>
      <c r="N573" s="302">
        <f t="shared" ca="1" si="26"/>
        <v>0</v>
      </c>
      <c r="O573" s="302">
        <f ca="1">OFFSET('Product Matrix'!$B$1,VLOOKUP(K573,A:B,2,0)-1+L573,0)</f>
        <v>0</v>
      </c>
      <c r="P573" s="302">
        <f ca="1">OFFSET('Product Matrix'!$B$1,VLOOKUP(K573,A:B,2,0)-1+L573,1)</f>
        <v>0</v>
      </c>
    </row>
    <row r="574" spans="11:16" ht="14.5">
      <c r="K574" s="293">
        <f t="shared" ca="1" si="27"/>
        <v>1</v>
      </c>
      <c r="L574" s="293">
        <f t="shared" ca="1" si="28"/>
        <v>573</v>
      </c>
      <c r="M574" s="301" t="str">
        <f>'Product Matrix'!$B$2</f>
        <v>KEY-GR</v>
      </c>
      <c r="N574" s="302">
        <f t="shared" ca="1" si="26"/>
        <v>0</v>
      </c>
      <c r="O574" s="302">
        <f ca="1">OFFSET('Product Matrix'!$B$1,VLOOKUP(K574,A:B,2,0)-1+L574,0)</f>
        <v>0</v>
      </c>
      <c r="P574" s="302">
        <f ca="1">OFFSET('Product Matrix'!$B$1,VLOOKUP(K574,A:B,2,0)-1+L574,1)</f>
        <v>0</v>
      </c>
    </row>
    <row r="575" spans="11:16" ht="14.5">
      <c r="K575" s="293">
        <f t="shared" ca="1" si="27"/>
        <v>1</v>
      </c>
      <c r="L575" s="293">
        <f t="shared" ca="1" si="28"/>
        <v>574</v>
      </c>
      <c r="M575" s="301" t="str">
        <f>'Product Matrix'!$B$2</f>
        <v>KEY-GR</v>
      </c>
      <c r="N575" s="302">
        <f t="shared" ca="1" si="26"/>
        <v>0</v>
      </c>
      <c r="O575" s="302">
        <f ca="1">OFFSET('Product Matrix'!$B$1,VLOOKUP(K575,A:B,2,0)-1+L575,0)</f>
        <v>0</v>
      </c>
      <c r="P575" s="302">
        <f ca="1">OFFSET('Product Matrix'!$B$1,VLOOKUP(K575,A:B,2,0)-1+L575,1)</f>
        <v>0</v>
      </c>
    </row>
    <row r="576" spans="11:16" ht="14.5">
      <c r="K576" s="293">
        <f t="shared" ca="1" si="27"/>
        <v>1</v>
      </c>
      <c r="L576" s="293">
        <f t="shared" ca="1" si="28"/>
        <v>575</v>
      </c>
      <c r="M576" s="301" t="str">
        <f>'Product Matrix'!$B$2</f>
        <v>KEY-GR</v>
      </c>
      <c r="N576" s="302">
        <f t="shared" ca="1" si="26"/>
        <v>0</v>
      </c>
      <c r="O576" s="302">
        <f ca="1">OFFSET('Product Matrix'!$B$1,VLOOKUP(K576,A:B,2,0)-1+L576,0)</f>
        <v>0</v>
      </c>
      <c r="P576" s="302">
        <f ca="1">OFFSET('Product Matrix'!$B$1,VLOOKUP(K576,A:B,2,0)-1+L576,1)</f>
        <v>0</v>
      </c>
    </row>
    <row r="577" spans="11:16" ht="14.5">
      <c r="K577" s="293">
        <f t="shared" ca="1" si="27"/>
        <v>1</v>
      </c>
      <c r="L577" s="293">
        <f t="shared" ca="1" si="28"/>
        <v>576</v>
      </c>
      <c r="M577" s="301" t="str">
        <f>'Product Matrix'!$B$2</f>
        <v>KEY-GR</v>
      </c>
      <c r="N577" s="302">
        <f t="shared" ca="1" si="26"/>
        <v>0</v>
      </c>
      <c r="O577" s="302">
        <f ca="1">OFFSET('Product Matrix'!$B$1,VLOOKUP(K577,A:B,2,0)-1+L577,0)</f>
        <v>0</v>
      </c>
      <c r="P577" s="302">
        <f ca="1">OFFSET('Product Matrix'!$B$1,VLOOKUP(K577,A:B,2,0)-1+L577,1)</f>
        <v>0</v>
      </c>
    </row>
    <row r="578" spans="11:16" ht="14.5">
      <c r="K578" s="293">
        <f t="shared" ca="1" si="27"/>
        <v>1</v>
      </c>
      <c r="L578" s="293">
        <f t="shared" ca="1" si="28"/>
        <v>577</v>
      </c>
      <c r="M578" s="301" t="str">
        <f>'Product Matrix'!$B$2</f>
        <v>KEY-GR</v>
      </c>
      <c r="N578" s="302">
        <f t="shared" ca="1" si="26"/>
        <v>0</v>
      </c>
      <c r="O578" s="302">
        <f ca="1">OFFSET('Product Matrix'!$B$1,VLOOKUP(K578,A:B,2,0)-1+L578,0)</f>
        <v>0</v>
      </c>
      <c r="P578" s="302">
        <f ca="1">OFFSET('Product Matrix'!$B$1,VLOOKUP(K578,A:B,2,0)-1+L578,1)</f>
        <v>0</v>
      </c>
    </row>
    <row r="579" spans="11:16" ht="14.5">
      <c r="K579" s="293">
        <f t="shared" ca="1" si="27"/>
        <v>1</v>
      </c>
      <c r="L579" s="293">
        <f t="shared" ca="1" si="28"/>
        <v>578</v>
      </c>
      <c r="M579" s="301" t="str">
        <f>'Product Matrix'!$B$2</f>
        <v>KEY-GR</v>
      </c>
      <c r="N579" s="302">
        <f t="shared" ref="N579:N642" ca="1" si="29">OFFSET($F$1,K579,0)</f>
        <v>0</v>
      </c>
      <c r="O579" s="302">
        <f ca="1">OFFSET('Product Matrix'!$B$1,VLOOKUP(K579,A:B,2,0)-1+L579,0)</f>
        <v>0</v>
      </c>
      <c r="P579" s="302">
        <f ca="1">OFFSET('Product Matrix'!$B$1,VLOOKUP(K579,A:B,2,0)-1+L579,1)</f>
        <v>0</v>
      </c>
    </row>
    <row r="580" spans="11:16" ht="14.5">
      <c r="K580" s="293">
        <f t="shared" ref="K580:K643" ca="1" si="30">IF(L579=OFFSET($C$1,K579,0),K579+1,K579)</f>
        <v>1</v>
      </c>
      <c r="L580" s="293">
        <f t="shared" ref="L580:L643" ca="1" si="31">IF(K580&gt;K579,1,L579+1)</f>
        <v>579</v>
      </c>
      <c r="M580" s="301" t="str">
        <f>'Product Matrix'!$B$2</f>
        <v>KEY-GR</v>
      </c>
      <c r="N580" s="302">
        <f t="shared" ca="1" si="29"/>
        <v>0</v>
      </c>
      <c r="O580" s="302">
        <f ca="1">OFFSET('Product Matrix'!$B$1,VLOOKUP(K580,A:B,2,0)-1+L580,0)</f>
        <v>0</v>
      </c>
      <c r="P580" s="302">
        <f ca="1">OFFSET('Product Matrix'!$B$1,VLOOKUP(K580,A:B,2,0)-1+L580,1)</f>
        <v>0</v>
      </c>
    </row>
    <row r="581" spans="11:16" ht="14.5">
      <c r="K581" s="293">
        <f t="shared" ca="1" si="30"/>
        <v>1</v>
      </c>
      <c r="L581" s="293">
        <f t="shared" ca="1" si="31"/>
        <v>580</v>
      </c>
      <c r="M581" s="301" t="str">
        <f>'Product Matrix'!$B$2</f>
        <v>KEY-GR</v>
      </c>
      <c r="N581" s="302">
        <f t="shared" ca="1" si="29"/>
        <v>0</v>
      </c>
      <c r="O581" s="302">
        <f ca="1">OFFSET('Product Matrix'!$B$1,VLOOKUP(K581,A:B,2,0)-1+L581,0)</f>
        <v>0</v>
      </c>
      <c r="P581" s="302">
        <f ca="1">OFFSET('Product Matrix'!$B$1,VLOOKUP(K581,A:B,2,0)-1+L581,1)</f>
        <v>0</v>
      </c>
    </row>
    <row r="582" spans="11:16" ht="14.5">
      <c r="K582" s="293">
        <f t="shared" ca="1" si="30"/>
        <v>1</v>
      </c>
      <c r="L582" s="293">
        <f t="shared" ca="1" si="31"/>
        <v>581</v>
      </c>
      <c r="M582" s="301" t="str">
        <f>'Product Matrix'!$B$2</f>
        <v>KEY-GR</v>
      </c>
      <c r="N582" s="302">
        <f t="shared" ca="1" si="29"/>
        <v>0</v>
      </c>
      <c r="O582" s="302">
        <f ca="1">OFFSET('Product Matrix'!$B$1,VLOOKUP(K582,A:B,2,0)-1+L582,0)</f>
        <v>0</v>
      </c>
      <c r="P582" s="302">
        <f ca="1">OFFSET('Product Matrix'!$B$1,VLOOKUP(K582,A:B,2,0)-1+L582,1)</f>
        <v>0</v>
      </c>
    </row>
    <row r="583" spans="11:16" ht="14.5">
      <c r="K583" s="293">
        <f t="shared" ca="1" si="30"/>
        <v>1</v>
      </c>
      <c r="L583" s="293">
        <f t="shared" ca="1" si="31"/>
        <v>582</v>
      </c>
      <c r="M583" s="301" t="str">
        <f>'Product Matrix'!$B$2</f>
        <v>KEY-GR</v>
      </c>
      <c r="N583" s="302">
        <f t="shared" ca="1" si="29"/>
        <v>0</v>
      </c>
      <c r="O583" s="302">
        <f ca="1">OFFSET('Product Matrix'!$B$1,VLOOKUP(K583,A:B,2,0)-1+L583,0)</f>
        <v>0</v>
      </c>
      <c r="P583" s="302">
        <f ca="1">OFFSET('Product Matrix'!$B$1,VLOOKUP(K583,A:B,2,0)-1+L583,1)</f>
        <v>0</v>
      </c>
    </row>
    <row r="584" spans="11:16" ht="14.5">
      <c r="K584" s="293">
        <f t="shared" ca="1" si="30"/>
        <v>1</v>
      </c>
      <c r="L584" s="293">
        <f t="shared" ca="1" si="31"/>
        <v>583</v>
      </c>
      <c r="M584" s="301" t="str">
        <f>'Product Matrix'!$B$2</f>
        <v>KEY-GR</v>
      </c>
      <c r="N584" s="302">
        <f t="shared" ca="1" si="29"/>
        <v>0</v>
      </c>
      <c r="O584" s="302">
        <f ca="1">OFFSET('Product Matrix'!$B$1,VLOOKUP(K584,A:B,2,0)-1+L584,0)</f>
        <v>0</v>
      </c>
      <c r="P584" s="302">
        <f ca="1">OFFSET('Product Matrix'!$B$1,VLOOKUP(K584,A:B,2,0)-1+L584,1)</f>
        <v>0</v>
      </c>
    </row>
    <row r="585" spans="11:16" ht="14.5">
      <c r="K585" s="293">
        <f t="shared" ca="1" si="30"/>
        <v>1</v>
      </c>
      <c r="L585" s="293">
        <f t="shared" ca="1" si="31"/>
        <v>584</v>
      </c>
      <c r="M585" s="301" t="str">
        <f>'Product Matrix'!$B$2</f>
        <v>KEY-GR</v>
      </c>
      <c r="N585" s="302">
        <f t="shared" ca="1" si="29"/>
        <v>0</v>
      </c>
      <c r="O585" s="302">
        <f ca="1">OFFSET('Product Matrix'!$B$1,VLOOKUP(K585,A:B,2,0)-1+L585,0)</f>
        <v>0</v>
      </c>
      <c r="P585" s="302">
        <f ca="1">OFFSET('Product Matrix'!$B$1,VLOOKUP(K585,A:B,2,0)-1+L585,1)</f>
        <v>0</v>
      </c>
    </row>
    <row r="586" spans="11:16" ht="14.5">
      <c r="K586" s="293">
        <f t="shared" ca="1" si="30"/>
        <v>1</v>
      </c>
      <c r="L586" s="293">
        <f t="shared" ca="1" si="31"/>
        <v>585</v>
      </c>
      <c r="M586" s="301" t="str">
        <f>'Product Matrix'!$B$2</f>
        <v>KEY-GR</v>
      </c>
      <c r="N586" s="302">
        <f t="shared" ca="1" si="29"/>
        <v>0</v>
      </c>
      <c r="O586" s="302">
        <f ca="1">OFFSET('Product Matrix'!$B$1,VLOOKUP(K586,A:B,2,0)-1+L586,0)</f>
        <v>0</v>
      </c>
      <c r="P586" s="302">
        <f ca="1">OFFSET('Product Matrix'!$B$1,VLOOKUP(K586,A:B,2,0)-1+L586,1)</f>
        <v>0</v>
      </c>
    </row>
    <row r="587" spans="11:16" ht="14.5">
      <c r="K587" s="293">
        <f t="shared" ca="1" si="30"/>
        <v>1</v>
      </c>
      <c r="L587" s="293">
        <f t="shared" ca="1" si="31"/>
        <v>586</v>
      </c>
      <c r="M587" s="301" t="str">
        <f>'Product Matrix'!$B$2</f>
        <v>KEY-GR</v>
      </c>
      <c r="N587" s="302">
        <f t="shared" ca="1" si="29"/>
        <v>0</v>
      </c>
      <c r="O587" s="302">
        <f ca="1">OFFSET('Product Matrix'!$B$1,VLOOKUP(K587,A:B,2,0)-1+L587,0)</f>
        <v>0</v>
      </c>
      <c r="P587" s="302">
        <f ca="1">OFFSET('Product Matrix'!$B$1,VLOOKUP(K587,A:B,2,0)-1+L587,1)</f>
        <v>0</v>
      </c>
    </row>
    <row r="588" spans="11:16" ht="14.5">
      <c r="K588" s="293">
        <f t="shared" ca="1" si="30"/>
        <v>1</v>
      </c>
      <c r="L588" s="293">
        <f t="shared" ca="1" si="31"/>
        <v>587</v>
      </c>
      <c r="M588" s="301" t="str">
        <f>'Product Matrix'!$B$2</f>
        <v>KEY-GR</v>
      </c>
      <c r="N588" s="302">
        <f t="shared" ca="1" si="29"/>
        <v>0</v>
      </c>
      <c r="O588" s="302">
        <f ca="1">OFFSET('Product Matrix'!$B$1,VLOOKUP(K588,A:B,2,0)-1+L588,0)</f>
        <v>0</v>
      </c>
      <c r="P588" s="302">
        <f ca="1">OFFSET('Product Matrix'!$B$1,VLOOKUP(K588,A:B,2,0)-1+L588,1)</f>
        <v>0</v>
      </c>
    </row>
    <row r="589" spans="11:16" ht="14.5">
      <c r="K589" s="293">
        <f t="shared" ca="1" si="30"/>
        <v>1</v>
      </c>
      <c r="L589" s="293">
        <f t="shared" ca="1" si="31"/>
        <v>588</v>
      </c>
      <c r="M589" s="301" t="str">
        <f>'Product Matrix'!$B$2</f>
        <v>KEY-GR</v>
      </c>
      <c r="N589" s="302">
        <f t="shared" ca="1" si="29"/>
        <v>0</v>
      </c>
      <c r="O589" s="302">
        <f ca="1">OFFSET('Product Matrix'!$B$1,VLOOKUP(K589,A:B,2,0)-1+L589,0)</f>
        <v>0</v>
      </c>
      <c r="P589" s="302">
        <f ca="1">OFFSET('Product Matrix'!$B$1,VLOOKUP(K589,A:B,2,0)-1+L589,1)</f>
        <v>0</v>
      </c>
    </row>
    <row r="590" spans="11:16" ht="14.5">
      <c r="K590" s="293">
        <f t="shared" ca="1" si="30"/>
        <v>1</v>
      </c>
      <c r="L590" s="293">
        <f t="shared" ca="1" si="31"/>
        <v>589</v>
      </c>
      <c r="M590" s="301" t="str">
        <f>'Product Matrix'!$B$2</f>
        <v>KEY-GR</v>
      </c>
      <c r="N590" s="302">
        <f t="shared" ca="1" si="29"/>
        <v>0</v>
      </c>
      <c r="O590" s="302">
        <f ca="1">OFFSET('Product Matrix'!$B$1,VLOOKUP(K590,A:B,2,0)-1+L590,0)</f>
        <v>0</v>
      </c>
      <c r="P590" s="302">
        <f ca="1">OFFSET('Product Matrix'!$B$1,VLOOKUP(K590,A:B,2,0)-1+L590,1)</f>
        <v>0</v>
      </c>
    </row>
    <row r="591" spans="11:16" ht="14.5">
      <c r="K591" s="293">
        <f t="shared" ca="1" si="30"/>
        <v>1</v>
      </c>
      <c r="L591" s="293">
        <f t="shared" ca="1" si="31"/>
        <v>590</v>
      </c>
      <c r="M591" s="301" t="str">
        <f>'Product Matrix'!$B$2</f>
        <v>KEY-GR</v>
      </c>
      <c r="N591" s="302">
        <f t="shared" ca="1" si="29"/>
        <v>0</v>
      </c>
      <c r="O591" s="302">
        <f ca="1">OFFSET('Product Matrix'!$B$1,VLOOKUP(K591,A:B,2,0)-1+L591,0)</f>
        <v>0</v>
      </c>
      <c r="P591" s="302">
        <f ca="1">OFFSET('Product Matrix'!$B$1,VLOOKUP(K591,A:B,2,0)-1+L591,1)</f>
        <v>0</v>
      </c>
    </row>
    <row r="592" spans="11:16" ht="14.5">
      <c r="K592" s="293">
        <f t="shared" ca="1" si="30"/>
        <v>1</v>
      </c>
      <c r="L592" s="293">
        <f t="shared" ca="1" si="31"/>
        <v>591</v>
      </c>
      <c r="M592" s="301" t="str">
        <f>'Product Matrix'!$B$2</f>
        <v>KEY-GR</v>
      </c>
      <c r="N592" s="302">
        <f t="shared" ca="1" si="29"/>
        <v>0</v>
      </c>
      <c r="O592" s="302">
        <f ca="1">OFFSET('Product Matrix'!$B$1,VLOOKUP(K592,A:B,2,0)-1+L592,0)</f>
        <v>0</v>
      </c>
      <c r="P592" s="302">
        <f ca="1">OFFSET('Product Matrix'!$B$1,VLOOKUP(K592,A:B,2,0)-1+L592,1)</f>
        <v>0</v>
      </c>
    </row>
    <row r="593" spans="11:16" ht="14.5">
      <c r="K593" s="293">
        <f t="shared" ca="1" si="30"/>
        <v>1</v>
      </c>
      <c r="L593" s="293">
        <f t="shared" ca="1" si="31"/>
        <v>592</v>
      </c>
      <c r="M593" s="301" t="str">
        <f>'Product Matrix'!$B$2</f>
        <v>KEY-GR</v>
      </c>
      <c r="N593" s="302">
        <f t="shared" ca="1" si="29"/>
        <v>0</v>
      </c>
      <c r="O593" s="302">
        <f ca="1">OFFSET('Product Matrix'!$B$1,VLOOKUP(K593,A:B,2,0)-1+L593,0)</f>
        <v>0</v>
      </c>
      <c r="P593" s="302">
        <f ca="1">OFFSET('Product Matrix'!$B$1,VLOOKUP(K593,A:B,2,0)-1+L593,1)</f>
        <v>0</v>
      </c>
    </row>
    <row r="594" spans="11:16" ht="14.5">
      <c r="K594" s="293">
        <f t="shared" ca="1" si="30"/>
        <v>1</v>
      </c>
      <c r="L594" s="293">
        <f t="shared" ca="1" si="31"/>
        <v>593</v>
      </c>
      <c r="M594" s="301" t="str">
        <f>'Product Matrix'!$B$2</f>
        <v>KEY-GR</v>
      </c>
      <c r="N594" s="302">
        <f t="shared" ca="1" si="29"/>
        <v>0</v>
      </c>
      <c r="O594" s="302">
        <f ca="1">OFFSET('Product Matrix'!$B$1,VLOOKUP(K594,A:B,2,0)-1+L594,0)</f>
        <v>0</v>
      </c>
      <c r="P594" s="302">
        <f ca="1">OFFSET('Product Matrix'!$B$1,VLOOKUP(K594,A:B,2,0)-1+L594,1)</f>
        <v>0</v>
      </c>
    </row>
    <row r="595" spans="11:16" ht="14.5">
      <c r="K595" s="293">
        <f t="shared" ca="1" si="30"/>
        <v>1</v>
      </c>
      <c r="L595" s="293">
        <f t="shared" ca="1" si="31"/>
        <v>594</v>
      </c>
      <c r="M595" s="301" t="str">
        <f>'Product Matrix'!$B$2</f>
        <v>KEY-GR</v>
      </c>
      <c r="N595" s="302">
        <f t="shared" ca="1" si="29"/>
        <v>0</v>
      </c>
      <c r="O595" s="302">
        <f ca="1">OFFSET('Product Matrix'!$B$1,VLOOKUP(K595,A:B,2,0)-1+L595,0)</f>
        <v>0</v>
      </c>
      <c r="P595" s="302">
        <f ca="1">OFFSET('Product Matrix'!$B$1,VLOOKUP(K595,A:B,2,0)-1+L595,1)</f>
        <v>0</v>
      </c>
    </row>
    <row r="596" spans="11:16" ht="14.5">
      <c r="K596" s="293">
        <f t="shared" ca="1" si="30"/>
        <v>1</v>
      </c>
      <c r="L596" s="293">
        <f t="shared" ca="1" si="31"/>
        <v>595</v>
      </c>
      <c r="M596" s="301" t="str">
        <f>'Product Matrix'!$B$2</f>
        <v>KEY-GR</v>
      </c>
      <c r="N596" s="302">
        <f t="shared" ca="1" si="29"/>
        <v>0</v>
      </c>
      <c r="O596" s="302">
        <f ca="1">OFFSET('Product Matrix'!$B$1,VLOOKUP(K596,A:B,2,0)-1+L596,0)</f>
        <v>0</v>
      </c>
      <c r="P596" s="302">
        <f ca="1">OFFSET('Product Matrix'!$B$1,VLOOKUP(K596,A:B,2,0)-1+L596,1)</f>
        <v>0</v>
      </c>
    </row>
    <row r="597" spans="11:16" ht="14.5">
      <c r="K597" s="293">
        <f t="shared" ca="1" si="30"/>
        <v>1</v>
      </c>
      <c r="L597" s="293">
        <f t="shared" ca="1" si="31"/>
        <v>596</v>
      </c>
      <c r="M597" s="301" t="str">
        <f>'Product Matrix'!$B$2</f>
        <v>KEY-GR</v>
      </c>
      <c r="N597" s="302">
        <f t="shared" ca="1" si="29"/>
        <v>0</v>
      </c>
      <c r="O597" s="302">
        <f ca="1">OFFSET('Product Matrix'!$B$1,VLOOKUP(K597,A:B,2,0)-1+L597,0)</f>
        <v>0</v>
      </c>
      <c r="P597" s="302">
        <f ca="1">OFFSET('Product Matrix'!$B$1,VLOOKUP(K597,A:B,2,0)-1+L597,1)</f>
        <v>0</v>
      </c>
    </row>
    <row r="598" spans="11:16" ht="14.5">
      <c r="K598" s="293">
        <f t="shared" ca="1" si="30"/>
        <v>1</v>
      </c>
      <c r="L598" s="293">
        <f t="shared" ca="1" si="31"/>
        <v>597</v>
      </c>
      <c r="M598" s="301" t="str">
        <f>'Product Matrix'!$B$2</f>
        <v>KEY-GR</v>
      </c>
      <c r="N598" s="302">
        <f t="shared" ca="1" si="29"/>
        <v>0</v>
      </c>
      <c r="O598" s="302">
        <f ca="1">OFFSET('Product Matrix'!$B$1,VLOOKUP(K598,A:B,2,0)-1+L598,0)</f>
        <v>0</v>
      </c>
      <c r="P598" s="302">
        <f ca="1">OFFSET('Product Matrix'!$B$1,VLOOKUP(K598,A:B,2,0)-1+L598,1)</f>
        <v>0</v>
      </c>
    </row>
    <row r="599" spans="11:16" ht="14.5">
      <c r="K599" s="293">
        <f t="shared" ca="1" si="30"/>
        <v>1</v>
      </c>
      <c r="L599" s="293">
        <f t="shared" ca="1" si="31"/>
        <v>598</v>
      </c>
      <c r="M599" s="301" t="str">
        <f>'Product Matrix'!$B$2</f>
        <v>KEY-GR</v>
      </c>
      <c r="N599" s="302">
        <f t="shared" ca="1" si="29"/>
        <v>0</v>
      </c>
      <c r="O599" s="302">
        <f ca="1">OFFSET('Product Matrix'!$B$1,VLOOKUP(K599,A:B,2,0)-1+L599,0)</f>
        <v>0</v>
      </c>
      <c r="P599" s="302">
        <f ca="1">OFFSET('Product Matrix'!$B$1,VLOOKUP(K599,A:B,2,0)-1+L599,1)</f>
        <v>0</v>
      </c>
    </row>
    <row r="600" spans="11:16" ht="14.5">
      <c r="K600" s="293">
        <f t="shared" ca="1" si="30"/>
        <v>1</v>
      </c>
      <c r="L600" s="293">
        <f t="shared" ca="1" si="31"/>
        <v>599</v>
      </c>
      <c r="M600" s="301" t="str">
        <f>'Product Matrix'!$B$2</f>
        <v>KEY-GR</v>
      </c>
      <c r="N600" s="302">
        <f t="shared" ca="1" si="29"/>
        <v>0</v>
      </c>
      <c r="O600" s="302">
        <f ca="1">OFFSET('Product Matrix'!$B$1,VLOOKUP(K600,A:B,2,0)-1+L600,0)</f>
        <v>0</v>
      </c>
      <c r="P600" s="302">
        <f ca="1">OFFSET('Product Matrix'!$B$1,VLOOKUP(K600,A:B,2,0)-1+L600,1)</f>
        <v>0</v>
      </c>
    </row>
    <row r="601" spans="11:16" ht="14.5">
      <c r="K601" s="293">
        <f t="shared" ca="1" si="30"/>
        <v>1</v>
      </c>
      <c r="L601" s="293">
        <f t="shared" ca="1" si="31"/>
        <v>600</v>
      </c>
      <c r="M601" s="301" t="str">
        <f>'Product Matrix'!$B$2</f>
        <v>KEY-GR</v>
      </c>
      <c r="N601" s="302">
        <f t="shared" ca="1" si="29"/>
        <v>0</v>
      </c>
      <c r="O601" s="302">
        <f ca="1">OFFSET('Product Matrix'!$B$1,VLOOKUP(K601,A:B,2,0)-1+L601,0)</f>
        <v>0</v>
      </c>
      <c r="P601" s="302">
        <f ca="1">OFFSET('Product Matrix'!$B$1,VLOOKUP(K601,A:B,2,0)-1+L601,1)</f>
        <v>0</v>
      </c>
    </row>
    <row r="602" spans="11:16" ht="14.5">
      <c r="K602" s="293">
        <f t="shared" ca="1" si="30"/>
        <v>1</v>
      </c>
      <c r="L602" s="293">
        <f t="shared" ca="1" si="31"/>
        <v>601</v>
      </c>
      <c r="M602" s="301" t="str">
        <f>'Product Matrix'!$B$2</f>
        <v>KEY-GR</v>
      </c>
      <c r="N602" s="302">
        <f t="shared" ca="1" si="29"/>
        <v>0</v>
      </c>
      <c r="O602" s="302">
        <f ca="1">OFFSET('Product Matrix'!$B$1,VLOOKUP(K602,A:B,2,0)-1+L602,0)</f>
        <v>0</v>
      </c>
      <c r="P602" s="302">
        <f ca="1">OFFSET('Product Matrix'!$B$1,VLOOKUP(K602,A:B,2,0)-1+L602,1)</f>
        <v>0</v>
      </c>
    </row>
    <row r="603" spans="11:16" ht="14.5">
      <c r="K603" s="293">
        <f t="shared" ca="1" si="30"/>
        <v>1</v>
      </c>
      <c r="L603" s="293">
        <f t="shared" ca="1" si="31"/>
        <v>602</v>
      </c>
      <c r="M603" s="301" t="str">
        <f>'Product Matrix'!$B$2</f>
        <v>KEY-GR</v>
      </c>
      <c r="N603" s="302">
        <f t="shared" ca="1" si="29"/>
        <v>0</v>
      </c>
      <c r="O603" s="302">
        <f ca="1">OFFSET('Product Matrix'!$B$1,VLOOKUP(K603,A:B,2,0)-1+L603,0)</f>
        <v>0</v>
      </c>
      <c r="P603" s="302">
        <f ca="1">OFFSET('Product Matrix'!$B$1,VLOOKUP(K603,A:B,2,0)-1+L603,1)</f>
        <v>0</v>
      </c>
    </row>
    <row r="604" spans="11:16" ht="14.5">
      <c r="K604" s="293">
        <f t="shared" ca="1" si="30"/>
        <v>1</v>
      </c>
      <c r="L604" s="293">
        <f t="shared" ca="1" si="31"/>
        <v>603</v>
      </c>
      <c r="M604" s="301" t="str">
        <f>'Product Matrix'!$B$2</f>
        <v>KEY-GR</v>
      </c>
      <c r="N604" s="302">
        <f t="shared" ca="1" si="29"/>
        <v>0</v>
      </c>
      <c r="O604" s="302">
        <f ca="1">OFFSET('Product Matrix'!$B$1,VLOOKUP(K604,A:B,2,0)-1+L604,0)</f>
        <v>0</v>
      </c>
      <c r="P604" s="302">
        <f ca="1">OFFSET('Product Matrix'!$B$1,VLOOKUP(K604,A:B,2,0)-1+L604,1)</f>
        <v>0</v>
      </c>
    </row>
    <row r="605" spans="11:16" ht="14.5">
      <c r="K605" s="293">
        <f t="shared" ca="1" si="30"/>
        <v>1</v>
      </c>
      <c r="L605" s="293">
        <f t="shared" ca="1" si="31"/>
        <v>604</v>
      </c>
      <c r="M605" s="301" t="str">
        <f>'Product Matrix'!$B$2</f>
        <v>KEY-GR</v>
      </c>
      <c r="N605" s="302">
        <f t="shared" ca="1" si="29"/>
        <v>0</v>
      </c>
      <c r="O605" s="302">
        <f ca="1">OFFSET('Product Matrix'!$B$1,VLOOKUP(K605,A:B,2,0)-1+L605,0)</f>
        <v>0</v>
      </c>
      <c r="P605" s="302">
        <f ca="1">OFFSET('Product Matrix'!$B$1,VLOOKUP(K605,A:B,2,0)-1+L605,1)</f>
        <v>0</v>
      </c>
    </row>
    <row r="606" spans="11:16" ht="14.5">
      <c r="K606" s="293">
        <f t="shared" ca="1" si="30"/>
        <v>1</v>
      </c>
      <c r="L606" s="293">
        <f t="shared" ca="1" si="31"/>
        <v>605</v>
      </c>
      <c r="M606" s="301" t="str">
        <f>'Product Matrix'!$B$2</f>
        <v>KEY-GR</v>
      </c>
      <c r="N606" s="302">
        <f t="shared" ca="1" si="29"/>
        <v>0</v>
      </c>
      <c r="O606" s="302">
        <f ca="1">OFFSET('Product Matrix'!$B$1,VLOOKUP(K606,A:B,2,0)-1+L606,0)</f>
        <v>0</v>
      </c>
      <c r="P606" s="302">
        <f ca="1">OFFSET('Product Matrix'!$B$1,VLOOKUP(K606,A:B,2,0)-1+L606,1)</f>
        <v>0</v>
      </c>
    </row>
    <row r="607" spans="11:16" ht="14.5">
      <c r="K607" s="293">
        <f t="shared" ca="1" si="30"/>
        <v>1</v>
      </c>
      <c r="L607" s="293">
        <f t="shared" ca="1" si="31"/>
        <v>606</v>
      </c>
      <c r="M607" s="301" t="str">
        <f>'Product Matrix'!$B$2</f>
        <v>KEY-GR</v>
      </c>
      <c r="N607" s="302">
        <f t="shared" ca="1" si="29"/>
        <v>0</v>
      </c>
      <c r="O607" s="302">
        <f ca="1">OFFSET('Product Matrix'!$B$1,VLOOKUP(K607,A:B,2,0)-1+L607,0)</f>
        <v>0</v>
      </c>
      <c r="P607" s="302">
        <f ca="1">OFFSET('Product Matrix'!$B$1,VLOOKUP(K607,A:B,2,0)-1+L607,1)</f>
        <v>0</v>
      </c>
    </row>
    <row r="608" spans="11:16" ht="14.5">
      <c r="K608" s="293">
        <f t="shared" ca="1" si="30"/>
        <v>1</v>
      </c>
      <c r="L608" s="293">
        <f t="shared" ca="1" si="31"/>
        <v>607</v>
      </c>
      <c r="M608" s="301" t="str">
        <f>'Product Matrix'!$B$2</f>
        <v>KEY-GR</v>
      </c>
      <c r="N608" s="302">
        <f t="shared" ca="1" si="29"/>
        <v>0</v>
      </c>
      <c r="O608" s="302">
        <f ca="1">OFFSET('Product Matrix'!$B$1,VLOOKUP(K608,A:B,2,0)-1+L608,0)</f>
        <v>0</v>
      </c>
      <c r="P608" s="302">
        <f ca="1">OFFSET('Product Matrix'!$B$1,VLOOKUP(K608,A:B,2,0)-1+L608,1)</f>
        <v>0</v>
      </c>
    </row>
    <row r="609" spans="11:16" ht="14.5">
      <c r="K609" s="293">
        <f t="shared" ca="1" si="30"/>
        <v>1</v>
      </c>
      <c r="L609" s="293">
        <f t="shared" ca="1" si="31"/>
        <v>608</v>
      </c>
      <c r="M609" s="301" t="str">
        <f>'Product Matrix'!$B$2</f>
        <v>KEY-GR</v>
      </c>
      <c r="N609" s="302">
        <f t="shared" ca="1" si="29"/>
        <v>0</v>
      </c>
      <c r="O609" s="302">
        <f ca="1">OFFSET('Product Matrix'!$B$1,VLOOKUP(K609,A:B,2,0)-1+L609,0)</f>
        <v>0</v>
      </c>
      <c r="P609" s="302">
        <f ca="1">OFFSET('Product Matrix'!$B$1,VLOOKUP(K609,A:B,2,0)-1+L609,1)</f>
        <v>0</v>
      </c>
    </row>
    <row r="610" spans="11:16" ht="14.5">
      <c r="K610" s="293">
        <f t="shared" ca="1" si="30"/>
        <v>1</v>
      </c>
      <c r="L610" s="293">
        <f t="shared" ca="1" si="31"/>
        <v>609</v>
      </c>
      <c r="M610" s="301" t="str">
        <f>'Product Matrix'!$B$2</f>
        <v>KEY-GR</v>
      </c>
      <c r="N610" s="302">
        <f t="shared" ca="1" si="29"/>
        <v>0</v>
      </c>
      <c r="O610" s="302">
        <f ca="1">OFFSET('Product Matrix'!$B$1,VLOOKUP(K610,A:B,2,0)-1+L610,0)</f>
        <v>0</v>
      </c>
      <c r="P610" s="302">
        <f ca="1">OFFSET('Product Matrix'!$B$1,VLOOKUP(K610,A:B,2,0)-1+L610,1)</f>
        <v>0</v>
      </c>
    </row>
    <row r="611" spans="11:16" ht="14.5">
      <c r="K611" s="293">
        <f t="shared" ca="1" si="30"/>
        <v>1</v>
      </c>
      <c r="L611" s="293">
        <f t="shared" ca="1" si="31"/>
        <v>610</v>
      </c>
      <c r="M611" s="301" t="str">
        <f>'Product Matrix'!$B$2</f>
        <v>KEY-GR</v>
      </c>
      <c r="N611" s="302">
        <f t="shared" ca="1" si="29"/>
        <v>0</v>
      </c>
      <c r="O611" s="302">
        <f ca="1">OFFSET('Product Matrix'!$B$1,VLOOKUP(K611,A:B,2,0)-1+L611,0)</f>
        <v>0</v>
      </c>
      <c r="P611" s="302">
        <f ca="1">OFFSET('Product Matrix'!$B$1,VLOOKUP(K611,A:B,2,0)-1+L611,1)</f>
        <v>0</v>
      </c>
    </row>
    <row r="612" spans="11:16" ht="14.5">
      <c r="K612" s="293">
        <f t="shared" ca="1" si="30"/>
        <v>1</v>
      </c>
      <c r="L612" s="293">
        <f t="shared" ca="1" si="31"/>
        <v>611</v>
      </c>
      <c r="M612" s="301" t="str">
        <f>'Product Matrix'!$B$2</f>
        <v>KEY-GR</v>
      </c>
      <c r="N612" s="302">
        <f t="shared" ca="1" si="29"/>
        <v>0</v>
      </c>
      <c r="O612" s="302">
        <f ca="1">OFFSET('Product Matrix'!$B$1,VLOOKUP(K612,A:B,2,0)-1+L612,0)</f>
        <v>0</v>
      </c>
      <c r="P612" s="302">
        <f ca="1">OFFSET('Product Matrix'!$B$1,VLOOKUP(K612,A:B,2,0)-1+L612,1)</f>
        <v>0</v>
      </c>
    </row>
    <row r="613" spans="11:16" ht="14.5">
      <c r="K613" s="293">
        <f t="shared" ca="1" si="30"/>
        <v>1</v>
      </c>
      <c r="L613" s="293">
        <f t="shared" ca="1" si="31"/>
        <v>612</v>
      </c>
      <c r="M613" s="301" t="str">
        <f>'Product Matrix'!$B$2</f>
        <v>KEY-GR</v>
      </c>
      <c r="N613" s="302">
        <f t="shared" ca="1" si="29"/>
        <v>0</v>
      </c>
      <c r="O613" s="302">
        <f ca="1">OFFSET('Product Matrix'!$B$1,VLOOKUP(K613,A:B,2,0)-1+L613,0)</f>
        <v>0</v>
      </c>
      <c r="P613" s="302">
        <f ca="1">OFFSET('Product Matrix'!$B$1,VLOOKUP(K613,A:B,2,0)-1+L613,1)</f>
        <v>0</v>
      </c>
    </row>
    <row r="614" spans="11:16" ht="14.5">
      <c r="K614" s="293">
        <f t="shared" ca="1" si="30"/>
        <v>1</v>
      </c>
      <c r="L614" s="293">
        <f t="shared" ca="1" si="31"/>
        <v>613</v>
      </c>
      <c r="M614" s="301" t="str">
        <f>'Product Matrix'!$B$2</f>
        <v>KEY-GR</v>
      </c>
      <c r="N614" s="302">
        <f t="shared" ca="1" si="29"/>
        <v>0</v>
      </c>
      <c r="O614" s="302">
        <f ca="1">OFFSET('Product Matrix'!$B$1,VLOOKUP(K614,A:B,2,0)-1+L614,0)</f>
        <v>0</v>
      </c>
      <c r="P614" s="302">
        <f ca="1">OFFSET('Product Matrix'!$B$1,VLOOKUP(K614,A:B,2,0)-1+L614,1)</f>
        <v>0</v>
      </c>
    </row>
    <row r="615" spans="11:16" ht="14.5">
      <c r="K615" s="293">
        <f t="shared" ca="1" si="30"/>
        <v>1</v>
      </c>
      <c r="L615" s="293">
        <f t="shared" ca="1" si="31"/>
        <v>614</v>
      </c>
      <c r="M615" s="301" t="str">
        <f>'Product Matrix'!$B$2</f>
        <v>KEY-GR</v>
      </c>
      <c r="N615" s="302">
        <f t="shared" ca="1" si="29"/>
        <v>0</v>
      </c>
      <c r="O615" s="302">
        <f ca="1">OFFSET('Product Matrix'!$B$1,VLOOKUP(K615,A:B,2,0)-1+L615,0)</f>
        <v>0</v>
      </c>
      <c r="P615" s="302">
        <f ca="1">OFFSET('Product Matrix'!$B$1,VLOOKUP(K615,A:B,2,0)-1+L615,1)</f>
        <v>0</v>
      </c>
    </row>
    <row r="616" spans="11:16" ht="14.5">
      <c r="K616" s="293">
        <f t="shared" ca="1" si="30"/>
        <v>1</v>
      </c>
      <c r="L616" s="293">
        <f t="shared" ca="1" si="31"/>
        <v>615</v>
      </c>
      <c r="M616" s="301" t="str">
        <f>'Product Matrix'!$B$2</f>
        <v>KEY-GR</v>
      </c>
      <c r="N616" s="302">
        <f t="shared" ca="1" si="29"/>
        <v>0</v>
      </c>
      <c r="O616" s="302">
        <f ca="1">OFFSET('Product Matrix'!$B$1,VLOOKUP(K616,A:B,2,0)-1+L616,0)</f>
        <v>0</v>
      </c>
      <c r="P616" s="302">
        <f ca="1">OFFSET('Product Matrix'!$B$1,VLOOKUP(K616,A:B,2,0)-1+L616,1)</f>
        <v>0</v>
      </c>
    </row>
    <row r="617" spans="11:16" ht="14.5">
      <c r="K617" s="293">
        <f t="shared" ca="1" si="30"/>
        <v>1</v>
      </c>
      <c r="L617" s="293">
        <f t="shared" ca="1" si="31"/>
        <v>616</v>
      </c>
      <c r="M617" s="301" t="str">
        <f>'Product Matrix'!$B$2</f>
        <v>KEY-GR</v>
      </c>
      <c r="N617" s="302">
        <f t="shared" ca="1" si="29"/>
        <v>0</v>
      </c>
      <c r="O617" s="302">
        <f ca="1">OFFSET('Product Matrix'!$B$1,VLOOKUP(K617,A:B,2,0)-1+L617,0)</f>
        <v>0</v>
      </c>
      <c r="P617" s="302">
        <f ca="1">OFFSET('Product Matrix'!$B$1,VLOOKUP(K617,A:B,2,0)-1+L617,1)</f>
        <v>0</v>
      </c>
    </row>
    <row r="618" spans="11:16" ht="14.5">
      <c r="K618" s="293">
        <f t="shared" ca="1" si="30"/>
        <v>1</v>
      </c>
      <c r="L618" s="293">
        <f t="shared" ca="1" si="31"/>
        <v>617</v>
      </c>
      <c r="M618" s="301" t="str">
        <f>'Product Matrix'!$B$2</f>
        <v>KEY-GR</v>
      </c>
      <c r="N618" s="302">
        <f t="shared" ca="1" si="29"/>
        <v>0</v>
      </c>
      <c r="O618" s="302">
        <f ca="1">OFFSET('Product Matrix'!$B$1,VLOOKUP(K618,A:B,2,0)-1+L618,0)</f>
        <v>0</v>
      </c>
      <c r="P618" s="302">
        <f ca="1">OFFSET('Product Matrix'!$B$1,VLOOKUP(K618,A:B,2,0)-1+L618,1)</f>
        <v>0</v>
      </c>
    </row>
    <row r="619" spans="11:16" ht="14.5">
      <c r="K619" s="293">
        <f t="shared" ca="1" si="30"/>
        <v>1</v>
      </c>
      <c r="L619" s="293">
        <f t="shared" ca="1" si="31"/>
        <v>618</v>
      </c>
      <c r="M619" s="301" t="str">
        <f>'Product Matrix'!$B$2</f>
        <v>KEY-GR</v>
      </c>
      <c r="N619" s="302">
        <f t="shared" ca="1" si="29"/>
        <v>0</v>
      </c>
      <c r="O619" s="302">
        <f ca="1">OFFSET('Product Matrix'!$B$1,VLOOKUP(K619,A:B,2,0)-1+L619,0)</f>
        <v>0</v>
      </c>
      <c r="P619" s="302">
        <f ca="1">OFFSET('Product Matrix'!$B$1,VLOOKUP(K619,A:B,2,0)-1+L619,1)</f>
        <v>0</v>
      </c>
    </row>
    <row r="620" spans="11:16" ht="14.5">
      <c r="K620" s="293">
        <f t="shared" ca="1" si="30"/>
        <v>1</v>
      </c>
      <c r="L620" s="293">
        <f t="shared" ca="1" si="31"/>
        <v>619</v>
      </c>
      <c r="M620" s="301" t="str">
        <f>'Product Matrix'!$B$2</f>
        <v>KEY-GR</v>
      </c>
      <c r="N620" s="302">
        <f t="shared" ca="1" si="29"/>
        <v>0</v>
      </c>
      <c r="O620" s="302">
        <f ca="1">OFFSET('Product Matrix'!$B$1,VLOOKUP(K620,A:B,2,0)-1+L620,0)</f>
        <v>0</v>
      </c>
      <c r="P620" s="302">
        <f ca="1">OFFSET('Product Matrix'!$B$1,VLOOKUP(K620,A:B,2,0)-1+L620,1)</f>
        <v>0</v>
      </c>
    </row>
    <row r="621" spans="11:16" ht="14.5">
      <c r="K621" s="293">
        <f t="shared" ca="1" si="30"/>
        <v>1</v>
      </c>
      <c r="L621" s="293">
        <f t="shared" ca="1" si="31"/>
        <v>620</v>
      </c>
      <c r="M621" s="301" t="str">
        <f>'Product Matrix'!$B$2</f>
        <v>KEY-GR</v>
      </c>
      <c r="N621" s="302">
        <f t="shared" ca="1" si="29"/>
        <v>0</v>
      </c>
      <c r="O621" s="302">
        <f ca="1">OFFSET('Product Matrix'!$B$1,VLOOKUP(K621,A:B,2,0)-1+L621,0)</f>
        <v>0</v>
      </c>
      <c r="P621" s="302">
        <f ca="1">OFFSET('Product Matrix'!$B$1,VLOOKUP(K621,A:B,2,0)-1+L621,1)</f>
        <v>0</v>
      </c>
    </row>
    <row r="622" spans="11:16" ht="14.5">
      <c r="K622" s="293">
        <f t="shared" ca="1" si="30"/>
        <v>1</v>
      </c>
      <c r="L622" s="293">
        <f t="shared" ca="1" si="31"/>
        <v>621</v>
      </c>
      <c r="M622" s="301" t="str">
        <f>'Product Matrix'!$B$2</f>
        <v>KEY-GR</v>
      </c>
      <c r="N622" s="302">
        <f t="shared" ca="1" si="29"/>
        <v>0</v>
      </c>
      <c r="O622" s="302">
        <f ca="1">OFFSET('Product Matrix'!$B$1,VLOOKUP(K622,A:B,2,0)-1+L622,0)</f>
        <v>0</v>
      </c>
      <c r="P622" s="302">
        <f ca="1">OFFSET('Product Matrix'!$B$1,VLOOKUP(K622,A:B,2,0)-1+L622,1)</f>
        <v>0</v>
      </c>
    </row>
    <row r="623" spans="11:16" ht="14.5">
      <c r="K623" s="293">
        <f t="shared" ca="1" si="30"/>
        <v>1</v>
      </c>
      <c r="L623" s="293">
        <f t="shared" ca="1" si="31"/>
        <v>622</v>
      </c>
      <c r="M623" s="301" t="str">
        <f>'Product Matrix'!$B$2</f>
        <v>KEY-GR</v>
      </c>
      <c r="N623" s="302">
        <f t="shared" ca="1" si="29"/>
        <v>0</v>
      </c>
      <c r="O623" s="302">
        <f ca="1">OFFSET('Product Matrix'!$B$1,VLOOKUP(K623,A:B,2,0)-1+L623,0)</f>
        <v>0</v>
      </c>
      <c r="P623" s="302">
        <f ca="1">OFFSET('Product Matrix'!$B$1,VLOOKUP(K623,A:B,2,0)-1+L623,1)</f>
        <v>0</v>
      </c>
    </row>
    <row r="624" spans="11:16" ht="14.5">
      <c r="K624" s="293">
        <f t="shared" ca="1" si="30"/>
        <v>1</v>
      </c>
      <c r="L624" s="293">
        <f t="shared" ca="1" si="31"/>
        <v>623</v>
      </c>
      <c r="M624" s="301" t="str">
        <f>'Product Matrix'!$B$2</f>
        <v>KEY-GR</v>
      </c>
      <c r="N624" s="302">
        <f t="shared" ca="1" si="29"/>
        <v>0</v>
      </c>
      <c r="O624" s="302">
        <f ca="1">OFFSET('Product Matrix'!$B$1,VLOOKUP(K624,A:B,2,0)-1+L624,0)</f>
        <v>0</v>
      </c>
      <c r="P624" s="302">
        <f ca="1">OFFSET('Product Matrix'!$B$1,VLOOKUP(K624,A:B,2,0)-1+L624,1)</f>
        <v>0</v>
      </c>
    </row>
    <row r="625" spans="11:16" ht="14.5">
      <c r="K625" s="293">
        <f t="shared" ca="1" si="30"/>
        <v>1</v>
      </c>
      <c r="L625" s="293">
        <f t="shared" ca="1" si="31"/>
        <v>624</v>
      </c>
      <c r="M625" s="301" t="str">
        <f>'Product Matrix'!$B$2</f>
        <v>KEY-GR</v>
      </c>
      <c r="N625" s="302">
        <f t="shared" ca="1" si="29"/>
        <v>0</v>
      </c>
      <c r="O625" s="302">
        <f ca="1">OFFSET('Product Matrix'!$B$1,VLOOKUP(K625,A:B,2,0)-1+L625,0)</f>
        <v>0</v>
      </c>
      <c r="P625" s="302">
        <f ca="1">OFFSET('Product Matrix'!$B$1,VLOOKUP(K625,A:B,2,0)-1+L625,1)</f>
        <v>0</v>
      </c>
    </row>
    <row r="626" spans="11:16" ht="14.5">
      <c r="K626" s="293">
        <f t="shared" ca="1" si="30"/>
        <v>1</v>
      </c>
      <c r="L626" s="293">
        <f t="shared" ca="1" si="31"/>
        <v>625</v>
      </c>
      <c r="M626" s="301" t="str">
        <f>'Product Matrix'!$B$2</f>
        <v>KEY-GR</v>
      </c>
      <c r="N626" s="302">
        <f t="shared" ca="1" si="29"/>
        <v>0</v>
      </c>
      <c r="O626" s="302">
        <f ca="1">OFFSET('Product Matrix'!$B$1,VLOOKUP(K626,A:B,2,0)-1+L626,0)</f>
        <v>0</v>
      </c>
      <c r="P626" s="302">
        <f ca="1">OFFSET('Product Matrix'!$B$1,VLOOKUP(K626,A:B,2,0)-1+L626,1)</f>
        <v>0</v>
      </c>
    </row>
    <row r="627" spans="11:16" ht="14.5">
      <c r="K627" s="293">
        <f t="shared" ca="1" si="30"/>
        <v>1</v>
      </c>
      <c r="L627" s="293">
        <f t="shared" ca="1" si="31"/>
        <v>626</v>
      </c>
      <c r="M627" s="301" t="str">
        <f>'Product Matrix'!$B$2</f>
        <v>KEY-GR</v>
      </c>
      <c r="N627" s="302">
        <f t="shared" ca="1" si="29"/>
        <v>0</v>
      </c>
      <c r="O627" s="302">
        <f ca="1">OFFSET('Product Matrix'!$B$1,VLOOKUP(K627,A:B,2,0)-1+L627,0)</f>
        <v>0</v>
      </c>
      <c r="P627" s="302">
        <f ca="1">OFFSET('Product Matrix'!$B$1,VLOOKUP(K627,A:B,2,0)-1+L627,1)</f>
        <v>0</v>
      </c>
    </row>
    <row r="628" spans="11:16" ht="14.5">
      <c r="K628" s="293">
        <f t="shared" ca="1" si="30"/>
        <v>1</v>
      </c>
      <c r="L628" s="293">
        <f t="shared" ca="1" si="31"/>
        <v>627</v>
      </c>
      <c r="M628" s="301" t="str">
        <f>'Product Matrix'!$B$2</f>
        <v>KEY-GR</v>
      </c>
      <c r="N628" s="302">
        <f t="shared" ca="1" si="29"/>
        <v>0</v>
      </c>
      <c r="O628" s="302">
        <f ca="1">OFFSET('Product Matrix'!$B$1,VLOOKUP(K628,A:B,2,0)-1+L628,0)</f>
        <v>0</v>
      </c>
      <c r="P628" s="302">
        <f ca="1">OFFSET('Product Matrix'!$B$1,VLOOKUP(K628,A:B,2,0)-1+L628,1)</f>
        <v>0</v>
      </c>
    </row>
    <row r="629" spans="11:16" ht="14.5">
      <c r="K629" s="293">
        <f t="shared" ca="1" si="30"/>
        <v>1</v>
      </c>
      <c r="L629" s="293">
        <f t="shared" ca="1" si="31"/>
        <v>628</v>
      </c>
      <c r="M629" s="301" t="str">
        <f>'Product Matrix'!$B$2</f>
        <v>KEY-GR</v>
      </c>
      <c r="N629" s="302">
        <f t="shared" ca="1" si="29"/>
        <v>0</v>
      </c>
      <c r="O629" s="302">
        <f ca="1">OFFSET('Product Matrix'!$B$1,VLOOKUP(K629,A:B,2,0)-1+L629,0)</f>
        <v>0</v>
      </c>
      <c r="P629" s="302">
        <f ca="1">OFFSET('Product Matrix'!$B$1,VLOOKUP(K629,A:B,2,0)-1+L629,1)</f>
        <v>0</v>
      </c>
    </row>
    <row r="630" spans="11:16" ht="14.5">
      <c r="K630" s="293">
        <f t="shared" ca="1" si="30"/>
        <v>1</v>
      </c>
      <c r="L630" s="293">
        <f t="shared" ca="1" si="31"/>
        <v>629</v>
      </c>
      <c r="M630" s="301" t="str">
        <f>'Product Matrix'!$B$2</f>
        <v>KEY-GR</v>
      </c>
      <c r="N630" s="302">
        <f t="shared" ca="1" si="29"/>
        <v>0</v>
      </c>
      <c r="O630" s="302">
        <f ca="1">OFFSET('Product Matrix'!$B$1,VLOOKUP(K630,A:B,2,0)-1+L630,0)</f>
        <v>0</v>
      </c>
      <c r="P630" s="302">
        <f ca="1">OFFSET('Product Matrix'!$B$1,VLOOKUP(K630,A:B,2,0)-1+L630,1)</f>
        <v>0</v>
      </c>
    </row>
    <row r="631" spans="11:16" ht="14.5">
      <c r="K631" s="293">
        <f t="shared" ca="1" si="30"/>
        <v>1</v>
      </c>
      <c r="L631" s="293">
        <f t="shared" ca="1" si="31"/>
        <v>630</v>
      </c>
      <c r="M631" s="301" t="str">
        <f>'Product Matrix'!$B$2</f>
        <v>KEY-GR</v>
      </c>
      <c r="N631" s="302">
        <f t="shared" ca="1" si="29"/>
        <v>0</v>
      </c>
      <c r="O631" s="302">
        <f ca="1">OFFSET('Product Matrix'!$B$1,VLOOKUP(K631,A:B,2,0)-1+L631,0)</f>
        <v>0</v>
      </c>
      <c r="P631" s="302">
        <f ca="1">OFFSET('Product Matrix'!$B$1,VLOOKUP(K631,A:B,2,0)-1+L631,1)</f>
        <v>0</v>
      </c>
    </row>
    <row r="632" spans="11:16" ht="14.5">
      <c r="K632" s="293">
        <f t="shared" ca="1" si="30"/>
        <v>1</v>
      </c>
      <c r="L632" s="293">
        <f t="shared" ca="1" si="31"/>
        <v>631</v>
      </c>
      <c r="M632" s="301" t="str">
        <f>'Product Matrix'!$B$2</f>
        <v>KEY-GR</v>
      </c>
      <c r="N632" s="302">
        <f t="shared" ca="1" si="29"/>
        <v>0</v>
      </c>
      <c r="O632" s="302">
        <f ca="1">OFFSET('Product Matrix'!$B$1,VLOOKUP(K632,A:B,2,0)-1+L632,0)</f>
        <v>0</v>
      </c>
      <c r="P632" s="302">
        <f ca="1">OFFSET('Product Matrix'!$B$1,VLOOKUP(K632,A:B,2,0)-1+L632,1)</f>
        <v>0</v>
      </c>
    </row>
    <row r="633" spans="11:16" ht="14.5">
      <c r="K633" s="293">
        <f t="shared" ca="1" si="30"/>
        <v>1</v>
      </c>
      <c r="L633" s="293">
        <f t="shared" ca="1" si="31"/>
        <v>632</v>
      </c>
      <c r="M633" s="301" t="str">
        <f>'Product Matrix'!$B$2</f>
        <v>KEY-GR</v>
      </c>
      <c r="N633" s="302">
        <f t="shared" ca="1" si="29"/>
        <v>0</v>
      </c>
      <c r="O633" s="302">
        <f ca="1">OFFSET('Product Matrix'!$B$1,VLOOKUP(K633,A:B,2,0)-1+L633,0)</f>
        <v>0</v>
      </c>
      <c r="P633" s="302">
        <f ca="1">OFFSET('Product Matrix'!$B$1,VLOOKUP(K633,A:B,2,0)-1+L633,1)</f>
        <v>0</v>
      </c>
    </row>
    <row r="634" spans="11:16" ht="14.5">
      <c r="K634" s="293">
        <f t="shared" ca="1" si="30"/>
        <v>1</v>
      </c>
      <c r="L634" s="293">
        <f t="shared" ca="1" si="31"/>
        <v>633</v>
      </c>
      <c r="M634" s="301" t="str">
        <f>'Product Matrix'!$B$2</f>
        <v>KEY-GR</v>
      </c>
      <c r="N634" s="302">
        <f t="shared" ca="1" si="29"/>
        <v>0</v>
      </c>
      <c r="O634" s="302">
        <f ca="1">OFFSET('Product Matrix'!$B$1,VLOOKUP(K634,A:B,2,0)-1+L634,0)</f>
        <v>0</v>
      </c>
      <c r="P634" s="302">
        <f ca="1">OFFSET('Product Matrix'!$B$1,VLOOKUP(K634,A:B,2,0)-1+L634,1)</f>
        <v>0</v>
      </c>
    </row>
    <row r="635" spans="11:16" ht="14.5">
      <c r="K635" s="293">
        <f t="shared" ca="1" si="30"/>
        <v>1</v>
      </c>
      <c r="L635" s="293">
        <f t="shared" ca="1" si="31"/>
        <v>634</v>
      </c>
      <c r="M635" s="301" t="str">
        <f>'Product Matrix'!$B$2</f>
        <v>KEY-GR</v>
      </c>
      <c r="N635" s="302">
        <f t="shared" ca="1" si="29"/>
        <v>0</v>
      </c>
      <c r="O635" s="302">
        <f ca="1">OFFSET('Product Matrix'!$B$1,VLOOKUP(K635,A:B,2,0)-1+L635,0)</f>
        <v>0</v>
      </c>
      <c r="P635" s="302">
        <f ca="1">OFFSET('Product Matrix'!$B$1,VLOOKUP(K635,A:B,2,0)-1+L635,1)</f>
        <v>0</v>
      </c>
    </row>
    <row r="636" spans="11:16" ht="14.5">
      <c r="K636" s="293">
        <f t="shared" ca="1" si="30"/>
        <v>1</v>
      </c>
      <c r="L636" s="293">
        <f t="shared" ca="1" si="31"/>
        <v>635</v>
      </c>
      <c r="M636" s="301" t="str">
        <f>'Product Matrix'!$B$2</f>
        <v>KEY-GR</v>
      </c>
      <c r="N636" s="302">
        <f t="shared" ca="1" si="29"/>
        <v>0</v>
      </c>
      <c r="O636" s="302">
        <f ca="1">OFFSET('Product Matrix'!$B$1,VLOOKUP(K636,A:B,2,0)-1+L636,0)</f>
        <v>0</v>
      </c>
      <c r="P636" s="302">
        <f ca="1">OFFSET('Product Matrix'!$B$1,VLOOKUP(K636,A:B,2,0)-1+L636,1)</f>
        <v>0</v>
      </c>
    </row>
    <row r="637" spans="11:16" ht="14.5">
      <c r="K637" s="293">
        <f t="shared" ca="1" si="30"/>
        <v>1</v>
      </c>
      <c r="L637" s="293">
        <f t="shared" ca="1" si="31"/>
        <v>636</v>
      </c>
      <c r="M637" s="301" t="str">
        <f>'Product Matrix'!$B$2</f>
        <v>KEY-GR</v>
      </c>
      <c r="N637" s="302">
        <f t="shared" ca="1" si="29"/>
        <v>0</v>
      </c>
      <c r="O637" s="302">
        <f ca="1">OFFSET('Product Matrix'!$B$1,VLOOKUP(K637,A:B,2,0)-1+L637,0)</f>
        <v>0</v>
      </c>
      <c r="P637" s="302">
        <f ca="1">OFFSET('Product Matrix'!$B$1,VLOOKUP(K637,A:B,2,0)-1+L637,1)</f>
        <v>0</v>
      </c>
    </row>
    <row r="638" spans="11:16" ht="14.5">
      <c r="K638" s="293">
        <f t="shared" ca="1" si="30"/>
        <v>1</v>
      </c>
      <c r="L638" s="293">
        <f t="shared" ca="1" si="31"/>
        <v>637</v>
      </c>
      <c r="M638" s="301" t="str">
        <f>'Product Matrix'!$B$2</f>
        <v>KEY-GR</v>
      </c>
      <c r="N638" s="302">
        <f t="shared" ca="1" si="29"/>
        <v>0</v>
      </c>
      <c r="O638" s="302">
        <f ca="1">OFFSET('Product Matrix'!$B$1,VLOOKUP(K638,A:B,2,0)-1+L638,0)</f>
        <v>0</v>
      </c>
      <c r="P638" s="302">
        <f ca="1">OFFSET('Product Matrix'!$B$1,VLOOKUP(K638,A:B,2,0)-1+L638,1)</f>
        <v>0</v>
      </c>
    </row>
    <row r="639" spans="11:16" ht="14.5">
      <c r="K639" s="293">
        <f t="shared" ca="1" si="30"/>
        <v>1</v>
      </c>
      <c r="L639" s="293">
        <f t="shared" ca="1" si="31"/>
        <v>638</v>
      </c>
      <c r="M639" s="301" t="str">
        <f>'Product Matrix'!$B$2</f>
        <v>KEY-GR</v>
      </c>
      <c r="N639" s="302">
        <f t="shared" ca="1" si="29"/>
        <v>0</v>
      </c>
      <c r="O639" s="302">
        <f ca="1">OFFSET('Product Matrix'!$B$1,VLOOKUP(K639,A:B,2,0)-1+L639,0)</f>
        <v>0</v>
      </c>
      <c r="P639" s="302">
        <f ca="1">OFFSET('Product Matrix'!$B$1,VLOOKUP(K639,A:B,2,0)-1+L639,1)</f>
        <v>0</v>
      </c>
    </row>
    <row r="640" spans="11:16" ht="14.5">
      <c r="K640" s="293">
        <f t="shared" ca="1" si="30"/>
        <v>1</v>
      </c>
      <c r="L640" s="293">
        <f t="shared" ca="1" si="31"/>
        <v>639</v>
      </c>
      <c r="M640" s="301" t="str">
        <f>'Product Matrix'!$B$2</f>
        <v>KEY-GR</v>
      </c>
      <c r="N640" s="302">
        <f t="shared" ca="1" si="29"/>
        <v>0</v>
      </c>
      <c r="O640" s="302">
        <f ca="1">OFFSET('Product Matrix'!$B$1,VLOOKUP(K640,A:B,2,0)-1+L640,0)</f>
        <v>0</v>
      </c>
      <c r="P640" s="302">
        <f ca="1">OFFSET('Product Matrix'!$B$1,VLOOKUP(K640,A:B,2,0)-1+L640,1)</f>
        <v>0</v>
      </c>
    </row>
    <row r="641" spans="11:16" ht="14.5">
      <c r="K641" s="293">
        <f t="shared" ca="1" si="30"/>
        <v>1</v>
      </c>
      <c r="L641" s="293">
        <f t="shared" ca="1" si="31"/>
        <v>640</v>
      </c>
      <c r="M641" s="301" t="str">
        <f>'Product Matrix'!$B$2</f>
        <v>KEY-GR</v>
      </c>
      <c r="N641" s="302">
        <f t="shared" ca="1" si="29"/>
        <v>0</v>
      </c>
      <c r="O641" s="302">
        <f ca="1">OFFSET('Product Matrix'!$B$1,VLOOKUP(K641,A:B,2,0)-1+L641,0)</f>
        <v>0</v>
      </c>
      <c r="P641" s="302">
        <f ca="1">OFFSET('Product Matrix'!$B$1,VLOOKUP(K641,A:B,2,0)-1+L641,1)</f>
        <v>0</v>
      </c>
    </row>
    <row r="642" spans="11:16" ht="14.5">
      <c r="K642" s="293">
        <f t="shared" ca="1" si="30"/>
        <v>1</v>
      </c>
      <c r="L642" s="293">
        <f t="shared" ca="1" si="31"/>
        <v>641</v>
      </c>
      <c r="M642" s="301" t="str">
        <f>'Product Matrix'!$B$2</f>
        <v>KEY-GR</v>
      </c>
      <c r="N642" s="302">
        <f t="shared" ca="1" si="29"/>
        <v>0</v>
      </c>
      <c r="O642" s="302">
        <f ca="1">OFFSET('Product Matrix'!$B$1,VLOOKUP(K642,A:B,2,0)-1+L642,0)</f>
        <v>0</v>
      </c>
      <c r="P642" s="302">
        <f ca="1">OFFSET('Product Matrix'!$B$1,VLOOKUP(K642,A:B,2,0)-1+L642,1)</f>
        <v>0</v>
      </c>
    </row>
    <row r="643" spans="11:16" ht="14.5">
      <c r="K643" s="293">
        <f t="shared" ca="1" si="30"/>
        <v>1</v>
      </c>
      <c r="L643" s="293">
        <f t="shared" ca="1" si="31"/>
        <v>642</v>
      </c>
      <c r="M643" s="301" t="str">
        <f>'Product Matrix'!$B$2</f>
        <v>KEY-GR</v>
      </c>
      <c r="N643" s="302">
        <f t="shared" ref="N643:N706" ca="1" si="32">OFFSET($F$1,K643,0)</f>
        <v>0</v>
      </c>
      <c r="O643" s="302">
        <f ca="1">OFFSET('Product Matrix'!$B$1,VLOOKUP(K643,A:B,2,0)-1+L643,0)</f>
        <v>0</v>
      </c>
      <c r="P643" s="302">
        <f ca="1">OFFSET('Product Matrix'!$B$1,VLOOKUP(K643,A:B,2,0)-1+L643,1)</f>
        <v>0</v>
      </c>
    </row>
    <row r="644" spans="11:16" ht="14.5">
      <c r="K644" s="293">
        <f t="shared" ref="K644:K707" ca="1" si="33">IF(L643=OFFSET($C$1,K643,0),K643+1,K643)</f>
        <v>1</v>
      </c>
      <c r="L644" s="293">
        <f t="shared" ref="L644:L707" ca="1" si="34">IF(K644&gt;K643,1,L643+1)</f>
        <v>643</v>
      </c>
      <c r="M644" s="301" t="str">
        <f>'Product Matrix'!$B$2</f>
        <v>KEY-GR</v>
      </c>
      <c r="N644" s="302">
        <f t="shared" ca="1" si="32"/>
        <v>0</v>
      </c>
      <c r="O644" s="302">
        <f ca="1">OFFSET('Product Matrix'!$B$1,VLOOKUP(K644,A:B,2,0)-1+L644,0)</f>
        <v>0</v>
      </c>
      <c r="P644" s="302">
        <f ca="1">OFFSET('Product Matrix'!$B$1,VLOOKUP(K644,A:B,2,0)-1+L644,1)</f>
        <v>0</v>
      </c>
    </row>
    <row r="645" spans="11:16" ht="14.5">
      <c r="K645" s="293">
        <f t="shared" ca="1" si="33"/>
        <v>1</v>
      </c>
      <c r="L645" s="293">
        <f t="shared" ca="1" si="34"/>
        <v>644</v>
      </c>
      <c r="M645" s="301" t="str">
        <f>'Product Matrix'!$B$2</f>
        <v>KEY-GR</v>
      </c>
      <c r="N645" s="302">
        <f t="shared" ca="1" si="32"/>
        <v>0</v>
      </c>
      <c r="O645" s="302">
        <f ca="1">OFFSET('Product Matrix'!$B$1,VLOOKUP(K645,A:B,2,0)-1+L645,0)</f>
        <v>0</v>
      </c>
      <c r="P645" s="302">
        <f ca="1">OFFSET('Product Matrix'!$B$1,VLOOKUP(K645,A:B,2,0)-1+L645,1)</f>
        <v>0</v>
      </c>
    </row>
    <row r="646" spans="11:16" ht="14.5">
      <c r="K646" s="293">
        <f t="shared" ca="1" si="33"/>
        <v>1</v>
      </c>
      <c r="L646" s="293">
        <f t="shared" ca="1" si="34"/>
        <v>645</v>
      </c>
      <c r="M646" s="301" t="str">
        <f>'Product Matrix'!$B$2</f>
        <v>KEY-GR</v>
      </c>
      <c r="N646" s="302">
        <f t="shared" ca="1" si="32"/>
        <v>0</v>
      </c>
      <c r="O646" s="302">
        <f ca="1">OFFSET('Product Matrix'!$B$1,VLOOKUP(K646,A:B,2,0)-1+L646,0)</f>
        <v>0</v>
      </c>
      <c r="P646" s="302">
        <f ca="1">OFFSET('Product Matrix'!$B$1,VLOOKUP(K646,A:B,2,0)-1+L646,1)</f>
        <v>0</v>
      </c>
    </row>
    <row r="647" spans="11:16" ht="14.5">
      <c r="K647" s="293">
        <f t="shared" ca="1" si="33"/>
        <v>1</v>
      </c>
      <c r="L647" s="293">
        <f t="shared" ca="1" si="34"/>
        <v>646</v>
      </c>
      <c r="M647" s="301" t="str">
        <f>'Product Matrix'!$B$2</f>
        <v>KEY-GR</v>
      </c>
      <c r="N647" s="302">
        <f t="shared" ca="1" si="32"/>
        <v>0</v>
      </c>
      <c r="O647" s="302">
        <f ca="1">OFFSET('Product Matrix'!$B$1,VLOOKUP(K647,A:B,2,0)-1+L647,0)</f>
        <v>0</v>
      </c>
      <c r="P647" s="302">
        <f ca="1">OFFSET('Product Matrix'!$B$1,VLOOKUP(K647,A:B,2,0)-1+L647,1)</f>
        <v>0</v>
      </c>
    </row>
    <row r="648" spans="11:16" ht="14.5">
      <c r="K648" s="293">
        <f t="shared" ca="1" si="33"/>
        <v>1</v>
      </c>
      <c r="L648" s="293">
        <f t="shared" ca="1" si="34"/>
        <v>647</v>
      </c>
      <c r="M648" s="301" t="str">
        <f>'Product Matrix'!$B$2</f>
        <v>KEY-GR</v>
      </c>
      <c r="N648" s="302">
        <f t="shared" ca="1" si="32"/>
        <v>0</v>
      </c>
      <c r="O648" s="302">
        <f ca="1">OFFSET('Product Matrix'!$B$1,VLOOKUP(K648,A:B,2,0)-1+L648,0)</f>
        <v>0</v>
      </c>
      <c r="P648" s="302">
        <f ca="1">OFFSET('Product Matrix'!$B$1,VLOOKUP(K648,A:B,2,0)-1+L648,1)</f>
        <v>0</v>
      </c>
    </row>
    <row r="649" spans="11:16" ht="14.5">
      <c r="K649" s="293">
        <f t="shared" ca="1" si="33"/>
        <v>1</v>
      </c>
      <c r="L649" s="293">
        <f t="shared" ca="1" si="34"/>
        <v>648</v>
      </c>
      <c r="M649" s="301" t="str">
        <f>'Product Matrix'!$B$2</f>
        <v>KEY-GR</v>
      </c>
      <c r="N649" s="302">
        <f t="shared" ca="1" si="32"/>
        <v>0</v>
      </c>
      <c r="O649" s="302">
        <f ca="1">OFFSET('Product Matrix'!$B$1,VLOOKUP(K649,A:B,2,0)-1+L649,0)</f>
        <v>0</v>
      </c>
      <c r="P649" s="302">
        <f ca="1">OFFSET('Product Matrix'!$B$1,VLOOKUP(K649,A:B,2,0)-1+L649,1)</f>
        <v>0</v>
      </c>
    </row>
    <row r="650" spans="11:16" ht="14.5">
      <c r="K650" s="293">
        <f t="shared" ca="1" si="33"/>
        <v>1</v>
      </c>
      <c r="L650" s="293">
        <f t="shared" ca="1" si="34"/>
        <v>649</v>
      </c>
      <c r="M650" s="301" t="str">
        <f>'Product Matrix'!$B$2</f>
        <v>KEY-GR</v>
      </c>
      <c r="N650" s="302">
        <f t="shared" ca="1" si="32"/>
        <v>0</v>
      </c>
      <c r="O650" s="302">
        <f ca="1">OFFSET('Product Matrix'!$B$1,VLOOKUP(K650,A:B,2,0)-1+L650,0)</f>
        <v>0</v>
      </c>
      <c r="P650" s="302">
        <f ca="1">OFFSET('Product Matrix'!$B$1,VLOOKUP(K650,A:B,2,0)-1+L650,1)</f>
        <v>0</v>
      </c>
    </row>
    <row r="651" spans="11:16" ht="14.5">
      <c r="K651" s="293">
        <f t="shared" ca="1" si="33"/>
        <v>1</v>
      </c>
      <c r="L651" s="293">
        <f t="shared" ca="1" si="34"/>
        <v>650</v>
      </c>
      <c r="M651" s="301" t="str">
        <f>'Product Matrix'!$B$2</f>
        <v>KEY-GR</v>
      </c>
      <c r="N651" s="302">
        <f t="shared" ca="1" si="32"/>
        <v>0</v>
      </c>
      <c r="O651" s="302">
        <f ca="1">OFFSET('Product Matrix'!$B$1,VLOOKUP(K651,A:B,2,0)-1+L651,0)</f>
        <v>0</v>
      </c>
      <c r="P651" s="302">
        <f ca="1">OFFSET('Product Matrix'!$B$1,VLOOKUP(K651,A:B,2,0)-1+L651,1)</f>
        <v>0</v>
      </c>
    </row>
    <row r="652" spans="11:16" ht="14.5">
      <c r="K652" s="293">
        <f t="shared" ca="1" si="33"/>
        <v>1</v>
      </c>
      <c r="L652" s="293">
        <f t="shared" ca="1" si="34"/>
        <v>651</v>
      </c>
      <c r="M652" s="301" t="str">
        <f>'Product Matrix'!$B$2</f>
        <v>KEY-GR</v>
      </c>
      <c r="N652" s="302">
        <f t="shared" ca="1" si="32"/>
        <v>0</v>
      </c>
      <c r="O652" s="302">
        <f ca="1">OFFSET('Product Matrix'!$B$1,VLOOKUP(K652,A:B,2,0)-1+L652,0)</f>
        <v>0</v>
      </c>
      <c r="P652" s="302">
        <f ca="1">OFFSET('Product Matrix'!$B$1,VLOOKUP(K652,A:B,2,0)-1+L652,1)</f>
        <v>0</v>
      </c>
    </row>
    <row r="653" spans="11:16" ht="14.5">
      <c r="K653" s="293">
        <f t="shared" ca="1" si="33"/>
        <v>1</v>
      </c>
      <c r="L653" s="293">
        <f t="shared" ca="1" si="34"/>
        <v>652</v>
      </c>
      <c r="M653" s="301" t="str">
        <f>'Product Matrix'!$B$2</f>
        <v>KEY-GR</v>
      </c>
      <c r="N653" s="302">
        <f t="shared" ca="1" si="32"/>
        <v>0</v>
      </c>
      <c r="O653" s="302">
        <f ca="1">OFFSET('Product Matrix'!$B$1,VLOOKUP(K653,A:B,2,0)-1+L653,0)</f>
        <v>0</v>
      </c>
      <c r="P653" s="302">
        <f ca="1">OFFSET('Product Matrix'!$B$1,VLOOKUP(K653,A:B,2,0)-1+L653,1)</f>
        <v>0</v>
      </c>
    </row>
    <row r="654" spans="11:16" ht="14.5">
      <c r="K654" s="293">
        <f t="shared" ca="1" si="33"/>
        <v>1</v>
      </c>
      <c r="L654" s="293">
        <f t="shared" ca="1" si="34"/>
        <v>653</v>
      </c>
      <c r="M654" s="301" t="str">
        <f>'Product Matrix'!$B$2</f>
        <v>KEY-GR</v>
      </c>
      <c r="N654" s="302">
        <f t="shared" ca="1" si="32"/>
        <v>0</v>
      </c>
      <c r="O654" s="302">
        <f ca="1">OFFSET('Product Matrix'!$B$1,VLOOKUP(K654,A:B,2,0)-1+L654,0)</f>
        <v>0</v>
      </c>
      <c r="P654" s="302">
        <f ca="1">OFFSET('Product Matrix'!$B$1,VLOOKUP(K654,A:B,2,0)-1+L654,1)</f>
        <v>0</v>
      </c>
    </row>
    <row r="655" spans="11:16" ht="14.5">
      <c r="K655" s="293">
        <f t="shared" ca="1" si="33"/>
        <v>1</v>
      </c>
      <c r="L655" s="293">
        <f t="shared" ca="1" si="34"/>
        <v>654</v>
      </c>
      <c r="M655" s="301" t="str">
        <f>'Product Matrix'!$B$2</f>
        <v>KEY-GR</v>
      </c>
      <c r="N655" s="302">
        <f t="shared" ca="1" si="32"/>
        <v>0</v>
      </c>
      <c r="O655" s="302">
        <f ca="1">OFFSET('Product Matrix'!$B$1,VLOOKUP(K655,A:B,2,0)-1+L655,0)</f>
        <v>0</v>
      </c>
      <c r="P655" s="302">
        <f ca="1">OFFSET('Product Matrix'!$B$1,VLOOKUP(K655,A:B,2,0)-1+L655,1)</f>
        <v>0</v>
      </c>
    </row>
    <row r="656" spans="11:16" ht="14.5">
      <c r="K656" s="293">
        <f t="shared" ca="1" si="33"/>
        <v>1</v>
      </c>
      <c r="L656" s="293">
        <f t="shared" ca="1" si="34"/>
        <v>655</v>
      </c>
      <c r="M656" s="301" t="str">
        <f>'Product Matrix'!$B$2</f>
        <v>KEY-GR</v>
      </c>
      <c r="N656" s="302">
        <f t="shared" ca="1" si="32"/>
        <v>0</v>
      </c>
      <c r="O656" s="302">
        <f ca="1">OFFSET('Product Matrix'!$B$1,VLOOKUP(K656,A:B,2,0)-1+L656,0)</f>
        <v>0</v>
      </c>
      <c r="P656" s="302">
        <f ca="1">OFFSET('Product Matrix'!$B$1,VLOOKUP(K656,A:B,2,0)-1+L656,1)</f>
        <v>0</v>
      </c>
    </row>
    <row r="657" spans="11:16" ht="14.5">
      <c r="K657" s="293">
        <f t="shared" ca="1" si="33"/>
        <v>1</v>
      </c>
      <c r="L657" s="293">
        <f t="shared" ca="1" si="34"/>
        <v>656</v>
      </c>
      <c r="M657" s="301" t="str">
        <f>'Product Matrix'!$B$2</f>
        <v>KEY-GR</v>
      </c>
      <c r="N657" s="302">
        <f t="shared" ca="1" si="32"/>
        <v>0</v>
      </c>
      <c r="O657" s="302">
        <f ca="1">OFFSET('Product Matrix'!$B$1,VLOOKUP(K657,A:B,2,0)-1+L657,0)</f>
        <v>0</v>
      </c>
      <c r="P657" s="302">
        <f ca="1">OFFSET('Product Matrix'!$B$1,VLOOKUP(K657,A:B,2,0)-1+L657,1)</f>
        <v>0</v>
      </c>
    </row>
    <row r="658" spans="11:16" ht="14.5">
      <c r="K658" s="293">
        <f t="shared" ca="1" si="33"/>
        <v>1</v>
      </c>
      <c r="L658" s="293">
        <f t="shared" ca="1" si="34"/>
        <v>657</v>
      </c>
      <c r="M658" s="301" t="str">
        <f>'Product Matrix'!$B$2</f>
        <v>KEY-GR</v>
      </c>
      <c r="N658" s="302">
        <f t="shared" ca="1" si="32"/>
        <v>0</v>
      </c>
      <c r="O658" s="302">
        <f ca="1">OFFSET('Product Matrix'!$B$1,VLOOKUP(K658,A:B,2,0)-1+L658,0)</f>
        <v>0</v>
      </c>
      <c r="P658" s="302">
        <f ca="1">OFFSET('Product Matrix'!$B$1,VLOOKUP(K658,A:B,2,0)-1+L658,1)</f>
        <v>0</v>
      </c>
    </row>
    <row r="659" spans="11:16" ht="14.5">
      <c r="K659" s="293">
        <f t="shared" ca="1" si="33"/>
        <v>1</v>
      </c>
      <c r="L659" s="293">
        <f t="shared" ca="1" si="34"/>
        <v>658</v>
      </c>
      <c r="M659" s="301" t="str">
        <f>'Product Matrix'!$B$2</f>
        <v>KEY-GR</v>
      </c>
      <c r="N659" s="302">
        <f t="shared" ca="1" si="32"/>
        <v>0</v>
      </c>
      <c r="O659" s="302">
        <f ca="1">OFFSET('Product Matrix'!$B$1,VLOOKUP(K659,A:B,2,0)-1+L659,0)</f>
        <v>0</v>
      </c>
      <c r="P659" s="302">
        <f ca="1">OFFSET('Product Matrix'!$B$1,VLOOKUP(K659,A:B,2,0)-1+L659,1)</f>
        <v>0</v>
      </c>
    </row>
    <row r="660" spans="11:16" ht="14.5">
      <c r="K660" s="293">
        <f t="shared" ca="1" si="33"/>
        <v>1</v>
      </c>
      <c r="L660" s="293">
        <f t="shared" ca="1" si="34"/>
        <v>659</v>
      </c>
      <c r="M660" s="301" t="str">
        <f>'Product Matrix'!$B$2</f>
        <v>KEY-GR</v>
      </c>
      <c r="N660" s="302">
        <f t="shared" ca="1" si="32"/>
        <v>0</v>
      </c>
      <c r="O660" s="302">
        <f ca="1">OFFSET('Product Matrix'!$B$1,VLOOKUP(K660,A:B,2,0)-1+L660,0)</f>
        <v>0</v>
      </c>
      <c r="P660" s="302">
        <f ca="1">OFFSET('Product Matrix'!$B$1,VLOOKUP(K660,A:B,2,0)-1+L660,1)</f>
        <v>0</v>
      </c>
    </row>
    <row r="661" spans="11:16" ht="14.5">
      <c r="K661" s="293">
        <f t="shared" ca="1" si="33"/>
        <v>1</v>
      </c>
      <c r="L661" s="293">
        <f t="shared" ca="1" si="34"/>
        <v>660</v>
      </c>
      <c r="M661" s="301" t="str">
        <f>'Product Matrix'!$B$2</f>
        <v>KEY-GR</v>
      </c>
      <c r="N661" s="302">
        <f t="shared" ca="1" si="32"/>
        <v>0</v>
      </c>
      <c r="O661" s="302">
        <f ca="1">OFFSET('Product Matrix'!$B$1,VLOOKUP(K661,A:B,2,0)-1+L661,0)</f>
        <v>0</v>
      </c>
      <c r="P661" s="302">
        <f ca="1">OFFSET('Product Matrix'!$B$1,VLOOKUP(K661,A:B,2,0)-1+L661,1)</f>
        <v>0</v>
      </c>
    </row>
    <row r="662" spans="11:16" ht="14.5">
      <c r="K662" s="293">
        <f t="shared" ca="1" si="33"/>
        <v>1</v>
      </c>
      <c r="L662" s="293">
        <f t="shared" ca="1" si="34"/>
        <v>661</v>
      </c>
      <c r="M662" s="301" t="str">
        <f>'Product Matrix'!$B$2</f>
        <v>KEY-GR</v>
      </c>
      <c r="N662" s="302">
        <f t="shared" ca="1" si="32"/>
        <v>0</v>
      </c>
      <c r="O662" s="302">
        <f ca="1">OFFSET('Product Matrix'!$B$1,VLOOKUP(K662,A:B,2,0)-1+L662,0)</f>
        <v>0</v>
      </c>
      <c r="P662" s="302">
        <f ca="1">OFFSET('Product Matrix'!$B$1,VLOOKUP(K662,A:B,2,0)-1+L662,1)</f>
        <v>0</v>
      </c>
    </row>
    <row r="663" spans="11:16" ht="14.5">
      <c r="K663" s="293">
        <f t="shared" ca="1" si="33"/>
        <v>1</v>
      </c>
      <c r="L663" s="293">
        <f t="shared" ca="1" si="34"/>
        <v>662</v>
      </c>
      <c r="M663" s="301" t="str">
        <f>'Product Matrix'!$B$2</f>
        <v>KEY-GR</v>
      </c>
      <c r="N663" s="302">
        <f t="shared" ca="1" si="32"/>
        <v>0</v>
      </c>
      <c r="O663" s="302">
        <f ca="1">OFFSET('Product Matrix'!$B$1,VLOOKUP(K663,A:B,2,0)-1+L663,0)</f>
        <v>0</v>
      </c>
      <c r="P663" s="302">
        <f ca="1">OFFSET('Product Matrix'!$B$1,VLOOKUP(K663,A:B,2,0)-1+L663,1)</f>
        <v>0</v>
      </c>
    </row>
    <row r="664" spans="11:16" ht="14.5">
      <c r="K664" s="293">
        <f t="shared" ca="1" si="33"/>
        <v>1</v>
      </c>
      <c r="L664" s="293">
        <f t="shared" ca="1" si="34"/>
        <v>663</v>
      </c>
      <c r="M664" s="301" t="str">
        <f>'Product Matrix'!$B$2</f>
        <v>KEY-GR</v>
      </c>
      <c r="N664" s="302">
        <f t="shared" ca="1" si="32"/>
        <v>0</v>
      </c>
      <c r="O664" s="302">
        <f ca="1">OFFSET('Product Matrix'!$B$1,VLOOKUP(K664,A:B,2,0)-1+L664,0)</f>
        <v>0</v>
      </c>
      <c r="P664" s="302">
        <f ca="1">OFFSET('Product Matrix'!$B$1,VLOOKUP(K664,A:B,2,0)-1+L664,1)</f>
        <v>0</v>
      </c>
    </row>
    <row r="665" spans="11:16" ht="14.5">
      <c r="K665" s="293">
        <f t="shared" ca="1" si="33"/>
        <v>1</v>
      </c>
      <c r="L665" s="293">
        <f t="shared" ca="1" si="34"/>
        <v>664</v>
      </c>
      <c r="M665" s="301" t="str">
        <f>'Product Matrix'!$B$2</f>
        <v>KEY-GR</v>
      </c>
      <c r="N665" s="302">
        <f t="shared" ca="1" si="32"/>
        <v>0</v>
      </c>
      <c r="O665" s="302">
        <f ca="1">OFFSET('Product Matrix'!$B$1,VLOOKUP(K665,A:B,2,0)-1+L665,0)</f>
        <v>0</v>
      </c>
      <c r="P665" s="302">
        <f ca="1">OFFSET('Product Matrix'!$B$1,VLOOKUP(K665,A:B,2,0)-1+L665,1)</f>
        <v>0</v>
      </c>
    </row>
    <row r="666" spans="11:16" ht="14.5">
      <c r="K666" s="293">
        <f t="shared" ca="1" si="33"/>
        <v>1</v>
      </c>
      <c r="L666" s="293">
        <f t="shared" ca="1" si="34"/>
        <v>665</v>
      </c>
      <c r="M666" s="301" t="str">
        <f>'Product Matrix'!$B$2</f>
        <v>KEY-GR</v>
      </c>
      <c r="N666" s="302">
        <f t="shared" ca="1" si="32"/>
        <v>0</v>
      </c>
      <c r="O666" s="302">
        <f ca="1">OFFSET('Product Matrix'!$B$1,VLOOKUP(K666,A:B,2,0)-1+L666,0)</f>
        <v>0</v>
      </c>
      <c r="P666" s="302">
        <f ca="1">OFFSET('Product Matrix'!$B$1,VLOOKUP(K666,A:B,2,0)-1+L666,1)</f>
        <v>0</v>
      </c>
    </row>
    <row r="667" spans="11:16" ht="14.5">
      <c r="K667" s="293">
        <f t="shared" ca="1" si="33"/>
        <v>1</v>
      </c>
      <c r="L667" s="293">
        <f t="shared" ca="1" si="34"/>
        <v>666</v>
      </c>
      <c r="M667" s="301" t="str">
        <f>'Product Matrix'!$B$2</f>
        <v>KEY-GR</v>
      </c>
      <c r="N667" s="302">
        <f t="shared" ca="1" si="32"/>
        <v>0</v>
      </c>
      <c r="O667" s="302">
        <f ca="1">OFFSET('Product Matrix'!$B$1,VLOOKUP(K667,A:B,2,0)-1+L667,0)</f>
        <v>0</v>
      </c>
      <c r="P667" s="302">
        <f ca="1">OFFSET('Product Matrix'!$B$1,VLOOKUP(K667,A:B,2,0)-1+L667,1)</f>
        <v>0</v>
      </c>
    </row>
    <row r="668" spans="11:16" ht="14.5">
      <c r="K668" s="293">
        <f t="shared" ca="1" si="33"/>
        <v>1</v>
      </c>
      <c r="L668" s="293">
        <f t="shared" ca="1" si="34"/>
        <v>667</v>
      </c>
      <c r="M668" s="301" t="str">
        <f>'Product Matrix'!$B$2</f>
        <v>KEY-GR</v>
      </c>
      <c r="N668" s="302">
        <f t="shared" ca="1" si="32"/>
        <v>0</v>
      </c>
      <c r="O668" s="302">
        <f ca="1">OFFSET('Product Matrix'!$B$1,VLOOKUP(K668,A:B,2,0)-1+L668,0)</f>
        <v>0</v>
      </c>
      <c r="P668" s="302">
        <f ca="1">OFFSET('Product Matrix'!$B$1,VLOOKUP(K668,A:B,2,0)-1+L668,1)</f>
        <v>0</v>
      </c>
    </row>
    <row r="669" spans="11:16" ht="14.5">
      <c r="K669" s="293">
        <f t="shared" ca="1" si="33"/>
        <v>1</v>
      </c>
      <c r="L669" s="293">
        <f t="shared" ca="1" si="34"/>
        <v>668</v>
      </c>
      <c r="M669" s="301" t="str">
        <f>'Product Matrix'!$B$2</f>
        <v>KEY-GR</v>
      </c>
      <c r="N669" s="302">
        <f t="shared" ca="1" si="32"/>
        <v>0</v>
      </c>
      <c r="O669" s="302">
        <f ca="1">OFFSET('Product Matrix'!$B$1,VLOOKUP(K669,A:B,2,0)-1+L669,0)</f>
        <v>0</v>
      </c>
      <c r="P669" s="302">
        <f ca="1">OFFSET('Product Matrix'!$B$1,VLOOKUP(K669,A:B,2,0)-1+L669,1)</f>
        <v>0</v>
      </c>
    </row>
    <row r="670" spans="11:16" ht="14.5">
      <c r="K670" s="293">
        <f t="shared" ca="1" si="33"/>
        <v>1</v>
      </c>
      <c r="L670" s="293">
        <f t="shared" ca="1" si="34"/>
        <v>669</v>
      </c>
      <c r="M670" s="301" t="str">
        <f>'Product Matrix'!$B$2</f>
        <v>KEY-GR</v>
      </c>
      <c r="N670" s="302">
        <f t="shared" ca="1" si="32"/>
        <v>0</v>
      </c>
      <c r="O670" s="302">
        <f ca="1">OFFSET('Product Matrix'!$B$1,VLOOKUP(K670,A:B,2,0)-1+L670,0)</f>
        <v>0</v>
      </c>
      <c r="P670" s="302">
        <f ca="1">OFFSET('Product Matrix'!$B$1,VLOOKUP(K670,A:B,2,0)-1+L670,1)</f>
        <v>0</v>
      </c>
    </row>
    <row r="671" spans="11:16" ht="14.5">
      <c r="K671" s="293">
        <f t="shared" ca="1" si="33"/>
        <v>1</v>
      </c>
      <c r="L671" s="293">
        <f t="shared" ca="1" si="34"/>
        <v>670</v>
      </c>
      <c r="M671" s="301" t="str">
        <f>'Product Matrix'!$B$2</f>
        <v>KEY-GR</v>
      </c>
      <c r="N671" s="302">
        <f t="shared" ca="1" si="32"/>
        <v>0</v>
      </c>
      <c r="O671" s="302">
        <f ca="1">OFFSET('Product Matrix'!$B$1,VLOOKUP(K671,A:B,2,0)-1+L671,0)</f>
        <v>0</v>
      </c>
      <c r="P671" s="302">
        <f ca="1">OFFSET('Product Matrix'!$B$1,VLOOKUP(K671,A:B,2,0)-1+L671,1)</f>
        <v>0</v>
      </c>
    </row>
    <row r="672" spans="11:16" ht="14.5">
      <c r="K672" s="293">
        <f t="shared" ca="1" si="33"/>
        <v>1</v>
      </c>
      <c r="L672" s="293">
        <f t="shared" ca="1" si="34"/>
        <v>671</v>
      </c>
      <c r="M672" s="301" t="str">
        <f>'Product Matrix'!$B$2</f>
        <v>KEY-GR</v>
      </c>
      <c r="N672" s="302">
        <f t="shared" ca="1" si="32"/>
        <v>0</v>
      </c>
      <c r="O672" s="302">
        <f ca="1">OFFSET('Product Matrix'!$B$1,VLOOKUP(K672,A:B,2,0)-1+L672,0)</f>
        <v>0</v>
      </c>
      <c r="P672" s="302">
        <f ca="1">OFFSET('Product Matrix'!$B$1,VLOOKUP(K672,A:B,2,0)-1+L672,1)</f>
        <v>0</v>
      </c>
    </row>
    <row r="673" spans="11:16" ht="14.5">
      <c r="K673" s="293">
        <f t="shared" ca="1" si="33"/>
        <v>1</v>
      </c>
      <c r="L673" s="293">
        <f t="shared" ca="1" si="34"/>
        <v>672</v>
      </c>
      <c r="M673" s="301" t="str">
        <f>'Product Matrix'!$B$2</f>
        <v>KEY-GR</v>
      </c>
      <c r="N673" s="302">
        <f t="shared" ca="1" si="32"/>
        <v>0</v>
      </c>
      <c r="O673" s="302">
        <f ca="1">OFFSET('Product Matrix'!$B$1,VLOOKUP(K673,A:B,2,0)-1+L673,0)</f>
        <v>0</v>
      </c>
      <c r="P673" s="302">
        <f ca="1">OFFSET('Product Matrix'!$B$1,VLOOKUP(K673,A:B,2,0)-1+L673,1)</f>
        <v>0</v>
      </c>
    </row>
    <row r="674" spans="11:16" ht="14.5">
      <c r="K674" s="293">
        <f t="shared" ca="1" si="33"/>
        <v>1</v>
      </c>
      <c r="L674" s="293">
        <f t="shared" ca="1" si="34"/>
        <v>673</v>
      </c>
      <c r="M674" s="301" t="str">
        <f>'Product Matrix'!$B$2</f>
        <v>KEY-GR</v>
      </c>
      <c r="N674" s="302">
        <f t="shared" ca="1" si="32"/>
        <v>0</v>
      </c>
      <c r="O674" s="302">
        <f ca="1">OFFSET('Product Matrix'!$B$1,VLOOKUP(K674,A:B,2,0)-1+L674,0)</f>
        <v>0</v>
      </c>
      <c r="P674" s="302">
        <f ca="1">OFFSET('Product Matrix'!$B$1,VLOOKUP(K674,A:B,2,0)-1+L674,1)</f>
        <v>0</v>
      </c>
    </row>
    <row r="675" spans="11:16" ht="14.5">
      <c r="K675" s="293">
        <f t="shared" ca="1" si="33"/>
        <v>1</v>
      </c>
      <c r="L675" s="293">
        <f t="shared" ca="1" si="34"/>
        <v>674</v>
      </c>
      <c r="M675" s="301" t="str">
        <f>'Product Matrix'!$B$2</f>
        <v>KEY-GR</v>
      </c>
      <c r="N675" s="302">
        <f t="shared" ca="1" si="32"/>
        <v>0</v>
      </c>
      <c r="O675" s="302">
        <f ca="1">OFFSET('Product Matrix'!$B$1,VLOOKUP(K675,A:B,2,0)-1+L675,0)</f>
        <v>0</v>
      </c>
      <c r="P675" s="302">
        <f ca="1">OFFSET('Product Matrix'!$B$1,VLOOKUP(K675,A:B,2,0)-1+L675,1)</f>
        <v>0</v>
      </c>
    </row>
    <row r="676" spans="11:16" ht="14.5">
      <c r="K676" s="293">
        <f t="shared" ca="1" si="33"/>
        <v>1</v>
      </c>
      <c r="L676" s="293">
        <f t="shared" ca="1" si="34"/>
        <v>675</v>
      </c>
      <c r="M676" s="301" t="str">
        <f>'Product Matrix'!$B$2</f>
        <v>KEY-GR</v>
      </c>
      <c r="N676" s="302">
        <f t="shared" ca="1" si="32"/>
        <v>0</v>
      </c>
      <c r="O676" s="302">
        <f ca="1">OFFSET('Product Matrix'!$B$1,VLOOKUP(K676,A:B,2,0)-1+L676,0)</f>
        <v>0</v>
      </c>
      <c r="P676" s="302">
        <f ca="1">OFFSET('Product Matrix'!$B$1,VLOOKUP(K676,A:B,2,0)-1+L676,1)</f>
        <v>0</v>
      </c>
    </row>
    <row r="677" spans="11:16" ht="14.5">
      <c r="K677" s="293">
        <f t="shared" ca="1" si="33"/>
        <v>1</v>
      </c>
      <c r="L677" s="293">
        <f t="shared" ca="1" si="34"/>
        <v>676</v>
      </c>
      <c r="M677" s="301" t="str">
        <f>'Product Matrix'!$B$2</f>
        <v>KEY-GR</v>
      </c>
      <c r="N677" s="302">
        <f t="shared" ca="1" si="32"/>
        <v>0</v>
      </c>
      <c r="O677" s="302">
        <f ca="1">OFFSET('Product Matrix'!$B$1,VLOOKUP(K677,A:B,2,0)-1+L677,0)</f>
        <v>0</v>
      </c>
      <c r="P677" s="302">
        <f ca="1">OFFSET('Product Matrix'!$B$1,VLOOKUP(K677,A:B,2,0)-1+L677,1)</f>
        <v>0</v>
      </c>
    </row>
    <row r="678" spans="11:16" ht="14.5">
      <c r="K678" s="293">
        <f t="shared" ca="1" si="33"/>
        <v>1</v>
      </c>
      <c r="L678" s="293">
        <f t="shared" ca="1" si="34"/>
        <v>677</v>
      </c>
      <c r="M678" s="301" t="str">
        <f>'Product Matrix'!$B$2</f>
        <v>KEY-GR</v>
      </c>
      <c r="N678" s="302">
        <f t="shared" ca="1" si="32"/>
        <v>0</v>
      </c>
      <c r="O678" s="302">
        <f ca="1">OFFSET('Product Matrix'!$B$1,VLOOKUP(K678,A:B,2,0)-1+L678,0)</f>
        <v>0</v>
      </c>
      <c r="P678" s="302">
        <f ca="1">OFFSET('Product Matrix'!$B$1,VLOOKUP(K678,A:B,2,0)-1+L678,1)</f>
        <v>0</v>
      </c>
    </row>
    <row r="679" spans="11:16" ht="14.5">
      <c r="K679" s="293">
        <f t="shared" ca="1" si="33"/>
        <v>1</v>
      </c>
      <c r="L679" s="293">
        <f t="shared" ca="1" si="34"/>
        <v>678</v>
      </c>
      <c r="M679" s="301" t="str">
        <f>'Product Matrix'!$B$2</f>
        <v>KEY-GR</v>
      </c>
      <c r="N679" s="302">
        <f t="shared" ca="1" si="32"/>
        <v>0</v>
      </c>
      <c r="O679" s="302">
        <f ca="1">OFFSET('Product Matrix'!$B$1,VLOOKUP(K679,A:B,2,0)-1+L679,0)</f>
        <v>0</v>
      </c>
      <c r="P679" s="302">
        <f ca="1">OFFSET('Product Matrix'!$B$1,VLOOKUP(K679,A:B,2,0)-1+L679,1)</f>
        <v>0</v>
      </c>
    </row>
    <row r="680" spans="11:16" ht="14.5">
      <c r="K680" s="293">
        <f t="shared" ca="1" si="33"/>
        <v>1</v>
      </c>
      <c r="L680" s="293">
        <f t="shared" ca="1" si="34"/>
        <v>679</v>
      </c>
      <c r="M680" s="301" t="str">
        <f>'Product Matrix'!$B$2</f>
        <v>KEY-GR</v>
      </c>
      <c r="N680" s="302">
        <f t="shared" ca="1" si="32"/>
        <v>0</v>
      </c>
      <c r="O680" s="302">
        <f ca="1">OFFSET('Product Matrix'!$B$1,VLOOKUP(K680,A:B,2,0)-1+L680,0)</f>
        <v>0</v>
      </c>
      <c r="P680" s="302">
        <f ca="1">OFFSET('Product Matrix'!$B$1,VLOOKUP(K680,A:B,2,0)-1+L680,1)</f>
        <v>0</v>
      </c>
    </row>
    <row r="681" spans="11:16" ht="14.5">
      <c r="K681" s="293">
        <f t="shared" ca="1" si="33"/>
        <v>1</v>
      </c>
      <c r="L681" s="293">
        <f t="shared" ca="1" si="34"/>
        <v>680</v>
      </c>
      <c r="M681" s="301" t="str">
        <f>'Product Matrix'!$B$2</f>
        <v>KEY-GR</v>
      </c>
      <c r="N681" s="302">
        <f t="shared" ca="1" si="32"/>
        <v>0</v>
      </c>
      <c r="O681" s="302">
        <f ca="1">OFFSET('Product Matrix'!$B$1,VLOOKUP(K681,A:B,2,0)-1+L681,0)</f>
        <v>0</v>
      </c>
      <c r="P681" s="302">
        <f ca="1">OFFSET('Product Matrix'!$B$1,VLOOKUP(K681,A:B,2,0)-1+L681,1)</f>
        <v>0</v>
      </c>
    </row>
    <row r="682" spans="11:16" ht="14.5">
      <c r="K682" s="293">
        <f t="shared" ca="1" si="33"/>
        <v>1</v>
      </c>
      <c r="L682" s="293">
        <f t="shared" ca="1" si="34"/>
        <v>681</v>
      </c>
      <c r="M682" s="301" t="str">
        <f>'Product Matrix'!$B$2</f>
        <v>KEY-GR</v>
      </c>
      <c r="N682" s="302">
        <f t="shared" ca="1" si="32"/>
        <v>0</v>
      </c>
      <c r="O682" s="302">
        <f ca="1">OFFSET('Product Matrix'!$B$1,VLOOKUP(K682,A:B,2,0)-1+L682,0)</f>
        <v>0</v>
      </c>
      <c r="P682" s="302">
        <f ca="1">OFFSET('Product Matrix'!$B$1,VLOOKUP(K682,A:B,2,0)-1+L682,1)</f>
        <v>0</v>
      </c>
    </row>
    <row r="683" spans="11:16" ht="14.5">
      <c r="K683" s="293">
        <f t="shared" ca="1" si="33"/>
        <v>1</v>
      </c>
      <c r="L683" s="293">
        <f t="shared" ca="1" si="34"/>
        <v>682</v>
      </c>
      <c r="M683" s="301" t="str">
        <f>'Product Matrix'!$B$2</f>
        <v>KEY-GR</v>
      </c>
      <c r="N683" s="302">
        <f t="shared" ca="1" si="32"/>
        <v>0</v>
      </c>
      <c r="O683" s="302">
        <f ca="1">OFFSET('Product Matrix'!$B$1,VLOOKUP(K683,A:B,2,0)-1+L683,0)</f>
        <v>0</v>
      </c>
      <c r="P683" s="302">
        <f ca="1">OFFSET('Product Matrix'!$B$1,VLOOKUP(K683,A:B,2,0)-1+L683,1)</f>
        <v>0</v>
      </c>
    </row>
    <row r="684" spans="11:16" ht="14.5">
      <c r="K684" s="293">
        <f t="shared" ca="1" si="33"/>
        <v>1</v>
      </c>
      <c r="L684" s="293">
        <f t="shared" ca="1" si="34"/>
        <v>683</v>
      </c>
      <c r="M684" s="301" t="str">
        <f>'Product Matrix'!$B$2</f>
        <v>KEY-GR</v>
      </c>
      <c r="N684" s="302">
        <f t="shared" ca="1" si="32"/>
        <v>0</v>
      </c>
      <c r="O684" s="302">
        <f ca="1">OFFSET('Product Matrix'!$B$1,VLOOKUP(K684,A:B,2,0)-1+L684,0)</f>
        <v>0</v>
      </c>
      <c r="P684" s="302">
        <f ca="1">OFFSET('Product Matrix'!$B$1,VLOOKUP(K684,A:B,2,0)-1+L684,1)</f>
        <v>0</v>
      </c>
    </row>
    <row r="685" spans="11:16" ht="14.5">
      <c r="K685" s="293">
        <f t="shared" ca="1" si="33"/>
        <v>1</v>
      </c>
      <c r="L685" s="293">
        <f t="shared" ca="1" si="34"/>
        <v>684</v>
      </c>
      <c r="M685" s="301" t="str">
        <f>'Product Matrix'!$B$2</f>
        <v>KEY-GR</v>
      </c>
      <c r="N685" s="302">
        <f t="shared" ca="1" si="32"/>
        <v>0</v>
      </c>
      <c r="O685" s="302">
        <f ca="1">OFFSET('Product Matrix'!$B$1,VLOOKUP(K685,A:B,2,0)-1+L685,0)</f>
        <v>0</v>
      </c>
      <c r="P685" s="302">
        <f ca="1">OFFSET('Product Matrix'!$B$1,VLOOKUP(K685,A:B,2,0)-1+L685,1)</f>
        <v>0</v>
      </c>
    </row>
    <row r="686" spans="11:16" ht="14.5">
      <c r="K686" s="293">
        <f t="shared" ca="1" si="33"/>
        <v>1</v>
      </c>
      <c r="L686" s="293">
        <f t="shared" ca="1" si="34"/>
        <v>685</v>
      </c>
      <c r="M686" s="301" t="str">
        <f>'Product Matrix'!$B$2</f>
        <v>KEY-GR</v>
      </c>
      <c r="N686" s="302">
        <f t="shared" ca="1" si="32"/>
        <v>0</v>
      </c>
      <c r="O686" s="302">
        <f ca="1">OFFSET('Product Matrix'!$B$1,VLOOKUP(K686,A:B,2,0)-1+L686,0)</f>
        <v>0</v>
      </c>
      <c r="P686" s="302">
        <f ca="1">OFFSET('Product Matrix'!$B$1,VLOOKUP(K686,A:B,2,0)-1+L686,1)</f>
        <v>0</v>
      </c>
    </row>
    <row r="687" spans="11:16" ht="14.5">
      <c r="K687" s="293">
        <f t="shared" ca="1" si="33"/>
        <v>1</v>
      </c>
      <c r="L687" s="293">
        <f t="shared" ca="1" si="34"/>
        <v>686</v>
      </c>
      <c r="M687" s="301" t="str">
        <f>'Product Matrix'!$B$2</f>
        <v>KEY-GR</v>
      </c>
      <c r="N687" s="302">
        <f t="shared" ca="1" si="32"/>
        <v>0</v>
      </c>
      <c r="O687" s="302">
        <f ca="1">OFFSET('Product Matrix'!$B$1,VLOOKUP(K687,A:B,2,0)-1+L687,0)</f>
        <v>0</v>
      </c>
      <c r="P687" s="302">
        <f ca="1">OFFSET('Product Matrix'!$B$1,VLOOKUP(K687,A:B,2,0)-1+L687,1)</f>
        <v>0</v>
      </c>
    </row>
    <row r="688" spans="11:16" ht="14.5">
      <c r="K688" s="293">
        <f t="shared" ca="1" si="33"/>
        <v>1</v>
      </c>
      <c r="L688" s="293">
        <f t="shared" ca="1" si="34"/>
        <v>687</v>
      </c>
      <c r="M688" s="301" t="str">
        <f>'Product Matrix'!$B$2</f>
        <v>KEY-GR</v>
      </c>
      <c r="N688" s="302">
        <f t="shared" ca="1" si="32"/>
        <v>0</v>
      </c>
      <c r="O688" s="302">
        <f ca="1">OFFSET('Product Matrix'!$B$1,VLOOKUP(K688,A:B,2,0)-1+L688,0)</f>
        <v>0</v>
      </c>
      <c r="P688" s="302">
        <f ca="1">OFFSET('Product Matrix'!$B$1,VLOOKUP(K688,A:B,2,0)-1+L688,1)</f>
        <v>0</v>
      </c>
    </row>
    <row r="689" spans="11:16" ht="14.5">
      <c r="K689" s="293">
        <f t="shared" ca="1" si="33"/>
        <v>1</v>
      </c>
      <c r="L689" s="293">
        <f t="shared" ca="1" si="34"/>
        <v>688</v>
      </c>
      <c r="M689" s="301" t="str">
        <f>'Product Matrix'!$B$2</f>
        <v>KEY-GR</v>
      </c>
      <c r="N689" s="302">
        <f t="shared" ca="1" si="32"/>
        <v>0</v>
      </c>
      <c r="O689" s="302">
        <f ca="1">OFFSET('Product Matrix'!$B$1,VLOOKUP(K689,A:B,2,0)-1+L689,0)</f>
        <v>0</v>
      </c>
      <c r="P689" s="302">
        <f ca="1">OFFSET('Product Matrix'!$B$1,VLOOKUP(K689,A:B,2,0)-1+L689,1)</f>
        <v>0</v>
      </c>
    </row>
    <row r="690" spans="11:16" ht="14.5">
      <c r="K690" s="293">
        <f t="shared" ca="1" si="33"/>
        <v>1</v>
      </c>
      <c r="L690" s="293">
        <f t="shared" ca="1" si="34"/>
        <v>689</v>
      </c>
      <c r="M690" s="301" t="str">
        <f>'Product Matrix'!$B$2</f>
        <v>KEY-GR</v>
      </c>
      <c r="N690" s="302">
        <f t="shared" ca="1" si="32"/>
        <v>0</v>
      </c>
      <c r="O690" s="302">
        <f ca="1">OFFSET('Product Matrix'!$B$1,VLOOKUP(K690,A:B,2,0)-1+L690,0)</f>
        <v>0</v>
      </c>
      <c r="P690" s="302">
        <f ca="1">OFFSET('Product Matrix'!$B$1,VLOOKUP(K690,A:B,2,0)-1+L690,1)</f>
        <v>0</v>
      </c>
    </row>
    <row r="691" spans="11:16" ht="14.5">
      <c r="K691" s="293">
        <f t="shared" ca="1" si="33"/>
        <v>1</v>
      </c>
      <c r="L691" s="293">
        <f t="shared" ca="1" si="34"/>
        <v>690</v>
      </c>
      <c r="M691" s="301" t="str">
        <f>'Product Matrix'!$B$2</f>
        <v>KEY-GR</v>
      </c>
      <c r="N691" s="302">
        <f t="shared" ca="1" si="32"/>
        <v>0</v>
      </c>
      <c r="O691" s="302">
        <f ca="1">OFFSET('Product Matrix'!$B$1,VLOOKUP(K691,A:B,2,0)-1+L691,0)</f>
        <v>0</v>
      </c>
      <c r="P691" s="302">
        <f ca="1">OFFSET('Product Matrix'!$B$1,VLOOKUP(K691,A:B,2,0)-1+L691,1)</f>
        <v>0</v>
      </c>
    </row>
    <row r="692" spans="11:16" ht="14.5">
      <c r="K692" s="293">
        <f t="shared" ca="1" si="33"/>
        <v>1</v>
      </c>
      <c r="L692" s="293">
        <f t="shared" ca="1" si="34"/>
        <v>691</v>
      </c>
      <c r="M692" s="301" t="str">
        <f>'Product Matrix'!$B$2</f>
        <v>KEY-GR</v>
      </c>
      <c r="N692" s="302">
        <f t="shared" ca="1" si="32"/>
        <v>0</v>
      </c>
      <c r="O692" s="302">
        <f ca="1">OFFSET('Product Matrix'!$B$1,VLOOKUP(K692,A:B,2,0)-1+L692,0)</f>
        <v>0</v>
      </c>
      <c r="P692" s="302">
        <f ca="1">OFFSET('Product Matrix'!$B$1,VLOOKUP(K692,A:B,2,0)-1+L692,1)</f>
        <v>0</v>
      </c>
    </row>
    <row r="693" spans="11:16" ht="14.5">
      <c r="K693" s="293">
        <f t="shared" ca="1" si="33"/>
        <v>1</v>
      </c>
      <c r="L693" s="293">
        <f t="shared" ca="1" si="34"/>
        <v>692</v>
      </c>
      <c r="M693" s="301" t="str">
        <f>'Product Matrix'!$B$2</f>
        <v>KEY-GR</v>
      </c>
      <c r="N693" s="302">
        <f t="shared" ca="1" si="32"/>
        <v>0</v>
      </c>
      <c r="O693" s="302">
        <f ca="1">OFFSET('Product Matrix'!$B$1,VLOOKUP(K693,A:B,2,0)-1+L693,0)</f>
        <v>0</v>
      </c>
      <c r="P693" s="302">
        <f ca="1">OFFSET('Product Matrix'!$B$1,VLOOKUP(K693,A:B,2,0)-1+L693,1)</f>
        <v>0</v>
      </c>
    </row>
    <row r="694" spans="11:16" ht="14.5">
      <c r="K694" s="293">
        <f t="shared" ca="1" si="33"/>
        <v>1</v>
      </c>
      <c r="L694" s="293">
        <f t="shared" ca="1" si="34"/>
        <v>693</v>
      </c>
      <c r="M694" s="301" t="str">
        <f>'Product Matrix'!$B$2</f>
        <v>KEY-GR</v>
      </c>
      <c r="N694" s="302">
        <f t="shared" ca="1" si="32"/>
        <v>0</v>
      </c>
      <c r="O694" s="302">
        <f ca="1">OFFSET('Product Matrix'!$B$1,VLOOKUP(K694,A:B,2,0)-1+L694,0)</f>
        <v>0</v>
      </c>
      <c r="P694" s="302">
        <f ca="1">OFFSET('Product Matrix'!$B$1,VLOOKUP(K694,A:B,2,0)-1+L694,1)</f>
        <v>0</v>
      </c>
    </row>
    <row r="695" spans="11:16" ht="14.5">
      <c r="K695" s="293">
        <f t="shared" ca="1" si="33"/>
        <v>1</v>
      </c>
      <c r="L695" s="293">
        <f t="shared" ca="1" si="34"/>
        <v>694</v>
      </c>
      <c r="M695" s="301" t="str">
        <f>'Product Matrix'!$B$2</f>
        <v>KEY-GR</v>
      </c>
      <c r="N695" s="302">
        <f t="shared" ca="1" si="32"/>
        <v>0</v>
      </c>
      <c r="O695" s="302">
        <f ca="1">OFFSET('Product Matrix'!$B$1,VLOOKUP(K695,A:B,2,0)-1+L695,0)</f>
        <v>0</v>
      </c>
      <c r="P695" s="302">
        <f ca="1">OFFSET('Product Matrix'!$B$1,VLOOKUP(K695,A:B,2,0)-1+L695,1)</f>
        <v>0</v>
      </c>
    </row>
    <row r="696" spans="11:16" ht="14.5">
      <c r="K696" s="293">
        <f t="shared" ca="1" si="33"/>
        <v>1</v>
      </c>
      <c r="L696" s="293">
        <f t="shared" ca="1" si="34"/>
        <v>695</v>
      </c>
      <c r="M696" s="301" t="str">
        <f>'Product Matrix'!$B$2</f>
        <v>KEY-GR</v>
      </c>
      <c r="N696" s="302">
        <f t="shared" ca="1" si="32"/>
        <v>0</v>
      </c>
      <c r="O696" s="302">
        <f ca="1">OFFSET('Product Matrix'!$B$1,VLOOKUP(K696,A:B,2,0)-1+L696,0)</f>
        <v>0</v>
      </c>
      <c r="P696" s="302">
        <f ca="1">OFFSET('Product Matrix'!$B$1,VLOOKUP(K696,A:B,2,0)-1+L696,1)</f>
        <v>0</v>
      </c>
    </row>
    <row r="697" spans="11:16" ht="14.5">
      <c r="K697" s="293">
        <f t="shared" ca="1" si="33"/>
        <v>1</v>
      </c>
      <c r="L697" s="293">
        <f t="shared" ca="1" si="34"/>
        <v>696</v>
      </c>
      <c r="M697" s="301" t="str">
        <f>'Product Matrix'!$B$2</f>
        <v>KEY-GR</v>
      </c>
      <c r="N697" s="302">
        <f t="shared" ca="1" si="32"/>
        <v>0</v>
      </c>
      <c r="O697" s="302">
        <f ca="1">OFFSET('Product Matrix'!$B$1,VLOOKUP(K697,A:B,2,0)-1+L697,0)</f>
        <v>0</v>
      </c>
      <c r="P697" s="302">
        <f ca="1">OFFSET('Product Matrix'!$B$1,VLOOKUP(K697,A:B,2,0)-1+L697,1)</f>
        <v>0</v>
      </c>
    </row>
    <row r="698" spans="11:16" ht="14.5">
      <c r="K698" s="293">
        <f t="shared" ca="1" si="33"/>
        <v>1</v>
      </c>
      <c r="L698" s="293">
        <f t="shared" ca="1" si="34"/>
        <v>697</v>
      </c>
      <c r="M698" s="301" t="str">
        <f>'Product Matrix'!$B$2</f>
        <v>KEY-GR</v>
      </c>
      <c r="N698" s="302">
        <f t="shared" ca="1" si="32"/>
        <v>0</v>
      </c>
      <c r="O698" s="302">
        <f ca="1">OFFSET('Product Matrix'!$B$1,VLOOKUP(K698,A:B,2,0)-1+L698,0)</f>
        <v>0</v>
      </c>
      <c r="P698" s="302">
        <f ca="1">OFFSET('Product Matrix'!$B$1,VLOOKUP(K698,A:B,2,0)-1+L698,1)</f>
        <v>0</v>
      </c>
    </row>
    <row r="699" spans="11:16" ht="14.5">
      <c r="K699" s="293">
        <f t="shared" ca="1" si="33"/>
        <v>1</v>
      </c>
      <c r="L699" s="293">
        <f t="shared" ca="1" si="34"/>
        <v>698</v>
      </c>
      <c r="M699" s="301" t="str">
        <f>'Product Matrix'!$B$2</f>
        <v>KEY-GR</v>
      </c>
      <c r="N699" s="302">
        <f t="shared" ca="1" si="32"/>
        <v>0</v>
      </c>
      <c r="O699" s="302">
        <f ca="1">OFFSET('Product Matrix'!$B$1,VLOOKUP(K699,A:B,2,0)-1+L699,0)</f>
        <v>0</v>
      </c>
      <c r="P699" s="302">
        <f ca="1">OFFSET('Product Matrix'!$B$1,VLOOKUP(K699,A:B,2,0)-1+L699,1)</f>
        <v>0</v>
      </c>
    </row>
    <row r="700" spans="11:16" ht="14.5">
      <c r="K700" s="293">
        <f t="shared" ca="1" si="33"/>
        <v>1</v>
      </c>
      <c r="L700" s="293">
        <f t="shared" ca="1" si="34"/>
        <v>699</v>
      </c>
      <c r="M700" s="301" t="str">
        <f>'Product Matrix'!$B$2</f>
        <v>KEY-GR</v>
      </c>
      <c r="N700" s="302">
        <f t="shared" ca="1" si="32"/>
        <v>0</v>
      </c>
      <c r="O700" s="302">
        <f ca="1">OFFSET('Product Matrix'!$B$1,VLOOKUP(K700,A:B,2,0)-1+L700,0)</f>
        <v>0</v>
      </c>
      <c r="P700" s="302">
        <f ca="1">OFFSET('Product Matrix'!$B$1,VLOOKUP(K700,A:B,2,0)-1+L700,1)</f>
        <v>0</v>
      </c>
    </row>
    <row r="701" spans="11:16" ht="14.5">
      <c r="K701" s="293">
        <f t="shared" ca="1" si="33"/>
        <v>1</v>
      </c>
      <c r="L701" s="293">
        <f t="shared" ca="1" si="34"/>
        <v>700</v>
      </c>
      <c r="M701" s="301" t="str">
        <f>'Product Matrix'!$B$2</f>
        <v>KEY-GR</v>
      </c>
      <c r="N701" s="302">
        <f t="shared" ca="1" si="32"/>
        <v>0</v>
      </c>
      <c r="O701" s="302">
        <f ca="1">OFFSET('Product Matrix'!$B$1,VLOOKUP(K701,A:B,2,0)-1+L701,0)</f>
        <v>0</v>
      </c>
      <c r="P701" s="302">
        <f ca="1">OFFSET('Product Matrix'!$B$1,VLOOKUP(K701,A:B,2,0)-1+L701,1)</f>
        <v>0</v>
      </c>
    </row>
    <row r="702" spans="11:16" ht="14.5">
      <c r="K702" s="293">
        <f t="shared" ca="1" si="33"/>
        <v>1</v>
      </c>
      <c r="L702" s="293">
        <f t="shared" ca="1" si="34"/>
        <v>701</v>
      </c>
      <c r="M702" s="301" t="str">
        <f>'Product Matrix'!$B$2</f>
        <v>KEY-GR</v>
      </c>
      <c r="N702" s="302">
        <f t="shared" ca="1" si="32"/>
        <v>0</v>
      </c>
      <c r="O702" s="302">
        <f ca="1">OFFSET('Product Matrix'!$B$1,VLOOKUP(K702,A:B,2,0)-1+L702,0)</f>
        <v>0</v>
      </c>
      <c r="P702" s="302">
        <f ca="1">OFFSET('Product Matrix'!$B$1,VLOOKUP(K702,A:B,2,0)-1+L702,1)</f>
        <v>0</v>
      </c>
    </row>
    <row r="703" spans="11:16" ht="14.5">
      <c r="K703" s="293">
        <f t="shared" ca="1" si="33"/>
        <v>1</v>
      </c>
      <c r="L703" s="293">
        <f t="shared" ca="1" si="34"/>
        <v>702</v>
      </c>
      <c r="M703" s="301" t="str">
        <f>'Product Matrix'!$B$2</f>
        <v>KEY-GR</v>
      </c>
      <c r="N703" s="302">
        <f t="shared" ca="1" si="32"/>
        <v>0</v>
      </c>
      <c r="O703" s="302">
        <f ca="1">OFFSET('Product Matrix'!$B$1,VLOOKUP(K703,A:B,2,0)-1+L703,0)</f>
        <v>0</v>
      </c>
      <c r="P703" s="302">
        <f ca="1">OFFSET('Product Matrix'!$B$1,VLOOKUP(K703,A:B,2,0)-1+L703,1)</f>
        <v>0</v>
      </c>
    </row>
    <row r="704" spans="11:16" ht="14.5">
      <c r="K704" s="293">
        <f t="shared" ca="1" si="33"/>
        <v>1</v>
      </c>
      <c r="L704" s="293">
        <f t="shared" ca="1" si="34"/>
        <v>703</v>
      </c>
      <c r="M704" s="301" t="str">
        <f>'Product Matrix'!$B$2</f>
        <v>KEY-GR</v>
      </c>
      <c r="N704" s="302">
        <f t="shared" ca="1" si="32"/>
        <v>0</v>
      </c>
      <c r="O704" s="302">
        <f ca="1">OFFSET('Product Matrix'!$B$1,VLOOKUP(K704,A:B,2,0)-1+L704,0)</f>
        <v>0</v>
      </c>
      <c r="P704" s="302">
        <f ca="1">OFFSET('Product Matrix'!$B$1,VLOOKUP(K704,A:B,2,0)-1+L704,1)</f>
        <v>0</v>
      </c>
    </row>
    <row r="705" spans="11:16" ht="14.5">
      <c r="K705" s="293">
        <f t="shared" ca="1" si="33"/>
        <v>1</v>
      </c>
      <c r="L705" s="293">
        <f t="shared" ca="1" si="34"/>
        <v>704</v>
      </c>
      <c r="M705" s="301" t="str">
        <f>'Product Matrix'!$B$2</f>
        <v>KEY-GR</v>
      </c>
      <c r="N705" s="302">
        <f t="shared" ca="1" si="32"/>
        <v>0</v>
      </c>
      <c r="O705" s="302">
        <f ca="1">OFFSET('Product Matrix'!$B$1,VLOOKUP(K705,A:B,2,0)-1+L705,0)</f>
        <v>0</v>
      </c>
      <c r="P705" s="302">
        <f ca="1">OFFSET('Product Matrix'!$B$1,VLOOKUP(K705,A:B,2,0)-1+L705,1)</f>
        <v>0</v>
      </c>
    </row>
    <row r="706" spans="11:16" ht="14.5">
      <c r="K706" s="293">
        <f t="shared" ca="1" si="33"/>
        <v>1</v>
      </c>
      <c r="L706" s="293">
        <f t="shared" ca="1" si="34"/>
        <v>705</v>
      </c>
      <c r="M706" s="301" t="str">
        <f>'Product Matrix'!$B$2</f>
        <v>KEY-GR</v>
      </c>
      <c r="N706" s="302">
        <f t="shared" ca="1" si="32"/>
        <v>0</v>
      </c>
      <c r="O706" s="302">
        <f ca="1">OFFSET('Product Matrix'!$B$1,VLOOKUP(K706,A:B,2,0)-1+L706,0)</f>
        <v>0</v>
      </c>
      <c r="P706" s="302">
        <f ca="1">OFFSET('Product Matrix'!$B$1,VLOOKUP(K706,A:B,2,0)-1+L706,1)</f>
        <v>0</v>
      </c>
    </row>
    <row r="707" spans="11:16" ht="14.5">
      <c r="K707" s="293">
        <f t="shared" ca="1" si="33"/>
        <v>1</v>
      </c>
      <c r="L707" s="293">
        <f t="shared" ca="1" si="34"/>
        <v>706</v>
      </c>
      <c r="M707" s="301" t="str">
        <f>'Product Matrix'!$B$2</f>
        <v>KEY-GR</v>
      </c>
      <c r="N707" s="302">
        <f t="shared" ref="N707:N770" ca="1" si="35">OFFSET($F$1,K707,0)</f>
        <v>0</v>
      </c>
      <c r="O707" s="302">
        <f ca="1">OFFSET('Product Matrix'!$B$1,VLOOKUP(K707,A:B,2,0)-1+L707,0)</f>
        <v>0</v>
      </c>
      <c r="P707" s="302">
        <f ca="1">OFFSET('Product Matrix'!$B$1,VLOOKUP(K707,A:B,2,0)-1+L707,1)</f>
        <v>0</v>
      </c>
    </row>
    <row r="708" spans="11:16" ht="14.5">
      <c r="K708" s="293">
        <f t="shared" ref="K708:K771" ca="1" si="36">IF(L707=OFFSET($C$1,K707,0),K707+1,K707)</f>
        <v>1</v>
      </c>
      <c r="L708" s="293">
        <f t="shared" ref="L708:L771" ca="1" si="37">IF(K708&gt;K707,1,L707+1)</f>
        <v>707</v>
      </c>
      <c r="M708" s="301" t="str">
        <f>'Product Matrix'!$B$2</f>
        <v>KEY-GR</v>
      </c>
      <c r="N708" s="302">
        <f t="shared" ca="1" si="35"/>
        <v>0</v>
      </c>
      <c r="O708" s="302">
        <f ca="1">OFFSET('Product Matrix'!$B$1,VLOOKUP(K708,A:B,2,0)-1+L708,0)</f>
        <v>0</v>
      </c>
      <c r="P708" s="302">
        <f ca="1">OFFSET('Product Matrix'!$B$1,VLOOKUP(K708,A:B,2,0)-1+L708,1)</f>
        <v>0</v>
      </c>
    </row>
    <row r="709" spans="11:16" ht="14.5">
      <c r="K709" s="293">
        <f t="shared" ca="1" si="36"/>
        <v>1</v>
      </c>
      <c r="L709" s="293">
        <f t="shared" ca="1" si="37"/>
        <v>708</v>
      </c>
      <c r="M709" s="301" t="str">
        <f>'Product Matrix'!$B$2</f>
        <v>KEY-GR</v>
      </c>
      <c r="N709" s="302">
        <f t="shared" ca="1" si="35"/>
        <v>0</v>
      </c>
      <c r="O709" s="302">
        <f ca="1">OFFSET('Product Matrix'!$B$1,VLOOKUP(K709,A:B,2,0)-1+L709,0)</f>
        <v>0</v>
      </c>
      <c r="P709" s="302">
        <f ca="1">OFFSET('Product Matrix'!$B$1,VLOOKUP(K709,A:B,2,0)-1+L709,1)</f>
        <v>0</v>
      </c>
    </row>
    <row r="710" spans="11:16" ht="14.5">
      <c r="K710" s="293">
        <f t="shared" ca="1" si="36"/>
        <v>1</v>
      </c>
      <c r="L710" s="293">
        <f t="shared" ca="1" si="37"/>
        <v>709</v>
      </c>
      <c r="M710" s="301" t="str">
        <f>'Product Matrix'!$B$2</f>
        <v>KEY-GR</v>
      </c>
      <c r="N710" s="302">
        <f t="shared" ca="1" si="35"/>
        <v>0</v>
      </c>
      <c r="O710" s="302">
        <f ca="1">OFFSET('Product Matrix'!$B$1,VLOOKUP(K710,A:B,2,0)-1+L710,0)</f>
        <v>0</v>
      </c>
      <c r="P710" s="302">
        <f ca="1">OFFSET('Product Matrix'!$B$1,VLOOKUP(K710,A:B,2,0)-1+L710,1)</f>
        <v>0</v>
      </c>
    </row>
    <row r="711" spans="11:16" ht="14.5">
      <c r="K711" s="293">
        <f t="shared" ca="1" si="36"/>
        <v>1</v>
      </c>
      <c r="L711" s="293">
        <f t="shared" ca="1" si="37"/>
        <v>710</v>
      </c>
      <c r="M711" s="301" t="str">
        <f>'Product Matrix'!$B$2</f>
        <v>KEY-GR</v>
      </c>
      <c r="N711" s="302">
        <f t="shared" ca="1" si="35"/>
        <v>0</v>
      </c>
      <c r="O711" s="302">
        <f ca="1">OFFSET('Product Matrix'!$B$1,VLOOKUP(K711,A:B,2,0)-1+L711,0)</f>
        <v>0</v>
      </c>
      <c r="P711" s="302">
        <f ca="1">OFFSET('Product Matrix'!$B$1,VLOOKUP(K711,A:B,2,0)-1+L711,1)</f>
        <v>0</v>
      </c>
    </row>
    <row r="712" spans="11:16" ht="14.5">
      <c r="K712" s="293">
        <f t="shared" ca="1" si="36"/>
        <v>1</v>
      </c>
      <c r="L712" s="293">
        <f t="shared" ca="1" si="37"/>
        <v>711</v>
      </c>
      <c r="M712" s="301" t="str">
        <f>'Product Matrix'!$B$2</f>
        <v>KEY-GR</v>
      </c>
      <c r="N712" s="302">
        <f t="shared" ca="1" si="35"/>
        <v>0</v>
      </c>
      <c r="O712" s="302">
        <f ca="1">OFFSET('Product Matrix'!$B$1,VLOOKUP(K712,A:B,2,0)-1+L712,0)</f>
        <v>0</v>
      </c>
      <c r="P712" s="302">
        <f ca="1">OFFSET('Product Matrix'!$B$1,VLOOKUP(K712,A:B,2,0)-1+L712,1)</f>
        <v>0</v>
      </c>
    </row>
    <row r="713" spans="11:16" ht="14.5">
      <c r="K713" s="293">
        <f t="shared" ca="1" si="36"/>
        <v>1</v>
      </c>
      <c r="L713" s="293">
        <f t="shared" ca="1" si="37"/>
        <v>712</v>
      </c>
      <c r="M713" s="301" t="str">
        <f>'Product Matrix'!$B$2</f>
        <v>KEY-GR</v>
      </c>
      <c r="N713" s="302">
        <f t="shared" ca="1" si="35"/>
        <v>0</v>
      </c>
      <c r="O713" s="302">
        <f ca="1">OFFSET('Product Matrix'!$B$1,VLOOKUP(K713,A:B,2,0)-1+L713,0)</f>
        <v>0</v>
      </c>
      <c r="P713" s="302">
        <f ca="1">OFFSET('Product Matrix'!$B$1,VLOOKUP(K713,A:B,2,0)-1+L713,1)</f>
        <v>0</v>
      </c>
    </row>
    <row r="714" spans="11:16" ht="14.5">
      <c r="K714" s="293">
        <f t="shared" ca="1" si="36"/>
        <v>1</v>
      </c>
      <c r="L714" s="293">
        <f t="shared" ca="1" si="37"/>
        <v>713</v>
      </c>
      <c r="M714" s="301" t="str">
        <f>'Product Matrix'!$B$2</f>
        <v>KEY-GR</v>
      </c>
      <c r="N714" s="302">
        <f t="shared" ca="1" si="35"/>
        <v>0</v>
      </c>
      <c r="O714" s="302">
        <f ca="1">OFFSET('Product Matrix'!$B$1,VLOOKUP(K714,A:B,2,0)-1+L714,0)</f>
        <v>0</v>
      </c>
      <c r="P714" s="302">
        <f ca="1">OFFSET('Product Matrix'!$B$1,VLOOKUP(K714,A:B,2,0)-1+L714,1)</f>
        <v>0</v>
      </c>
    </row>
    <row r="715" spans="11:16" ht="14.5">
      <c r="K715" s="293">
        <f t="shared" ca="1" si="36"/>
        <v>1</v>
      </c>
      <c r="L715" s="293">
        <f t="shared" ca="1" si="37"/>
        <v>714</v>
      </c>
      <c r="M715" s="301" t="str">
        <f>'Product Matrix'!$B$2</f>
        <v>KEY-GR</v>
      </c>
      <c r="N715" s="302">
        <f t="shared" ca="1" si="35"/>
        <v>0</v>
      </c>
      <c r="O715" s="302">
        <f ca="1">OFFSET('Product Matrix'!$B$1,VLOOKUP(K715,A:B,2,0)-1+L715,0)</f>
        <v>0</v>
      </c>
      <c r="P715" s="302">
        <f ca="1">OFFSET('Product Matrix'!$B$1,VLOOKUP(K715,A:B,2,0)-1+L715,1)</f>
        <v>0</v>
      </c>
    </row>
    <row r="716" spans="11:16" ht="14.5">
      <c r="K716" s="293">
        <f t="shared" ca="1" si="36"/>
        <v>1</v>
      </c>
      <c r="L716" s="293">
        <f t="shared" ca="1" si="37"/>
        <v>715</v>
      </c>
      <c r="M716" s="301" t="str">
        <f>'Product Matrix'!$B$2</f>
        <v>KEY-GR</v>
      </c>
      <c r="N716" s="302">
        <f t="shared" ca="1" si="35"/>
        <v>0</v>
      </c>
      <c r="O716" s="302">
        <f ca="1">OFFSET('Product Matrix'!$B$1,VLOOKUP(K716,A:B,2,0)-1+L716,0)</f>
        <v>0</v>
      </c>
      <c r="P716" s="302">
        <f ca="1">OFFSET('Product Matrix'!$B$1,VLOOKUP(K716,A:B,2,0)-1+L716,1)</f>
        <v>0</v>
      </c>
    </row>
    <row r="717" spans="11:16" ht="14.5">
      <c r="K717" s="293">
        <f t="shared" ca="1" si="36"/>
        <v>1</v>
      </c>
      <c r="L717" s="293">
        <f t="shared" ca="1" si="37"/>
        <v>716</v>
      </c>
      <c r="M717" s="301" t="str">
        <f>'Product Matrix'!$B$2</f>
        <v>KEY-GR</v>
      </c>
      <c r="N717" s="302">
        <f t="shared" ca="1" si="35"/>
        <v>0</v>
      </c>
      <c r="O717" s="302">
        <f ca="1">OFFSET('Product Matrix'!$B$1,VLOOKUP(K717,A:B,2,0)-1+L717,0)</f>
        <v>0</v>
      </c>
      <c r="P717" s="302">
        <f ca="1">OFFSET('Product Matrix'!$B$1,VLOOKUP(K717,A:B,2,0)-1+L717,1)</f>
        <v>0</v>
      </c>
    </row>
    <row r="718" spans="11:16" ht="14.5">
      <c r="K718" s="293">
        <f t="shared" ca="1" si="36"/>
        <v>1</v>
      </c>
      <c r="L718" s="293">
        <f t="shared" ca="1" si="37"/>
        <v>717</v>
      </c>
      <c r="M718" s="301" t="str">
        <f>'Product Matrix'!$B$2</f>
        <v>KEY-GR</v>
      </c>
      <c r="N718" s="302">
        <f t="shared" ca="1" si="35"/>
        <v>0</v>
      </c>
      <c r="O718" s="302">
        <f ca="1">OFFSET('Product Matrix'!$B$1,VLOOKUP(K718,A:B,2,0)-1+L718,0)</f>
        <v>0</v>
      </c>
      <c r="P718" s="302">
        <f ca="1">OFFSET('Product Matrix'!$B$1,VLOOKUP(K718,A:B,2,0)-1+L718,1)</f>
        <v>0</v>
      </c>
    </row>
    <row r="719" spans="11:16" ht="14.5">
      <c r="K719" s="293">
        <f t="shared" ca="1" si="36"/>
        <v>1</v>
      </c>
      <c r="L719" s="293">
        <f t="shared" ca="1" si="37"/>
        <v>718</v>
      </c>
      <c r="M719" s="301" t="str">
        <f>'Product Matrix'!$B$2</f>
        <v>KEY-GR</v>
      </c>
      <c r="N719" s="302">
        <f t="shared" ca="1" si="35"/>
        <v>0</v>
      </c>
      <c r="O719" s="302">
        <f ca="1">OFFSET('Product Matrix'!$B$1,VLOOKUP(K719,A:B,2,0)-1+L719,0)</f>
        <v>0</v>
      </c>
      <c r="P719" s="302">
        <f ca="1">OFFSET('Product Matrix'!$B$1,VLOOKUP(K719,A:B,2,0)-1+L719,1)</f>
        <v>0</v>
      </c>
    </row>
    <row r="720" spans="11:16" ht="14.5">
      <c r="K720" s="293">
        <f t="shared" ca="1" si="36"/>
        <v>1</v>
      </c>
      <c r="L720" s="293">
        <f t="shared" ca="1" si="37"/>
        <v>719</v>
      </c>
      <c r="M720" s="301" t="str">
        <f>'Product Matrix'!$B$2</f>
        <v>KEY-GR</v>
      </c>
      <c r="N720" s="302">
        <f t="shared" ca="1" si="35"/>
        <v>0</v>
      </c>
      <c r="O720" s="302">
        <f ca="1">OFFSET('Product Matrix'!$B$1,VLOOKUP(K720,A:B,2,0)-1+L720,0)</f>
        <v>0</v>
      </c>
      <c r="P720" s="302">
        <f ca="1">OFFSET('Product Matrix'!$B$1,VLOOKUP(K720,A:B,2,0)-1+L720,1)</f>
        <v>0</v>
      </c>
    </row>
    <row r="721" spans="11:16" ht="14.5">
      <c r="K721" s="293">
        <f t="shared" ca="1" si="36"/>
        <v>1</v>
      </c>
      <c r="L721" s="293">
        <f t="shared" ca="1" si="37"/>
        <v>720</v>
      </c>
      <c r="M721" s="301" t="str">
        <f>'Product Matrix'!$B$2</f>
        <v>KEY-GR</v>
      </c>
      <c r="N721" s="302">
        <f t="shared" ca="1" si="35"/>
        <v>0</v>
      </c>
      <c r="O721" s="302">
        <f ca="1">OFFSET('Product Matrix'!$B$1,VLOOKUP(K721,A:B,2,0)-1+L721,0)</f>
        <v>0</v>
      </c>
      <c r="P721" s="302">
        <f ca="1">OFFSET('Product Matrix'!$B$1,VLOOKUP(K721,A:B,2,0)-1+L721,1)</f>
        <v>0</v>
      </c>
    </row>
    <row r="722" spans="11:16" ht="14.5">
      <c r="K722" s="293">
        <f t="shared" ca="1" si="36"/>
        <v>1</v>
      </c>
      <c r="L722" s="293">
        <f t="shared" ca="1" si="37"/>
        <v>721</v>
      </c>
      <c r="M722" s="301" t="str">
        <f>'Product Matrix'!$B$2</f>
        <v>KEY-GR</v>
      </c>
      <c r="N722" s="302">
        <f t="shared" ca="1" si="35"/>
        <v>0</v>
      </c>
      <c r="O722" s="302">
        <f ca="1">OFFSET('Product Matrix'!$B$1,VLOOKUP(K722,A:B,2,0)-1+L722,0)</f>
        <v>0</v>
      </c>
      <c r="P722" s="302">
        <f ca="1">OFFSET('Product Matrix'!$B$1,VLOOKUP(K722,A:B,2,0)-1+L722,1)</f>
        <v>0</v>
      </c>
    </row>
    <row r="723" spans="11:16" ht="14.5">
      <c r="K723" s="293">
        <f t="shared" ca="1" si="36"/>
        <v>1</v>
      </c>
      <c r="L723" s="293">
        <f t="shared" ca="1" si="37"/>
        <v>722</v>
      </c>
      <c r="M723" s="301" t="str">
        <f>'Product Matrix'!$B$2</f>
        <v>KEY-GR</v>
      </c>
      <c r="N723" s="302">
        <f t="shared" ca="1" si="35"/>
        <v>0</v>
      </c>
      <c r="O723" s="302">
        <f ca="1">OFFSET('Product Matrix'!$B$1,VLOOKUP(K723,A:B,2,0)-1+L723,0)</f>
        <v>0</v>
      </c>
      <c r="P723" s="302">
        <f ca="1">OFFSET('Product Matrix'!$B$1,VLOOKUP(K723,A:B,2,0)-1+L723,1)</f>
        <v>0</v>
      </c>
    </row>
    <row r="724" spans="11:16" ht="14.5">
      <c r="K724" s="293">
        <f t="shared" ca="1" si="36"/>
        <v>1</v>
      </c>
      <c r="L724" s="293">
        <f t="shared" ca="1" si="37"/>
        <v>723</v>
      </c>
      <c r="M724" s="301" t="str">
        <f>'Product Matrix'!$B$2</f>
        <v>KEY-GR</v>
      </c>
      <c r="N724" s="302">
        <f t="shared" ca="1" si="35"/>
        <v>0</v>
      </c>
      <c r="O724" s="302">
        <f ca="1">OFFSET('Product Matrix'!$B$1,VLOOKUP(K724,A:B,2,0)-1+L724,0)</f>
        <v>0</v>
      </c>
      <c r="P724" s="302">
        <f ca="1">OFFSET('Product Matrix'!$B$1,VLOOKUP(K724,A:B,2,0)-1+L724,1)</f>
        <v>0</v>
      </c>
    </row>
    <row r="725" spans="11:16" ht="14.5">
      <c r="K725" s="293">
        <f t="shared" ca="1" si="36"/>
        <v>1</v>
      </c>
      <c r="L725" s="293">
        <f t="shared" ca="1" si="37"/>
        <v>724</v>
      </c>
      <c r="M725" s="301" t="str">
        <f>'Product Matrix'!$B$2</f>
        <v>KEY-GR</v>
      </c>
      <c r="N725" s="302">
        <f t="shared" ca="1" si="35"/>
        <v>0</v>
      </c>
      <c r="O725" s="302">
        <f ca="1">OFFSET('Product Matrix'!$B$1,VLOOKUP(K725,A:B,2,0)-1+L725,0)</f>
        <v>0</v>
      </c>
      <c r="P725" s="302">
        <f ca="1">OFFSET('Product Matrix'!$B$1,VLOOKUP(K725,A:B,2,0)-1+L725,1)</f>
        <v>0</v>
      </c>
    </row>
    <row r="726" spans="11:16" ht="14.5">
      <c r="K726" s="293">
        <f t="shared" ca="1" si="36"/>
        <v>1</v>
      </c>
      <c r="L726" s="293">
        <f t="shared" ca="1" si="37"/>
        <v>725</v>
      </c>
      <c r="M726" s="301" t="str">
        <f>'Product Matrix'!$B$2</f>
        <v>KEY-GR</v>
      </c>
      <c r="N726" s="302">
        <f t="shared" ca="1" si="35"/>
        <v>0</v>
      </c>
      <c r="O726" s="302">
        <f ca="1">OFFSET('Product Matrix'!$B$1,VLOOKUP(K726,A:B,2,0)-1+L726,0)</f>
        <v>0</v>
      </c>
      <c r="P726" s="302">
        <f ca="1">OFFSET('Product Matrix'!$B$1,VLOOKUP(K726,A:B,2,0)-1+L726,1)</f>
        <v>0</v>
      </c>
    </row>
    <row r="727" spans="11:16" ht="14.5">
      <c r="K727" s="293">
        <f t="shared" ca="1" si="36"/>
        <v>1</v>
      </c>
      <c r="L727" s="293">
        <f t="shared" ca="1" si="37"/>
        <v>726</v>
      </c>
      <c r="M727" s="301" t="str">
        <f>'Product Matrix'!$B$2</f>
        <v>KEY-GR</v>
      </c>
      <c r="N727" s="302">
        <f t="shared" ca="1" si="35"/>
        <v>0</v>
      </c>
      <c r="O727" s="302">
        <f ca="1">OFFSET('Product Matrix'!$B$1,VLOOKUP(K727,A:B,2,0)-1+L727,0)</f>
        <v>0</v>
      </c>
      <c r="P727" s="302">
        <f ca="1">OFFSET('Product Matrix'!$B$1,VLOOKUP(K727,A:B,2,0)-1+L727,1)</f>
        <v>0</v>
      </c>
    </row>
    <row r="728" spans="11:16" ht="14.5">
      <c r="K728" s="293">
        <f t="shared" ca="1" si="36"/>
        <v>1</v>
      </c>
      <c r="L728" s="293">
        <f t="shared" ca="1" si="37"/>
        <v>727</v>
      </c>
      <c r="M728" s="301" t="str">
        <f>'Product Matrix'!$B$2</f>
        <v>KEY-GR</v>
      </c>
      <c r="N728" s="302">
        <f t="shared" ca="1" si="35"/>
        <v>0</v>
      </c>
      <c r="O728" s="302">
        <f ca="1">OFFSET('Product Matrix'!$B$1,VLOOKUP(K728,A:B,2,0)-1+L728,0)</f>
        <v>0</v>
      </c>
      <c r="P728" s="302">
        <f ca="1">OFFSET('Product Matrix'!$B$1,VLOOKUP(K728,A:B,2,0)-1+L728,1)</f>
        <v>0</v>
      </c>
    </row>
    <row r="729" spans="11:16" ht="14.5">
      <c r="K729" s="293">
        <f t="shared" ca="1" si="36"/>
        <v>1</v>
      </c>
      <c r="L729" s="293">
        <f t="shared" ca="1" si="37"/>
        <v>728</v>
      </c>
      <c r="M729" s="301" t="str">
        <f>'Product Matrix'!$B$2</f>
        <v>KEY-GR</v>
      </c>
      <c r="N729" s="302">
        <f t="shared" ca="1" si="35"/>
        <v>0</v>
      </c>
      <c r="O729" s="302">
        <f ca="1">OFFSET('Product Matrix'!$B$1,VLOOKUP(K729,A:B,2,0)-1+L729,0)</f>
        <v>0</v>
      </c>
      <c r="P729" s="302">
        <f ca="1">OFFSET('Product Matrix'!$B$1,VLOOKUP(K729,A:B,2,0)-1+L729,1)</f>
        <v>0</v>
      </c>
    </row>
    <row r="730" spans="11:16" ht="14.5">
      <c r="K730" s="293">
        <f t="shared" ca="1" si="36"/>
        <v>1</v>
      </c>
      <c r="L730" s="293">
        <f t="shared" ca="1" si="37"/>
        <v>729</v>
      </c>
      <c r="M730" s="301" t="str">
        <f>'Product Matrix'!$B$2</f>
        <v>KEY-GR</v>
      </c>
      <c r="N730" s="302">
        <f t="shared" ca="1" si="35"/>
        <v>0</v>
      </c>
      <c r="O730" s="302">
        <f ca="1">OFFSET('Product Matrix'!$B$1,VLOOKUP(K730,A:B,2,0)-1+L730,0)</f>
        <v>0</v>
      </c>
      <c r="P730" s="302">
        <f ca="1">OFFSET('Product Matrix'!$B$1,VLOOKUP(K730,A:B,2,0)-1+L730,1)</f>
        <v>0</v>
      </c>
    </row>
    <row r="731" spans="11:16" ht="14.5">
      <c r="K731" s="293">
        <f t="shared" ca="1" si="36"/>
        <v>1</v>
      </c>
      <c r="L731" s="293">
        <f t="shared" ca="1" si="37"/>
        <v>730</v>
      </c>
      <c r="M731" s="301" t="str">
        <f>'Product Matrix'!$B$2</f>
        <v>KEY-GR</v>
      </c>
      <c r="N731" s="302">
        <f t="shared" ca="1" si="35"/>
        <v>0</v>
      </c>
      <c r="O731" s="302">
        <f ca="1">OFFSET('Product Matrix'!$B$1,VLOOKUP(K731,A:B,2,0)-1+L731,0)</f>
        <v>0</v>
      </c>
      <c r="P731" s="302">
        <f ca="1">OFFSET('Product Matrix'!$B$1,VLOOKUP(K731,A:B,2,0)-1+L731,1)</f>
        <v>0</v>
      </c>
    </row>
    <row r="732" spans="11:16" ht="14.5">
      <c r="K732" s="293">
        <f t="shared" ca="1" si="36"/>
        <v>1</v>
      </c>
      <c r="L732" s="293">
        <f t="shared" ca="1" si="37"/>
        <v>731</v>
      </c>
      <c r="M732" s="301" t="str">
        <f>'Product Matrix'!$B$2</f>
        <v>KEY-GR</v>
      </c>
      <c r="N732" s="302">
        <f t="shared" ca="1" si="35"/>
        <v>0</v>
      </c>
      <c r="O732" s="302">
        <f ca="1">OFFSET('Product Matrix'!$B$1,VLOOKUP(K732,A:B,2,0)-1+L732,0)</f>
        <v>0</v>
      </c>
      <c r="P732" s="302">
        <f ca="1">OFFSET('Product Matrix'!$B$1,VLOOKUP(K732,A:B,2,0)-1+L732,1)</f>
        <v>0</v>
      </c>
    </row>
    <row r="733" spans="11:16" ht="14.5">
      <c r="K733" s="293">
        <f t="shared" ca="1" si="36"/>
        <v>1</v>
      </c>
      <c r="L733" s="293">
        <f t="shared" ca="1" si="37"/>
        <v>732</v>
      </c>
      <c r="M733" s="301" t="str">
        <f>'Product Matrix'!$B$2</f>
        <v>KEY-GR</v>
      </c>
      <c r="N733" s="302">
        <f t="shared" ca="1" si="35"/>
        <v>0</v>
      </c>
      <c r="O733" s="302">
        <f ca="1">OFFSET('Product Matrix'!$B$1,VLOOKUP(K733,A:B,2,0)-1+L733,0)</f>
        <v>0</v>
      </c>
      <c r="P733" s="302">
        <f ca="1">OFFSET('Product Matrix'!$B$1,VLOOKUP(K733,A:B,2,0)-1+L733,1)</f>
        <v>0</v>
      </c>
    </row>
    <row r="734" spans="11:16" ht="14.5">
      <c r="K734" s="293">
        <f t="shared" ca="1" si="36"/>
        <v>1</v>
      </c>
      <c r="L734" s="293">
        <f t="shared" ca="1" si="37"/>
        <v>733</v>
      </c>
      <c r="M734" s="301" t="str">
        <f>'Product Matrix'!$B$2</f>
        <v>KEY-GR</v>
      </c>
      <c r="N734" s="302">
        <f t="shared" ca="1" si="35"/>
        <v>0</v>
      </c>
      <c r="O734" s="302">
        <f ca="1">OFFSET('Product Matrix'!$B$1,VLOOKUP(K734,A:B,2,0)-1+L734,0)</f>
        <v>0</v>
      </c>
      <c r="P734" s="302">
        <f ca="1">OFFSET('Product Matrix'!$B$1,VLOOKUP(K734,A:B,2,0)-1+L734,1)</f>
        <v>0</v>
      </c>
    </row>
    <row r="735" spans="11:16" ht="14.5">
      <c r="K735" s="293">
        <f t="shared" ca="1" si="36"/>
        <v>1</v>
      </c>
      <c r="L735" s="293">
        <f t="shared" ca="1" si="37"/>
        <v>734</v>
      </c>
      <c r="M735" s="301" t="str">
        <f>'Product Matrix'!$B$2</f>
        <v>KEY-GR</v>
      </c>
      <c r="N735" s="302">
        <f t="shared" ca="1" si="35"/>
        <v>0</v>
      </c>
      <c r="O735" s="302">
        <f ca="1">OFFSET('Product Matrix'!$B$1,VLOOKUP(K735,A:B,2,0)-1+L735,0)</f>
        <v>0</v>
      </c>
      <c r="P735" s="302">
        <f ca="1">OFFSET('Product Matrix'!$B$1,VLOOKUP(K735,A:B,2,0)-1+L735,1)</f>
        <v>0</v>
      </c>
    </row>
    <row r="736" spans="11:16" ht="14.5">
      <c r="K736" s="293">
        <f t="shared" ca="1" si="36"/>
        <v>1</v>
      </c>
      <c r="L736" s="293">
        <f t="shared" ca="1" si="37"/>
        <v>735</v>
      </c>
      <c r="M736" s="301" t="str">
        <f>'Product Matrix'!$B$2</f>
        <v>KEY-GR</v>
      </c>
      <c r="N736" s="302">
        <f t="shared" ca="1" si="35"/>
        <v>0</v>
      </c>
      <c r="O736" s="302">
        <f ca="1">OFFSET('Product Matrix'!$B$1,VLOOKUP(K736,A:B,2,0)-1+L736,0)</f>
        <v>0</v>
      </c>
      <c r="P736" s="302">
        <f ca="1">OFFSET('Product Matrix'!$B$1,VLOOKUP(K736,A:B,2,0)-1+L736,1)</f>
        <v>0</v>
      </c>
    </row>
    <row r="737" spans="11:16" ht="14.5">
      <c r="K737" s="293">
        <f t="shared" ca="1" si="36"/>
        <v>1</v>
      </c>
      <c r="L737" s="293">
        <f t="shared" ca="1" si="37"/>
        <v>736</v>
      </c>
      <c r="M737" s="301" t="str">
        <f>'Product Matrix'!$B$2</f>
        <v>KEY-GR</v>
      </c>
      <c r="N737" s="302">
        <f t="shared" ca="1" si="35"/>
        <v>0</v>
      </c>
      <c r="O737" s="302">
        <f ca="1">OFFSET('Product Matrix'!$B$1,VLOOKUP(K737,A:B,2,0)-1+L737,0)</f>
        <v>0</v>
      </c>
      <c r="P737" s="302">
        <f ca="1">OFFSET('Product Matrix'!$B$1,VLOOKUP(K737,A:B,2,0)-1+L737,1)</f>
        <v>0</v>
      </c>
    </row>
    <row r="738" spans="11:16" ht="14.5">
      <c r="K738" s="293">
        <f t="shared" ca="1" si="36"/>
        <v>1</v>
      </c>
      <c r="L738" s="293">
        <f t="shared" ca="1" si="37"/>
        <v>737</v>
      </c>
      <c r="M738" s="301" t="str">
        <f>'Product Matrix'!$B$2</f>
        <v>KEY-GR</v>
      </c>
      <c r="N738" s="302">
        <f t="shared" ca="1" si="35"/>
        <v>0</v>
      </c>
      <c r="O738" s="302">
        <f ca="1">OFFSET('Product Matrix'!$B$1,VLOOKUP(K738,A:B,2,0)-1+L738,0)</f>
        <v>0</v>
      </c>
      <c r="P738" s="302">
        <f ca="1">OFFSET('Product Matrix'!$B$1,VLOOKUP(K738,A:B,2,0)-1+L738,1)</f>
        <v>0</v>
      </c>
    </row>
    <row r="739" spans="11:16" ht="14.5">
      <c r="K739" s="293">
        <f t="shared" ca="1" si="36"/>
        <v>1</v>
      </c>
      <c r="L739" s="293">
        <f t="shared" ca="1" si="37"/>
        <v>738</v>
      </c>
      <c r="M739" s="301" t="str">
        <f>'Product Matrix'!$B$2</f>
        <v>KEY-GR</v>
      </c>
      <c r="N739" s="302">
        <f t="shared" ca="1" si="35"/>
        <v>0</v>
      </c>
      <c r="O739" s="302">
        <f ca="1">OFFSET('Product Matrix'!$B$1,VLOOKUP(K739,A:B,2,0)-1+L739,0)</f>
        <v>0</v>
      </c>
      <c r="P739" s="302">
        <f ca="1">OFFSET('Product Matrix'!$B$1,VLOOKUP(K739,A:B,2,0)-1+L739,1)</f>
        <v>0</v>
      </c>
    </row>
    <row r="740" spans="11:16" ht="14.5">
      <c r="K740" s="293">
        <f t="shared" ca="1" si="36"/>
        <v>1</v>
      </c>
      <c r="L740" s="293">
        <f t="shared" ca="1" si="37"/>
        <v>739</v>
      </c>
      <c r="M740" s="301" t="str">
        <f>'Product Matrix'!$B$2</f>
        <v>KEY-GR</v>
      </c>
      <c r="N740" s="302">
        <f t="shared" ca="1" si="35"/>
        <v>0</v>
      </c>
      <c r="O740" s="302">
        <f ca="1">OFFSET('Product Matrix'!$B$1,VLOOKUP(K740,A:B,2,0)-1+L740,0)</f>
        <v>0</v>
      </c>
      <c r="P740" s="302">
        <f ca="1">OFFSET('Product Matrix'!$B$1,VLOOKUP(K740,A:B,2,0)-1+L740,1)</f>
        <v>0</v>
      </c>
    </row>
    <row r="741" spans="11:16" ht="14.5">
      <c r="K741" s="293">
        <f t="shared" ca="1" si="36"/>
        <v>1</v>
      </c>
      <c r="L741" s="293">
        <f t="shared" ca="1" si="37"/>
        <v>740</v>
      </c>
      <c r="M741" s="301" t="str">
        <f>'Product Matrix'!$B$2</f>
        <v>KEY-GR</v>
      </c>
      <c r="N741" s="302">
        <f t="shared" ca="1" si="35"/>
        <v>0</v>
      </c>
      <c r="O741" s="302">
        <f ca="1">OFFSET('Product Matrix'!$B$1,VLOOKUP(K741,A:B,2,0)-1+L741,0)</f>
        <v>0</v>
      </c>
      <c r="P741" s="302">
        <f ca="1">OFFSET('Product Matrix'!$B$1,VLOOKUP(K741,A:B,2,0)-1+L741,1)</f>
        <v>0</v>
      </c>
    </row>
    <row r="742" spans="11:16" ht="14.5">
      <c r="K742" s="293">
        <f t="shared" ca="1" si="36"/>
        <v>1</v>
      </c>
      <c r="L742" s="293">
        <f t="shared" ca="1" si="37"/>
        <v>741</v>
      </c>
      <c r="M742" s="301" t="str">
        <f>'Product Matrix'!$B$2</f>
        <v>KEY-GR</v>
      </c>
      <c r="N742" s="302">
        <f t="shared" ca="1" si="35"/>
        <v>0</v>
      </c>
      <c r="O742" s="302">
        <f ca="1">OFFSET('Product Matrix'!$B$1,VLOOKUP(K742,A:B,2,0)-1+L742,0)</f>
        <v>0</v>
      </c>
      <c r="P742" s="302">
        <f ca="1">OFFSET('Product Matrix'!$B$1,VLOOKUP(K742,A:B,2,0)-1+L742,1)</f>
        <v>0</v>
      </c>
    </row>
    <row r="743" spans="11:16" ht="14.5">
      <c r="K743" s="293">
        <f t="shared" ca="1" si="36"/>
        <v>1</v>
      </c>
      <c r="L743" s="293">
        <f t="shared" ca="1" si="37"/>
        <v>742</v>
      </c>
      <c r="M743" s="301" t="str">
        <f>'Product Matrix'!$B$2</f>
        <v>KEY-GR</v>
      </c>
      <c r="N743" s="302">
        <f t="shared" ca="1" si="35"/>
        <v>0</v>
      </c>
      <c r="O743" s="302">
        <f ca="1">OFFSET('Product Matrix'!$B$1,VLOOKUP(K743,A:B,2,0)-1+L743,0)</f>
        <v>0</v>
      </c>
      <c r="P743" s="302">
        <f ca="1">OFFSET('Product Matrix'!$B$1,VLOOKUP(K743,A:B,2,0)-1+L743,1)</f>
        <v>0</v>
      </c>
    </row>
    <row r="744" spans="11:16" ht="14.5">
      <c r="K744" s="293">
        <f t="shared" ca="1" si="36"/>
        <v>1</v>
      </c>
      <c r="L744" s="293">
        <f t="shared" ca="1" si="37"/>
        <v>743</v>
      </c>
      <c r="M744" s="301" t="str">
        <f>'Product Matrix'!$B$2</f>
        <v>KEY-GR</v>
      </c>
      <c r="N744" s="302">
        <f t="shared" ca="1" si="35"/>
        <v>0</v>
      </c>
      <c r="O744" s="302">
        <f ca="1">OFFSET('Product Matrix'!$B$1,VLOOKUP(K744,A:B,2,0)-1+L744,0)</f>
        <v>0</v>
      </c>
      <c r="P744" s="302">
        <f ca="1">OFFSET('Product Matrix'!$B$1,VLOOKUP(K744,A:B,2,0)-1+L744,1)</f>
        <v>0</v>
      </c>
    </row>
    <row r="745" spans="11:16" ht="14.5">
      <c r="K745" s="293">
        <f t="shared" ca="1" si="36"/>
        <v>1</v>
      </c>
      <c r="L745" s="293">
        <f t="shared" ca="1" si="37"/>
        <v>744</v>
      </c>
      <c r="M745" s="301" t="str">
        <f>'Product Matrix'!$B$2</f>
        <v>KEY-GR</v>
      </c>
      <c r="N745" s="302">
        <f t="shared" ca="1" si="35"/>
        <v>0</v>
      </c>
      <c r="O745" s="302">
        <f ca="1">OFFSET('Product Matrix'!$B$1,VLOOKUP(K745,A:B,2,0)-1+L745,0)</f>
        <v>0</v>
      </c>
      <c r="P745" s="302">
        <f ca="1">OFFSET('Product Matrix'!$B$1,VLOOKUP(K745,A:B,2,0)-1+L745,1)</f>
        <v>0</v>
      </c>
    </row>
    <row r="746" spans="11:16" ht="14.5">
      <c r="K746" s="293">
        <f t="shared" ca="1" si="36"/>
        <v>1</v>
      </c>
      <c r="L746" s="293">
        <f t="shared" ca="1" si="37"/>
        <v>745</v>
      </c>
      <c r="M746" s="301" t="str">
        <f>'Product Matrix'!$B$2</f>
        <v>KEY-GR</v>
      </c>
      <c r="N746" s="302">
        <f t="shared" ca="1" si="35"/>
        <v>0</v>
      </c>
      <c r="O746" s="302">
        <f ca="1">OFFSET('Product Matrix'!$B$1,VLOOKUP(K746,A:B,2,0)-1+L746,0)</f>
        <v>0</v>
      </c>
      <c r="P746" s="302">
        <f ca="1">OFFSET('Product Matrix'!$B$1,VLOOKUP(K746,A:B,2,0)-1+L746,1)</f>
        <v>0</v>
      </c>
    </row>
    <row r="747" spans="11:16" ht="14.5">
      <c r="K747" s="293">
        <f t="shared" ca="1" si="36"/>
        <v>1</v>
      </c>
      <c r="L747" s="293">
        <f t="shared" ca="1" si="37"/>
        <v>746</v>
      </c>
      <c r="M747" s="301" t="str">
        <f>'Product Matrix'!$B$2</f>
        <v>KEY-GR</v>
      </c>
      <c r="N747" s="302">
        <f t="shared" ca="1" si="35"/>
        <v>0</v>
      </c>
      <c r="O747" s="302">
        <f ca="1">OFFSET('Product Matrix'!$B$1,VLOOKUP(K747,A:B,2,0)-1+L747,0)</f>
        <v>0</v>
      </c>
      <c r="P747" s="302">
        <f ca="1">OFFSET('Product Matrix'!$B$1,VLOOKUP(K747,A:B,2,0)-1+L747,1)</f>
        <v>0</v>
      </c>
    </row>
    <row r="748" spans="11:16" ht="14.5">
      <c r="K748" s="293">
        <f t="shared" ca="1" si="36"/>
        <v>1</v>
      </c>
      <c r="L748" s="293">
        <f t="shared" ca="1" si="37"/>
        <v>747</v>
      </c>
      <c r="M748" s="301" t="str">
        <f>'Product Matrix'!$B$2</f>
        <v>KEY-GR</v>
      </c>
      <c r="N748" s="302">
        <f t="shared" ca="1" si="35"/>
        <v>0</v>
      </c>
      <c r="O748" s="302">
        <f ca="1">OFFSET('Product Matrix'!$B$1,VLOOKUP(K748,A:B,2,0)-1+L748,0)</f>
        <v>0</v>
      </c>
      <c r="P748" s="302">
        <f ca="1">OFFSET('Product Matrix'!$B$1,VLOOKUP(K748,A:B,2,0)-1+L748,1)</f>
        <v>0</v>
      </c>
    </row>
    <row r="749" spans="11:16" ht="14.5">
      <c r="K749" s="293">
        <f t="shared" ca="1" si="36"/>
        <v>1</v>
      </c>
      <c r="L749" s="293">
        <f t="shared" ca="1" si="37"/>
        <v>748</v>
      </c>
      <c r="M749" s="301" t="str">
        <f>'Product Matrix'!$B$2</f>
        <v>KEY-GR</v>
      </c>
      <c r="N749" s="302">
        <f t="shared" ca="1" si="35"/>
        <v>0</v>
      </c>
      <c r="O749" s="302">
        <f ca="1">OFFSET('Product Matrix'!$B$1,VLOOKUP(K749,A:B,2,0)-1+L749,0)</f>
        <v>0</v>
      </c>
      <c r="P749" s="302">
        <f ca="1">OFFSET('Product Matrix'!$B$1,VLOOKUP(K749,A:B,2,0)-1+L749,1)</f>
        <v>0</v>
      </c>
    </row>
    <row r="750" spans="11:16" ht="14.5">
      <c r="K750" s="293">
        <f t="shared" ca="1" si="36"/>
        <v>1</v>
      </c>
      <c r="L750" s="293">
        <f t="shared" ca="1" si="37"/>
        <v>749</v>
      </c>
      <c r="M750" s="301" t="str">
        <f>'Product Matrix'!$B$2</f>
        <v>KEY-GR</v>
      </c>
      <c r="N750" s="302">
        <f t="shared" ca="1" si="35"/>
        <v>0</v>
      </c>
      <c r="O750" s="302">
        <f ca="1">OFFSET('Product Matrix'!$B$1,VLOOKUP(K750,A:B,2,0)-1+L750,0)</f>
        <v>0</v>
      </c>
      <c r="P750" s="302">
        <f ca="1">OFFSET('Product Matrix'!$B$1,VLOOKUP(K750,A:B,2,0)-1+L750,1)</f>
        <v>0</v>
      </c>
    </row>
    <row r="751" spans="11:16" ht="14.5">
      <c r="K751" s="293">
        <f t="shared" ca="1" si="36"/>
        <v>1</v>
      </c>
      <c r="L751" s="293">
        <f t="shared" ca="1" si="37"/>
        <v>750</v>
      </c>
      <c r="M751" s="301" t="str">
        <f>'Product Matrix'!$B$2</f>
        <v>KEY-GR</v>
      </c>
      <c r="N751" s="302">
        <f t="shared" ca="1" si="35"/>
        <v>0</v>
      </c>
      <c r="O751" s="302">
        <f ca="1">OFFSET('Product Matrix'!$B$1,VLOOKUP(K751,A:B,2,0)-1+L751,0)</f>
        <v>0</v>
      </c>
      <c r="P751" s="302">
        <f ca="1">OFFSET('Product Matrix'!$B$1,VLOOKUP(K751,A:B,2,0)-1+L751,1)</f>
        <v>0</v>
      </c>
    </row>
    <row r="752" spans="11:16" ht="14.5">
      <c r="K752" s="293">
        <f t="shared" ca="1" si="36"/>
        <v>1</v>
      </c>
      <c r="L752" s="293">
        <f t="shared" ca="1" si="37"/>
        <v>751</v>
      </c>
      <c r="M752" s="301" t="str">
        <f>'Product Matrix'!$B$2</f>
        <v>KEY-GR</v>
      </c>
      <c r="N752" s="302">
        <f t="shared" ca="1" si="35"/>
        <v>0</v>
      </c>
      <c r="O752" s="302">
        <f ca="1">OFFSET('Product Matrix'!$B$1,VLOOKUP(K752,A:B,2,0)-1+L752,0)</f>
        <v>0</v>
      </c>
      <c r="P752" s="302">
        <f ca="1">OFFSET('Product Matrix'!$B$1,VLOOKUP(K752,A:B,2,0)-1+L752,1)</f>
        <v>0</v>
      </c>
    </row>
    <row r="753" spans="11:16" ht="14.5">
      <c r="K753" s="293">
        <f t="shared" ca="1" si="36"/>
        <v>1</v>
      </c>
      <c r="L753" s="293">
        <f t="shared" ca="1" si="37"/>
        <v>752</v>
      </c>
      <c r="M753" s="301" t="str">
        <f>'Product Matrix'!$B$2</f>
        <v>KEY-GR</v>
      </c>
      <c r="N753" s="302">
        <f t="shared" ca="1" si="35"/>
        <v>0</v>
      </c>
      <c r="O753" s="302">
        <f ca="1">OFFSET('Product Matrix'!$B$1,VLOOKUP(K753,A:B,2,0)-1+L753,0)</f>
        <v>0</v>
      </c>
      <c r="P753" s="302">
        <f ca="1">OFFSET('Product Matrix'!$B$1,VLOOKUP(K753,A:B,2,0)-1+L753,1)</f>
        <v>0</v>
      </c>
    </row>
    <row r="754" spans="11:16" ht="14.5">
      <c r="K754" s="293">
        <f t="shared" ca="1" si="36"/>
        <v>1</v>
      </c>
      <c r="L754" s="293">
        <f t="shared" ca="1" si="37"/>
        <v>753</v>
      </c>
      <c r="M754" s="301" t="str">
        <f>'Product Matrix'!$B$2</f>
        <v>KEY-GR</v>
      </c>
      <c r="N754" s="302">
        <f t="shared" ca="1" si="35"/>
        <v>0</v>
      </c>
      <c r="O754" s="302">
        <f ca="1">OFFSET('Product Matrix'!$B$1,VLOOKUP(K754,A:B,2,0)-1+L754,0)</f>
        <v>0</v>
      </c>
      <c r="P754" s="302">
        <f ca="1">OFFSET('Product Matrix'!$B$1,VLOOKUP(K754,A:B,2,0)-1+L754,1)</f>
        <v>0</v>
      </c>
    </row>
    <row r="755" spans="11:16" ht="14.5">
      <c r="K755" s="293">
        <f t="shared" ca="1" si="36"/>
        <v>1</v>
      </c>
      <c r="L755" s="293">
        <f t="shared" ca="1" si="37"/>
        <v>754</v>
      </c>
      <c r="M755" s="301" t="str">
        <f>'Product Matrix'!$B$2</f>
        <v>KEY-GR</v>
      </c>
      <c r="N755" s="302">
        <f t="shared" ca="1" si="35"/>
        <v>0</v>
      </c>
      <c r="O755" s="302">
        <f ca="1">OFFSET('Product Matrix'!$B$1,VLOOKUP(K755,A:B,2,0)-1+L755,0)</f>
        <v>0</v>
      </c>
      <c r="P755" s="302">
        <f ca="1">OFFSET('Product Matrix'!$B$1,VLOOKUP(K755,A:B,2,0)-1+L755,1)</f>
        <v>0</v>
      </c>
    </row>
    <row r="756" spans="11:16" ht="14.5">
      <c r="K756" s="293">
        <f t="shared" ca="1" si="36"/>
        <v>1</v>
      </c>
      <c r="L756" s="293">
        <f t="shared" ca="1" si="37"/>
        <v>755</v>
      </c>
      <c r="M756" s="301" t="str">
        <f>'Product Matrix'!$B$2</f>
        <v>KEY-GR</v>
      </c>
      <c r="N756" s="302">
        <f t="shared" ca="1" si="35"/>
        <v>0</v>
      </c>
      <c r="O756" s="302">
        <f ca="1">OFFSET('Product Matrix'!$B$1,VLOOKUP(K756,A:B,2,0)-1+L756,0)</f>
        <v>0</v>
      </c>
      <c r="P756" s="302">
        <f ca="1">OFFSET('Product Matrix'!$B$1,VLOOKUP(K756,A:B,2,0)-1+L756,1)</f>
        <v>0</v>
      </c>
    </row>
    <row r="757" spans="11:16" ht="14.5">
      <c r="K757" s="293">
        <f t="shared" ca="1" si="36"/>
        <v>1</v>
      </c>
      <c r="L757" s="293">
        <f t="shared" ca="1" si="37"/>
        <v>756</v>
      </c>
      <c r="M757" s="301" t="str">
        <f>'Product Matrix'!$B$2</f>
        <v>KEY-GR</v>
      </c>
      <c r="N757" s="302">
        <f t="shared" ca="1" si="35"/>
        <v>0</v>
      </c>
      <c r="O757" s="302">
        <f ca="1">OFFSET('Product Matrix'!$B$1,VLOOKUP(K757,A:B,2,0)-1+L757,0)</f>
        <v>0</v>
      </c>
      <c r="P757" s="302">
        <f ca="1">OFFSET('Product Matrix'!$B$1,VLOOKUP(K757,A:B,2,0)-1+L757,1)</f>
        <v>0</v>
      </c>
    </row>
    <row r="758" spans="11:16" ht="14.5">
      <c r="K758" s="293">
        <f t="shared" ca="1" si="36"/>
        <v>1</v>
      </c>
      <c r="L758" s="293">
        <f t="shared" ca="1" si="37"/>
        <v>757</v>
      </c>
      <c r="M758" s="301" t="str">
        <f>'Product Matrix'!$B$2</f>
        <v>KEY-GR</v>
      </c>
      <c r="N758" s="302">
        <f t="shared" ca="1" si="35"/>
        <v>0</v>
      </c>
      <c r="O758" s="302">
        <f ca="1">OFFSET('Product Matrix'!$B$1,VLOOKUP(K758,A:B,2,0)-1+L758,0)</f>
        <v>0</v>
      </c>
      <c r="P758" s="302">
        <f ca="1">OFFSET('Product Matrix'!$B$1,VLOOKUP(K758,A:B,2,0)-1+L758,1)</f>
        <v>0</v>
      </c>
    </row>
    <row r="759" spans="11:16" ht="14.5">
      <c r="K759" s="293">
        <f t="shared" ca="1" si="36"/>
        <v>1</v>
      </c>
      <c r="L759" s="293">
        <f t="shared" ca="1" si="37"/>
        <v>758</v>
      </c>
      <c r="M759" s="301" t="str">
        <f>'Product Matrix'!$B$2</f>
        <v>KEY-GR</v>
      </c>
      <c r="N759" s="302">
        <f t="shared" ca="1" si="35"/>
        <v>0</v>
      </c>
      <c r="O759" s="302">
        <f ca="1">OFFSET('Product Matrix'!$B$1,VLOOKUP(K759,A:B,2,0)-1+L759,0)</f>
        <v>0</v>
      </c>
      <c r="P759" s="302">
        <f ca="1">OFFSET('Product Matrix'!$B$1,VLOOKUP(K759,A:B,2,0)-1+L759,1)</f>
        <v>0</v>
      </c>
    </row>
    <row r="760" spans="11:16" ht="14.5">
      <c r="K760" s="293">
        <f t="shared" ca="1" si="36"/>
        <v>1</v>
      </c>
      <c r="L760" s="293">
        <f t="shared" ca="1" si="37"/>
        <v>759</v>
      </c>
      <c r="M760" s="301" t="str">
        <f>'Product Matrix'!$B$2</f>
        <v>KEY-GR</v>
      </c>
      <c r="N760" s="302">
        <f t="shared" ca="1" si="35"/>
        <v>0</v>
      </c>
      <c r="O760" s="302">
        <f ca="1">OFFSET('Product Matrix'!$B$1,VLOOKUP(K760,A:B,2,0)-1+L760,0)</f>
        <v>0</v>
      </c>
      <c r="P760" s="302">
        <f ca="1">OFFSET('Product Matrix'!$B$1,VLOOKUP(K760,A:B,2,0)-1+L760,1)</f>
        <v>0</v>
      </c>
    </row>
    <row r="761" spans="11:16" ht="14.5">
      <c r="K761" s="293">
        <f t="shared" ca="1" si="36"/>
        <v>1</v>
      </c>
      <c r="L761" s="293">
        <f t="shared" ca="1" si="37"/>
        <v>760</v>
      </c>
      <c r="M761" s="301" t="str">
        <f>'Product Matrix'!$B$2</f>
        <v>KEY-GR</v>
      </c>
      <c r="N761" s="302">
        <f t="shared" ca="1" si="35"/>
        <v>0</v>
      </c>
      <c r="O761" s="302">
        <f ca="1">OFFSET('Product Matrix'!$B$1,VLOOKUP(K761,A:B,2,0)-1+L761,0)</f>
        <v>0</v>
      </c>
      <c r="P761" s="302">
        <f ca="1">OFFSET('Product Matrix'!$B$1,VLOOKUP(K761,A:B,2,0)-1+L761,1)</f>
        <v>0</v>
      </c>
    </row>
    <row r="762" spans="11:16" ht="14.5">
      <c r="K762" s="293">
        <f t="shared" ca="1" si="36"/>
        <v>1</v>
      </c>
      <c r="L762" s="293">
        <f t="shared" ca="1" si="37"/>
        <v>761</v>
      </c>
      <c r="M762" s="301" t="str">
        <f>'Product Matrix'!$B$2</f>
        <v>KEY-GR</v>
      </c>
      <c r="N762" s="302">
        <f t="shared" ca="1" si="35"/>
        <v>0</v>
      </c>
      <c r="O762" s="302">
        <f ca="1">OFFSET('Product Matrix'!$B$1,VLOOKUP(K762,A:B,2,0)-1+L762,0)</f>
        <v>0</v>
      </c>
      <c r="P762" s="302">
        <f ca="1">OFFSET('Product Matrix'!$B$1,VLOOKUP(K762,A:B,2,0)-1+L762,1)</f>
        <v>0</v>
      </c>
    </row>
    <row r="763" spans="11:16" ht="14.5">
      <c r="K763" s="293">
        <f t="shared" ca="1" si="36"/>
        <v>1</v>
      </c>
      <c r="L763" s="293">
        <f t="shared" ca="1" si="37"/>
        <v>762</v>
      </c>
      <c r="M763" s="301" t="str">
        <f>'Product Matrix'!$B$2</f>
        <v>KEY-GR</v>
      </c>
      <c r="N763" s="302">
        <f t="shared" ca="1" si="35"/>
        <v>0</v>
      </c>
      <c r="O763" s="302">
        <f ca="1">OFFSET('Product Matrix'!$B$1,VLOOKUP(K763,A:B,2,0)-1+L763,0)</f>
        <v>0</v>
      </c>
      <c r="P763" s="302">
        <f ca="1">OFFSET('Product Matrix'!$B$1,VLOOKUP(K763,A:B,2,0)-1+L763,1)</f>
        <v>0</v>
      </c>
    </row>
    <row r="764" spans="11:16" ht="14.5">
      <c r="K764" s="293">
        <f t="shared" ca="1" si="36"/>
        <v>1</v>
      </c>
      <c r="L764" s="293">
        <f t="shared" ca="1" si="37"/>
        <v>763</v>
      </c>
      <c r="M764" s="301" t="str">
        <f>'Product Matrix'!$B$2</f>
        <v>KEY-GR</v>
      </c>
      <c r="N764" s="302">
        <f t="shared" ca="1" si="35"/>
        <v>0</v>
      </c>
      <c r="O764" s="302">
        <f ca="1">OFFSET('Product Matrix'!$B$1,VLOOKUP(K764,A:B,2,0)-1+L764,0)</f>
        <v>0</v>
      </c>
      <c r="P764" s="302">
        <f ca="1">OFFSET('Product Matrix'!$B$1,VLOOKUP(K764,A:B,2,0)-1+L764,1)</f>
        <v>0</v>
      </c>
    </row>
    <row r="765" spans="11:16" ht="14.5">
      <c r="K765" s="293">
        <f t="shared" ca="1" si="36"/>
        <v>1</v>
      </c>
      <c r="L765" s="293">
        <f t="shared" ca="1" si="37"/>
        <v>764</v>
      </c>
      <c r="M765" s="301" t="str">
        <f>'Product Matrix'!$B$2</f>
        <v>KEY-GR</v>
      </c>
      <c r="N765" s="302">
        <f t="shared" ca="1" si="35"/>
        <v>0</v>
      </c>
      <c r="O765" s="302">
        <f ca="1">OFFSET('Product Matrix'!$B$1,VLOOKUP(K765,A:B,2,0)-1+L765,0)</f>
        <v>0</v>
      </c>
      <c r="P765" s="302">
        <f ca="1">OFFSET('Product Matrix'!$B$1,VLOOKUP(K765,A:B,2,0)-1+L765,1)</f>
        <v>0</v>
      </c>
    </row>
    <row r="766" spans="11:16" ht="14.5">
      <c r="K766" s="293">
        <f t="shared" ca="1" si="36"/>
        <v>1</v>
      </c>
      <c r="L766" s="293">
        <f t="shared" ca="1" si="37"/>
        <v>765</v>
      </c>
      <c r="M766" s="301" t="str">
        <f>'Product Matrix'!$B$2</f>
        <v>KEY-GR</v>
      </c>
      <c r="N766" s="302">
        <f t="shared" ca="1" si="35"/>
        <v>0</v>
      </c>
      <c r="O766" s="302">
        <f ca="1">OFFSET('Product Matrix'!$B$1,VLOOKUP(K766,A:B,2,0)-1+L766,0)</f>
        <v>0</v>
      </c>
      <c r="P766" s="302">
        <f ca="1">OFFSET('Product Matrix'!$B$1,VLOOKUP(K766,A:B,2,0)-1+L766,1)</f>
        <v>0</v>
      </c>
    </row>
    <row r="767" spans="11:16" ht="14.5">
      <c r="K767" s="293">
        <f t="shared" ca="1" si="36"/>
        <v>1</v>
      </c>
      <c r="L767" s="293">
        <f t="shared" ca="1" si="37"/>
        <v>766</v>
      </c>
      <c r="M767" s="301" t="str">
        <f>'Product Matrix'!$B$2</f>
        <v>KEY-GR</v>
      </c>
      <c r="N767" s="302">
        <f t="shared" ca="1" si="35"/>
        <v>0</v>
      </c>
      <c r="O767" s="302">
        <f ca="1">OFFSET('Product Matrix'!$B$1,VLOOKUP(K767,A:B,2,0)-1+L767,0)</f>
        <v>0</v>
      </c>
      <c r="P767" s="302">
        <f ca="1">OFFSET('Product Matrix'!$B$1,VLOOKUP(K767,A:B,2,0)-1+L767,1)</f>
        <v>0</v>
      </c>
    </row>
    <row r="768" spans="11:16" ht="14.5">
      <c r="K768" s="293">
        <f t="shared" ca="1" si="36"/>
        <v>1</v>
      </c>
      <c r="L768" s="293">
        <f t="shared" ca="1" si="37"/>
        <v>767</v>
      </c>
      <c r="M768" s="301" t="str">
        <f>'Product Matrix'!$B$2</f>
        <v>KEY-GR</v>
      </c>
      <c r="N768" s="302">
        <f t="shared" ca="1" si="35"/>
        <v>0</v>
      </c>
      <c r="O768" s="302">
        <f ca="1">OFFSET('Product Matrix'!$B$1,VLOOKUP(K768,A:B,2,0)-1+L768,0)</f>
        <v>0</v>
      </c>
      <c r="P768" s="302">
        <f ca="1">OFFSET('Product Matrix'!$B$1,VLOOKUP(K768,A:B,2,0)-1+L768,1)</f>
        <v>0</v>
      </c>
    </row>
    <row r="769" spans="11:16" ht="14.5">
      <c r="K769" s="293">
        <f t="shared" ca="1" si="36"/>
        <v>1</v>
      </c>
      <c r="L769" s="293">
        <f t="shared" ca="1" si="37"/>
        <v>768</v>
      </c>
      <c r="M769" s="301" t="str">
        <f>'Product Matrix'!$B$2</f>
        <v>KEY-GR</v>
      </c>
      <c r="N769" s="302">
        <f t="shared" ca="1" si="35"/>
        <v>0</v>
      </c>
      <c r="O769" s="302">
        <f ca="1">OFFSET('Product Matrix'!$B$1,VLOOKUP(K769,A:B,2,0)-1+L769,0)</f>
        <v>0</v>
      </c>
      <c r="P769" s="302">
        <f ca="1">OFFSET('Product Matrix'!$B$1,VLOOKUP(K769,A:B,2,0)-1+L769,1)</f>
        <v>0</v>
      </c>
    </row>
    <row r="770" spans="11:16" ht="14.5">
      <c r="K770" s="293">
        <f t="shared" ca="1" si="36"/>
        <v>1</v>
      </c>
      <c r="L770" s="293">
        <f t="shared" ca="1" si="37"/>
        <v>769</v>
      </c>
      <c r="M770" s="301" t="str">
        <f>'Product Matrix'!$B$2</f>
        <v>KEY-GR</v>
      </c>
      <c r="N770" s="302">
        <f t="shared" ca="1" si="35"/>
        <v>0</v>
      </c>
      <c r="O770" s="302">
        <f ca="1">OFFSET('Product Matrix'!$B$1,VLOOKUP(K770,A:B,2,0)-1+L770,0)</f>
        <v>0</v>
      </c>
      <c r="P770" s="302">
        <f ca="1">OFFSET('Product Matrix'!$B$1,VLOOKUP(K770,A:B,2,0)-1+L770,1)</f>
        <v>0</v>
      </c>
    </row>
    <row r="771" spans="11:16" ht="14.5">
      <c r="K771" s="293">
        <f t="shared" ca="1" si="36"/>
        <v>1</v>
      </c>
      <c r="L771" s="293">
        <f t="shared" ca="1" si="37"/>
        <v>770</v>
      </c>
      <c r="M771" s="301" t="str">
        <f>'Product Matrix'!$B$2</f>
        <v>KEY-GR</v>
      </c>
      <c r="N771" s="302">
        <f t="shared" ref="N771:N834" ca="1" si="38">OFFSET($F$1,K771,0)</f>
        <v>0</v>
      </c>
      <c r="O771" s="302">
        <f ca="1">OFFSET('Product Matrix'!$B$1,VLOOKUP(K771,A:B,2,0)-1+L771,0)</f>
        <v>0</v>
      </c>
      <c r="P771" s="302">
        <f ca="1">OFFSET('Product Matrix'!$B$1,VLOOKUP(K771,A:B,2,0)-1+L771,1)</f>
        <v>0</v>
      </c>
    </row>
    <row r="772" spans="11:16" ht="14.5">
      <c r="K772" s="293">
        <f t="shared" ref="K772:K835" ca="1" si="39">IF(L771=OFFSET($C$1,K771,0),K771+1,K771)</f>
        <v>1</v>
      </c>
      <c r="L772" s="293">
        <f t="shared" ref="L772:L835" ca="1" si="40">IF(K772&gt;K771,1,L771+1)</f>
        <v>771</v>
      </c>
      <c r="M772" s="301" t="str">
        <f>'Product Matrix'!$B$2</f>
        <v>KEY-GR</v>
      </c>
      <c r="N772" s="302">
        <f t="shared" ca="1" si="38"/>
        <v>0</v>
      </c>
      <c r="O772" s="302">
        <f ca="1">OFFSET('Product Matrix'!$B$1,VLOOKUP(K772,A:B,2,0)-1+L772,0)</f>
        <v>0</v>
      </c>
      <c r="P772" s="302">
        <f ca="1">OFFSET('Product Matrix'!$B$1,VLOOKUP(K772,A:B,2,0)-1+L772,1)</f>
        <v>0</v>
      </c>
    </row>
    <row r="773" spans="11:16" ht="14.5">
      <c r="K773" s="293">
        <f t="shared" ca="1" si="39"/>
        <v>1</v>
      </c>
      <c r="L773" s="293">
        <f t="shared" ca="1" si="40"/>
        <v>772</v>
      </c>
      <c r="M773" s="301" t="str">
        <f>'Product Matrix'!$B$2</f>
        <v>KEY-GR</v>
      </c>
      <c r="N773" s="302">
        <f t="shared" ca="1" si="38"/>
        <v>0</v>
      </c>
      <c r="O773" s="302">
        <f ca="1">OFFSET('Product Matrix'!$B$1,VLOOKUP(K773,A:B,2,0)-1+L773,0)</f>
        <v>0</v>
      </c>
      <c r="P773" s="302">
        <f ca="1">OFFSET('Product Matrix'!$B$1,VLOOKUP(K773,A:B,2,0)-1+L773,1)</f>
        <v>0</v>
      </c>
    </row>
    <row r="774" spans="11:16" ht="14.5">
      <c r="K774" s="293">
        <f t="shared" ca="1" si="39"/>
        <v>1</v>
      </c>
      <c r="L774" s="293">
        <f t="shared" ca="1" si="40"/>
        <v>773</v>
      </c>
      <c r="M774" s="301" t="str">
        <f>'Product Matrix'!$B$2</f>
        <v>KEY-GR</v>
      </c>
      <c r="N774" s="302">
        <f t="shared" ca="1" si="38"/>
        <v>0</v>
      </c>
      <c r="O774" s="302">
        <f ca="1">OFFSET('Product Matrix'!$B$1,VLOOKUP(K774,A:B,2,0)-1+L774,0)</f>
        <v>0</v>
      </c>
      <c r="P774" s="302">
        <f ca="1">OFFSET('Product Matrix'!$B$1,VLOOKUP(K774,A:B,2,0)-1+L774,1)</f>
        <v>0</v>
      </c>
    </row>
    <row r="775" spans="11:16" ht="14.5">
      <c r="K775" s="293">
        <f t="shared" ca="1" si="39"/>
        <v>1</v>
      </c>
      <c r="L775" s="293">
        <f t="shared" ca="1" si="40"/>
        <v>774</v>
      </c>
      <c r="M775" s="301" t="str">
        <f>'Product Matrix'!$B$2</f>
        <v>KEY-GR</v>
      </c>
      <c r="N775" s="302">
        <f t="shared" ca="1" si="38"/>
        <v>0</v>
      </c>
      <c r="O775" s="302">
        <f ca="1">OFFSET('Product Matrix'!$B$1,VLOOKUP(K775,A:B,2,0)-1+L775,0)</f>
        <v>0</v>
      </c>
      <c r="P775" s="302">
        <f ca="1">OFFSET('Product Matrix'!$B$1,VLOOKUP(K775,A:B,2,0)-1+L775,1)</f>
        <v>0</v>
      </c>
    </row>
    <row r="776" spans="11:16" ht="14.5">
      <c r="K776" s="293">
        <f t="shared" ca="1" si="39"/>
        <v>1</v>
      </c>
      <c r="L776" s="293">
        <f t="shared" ca="1" si="40"/>
        <v>775</v>
      </c>
      <c r="M776" s="301" t="str">
        <f>'Product Matrix'!$B$2</f>
        <v>KEY-GR</v>
      </c>
      <c r="N776" s="302">
        <f t="shared" ca="1" si="38"/>
        <v>0</v>
      </c>
      <c r="O776" s="302">
        <f ca="1">OFFSET('Product Matrix'!$B$1,VLOOKUP(K776,A:B,2,0)-1+L776,0)</f>
        <v>0</v>
      </c>
      <c r="P776" s="302">
        <f ca="1">OFFSET('Product Matrix'!$B$1,VLOOKUP(K776,A:B,2,0)-1+L776,1)</f>
        <v>0</v>
      </c>
    </row>
    <row r="777" spans="11:16" ht="14.5">
      <c r="K777" s="293">
        <f t="shared" ca="1" si="39"/>
        <v>1</v>
      </c>
      <c r="L777" s="293">
        <f t="shared" ca="1" si="40"/>
        <v>776</v>
      </c>
      <c r="M777" s="301" t="str">
        <f>'Product Matrix'!$B$2</f>
        <v>KEY-GR</v>
      </c>
      <c r="N777" s="302">
        <f t="shared" ca="1" si="38"/>
        <v>0</v>
      </c>
      <c r="O777" s="302">
        <f ca="1">OFFSET('Product Matrix'!$B$1,VLOOKUP(K777,A:B,2,0)-1+L777,0)</f>
        <v>0</v>
      </c>
      <c r="P777" s="302">
        <f ca="1">OFFSET('Product Matrix'!$B$1,VLOOKUP(K777,A:B,2,0)-1+L777,1)</f>
        <v>0</v>
      </c>
    </row>
    <row r="778" spans="11:16" ht="14.5">
      <c r="K778" s="293">
        <f t="shared" ca="1" si="39"/>
        <v>1</v>
      </c>
      <c r="L778" s="293">
        <f t="shared" ca="1" si="40"/>
        <v>777</v>
      </c>
      <c r="M778" s="301" t="str">
        <f>'Product Matrix'!$B$2</f>
        <v>KEY-GR</v>
      </c>
      <c r="N778" s="302">
        <f t="shared" ca="1" si="38"/>
        <v>0</v>
      </c>
      <c r="O778" s="302">
        <f ca="1">OFFSET('Product Matrix'!$B$1,VLOOKUP(K778,A:B,2,0)-1+L778,0)</f>
        <v>0</v>
      </c>
      <c r="P778" s="302">
        <f ca="1">OFFSET('Product Matrix'!$B$1,VLOOKUP(K778,A:B,2,0)-1+L778,1)</f>
        <v>0</v>
      </c>
    </row>
    <row r="779" spans="11:16" ht="14.5">
      <c r="K779" s="293">
        <f t="shared" ca="1" si="39"/>
        <v>1</v>
      </c>
      <c r="L779" s="293">
        <f t="shared" ca="1" si="40"/>
        <v>778</v>
      </c>
      <c r="M779" s="301" t="str">
        <f>'Product Matrix'!$B$2</f>
        <v>KEY-GR</v>
      </c>
      <c r="N779" s="302">
        <f t="shared" ca="1" si="38"/>
        <v>0</v>
      </c>
      <c r="O779" s="302">
        <f ca="1">OFFSET('Product Matrix'!$B$1,VLOOKUP(K779,A:B,2,0)-1+L779,0)</f>
        <v>0</v>
      </c>
      <c r="P779" s="302">
        <f ca="1">OFFSET('Product Matrix'!$B$1,VLOOKUP(K779,A:B,2,0)-1+L779,1)</f>
        <v>0</v>
      </c>
    </row>
    <row r="780" spans="11:16" ht="14.5">
      <c r="K780" s="293">
        <f t="shared" ca="1" si="39"/>
        <v>1</v>
      </c>
      <c r="L780" s="293">
        <f t="shared" ca="1" si="40"/>
        <v>779</v>
      </c>
      <c r="M780" s="301" t="str">
        <f>'Product Matrix'!$B$2</f>
        <v>KEY-GR</v>
      </c>
      <c r="N780" s="302">
        <f t="shared" ca="1" si="38"/>
        <v>0</v>
      </c>
      <c r="O780" s="302">
        <f ca="1">OFFSET('Product Matrix'!$B$1,VLOOKUP(K780,A:B,2,0)-1+L780,0)</f>
        <v>0</v>
      </c>
      <c r="P780" s="302">
        <f ca="1">OFFSET('Product Matrix'!$B$1,VLOOKUP(K780,A:B,2,0)-1+L780,1)</f>
        <v>0</v>
      </c>
    </row>
    <row r="781" spans="11:16" ht="14.5">
      <c r="K781" s="293">
        <f t="shared" ca="1" si="39"/>
        <v>1</v>
      </c>
      <c r="L781" s="293">
        <f t="shared" ca="1" si="40"/>
        <v>780</v>
      </c>
      <c r="M781" s="301" t="str">
        <f>'Product Matrix'!$B$2</f>
        <v>KEY-GR</v>
      </c>
      <c r="N781" s="302">
        <f t="shared" ca="1" si="38"/>
        <v>0</v>
      </c>
      <c r="O781" s="302">
        <f ca="1">OFFSET('Product Matrix'!$B$1,VLOOKUP(K781,A:B,2,0)-1+L781,0)</f>
        <v>0</v>
      </c>
      <c r="P781" s="302">
        <f ca="1">OFFSET('Product Matrix'!$B$1,VLOOKUP(K781,A:B,2,0)-1+L781,1)</f>
        <v>0</v>
      </c>
    </row>
    <row r="782" spans="11:16" ht="14.5">
      <c r="K782" s="293">
        <f t="shared" ca="1" si="39"/>
        <v>1</v>
      </c>
      <c r="L782" s="293">
        <f t="shared" ca="1" si="40"/>
        <v>781</v>
      </c>
      <c r="M782" s="301" t="str">
        <f>'Product Matrix'!$B$2</f>
        <v>KEY-GR</v>
      </c>
      <c r="N782" s="302">
        <f t="shared" ca="1" si="38"/>
        <v>0</v>
      </c>
      <c r="O782" s="302">
        <f ca="1">OFFSET('Product Matrix'!$B$1,VLOOKUP(K782,A:B,2,0)-1+L782,0)</f>
        <v>0</v>
      </c>
      <c r="P782" s="302">
        <f ca="1">OFFSET('Product Matrix'!$B$1,VLOOKUP(K782,A:B,2,0)-1+L782,1)</f>
        <v>0</v>
      </c>
    </row>
    <row r="783" spans="11:16" ht="14.5">
      <c r="K783" s="293">
        <f t="shared" ca="1" si="39"/>
        <v>1</v>
      </c>
      <c r="L783" s="293">
        <f t="shared" ca="1" si="40"/>
        <v>782</v>
      </c>
      <c r="M783" s="301" t="str">
        <f>'Product Matrix'!$B$2</f>
        <v>KEY-GR</v>
      </c>
      <c r="N783" s="302">
        <f t="shared" ca="1" si="38"/>
        <v>0</v>
      </c>
      <c r="O783" s="302">
        <f ca="1">OFFSET('Product Matrix'!$B$1,VLOOKUP(K783,A:B,2,0)-1+L783,0)</f>
        <v>0</v>
      </c>
      <c r="P783" s="302">
        <f ca="1">OFFSET('Product Matrix'!$B$1,VLOOKUP(K783,A:B,2,0)-1+L783,1)</f>
        <v>0</v>
      </c>
    </row>
    <row r="784" spans="11:16" ht="14.5">
      <c r="K784" s="293">
        <f t="shared" ca="1" si="39"/>
        <v>1</v>
      </c>
      <c r="L784" s="293">
        <f t="shared" ca="1" si="40"/>
        <v>783</v>
      </c>
      <c r="M784" s="301" t="str">
        <f>'Product Matrix'!$B$2</f>
        <v>KEY-GR</v>
      </c>
      <c r="N784" s="302">
        <f t="shared" ca="1" si="38"/>
        <v>0</v>
      </c>
      <c r="O784" s="302">
        <f ca="1">OFFSET('Product Matrix'!$B$1,VLOOKUP(K784,A:B,2,0)-1+L784,0)</f>
        <v>0</v>
      </c>
      <c r="P784" s="302">
        <f ca="1">OFFSET('Product Matrix'!$B$1,VLOOKUP(K784,A:B,2,0)-1+L784,1)</f>
        <v>0</v>
      </c>
    </row>
    <row r="785" spans="11:16" ht="14.5">
      <c r="K785" s="293">
        <f t="shared" ca="1" si="39"/>
        <v>1</v>
      </c>
      <c r="L785" s="293">
        <f t="shared" ca="1" si="40"/>
        <v>784</v>
      </c>
      <c r="M785" s="301" t="str">
        <f>'Product Matrix'!$B$2</f>
        <v>KEY-GR</v>
      </c>
      <c r="N785" s="302">
        <f t="shared" ca="1" si="38"/>
        <v>0</v>
      </c>
      <c r="O785" s="302">
        <f ca="1">OFFSET('Product Matrix'!$B$1,VLOOKUP(K785,A:B,2,0)-1+L785,0)</f>
        <v>0</v>
      </c>
      <c r="P785" s="302">
        <f ca="1">OFFSET('Product Matrix'!$B$1,VLOOKUP(K785,A:B,2,0)-1+L785,1)</f>
        <v>0</v>
      </c>
    </row>
    <row r="786" spans="11:16" ht="14.5">
      <c r="K786" s="293">
        <f t="shared" ca="1" si="39"/>
        <v>1</v>
      </c>
      <c r="L786" s="293">
        <f t="shared" ca="1" si="40"/>
        <v>785</v>
      </c>
      <c r="M786" s="301" t="str">
        <f>'Product Matrix'!$B$2</f>
        <v>KEY-GR</v>
      </c>
      <c r="N786" s="302">
        <f t="shared" ca="1" si="38"/>
        <v>0</v>
      </c>
      <c r="O786" s="302">
        <f ca="1">OFFSET('Product Matrix'!$B$1,VLOOKUP(K786,A:B,2,0)-1+L786,0)</f>
        <v>0</v>
      </c>
      <c r="P786" s="302">
        <f ca="1">OFFSET('Product Matrix'!$B$1,VLOOKUP(K786,A:B,2,0)-1+L786,1)</f>
        <v>0</v>
      </c>
    </row>
    <row r="787" spans="11:16" ht="14.5">
      <c r="K787" s="293">
        <f t="shared" ca="1" si="39"/>
        <v>1</v>
      </c>
      <c r="L787" s="293">
        <f t="shared" ca="1" si="40"/>
        <v>786</v>
      </c>
      <c r="M787" s="301" t="str">
        <f>'Product Matrix'!$B$2</f>
        <v>KEY-GR</v>
      </c>
      <c r="N787" s="302">
        <f t="shared" ca="1" si="38"/>
        <v>0</v>
      </c>
      <c r="O787" s="302">
        <f ca="1">OFFSET('Product Matrix'!$B$1,VLOOKUP(K787,A:B,2,0)-1+L787,0)</f>
        <v>0</v>
      </c>
      <c r="P787" s="302">
        <f ca="1">OFFSET('Product Matrix'!$B$1,VLOOKUP(K787,A:B,2,0)-1+L787,1)</f>
        <v>0</v>
      </c>
    </row>
    <row r="788" spans="11:16" ht="14.5">
      <c r="K788" s="293">
        <f t="shared" ca="1" si="39"/>
        <v>1</v>
      </c>
      <c r="L788" s="293">
        <f t="shared" ca="1" si="40"/>
        <v>787</v>
      </c>
      <c r="M788" s="301" t="str">
        <f>'Product Matrix'!$B$2</f>
        <v>KEY-GR</v>
      </c>
      <c r="N788" s="302">
        <f t="shared" ca="1" si="38"/>
        <v>0</v>
      </c>
      <c r="O788" s="302">
        <f ca="1">OFFSET('Product Matrix'!$B$1,VLOOKUP(K788,A:B,2,0)-1+L788,0)</f>
        <v>0</v>
      </c>
      <c r="P788" s="302">
        <f ca="1">OFFSET('Product Matrix'!$B$1,VLOOKUP(K788,A:B,2,0)-1+L788,1)</f>
        <v>0</v>
      </c>
    </row>
    <row r="789" spans="11:16" ht="14.5">
      <c r="K789" s="293">
        <f t="shared" ca="1" si="39"/>
        <v>1</v>
      </c>
      <c r="L789" s="293">
        <f t="shared" ca="1" si="40"/>
        <v>788</v>
      </c>
      <c r="M789" s="301" t="str">
        <f>'Product Matrix'!$B$2</f>
        <v>KEY-GR</v>
      </c>
      <c r="N789" s="302">
        <f t="shared" ca="1" si="38"/>
        <v>0</v>
      </c>
      <c r="O789" s="302">
        <f ca="1">OFFSET('Product Matrix'!$B$1,VLOOKUP(K789,A:B,2,0)-1+L789,0)</f>
        <v>0</v>
      </c>
      <c r="P789" s="302">
        <f ca="1">OFFSET('Product Matrix'!$B$1,VLOOKUP(K789,A:B,2,0)-1+L789,1)</f>
        <v>0</v>
      </c>
    </row>
    <row r="790" spans="11:16" ht="14.5">
      <c r="K790" s="293">
        <f t="shared" ca="1" si="39"/>
        <v>1</v>
      </c>
      <c r="L790" s="293">
        <f t="shared" ca="1" si="40"/>
        <v>789</v>
      </c>
      <c r="M790" s="301" t="str">
        <f>'Product Matrix'!$B$2</f>
        <v>KEY-GR</v>
      </c>
      <c r="N790" s="302">
        <f t="shared" ca="1" si="38"/>
        <v>0</v>
      </c>
      <c r="O790" s="302">
        <f ca="1">OFFSET('Product Matrix'!$B$1,VLOOKUP(K790,A:B,2,0)-1+L790,0)</f>
        <v>0</v>
      </c>
      <c r="P790" s="302">
        <f ca="1">OFFSET('Product Matrix'!$B$1,VLOOKUP(K790,A:B,2,0)-1+L790,1)</f>
        <v>0</v>
      </c>
    </row>
    <row r="791" spans="11:16" ht="14.5">
      <c r="K791" s="293">
        <f t="shared" ca="1" si="39"/>
        <v>1</v>
      </c>
      <c r="L791" s="293">
        <f t="shared" ca="1" si="40"/>
        <v>790</v>
      </c>
      <c r="M791" s="301" t="str">
        <f>'Product Matrix'!$B$2</f>
        <v>KEY-GR</v>
      </c>
      <c r="N791" s="302">
        <f t="shared" ca="1" si="38"/>
        <v>0</v>
      </c>
      <c r="O791" s="302">
        <f ca="1">OFFSET('Product Matrix'!$B$1,VLOOKUP(K791,A:B,2,0)-1+L791,0)</f>
        <v>0</v>
      </c>
      <c r="P791" s="302">
        <f ca="1">OFFSET('Product Matrix'!$B$1,VLOOKUP(K791,A:B,2,0)-1+L791,1)</f>
        <v>0</v>
      </c>
    </row>
    <row r="792" spans="11:16" ht="14.5">
      <c r="K792" s="293">
        <f t="shared" ca="1" si="39"/>
        <v>1</v>
      </c>
      <c r="L792" s="293">
        <f t="shared" ca="1" si="40"/>
        <v>791</v>
      </c>
      <c r="M792" s="301" t="str">
        <f>'Product Matrix'!$B$2</f>
        <v>KEY-GR</v>
      </c>
      <c r="N792" s="302">
        <f t="shared" ca="1" si="38"/>
        <v>0</v>
      </c>
      <c r="O792" s="302">
        <f ca="1">OFFSET('Product Matrix'!$B$1,VLOOKUP(K792,A:B,2,0)-1+L792,0)</f>
        <v>0</v>
      </c>
      <c r="P792" s="302">
        <f ca="1">OFFSET('Product Matrix'!$B$1,VLOOKUP(K792,A:B,2,0)-1+L792,1)</f>
        <v>0</v>
      </c>
    </row>
    <row r="793" spans="11:16" ht="14.5">
      <c r="K793" s="293">
        <f t="shared" ca="1" si="39"/>
        <v>1</v>
      </c>
      <c r="L793" s="293">
        <f t="shared" ca="1" si="40"/>
        <v>792</v>
      </c>
      <c r="M793" s="301" t="str">
        <f>'Product Matrix'!$B$2</f>
        <v>KEY-GR</v>
      </c>
      <c r="N793" s="302">
        <f t="shared" ca="1" si="38"/>
        <v>0</v>
      </c>
      <c r="O793" s="302">
        <f ca="1">OFFSET('Product Matrix'!$B$1,VLOOKUP(K793,A:B,2,0)-1+L793,0)</f>
        <v>0</v>
      </c>
      <c r="P793" s="302">
        <f ca="1">OFFSET('Product Matrix'!$B$1,VLOOKUP(K793,A:B,2,0)-1+L793,1)</f>
        <v>0</v>
      </c>
    </row>
    <row r="794" spans="11:16" ht="14.5">
      <c r="K794" s="293">
        <f t="shared" ca="1" si="39"/>
        <v>1</v>
      </c>
      <c r="L794" s="293">
        <f t="shared" ca="1" si="40"/>
        <v>793</v>
      </c>
      <c r="M794" s="301" t="str">
        <f>'Product Matrix'!$B$2</f>
        <v>KEY-GR</v>
      </c>
      <c r="N794" s="302">
        <f t="shared" ca="1" si="38"/>
        <v>0</v>
      </c>
      <c r="O794" s="302">
        <f ca="1">OFFSET('Product Matrix'!$B$1,VLOOKUP(K794,A:B,2,0)-1+L794,0)</f>
        <v>0</v>
      </c>
      <c r="P794" s="302">
        <f ca="1">OFFSET('Product Matrix'!$B$1,VLOOKUP(K794,A:B,2,0)-1+L794,1)</f>
        <v>0</v>
      </c>
    </row>
    <row r="795" spans="11:16" ht="14.5">
      <c r="K795" s="293">
        <f t="shared" ca="1" si="39"/>
        <v>1</v>
      </c>
      <c r="L795" s="293">
        <f t="shared" ca="1" si="40"/>
        <v>794</v>
      </c>
      <c r="M795" s="301" t="str">
        <f>'Product Matrix'!$B$2</f>
        <v>KEY-GR</v>
      </c>
      <c r="N795" s="302">
        <f t="shared" ca="1" si="38"/>
        <v>0</v>
      </c>
      <c r="O795" s="302">
        <f ca="1">OFFSET('Product Matrix'!$B$1,VLOOKUP(K795,A:B,2,0)-1+L795,0)</f>
        <v>0</v>
      </c>
      <c r="P795" s="302">
        <f ca="1">OFFSET('Product Matrix'!$B$1,VLOOKUP(K795,A:B,2,0)-1+L795,1)</f>
        <v>0</v>
      </c>
    </row>
    <row r="796" spans="11:16" ht="14.5">
      <c r="K796" s="293">
        <f t="shared" ca="1" si="39"/>
        <v>1</v>
      </c>
      <c r="L796" s="293">
        <f t="shared" ca="1" si="40"/>
        <v>795</v>
      </c>
      <c r="M796" s="301" t="str">
        <f>'Product Matrix'!$B$2</f>
        <v>KEY-GR</v>
      </c>
      <c r="N796" s="302">
        <f t="shared" ca="1" si="38"/>
        <v>0</v>
      </c>
      <c r="O796" s="302">
        <f ca="1">OFFSET('Product Matrix'!$B$1,VLOOKUP(K796,A:B,2,0)-1+L796,0)</f>
        <v>0</v>
      </c>
      <c r="P796" s="302">
        <f ca="1">OFFSET('Product Matrix'!$B$1,VLOOKUP(K796,A:B,2,0)-1+L796,1)</f>
        <v>0</v>
      </c>
    </row>
    <row r="797" spans="11:16" ht="14.5">
      <c r="K797" s="293">
        <f t="shared" ca="1" si="39"/>
        <v>1</v>
      </c>
      <c r="L797" s="293">
        <f t="shared" ca="1" si="40"/>
        <v>796</v>
      </c>
      <c r="M797" s="301" t="str">
        <f>'Product Matrix'!$B$2</f>
        <v>KEY-GR</v>
      </c>
      <c r="N797" s="302">
        <f t="shared" ca="1" si="38"/>
        <v>0</v>
      </c>
      <c r="O797" s="302">
        <f ca="1">OFFSET('Product Matrix'!$B$1,VLOOKUP(K797,A:B,2,0)-1+L797,0)</f>
        <v>0</v>
      </c>
      <c r="P797" s="302">
        <f ca="1">OFFSET('Product Matrix'!$B$1,VLOOKUP(K797,A:B,2,0)-1+L797,1)</f>
        <v>0</v>
      </c>
    </row>
    <row r="798" spans="11:16" ht="14.5">
      <c r="K798" s="293">
        <f t="shared" ca="1" si="39"/>
        <v>1</v>
      </c>
      <c r="L798" s="293">
        <f t="shared" ca="1" si="40"/>
        <v>797</v>
      </c>
      <c r="M798" s="301" t="str">
        <f>'Product Matrix'!$B$2</f>
        <v>KEY-GR</v>
      </c>
      <c r="N798" s="302">
        <f t="shared" ca="1" si="38"/>
        <v>0</v>
      </c>
      <c r="O798" s="302">
        <f ca="1">OFFSET('Product Matrix'!$B$1,VLOOKUP(K798,A:B,2,0)-1+L798,0)</f>
        <v>0</v>
      </c>
      <c r="P798" s="302">
        <f ca="1">OFFSET('Product Matrix'!$B$1,VLOOKUP(K798,A:B,2,0)-1+L798,1)</f>
        <v>0</v>
      </c>
    </row>
    <row r="799" spans="11:16" ht="14.5">
      <c r="K799" s="293">
        <f t="shared" ca="1" si="39"/>
        <v>1</v>
      </c>
      <c r="L799" s="293">
        <f t="shared" ca="1" si="40"/>
        <v>798</v>
      </c>
      <c r="M799" s="301" t="str">
        <f>'Product Matrix'!$B$2</f>
        <v>KEY-GR</v>
      </c>
      <c r="N799" s="302">
        <f t="shared" ca="1" si="38"/>
        <v>0</v>
      </c>
      <c r="O799" s="302">
        <f ca="1">OFFSET('Product Matrix'!$B$1,VLOOKUP(K799,A:B,2,0)-1+L799,0)</f>
        <v>0</v>
      </c>
      <c r="P799" s="302">
        <f ca="1">OFFSET('Product Matrix'!$B$1,VLOOKUP(K799,A:B,2,0)-1+L799,1)</f>
        <v>0</v>
      </c>
    </row>
    <row r="800" spans="11:16" ht="14.5">
      <c r="K800" s="293">
        <f t="shared" ca="1" si="39"/>
        <v>1</v>
      </c>
      <c r="L800" s="293">
        <f t="shared" ca="1" si="40"/>
        <v>799</v>
      </c>
      <c r="M800" s="301" t="str">
        <f>'Product Matrix'!$B$2</f>
        <v>KEY-GR</v>
      </c>
      <c r="N800" s="302">
        <f t="shared" ca="1" si="38"/>
        <v>0</v>
      </c>
      <c r="O800" s="302">
        <f ca="1">OFFSET('Product Matrix'!$B$1,VLOOKUP(K800,A:B,2,0)-1+L800,0)</f>
        <v>0</v>
      </c>
      <c r="P800" s="302">
        <f ca="1">OFFSET('Product Matrix'!$B$1,VLOOKUP(K800,A:B,2,0)-1+L800,1)</f>
        <v>0</v>
      </c>
    </row>
    <row r="801" spans="11:16" ht="14.5">
      <c r="K801" s="293">
        <f t="shared" ca="1" si="39"/>
        <v>1</v>
      </c>
      <c r="L801" s="293">
        <f t="shared" ca="1" si="40"/>
        <v>800</v>
      </c>
      <c r="M801" s="301" t="str">
        <f>'Product Matrix'!$B$2</f>
        <v>KEY-GR</v>
      </c>
      <c r="N801" s="302">
        <f t="shared" ca="1" si="38"/>
        <v>0</v>
      </c>
      <c r="O801" s="302">
        <f ca="1">OFFSET('Product Matrix'!$B$1,VLOOKUP(K801,A:B,2,0)-1+L801,0)</f>
        <v>0</v>
      </c>
      <c r="P801" s="302">
        <f ca="1">OFFSET('Product Matrix'!$B$1,VLOOKUP(K801,A:B,2,0)-1+L801,1)</f>
        <v>0</v>
      </c>
    </row>
    <row r="802" spans="11:16" ht="14.5">
      <c r="K802" s="293">
        <f t="shared" ca="1" si="39"/>
        <v>1</v>
      </c>
      <c r="L802" s="293">
        <f t="shared" ca="1" si="40"/>
        <v>801</v>
      </c>
      <c r="M802" s="301" t="str">
        <f>'Product Matrix'!$B$2</f>
        <v>KEY-GR</v>
      </c>
      <c r="N802" s="302">
        <f t="shared" ca="1" si="38"/>
        <v>0</v>
      </c>
      <c r="O802" s="302">
        <f ca="1">OFFSET('Product Matrix'!$B$1,VLOOKUP(K802,A:B,2,0)-1+L802,0)</f>
        <v>0</v>
      </c>
      <c r="P802" s="302">
        <f ca="1">OFFSET('Product Matrix'!$B$1,VLOOKUP(K802,A:B,2,0)-1+L802,1)</f>
        <v>0</v>
      </c>
    </row>
    <row r="803" spans="11:16" ht="14.5">
      <c r="K803" s="293">
        <f t="shared" ca="1" si="39"/>
        <v>1</v>
      </c>
      <c r="L803" s="293">
        <f t="shared" ca="1" si="40"/>
        <v>802</v>
      </c>
      <c r="M803" s="301" t="str">
        <f>'Product Matrix'!$B$2</f>
        <v>KEY-GR</v>
      </c>
      <c r="N803" s="302">
        <f t="shared" ca="1" si="38"/>
        <v>0</v>
      </c>
      <c r="O803" s="302">
        <f ca="1">OFFSET('Product Matrix'!$B$1,VLOOKUP(K803,A:B,2,0)-1+L803,0)</f>
        <v>0</v>
      </c>
      <c r="P803" s="302">
        <f ca="1">OFFSET('Product Matrix'!$B$1,VLOOKUP(K803,A:B,2,0)-1+L803,1)</f>
        <v>0</v>
      </c>
    </row>
    <row r="804" spans="11:16" ht="14.5">
      <c r="K804" s="293">
        <f t="shared" ca="1" si="39"/>
        <v>1</v>
      </c>
      <c r="L804" s="293">
        <f t="shared" ca="1" si="40"/>
        <v>803</v>
      </c>
      <c r="M804" s="301" t="str">
        <f>'Product Matrix'!$B$2</f>
        <v>KEY-GR</v>
      </c>
      <c r="N804" s="302">
        <f t="shared" ca="1" si="38"/>
        <v>0</v>
      </c>
      <c r="O804" s="302">
        <f ca="1">OFFSET('Product Matrix'!$B$1,VLOOKUP(K804,A:B,2,0)-1+L804,0)</f>
        <v>0</v>
      </c>
      <c r="P804" s="302">
        <f ca="1">OFFSET('Product Matrix'!$B$1,VLOOKUP(K804,A:B,2,0)-1+L804,1)</f>
        <v>0</v>
      </c>
    </row>
    <row r="805" spans="11:16" ht="14.5">
      <c r="K805" s="293">
        <f t="shared" ca="1" si="39"/>
        <v>1</v>
      </c>
      <c r="L805" s="293">
        <f t="shared" ca="1" si="40"/>
        <v>804</v>
      </c>
      <c r="M805" s="301" t="str">
        <f>'Product Matrix'!$B$2</f>
        <v>KEY-GR</v>
      </c>
      <c r="N805" s="302">
        <f t="shared" ca="1" si="38"/>
        <v>0</v>
      </c>
      <c r="O805" s="302">
        <f ca="1">OFFSET('Product Matrix'!$B$1,VLOOKUP(K805,A:B,2,0)-1+L805,0)</f>
        <v>0</v>
      </c>
      <c r="P805" s="302">
        <f ca="1">OFFSET('Product Matrix'!$B$1,VLOOKUP(K805,A:B,2,0)-1+L805,1)</f>
        <v>0</v>
      </c>
    </row>
    <row r="806" spans="11:16" ht="14.5">
      <c r="K806" s="293">
        <f t="shared" ca="1" si="39"/>
        <v>1</v>
      </c>
      <c r="L806" s="293">
        <f t="shared" ca="1" si="40"/>
        <v>805</v>
      </c>
      <c r="M806" s="301" t="str">
        <f>'Product Matrix'!$B$2</f>
        <v>KEY-GR</v>
      </c>
      <c r="N806" s="302">
        <f t="shared" ca="1" si="38"/>
        <v>0</v>
      </c>
      <c r="O806" s="302">
        <f ca="1">OFFSET('Product Matrix'!$B$1,VLOOKUP(K806,A:B,2,0)-1+L806,0)</f>
        <v>0</v>
      </c>
      <c r="P806" s="302">
        <f ca="1">OFFSET('Product Matrix'!$B$1,VLOOKUP(K806,A:B,2,0)-1+L806,1)</f>
        <v>0</v>
      </c>
    </row>
    <row r="807" spans="11:16" ht="14.5">
      <c r="K807" s="293">
        <f t="shared" ca="1" si="39"/>
        <v>1</v>
      </c>
      <c r="L807" s="293">
        <f t="shared" ca="1" si="40"/>
        <v>806</v>
      </c>
      <c r="M807" s="301" t="str">
        <f>'Product Matrix'!$B$2</f>
        <v>KEY-GR</v>
      </c>
      <c r="N807" s="302">
        <f t="shared" ca="1" si="38"/>
        <v>0</v>
      </c>
      <c r="O807" s="302">
        <f ca="1">OFFSET('Product Matrix'!$B$1,VLOOKUP(K807,A:B,2,0)-1+L807,0)</f>
        <v>0</v>
      </c>
      <c r="P807" s="302">
        <f ca="1">OFFSET('Product Matrix'!$B$1,VLOOKUP(K807,A:B,2,0)-1+L807,1)</f>
        <v>0</v>
      </c>
    </row>
    <row r="808" spans="11:16" ht="14.5">
      <c r="K808" s="293">
        <f t="shared" ca="1" si="39"/>
        <v>1</v>
      </c>
      <c r="L808" s="293">
        <f t="shared" ca="1" si="40"/>
        <v>807</v>
      </c>
      <c r="M808" s="301" t="str">
        <f>'Product Matrix'!$B$2</f>
        <v>KEY-GR</v>
      </c>
      <c r="N808" s="302">
        <f t="shared" ca="1" si="38"/>
        <v>0</v>
      </c>
      <c r="O808" s="302">
        <f ca="1">OFFSET('Product Matrix'!$B$1,VLOOKUP(K808,A:B,2,0)-1+L808,0)</f>
        <v>0</v>
      </c>
      <c r="P808" s="302">
        <f ca="1">OFFSET('Product Matrix'!$B$1,VLOOKUP(K808,A:B,2,0)-1+L808,1)</f>
        <v>0</v>
      </c>
    </row>
    <row r="809" spans="11:16" ht="14.5">
      <c r="K809" s="293">
        <f t="shared" ca="1" si="39"/>
        <v>1</v>
      </c>
      <c r="L809" s="293">
        <f t="shared" ca="1" si="40"/>
        <v>808</v>
      </c>
      <c r="M809" s="301" t="str">
        <f>'Product Matrix'!$B$2</f>
        <v>KEY-GR</v>
      </c>
      <c r="N809" s="302">
        <f t="shared" ca="1" si="38"/>
        <v>0</v>
      </c>
      <c r="O809" s="302">
        <f ca="1">OFFSET('Product Matrix'!$B$1,VLOOKUP(K809,A:B,2,0)-1+L809,0)</f>
        <v>0</v>
      </c>
      <c r="P809" s="302">
        <f ca="1">OFFSET('Product Matrix'!$B$1,VLOOKUP(K809,A:B,2,0)-1+L809,1)</f>
        <v>0</v>
      </c>
    </row>
    <row r="810" spans="11:16" ht="14.5">
      <c r="K810" s="293">
        <f t="shared" ca="1" si="39"/>
        <v>1</v>
      </c>
      <c r="L810" s="293">
        <f t="shared" ca="1" si="40"/>
        <v>809</v>
      </c>
      <c r="M810" s="301" t="str">
        <f>'Product Matrix'!$B$2</f>
        <v>KEY-GR</v>
      </c>
      <c r="N810" s="302">
        <f t="shared" ca="1" si="38"/>
        <v>0</v>
      </c>
      <c r="O810" s="302">
        <f ca="1">OFFSET('Product Matrix'!$B$1,VLOOKUP(K810,A:B,2,0)-1+L810,0)</f>
        <v>0</v>
      </c>
      <c r="P810" s="302">
        <f ca="1">OFFSET('Product Matrix'!$B$1,VLOOKUP(K810,A:B,2,0)-1+L810,1)</f>
        <v>0</v>
      </c>
    </row>
    <row r="811" spans="11:16" ht="14.5">
      <c r="K811" s="293">
        <f t="shared" ca="1" si="39"/>
        <v>1</v>
      </c>
      <c r="L811" s="293">
        <f t="shared" ca="1" si="40"/>
        <v>810</v>
      </c>
      <c r="M811" s="301" t="str">
        <f>'Product Matrix'!$B$2</f>
        <v>KEY-GR</v>
      </c>
      <c r="N811" s="302">
        <f t="shared" ca="1" si="38"/>
        <v>0</v>
      </c>
      <c r="O811" s="302">
        <f ca="1">OFFSET('Product Matrix'!$B$1,VLOOKUP(K811,A:B,2,0)-1+L811,0)</f>
        <v>0</v>
      </c>
      <c r="P811" s="302">
        <f ca="1">OFFSET('Product Matrix'!$B$1,VLOOKUP(K811,A:B,2,0)-1+L811,1)</f>
        <v>0</v>
      </c>
    </row>
    <row r="812" spans="11:16" ht="14.5">
      <c r="K812" s="293">
        <f t="shared" ca="1" si="39"/>
        <v>1</v>
      </c>
      <c r="L812" s="293">
        <f t="shared" ca="1" si="40"/>
        <v>811</v>
      </c>
      <c r="M812" s="301" t="str">
        <f>'Product Matrix'!$B$2</f>
        <v>KEY-GR</v>
      </c>
      <c r="N812" s="302">
        <f t="shared" ca="1" si="38"/>
        <v>0</v>
      </c>
      <c r="O812" s="302">
        <f ca="1">OFFSET('Product Matrix'!$B$1,VLOOKUP(K812,A:B,2,0)-1+L812,0)</f>
        <v>0</v>
      </c>
      <c r="P812" s="302">
        <f ca="1">OFFSET('Product Matrix'!$B$1,VLOOKUP(K812,A:B,2,0)-1+L812,1)</f>
        <v>0</v>
      </c>
    </row>
    <row r="813" spans="11:16" ht="14.5">
      <c r="K813" s="293">
        <f t="shared" ca="1" si="39"/>
        <v>1</v>
      </c>
      <c r="L813" s="293">
        <f t="shared" ca="1" si="40"/>
        <v>812</v>
      </c>
      <c r="M813" s="301" t="str">
        <f>'Product Matrix'!$B$2</f>
        <v>KEY-GR</v>
      </c>
      <c r="N813" s="302">
        <f t="shared" ca="1" si="38"/>
        <v>0</v>
      </c>
      <c r="O813" s="302">
        <f ca="1">OFFSET('Product Matrix'!$B$1,VLOOKUP(K813,A:B,2,0)-1+L813,0)</f>
        <v>0</v>
      </c>
      <c r="P813" s="302">
        <f ca="1">OFFSET('Product Matrix'!$B$1,VLOOKUP(K813,A:B,2,0)-1+L813,1)</f>
        <v>0</v>
      </c>
    </row>
    <row r="814" spans="11:16" ht="14.5">
      <c r="K814" s="293">
        <f t="shared" ca="1" si="39"/>
        <v>1</v>
      </c>
      <c r="L814" s="293">
        <f t="shared" ca="1" si="40"/>
        <v>813</v>
      </c>
      <c r="M814" s="301" t="str">
        <f>'Product Matrix'!$B$2</f>
        <v>KEY-GR</v>
      </c>
      <c r="N814" s="302">
        <f t="shared" ca="1" si="38"/>
        <v>0</v>
      </c>
      <c r="O814" s="302">
        <f ca="1">OFFSET('Product Matrix'!$B$1,VLOOKUP(K814,A:B,2,0)-1+L814,0)</f>
        <v>0</v>
      </c>
      <c r="P814" s="302">
        <f ca="1">OFFSET('Product Matrix'!$B$1,VLOOKUP(K814,A:B,2,0)-1+L814,1)</f>
        <v>0</v>
      </c>
    </row>
    <row r="815" spans="11:16" ht="14.5">
      <c r="K815" s="293">
        <f t="shared" ca="1" si="39"/>
        <v>1</v>
      </c>
      <c r="L815" s="293">
        <f t="shared" ca="1" si="40"/>
        <v>814</v>
      </c>
      <c r="M815" s="301" t="str">
        <f>'Product Matrix'!$B$2</f>
        <v>KEY-GR</v>
      </c>
      <c r="N815" s="302">
        <f t="shared" ca="1" si="38"/>
        <v>0</v>
      </c>
      <c r="O815" s="302">
        <f ca="1">OFFSET('Product Matrix'!$B$1,VLOOKUP(K815,A:B,2,0)-1+L815,0)</f>
        <v>0</v>
      </c>
      <c r="P815" s="302">
        <f ca="1">OFFSET('Product Matrix'!$B$1,VLOOKUP(K815,A:B,2,0)-1+L815,1)</f>
        <v>0</v>
      </c>
    </row>
    <row r="816" spans="11:16" ht="14.5">
      <c r="K816" s="293">
        <f t="shared" ca="1" si="39"/>
        <v>1</v>
      </c>
      <c r="L816" s="293">
        <f t="shared" ca="1" si="40"/>
        <v>815</v>
      </c>
      <c r="M816" s="301" t="str">
        <f>'Product Matrix'!$B$2</f>
        <v>KEY-GR</v>
      </c>
      <c r="N816" s="302">
        <f t="shared" ca="1" si="38"/>
        <v>0</v>
      </c>
      <c r="O816" s="302">
        <f ca="1">OFFSET('Product Matrix'!$B$1,VLOOKUP(K816,A:B,2,0)-1+L816,0)</f>
        <v>0</v>
      </c>
      <c r="P816" s="302">
        <f ca="1">OFFSET('Product Matrix'!$B$1,VLOOKUP(K816,A:B,2,0)-1+L816,1)</f>
        <v>0</v>
      </c>
    </row>
    <row r="817" spans="11:16" ht="14.5">
      <c r="K817" s="293">
        <f t="shared" ca="1" si="39"/>
        <v>1</v>
      </c>
      <c r="L817" s="293">
        <f t="shared" ca="1" si="40"/>
        <v>816</v>
      </c>
      <c r="M817" s="301" t="str">
        <f>'Product Matrix'!$B$2</f>
        <v>KEY-GR</v>
      </c>
      <c r="N817" s="302">
        <f t="shared" ca="1" si="38"/>
        <v>0</v>
      </c>
      <c r="O817" s="302">
        <f ca="1">OFFSET('Product Matrix'!$B$1,VLOOKUP(K817,A:B,2,0)-1+L817,0)</f>
        <v>0</v>
      </c>
      <c r="P817" s="302">
        <f ca="1">OFFSET('Product Matrix'!$B$1,VLOOKUP(K817,A:B,2,0)-1+L817,1)</f>
        <v>0</v>
      </c>
    </row>
    <row r="818" spans="11:16" ht="14.5">
      <c r="K818" s="293">
        <f t="shared" ca="1" si="39"/>
        <v>1</v>
      </c>
      <c r="L818" s="293">
        <f t="shared" ca="1" si="40"/>
        <v>817</v>
      </c>
      <c r="M818" s="301" t="str">
        <f>'Product Matrix'!$B$2</f>
        <v>KEY-GR</v>
      </c>
      <c r="N818" s="302">
        <f t="shared" ca="1" si="38"/>
        <v>0</v>
      </c>
      <c r="O818" s="302">
        <f ca="1">OFFSET('Product Matrix'!$B$1,VLOOKUP(K818,A:B,2,0)-1+L818,0)</f>
        <v>0</v>
      </c>
      <c r="P818" s="302">
        <f ca="1">OFFSET('Product Matrix'!$B$1,VLOOKUP(K818,A:B,2,0)-1+L818,1)</f>
        <v>0</v>
      </c>
    </row>
    <row r="819" spans="11:16" ht="14.5">
      <c r="K819" s="293">
        <f t="shared" ca="1" si="39"/>
        <v>1</v>
      </c>
      <c r="L819" s="293">
        <f t="shared" ca="1" si="40"/>
        <v>818</v>
      </c>
      <c r="M819" s="301" t="str">
        <f>'Product Matrix'!$B$2</f>
        <v>KEY-GR</v>
      </c>
      <c r="N819" s="302">
        <f t="shared" ca="1" si="38"/>
        <v>0</v>
      </c>
      <c r="O819" s="302">
        <f ca="1">OFFSET('Product Matrix'!$B$1,VLOOKUP(K819,A:B,2,0)-1+L819,0)</f>
        <v>0</v>
      </c>
      <c r="P819" s="302">
        <f ca="1">OFFSET('Product Matrix'!$B$1,VLOOKUP(K819,A:B,2,0)-1+L819,1)</f>
        <v>0</v>
      </c>
    </row>
    <row r="820" spans="11:16" ht="14.5">
      <c r="K820" s="293">
        <f t="shared" ca="1" si="39"/>
        <v>1</v>
      </c>
      <c r="L820" s="293">
        <f t="shared" ca="1" si="40"/>
        <v>819</v>
      </c>
      <c r="M820" s="301" t="str">
        <f>'Product Matrix'!$B$2</f>
        <v>KEY-GR</v>
      </c>
      <c r="N820" s="302">
        <f t="shared" ca="1" si="38"/>
        <v>0</v>
      </c>
      <c r="O820" s="302">
        <f ca="1">OFFSET('Product Matrix'!$B$1,VLOOKUP(K820,A:B,2,0)-1+L820,0)</f>
        <v>0</v>
      </c>
      <c r="P820" s="302">
        <f ca="1">OFFSET('Product Matrix'!$B$1,VLOOKUP(K820,A:B,2,0)-1+L820,1)</f>
        <v>0</v>
      </c>
    </row>
    <row r="821" spans="11:16" ht="14.5">
      <c r="K821" s="293">
        <f t="shared" ca="1" si="39"/>
        <v>1</v>
      </c>
      <c r="L821" s="293">
        <f t="shared" ca="1" si="40"/>
        <v>820</v>
      </c>
      <c r="M821" s="301" t="str">
        <f>'Product Matrix'!$B$2</f>
        <v>KEY-GR</v>
      </c>
      <c r="N821" s="302">
        <f t="shared" ca="1" si="38"/>
        <v>0</v>
      </c>
      <c r="O821" s="302">
        <f ca="1">OFFSET('Product Matrix'!$B$1,VLOOKUP(K821,A:B,2,0)-1+L821,0)</f>
        <v>0</v>
      </c>
      <c r="P821" s="302">
        <f ca="1">OFFSET('Product Matrix'!$B$1,VLOOKUP(K821,A:B,2,0)-1+L821,1)</f>
        <v>0</v>
      </c>
    </row>
    <row r="822" spans="11:16" ht="14.5">
      <c r="K822" s="293">
        <f t="shared" ca="1" si="39"/>
        <v>1</v>
      </c>
      <c r="L822" s="293">
        <f t="shared" ca="1" si="40"/>
        <v>821</v>
      </c>
      <c r="M822" s="301" t="str">
        <f>'Product Matrix'!$B$2</f>
        <v>KEY-GR</v>
      </c>
      <c r="N822" s="302">
        <f t="shared" ca="1" si="38"/>
        <v>0</v>
      </c>
      <c r="O822" s="302">
        <f ca="1">OFFSET('Product Matrix'!$B$1,VLOOKUP(K822,A:B,2,0)-1+L822,0)</f>
        <v>0</v>
      </c>
      <c r="P822" s="302">
        <f ca="1">OFFSET('Product Matrix'!$B$1,VLOOKUP(K822,A:B,2,0)-1+L822,1)</f>
        <v>0</v>
      </c>
    </row>
    <row r="823" spans="11:16" ht="14.5">
      <c r="K823" s="293">
        <f t="shared" ca="1" si="39"/>
        <v>1</v>
      </c>
      <c r="L823" s="293">
        <f t="shared" ca="1" si="40"/>
        <v>822</v>
      </c>
      <c r="M823" s="301" t="str">
        <f>'Product Matrix'!$B$2</f>
        <v>KEY-GR</v>
      </c>
      <c r="N823" s="302">
        <f t="shared" ca="1" si="38"/>
        <v>0</v>
      </c>
      <c r="O823" s="302">
        <f ca="1">OFFSET('Product Matrix'!$B$1,VLOOKUP(K823,A:B,2,0)-1+L823,0)</f>
        <v>0</v>
      </c>
      <c r="P823" s="302">
        <f ca="1">OFFSET('Product Matrix'!$B$1,VLOOKUP(K823,A:B,2,0)-1+L823,1)</f>
        <v>0</v>
      </c>
    </row>
    <row r="824" spans="11:16" ht="14.5">
      <c r="K824" s="293">
        <f t="shared" ca="1" si="39"/>
        <v>1</v>
      </c>
      <c r="L824" s="293">
        <f t="shared" ca="1" si="40"/>
        <v>823</v>
      </c>
      <c r="M824" s="301" t="str">
        <f>'Product Matrix'!$B$2</f>
        <v>KEY-GR</v>
      </c>
      <c r="N824" s="302">
        <f t="shared" ca="1" si="38"/>
        <v>0</v>
      </c>
      <c r="O824" s="302">
        <f ca="1">OFFSET('Product Matrix'!$B$1,VLOOKUP(K824,A:B,2,0)-1+L824,0)</f>
        <v>0</v>
      </c>
      <c r="P824" s="302">
        <f ca="1">OFFSET('Product Matrix'!$B$1,VLOOKUP(K824,A:B,2,0)-1+L824,1)</f>
        <v>0</v>
      </c>
    </row>
    <row r="825" spans="11:16" ht="14.5">
      <c r="K825" s="293">
        <f t="shared" ca="1" si="39"/>
        <v>1</v>
      </c>
      <c r="L825" s="293">
        <f t="shared" ca="1" si="40"/>
        <v>824</v>
      </c>
      <c r="M825" s="301" t="str">
        <f>'Product Matrix'!$B$2</f>
        <v>KEY-GR</v>
      </c>
      <c r="N825" s="302">
        <f t="shared" ca="1" si="38"/>
        <v>0</v>
      </c>
      <c r="O825" s="302">
        <f ca="1">OFFSET('Product Matrix'!$B$1,VLOOKUP(K825,A:B,2,0)-1+L825,0)</f>
        <v>0</v>
      </c>
      <c r="P825" s="302">
        <f ca="1">OFFSET('Product Matrix'!$B$1,VLOOKUP(K825,A:B,2,0)-1+L825,1)</f>
        <v>0</v>
      </c>
    </row>
    <row r="826" spans="11:16" ht="14.5">
      <c r="K826" s="293">
        <f t="shared" ca="1" si="39"/>
        <v>1</v>
      </c>
      <c r="L826" s="293">
        <f t="shared" ca="1" si="40"/>
        <v>825</v>
      </c>
      <c r="M826" s="301" t="str">
        <f>'Product Matrix'!$B$2</f>
        <v>KEY-GR</v>
      </c>
      <c r="N826" s="302">
        <f t="shared" ca="1" si="38"/>
        <v>0</v>
      </c>
      <c r="O826" s="302">
        <f ca="1">OFFSET('Product Matrix'!$B$1,VLOOKUP(K826,A:B,2,0)-1+L826,0)</f>
        <v>0</v>
      </c>
      <c r="P826" s="302">
        <f ca="1">OFFSET('Product Matrix'!$B$1,VLOOKUP(K826,A:B,2,0)-1+L826,1)</f>
        <v>0</v>
      </c>
    </row>
    <row r="827" spans="11:16" ht="14.5">
      <c r="K827" s="293">
        <f t="shared" ca="1" si="39"/>
        <v>1</v>
      </c>
      <c r="L827" s="293">
        <f t="shared" ca="1" si="40"/>
        <v>826</v>
      </c>
      <c r="M827" s="301" t="str">
        <f>'Product Matrix'!$B$2</f>
        <v>KEY-GR</v>
      </c>
      <c r="N827" s="302">
        <f t="shared" ca="1" si="38"/>
        <v>0</v>
      </c>
      <c r="O827" s="302">
        <f ca="1">OFFSET('Product Matrix'!$B$1,VLOOKUP(K827,A:B,2,0)-1+L827,0)</f>
        <v>0</v>
      </c>
      <c r="P827" s="302">
        <f ca="1">OFFSET('Product Matrix'!$B$1,VLOOKUP(K827,A:B,2,0)-1+L827,1)</f>
        <v>0</v>
      </c>
    </row>
    <row r="828" spans="11:16" ht="14.5">
      <c r="K828" s="293">
        <f t="shared" ca="1" si="39"/>
        <v>1</v>
      </c>
      <c r="L828" s="293">
        <f t="shared" ca="1" si="40"/>
        <v>827</v>
      </c>
      <c r="M828" s="301" t="str">
        <f>'Product Matrix'!$B$2</f>
        <v>KEY-GR</v>
      </c>
      <c r="N828" s="302">
        <f t="shared" ca="1" si="38"/>
        <v>0</v>
      </c>
      <c r="O828" s="302">
        <f ca="1">OFFSET('Product Matrix'!$B$1,VLOOKUP(K828,A:B,2,0)-1+L828,0)</f>
        <v>0</v>
      </c>
      <c r="P828" s="302">
        <f ca="1">OFFSET('Product Matrix'!$B$1,VLOOKUP(K828,A:B,2,0)-1+L828,1)</f>
        <v>0</v>
      </c>
    </row>
    <row r="829" spans="11:16" ht="14.5">
      <c r="K829" s="293">
        <f t="shared" ca="1" si="39"/>
        <v>1</v>
      </c>
      <c r="L829" s="293">
        <f t="shared" ca="1" si="40"/>
        <v>828</v>
      </c>
      <c r="M829" s="301" t="str">
        <f>'Product Matrix'!$B$2</f>
        <v>KEY-GR</v>
      </c>
      <c r="N829" s="302">
        <f t="shared" ca="1" si="38"/>
        <v>0</v>
      </c>
      <c r="O829" s="302">
        <f ca="1">OFFSET('Product Matrix'!$B$1,VLOOKUP(K829,A:B,2,0)-1+L829,0)</f>
        <v>0</v>
      </c>
      <c r="P829" s="302">
        <f ca="1">OFFSET('Product Matrix'!$B$1,VLOOKUP(K829,A:B,2,0)-1+L829,1)</f>
        <v>0</v>
      </c>
    </row>
    <row r="830" spans="11:16" ht="14.5">
      <c r="K830" s="293">
        <f t="shared" ca="1" si="39"/>
        <v>1</v>
      </c>
      <c r="L830" s="293">
        <f t="shared" ca="1" si="40"/>
        <v>829</v>
      </c>
      <c r="M830" s="301" t="str">
        <f>'Product Matrix'!$B$2</f>
        <v>KEY-GR</v>
      </c>
      <c r="N830" s="302">
        <f t="shared" ca="1" si="38"/>
        <v>0</v>
      </c>
      <c r="O830" s="302">
        <f ca="1">OFFSET('Product Matrix'!$B$1,VLOOKUP(K830,A:B,2,0)-1+L830,0)</f>
        <v>0</v>
      </c>
      <c r="P830" s="302">
        <f ca="1">OFFSET('Product Matrix'!$B$1,VLOOKUP(K830,A:B,2,0)-1+L830,1)</f>
        <v>0</v>
      </c>
    </row>
    <row r="831" spans="11:16" ht="14.5">
      <c r="K831" s="293">
        <f t="shared" ca="1" si="39"/>
        <v>1</v>
      </c>
      <c r="L831" s="293">
        <f t="shared" ca="1" si="40"/>
        <v>830</v>
      </c>
      <c r="M831" s="301" t="str">
        <f>'Product Matrix'!$B$2</f>
        <v>KEY-GR</v>
      </c>
      <c r="N831" s="302">
        <f t="shared" ca="1" si="38"/>
        <v>0</v>
      </c>
      <c r="O831" s="302">
        <f ca="1">OFFSET('Product Matrix'!$B$1,VLOOKUP(K831,A:B,2,0)-1+L831,0)</f>
        <v>0</v>
      </c>
      <c r="P831" s="302">
        <f ca="1">OFFSET('Product Matrix'!$B$1,VLOOKUP(K831,A:B,2,0)-1+L831,1)</f>
        <v>0</v>
      </c>
    </row>
    <row r="832" spans="11:16" ht="14.5">
      <c r="K832" s="293">
        <f t="shared" ca="1" si="39"/>
        <v>1</v>
      </c>
      <c r="L832" s="293">
        <f t="shared" ca="1" si="40"/>
        <v>831</v>
      </c>
      <c r="M832" s="301" t="str">
        <f>'Product Matrix'!$B$2</f>
        <v>KEY-GR</v>
      </c>
      <c r="N832" s="302">
        <f t="shared" ca="1" si="38"/>
        <v>0</v>
      </c>
      <c r="O832" s="302">
        <f ca="1">OFFSET('Product Matrix'!$B$1,VLOOKUP(K832,A:B,2,0)-1+L832,0)</f>
        <v>0</v>
      </c>
      <c r="P832" s="302">
        <f ca="1">OFFSET('Product Matrix'!$B$1,VLOOKUP(K832,A:B,2,0)-1+L832,1)</f>
        <v>0</v>
      </c>
    </row>
    <row r="833" spans="11:16" ht="14.5">
      <c r="K833" s="293">
        <f t="shared" ca="1" si="39"/>
        <v>1</v>
      </c>
      <c r="L833" s="293">
        <f t="shared" ca="1" si="40"/>
        <v>832</v>
      </c>
      <c r="M833" s="301" t="str">
        <f>'Product Matrix'!$B$2</f>
        <v>KEY-GR</v>
      </c>
      <c r="N833" s="302">
        <f t="shared" ca="1" si="38"/>
        <v>0</v>
      </c>
      <c r="O833" s="302">
        <f ca="1">OFFSET('Product Matrix'!$B$1,VLOOKUP(K833,A:B,2,0)-1+L833,0)</f>
        <v>0</v>
      </c>
      <c r="P833" s="302">
        <f ca="1">OFFSET('Product Matrix'!$B$1,VLOOKUP(K833,A:B,2,0)-1+L833,1)</f>
        <v>0</v>
      </c>
    </row>
    <row r="834" spans="11:16" ht="14.5">
      <c r="K834" s="293">
        <f t="shared" ca="1" si="39"/>
        <v>1</v>
      </c>
      <c r="L834" s="293">
        <f t="shared" ca="1" si="40"/>
        <v>833</v>
      </c>
      <c r="M834" s="301" t="str">
        <f>'Product Matrix'!$B$2</f>
        <v>KEY-GR</v>
      </c>
      <c r="N834" s="302">
        <f t="shared" ca="1" si="38"/>
        <v>0</v>
      </c>
      <c r="O834" s="302">
        <f ca="1">OFFSET('Product Matrix'!$B$1,VLOOKUP(K834,A:B,2,0)-1+L834,0)</f>
        <v>0</v>
      </c>
      <c r="P834" s="302">
        <f ca="1">OFFSET('Product Matrix'!$B$1,VLOOKUP(K834,A:B,2,0)-1+L834,1)</f>
        <v>0</v>
      </c>
    </row>
    <row r="835" spans="11:16" ht="14.5">
      <c r="K835" s="293">
        <f t="shared" ca="1" si="39"/>
        <v>1</v>
      </c>
      <c r="L835" s="293">
        <f t="shared" ca="1" si="40"/>
        <v>834</v>
      </c>
      <c r="M835" s="301" t="str">
        <f>'Product Matrix'!$B$2</f>
        <v>KEY-GR</v>
      </c>
      <c r="N835" s="302">
        <f t="shared" ref="N835:N898" ca="1" si="41">OFFSET($F$1,K835,0)</f>
        <v>0</v>
      </c>
      <c r="O835" s="302">
        <f ca="1">OFFSET('Product Matrix'!$B$1,VLOOKUP(K835,A:B,2,0)-1+L835,0)</f>
        <v>0</v>
      </c>
      <c r="P835" s="302">
        <f ca="1">OFFSET('Product Matrix'!$B$1,VLOOKUP(K835,A:B,2,0)-1+L835,1)</f>
        <v>0</v>
      </c>
    </row>
    <row r="836" spans="11:16" ht="14.5">
      <c r="K836" s="293">
        <f t="shared" ref="K836:K899" ca="1" si="42">IF(L835=OFFSET($C$1,K835,0),K835+1,K835)</f>
        <v>1</v>
      </c>
      <c r="L836" s="293">
        <f t="shared" ref="L836:L899" ca="1" si="43">IF(K836&gt;K835,1,L835+1)</f>
        <v>835</v>
      </c>
      <c r="M836" s="301" t="str">
        <f>'Product Matrix'!$B$2</f>
        <v>KEY-GR</v>
      </c>
      <c r="N836" s="302">
        <f t="shared" ca="1" si="41"/>
        <v>0</v>
      </c>
      <c r="O836" s="302">
        <f ca="1">OFFSET('Product Matrix'!$B$1,VLOOKUP(K836,A:B,2,0)-1+L836,0)</f>
        <v>0</v>
      </c>
      <c r="P836" s="302">
        <f ca="1">OFFSET('Product Matrix'!$B$1,VLOOKUP(K836,A:B,2,0)-1+L836,1)</f>
        <v>0</v>
      </c>
    </row>
    <row r="837" spans="11:16" ht="14.5">
      <c r="K837" s="293">
        <f t="shared" ca="1" si="42"/>
        <v>1</v>
      </c>
      <c r="L837" s="293">
        <f t="shared" ca="1" si="43"/>
        <v>836</v>
      </c>
      <c r="M837" s="301" t="str">
        <f>'Product Matrix'!$B$2</f>
        <v>KEY-GR</v>
      </c>
      <c r="N837" s="302">
        <f t="shared" ca="1" si="41"/>
        <v>0</v>
      </c>
      <c r="O837" s="302">
        <f ca="1">OFFSET('Product Matrix'!$B$1,VLOOKUP(K837,A:B,2,0)-1+L837,0)</f>
        <v>0</v>
      </c>
      <c r="P837" s="302">
        <f ca="1">OFFSET('Product Matrix'!$B$1,VLOOKUP(K837,A:B,2,0)-1+L837,1)</f>
        <v>0</v>
      </c>
    </row>
    <row r="838" spans="11:16" ht="14.5">
      <c r="K838" s="293">
        <f t="shared" ca="1" si="42"/>
        <v>1</v>
      </c>
      <c r="L838" s="293">
        <f t="shared" ca="1" si="43"/>
        <v>837</v>
      </c>
      <c r="M838" s="301" t="str">
        <f>'Product Matrix'!$B$2</f>
        <v>KEY-GR</v>
      </c>
      <c r="N838" s="302">
        <f t="shared" ca="1" si="41"/>
        <v>0</v>
      </c>
      <c r="O838" s="302">
        <f ca="1">OFFSET('Product Matrix'!$B$1,VLOOKUP(K838,A:B,2,0)-1+L838,0)</f>
        <v>0</v>
      </c>
      <c r="P838" s="302">
        <f ca="1">OFFSET('Product Matrix'!$B$1,VLOOKUP(K838,A:B,2,0)-1+L838,1)</f>
        <v>0</v>
      </c>
    </row>
    <row r="839" spans="11:16" ht="14.5">
      <c r="K839" s="293">
        <f t="shared" ca="1" si="42"/>
        <v>1</v>
      </c>
      <c r="L839" s="293">
        <f t="shared" ca="1" si="43"/>
        <v>838</v>
      </c>
      <c r="M839" s="301" t="str">
        <f>'Product Matrix'!$B$2</f>
        <v>KEY-GR</v>
      </c>
      <c r="N839" s="302">
        <f t="shared" ca="1" si="41"/>
        <v>0</v>
      </c>
      <c r="O839" s="302">
        <f ca="1">OFFSET('Product Matrix'!$B$1,VLOOKUP(K839,A:B,2,0)-1+L839,0)</f>
        <v>0</v>
      </c>
      <c r="P839" s="302">
        <f ca="1">OFFSET('Product Matrix'!$B$1,VLOOKUP(K839,A:B,2,0)-1+L839,1)</f>
        <v>0</v>
      </c>
    </row>
    <row r="840" spans="11:16" ht="14.5">
      <c r="K840" s="293">
        <f t="shared" ca="1" si="42"/>
        <v>1</v>
      </c>
      <c r="L840" s="293">
        <f t="shared" ca="1" si="43"/>
        <v>839</v>
      </c>
      <c r="M840" s="301" t="str">
        <f>'Product Matrix'!$B$2</f>
        <v>KEY-GR</v>
      </c>
      <c r="N840" s="302">
        <f t="shared" ca="1" si="41"/>
        <v>0</v>
      </c>
      <c r="O840" s="302">
        <f ca="1">OFFSET('Product Matrix'!$B$1,VLOOKUP(K840,A:B,2,0)-1+L840,0)</f>
        <v>0</v>
      </c>
      <c r="P840" s="302">
        <f ca="1">OFFSET('Product Matrix'!$B$1,VLOOKUP(K840,A:B,2,0)-1+L840,1)</f>
        <v>0</v>
      </c>
    </row>
    <row r="841" spans="11:16" ht="14.5">
      <c r="K841" s="293">
        <f t="shared" ca="1" si="42"/>
        <v>1</v>
      </c>
      <c r="L841" s="293">
        <f t="shared" ca="1" si="43"/>
        <v>840</v>
      </c>
      <c r="M841" s="301" t="str">
        <f>'Product Matrix'!$B$2</f>
        <v>KEY-GR</v>
      </c>
      <c r="N841" s="302">
        <f t="shared" ca="1" si="41"/>
        <v>0</v>
      </c>
      <c r="O841" s="302">
        <f ca="1">OFFSET('Product Matrix'!$B$1,VLOOKUP(K841,A:B,2,0)-1+L841,0)</f>
        <v>0</v>
      </c>
      <c r="P841" s="302">
        <f ca="1">OFFSET('Product Matrix'!$B$1,VLOOKUP(K841,A:B,2,0)-1+L841,1)</f>
        <v>0</v>
      </c>
    </row>
    <row r="842" spans="11:16" ht="14.5">
      <c r="K842" s="293">
        <f t="shared" ca="1" si="42"/>
        <v>1</v>
      </c>
      <c r="L842" s="293">
        <f t="shared" ca="1" si="43"/>
        <v>841</v>
      </c>
      <c r="M842" s="301" t="str">
        <f>'Product Matrix'!$B$2</f>
        <v>KEY-GR</v>
      </c>
      <c r="N842" s="302">
        <f t="shared" ca="1" si="41"/>
        <v>0</v>
      </c>
      <c r="O842" s="302">
        <f ca="1">OFFSET('Product Matrix'!$B$1,VLOOKUP(K842,A:B,2,0)-1+L842,0)</f>
        <v>0</v>
      </c>
      <c r="P842" s="302">
        <f ca="1">OFFSET('Product Matrix'!$B$1,VLOOKUP(K842,A:B,2,0)-1+L842,1)</f>
        <v>0</v>
      </c>
    </row>
    <row r="843" spans="11:16" ht="14.5">
      <c r="K843" s="293">
        <f t="shared" ca="1" si="42"/>
        <v>1</v>
      </c>
      <c r="L843" s="293">
        <f t="shared" ca="1" si="43"/>
        <v>842</v>
      </c>
      <c r="M843" s="301" t="str">
        <f>'Product Matrix'!$B$2</f>
        <v>KEY-GR</v>
      </c>
      <c r="N843" s="302">
        <f t="shared" ca="1" si="41"/>
        <v>0</v>
      </c>
      <c r="O843" s="302">
        <f ca="1">OFFSET('Product Matrix'!$B$1,VLOOKUP(K843,A:B,2,0)-1+L843,0)</f>
        <v>0</v>
      </c>
      <c r="P843" s="302">
        <f ca="1">OFFSET('Product Matrix'!$B$1,VLOOKUP(K843,A:B,2,0)-1+L843,1)</f>
        <v>0</v>
      </c>
    </row>
    <row r="844" spans="11:16" ht="14.5">
      <c r="K844" s="293">
        <f t="shared" ca="1" si="42"/>
        <v>1</v>
      </c>
      <c r="L844" s="293">
        <f t="shared" ca="1" si="43"/>
        <v>843</v>
      </c>
      <c r="M844" s="301" t="str">
        <f>'Product Matrix'!$B$2</f>
        <v>KEY-GR</v>
      </c>
      <c r="N844" s="302">
        <f t="shared" ca="1" si="41"/>
        <v>0</v>
      </c>
      <c r="O844" s="302">
        <f ca="1">OFFSET('Product Matrix'!$B$1,VLOOKUP(K844,A:B,2,0)-1+L844,0)</f>
        <v>0</v>
      </c>
      <c r="P844" s="302">
        <f ca="1">OFFSET('Product Matrix'!$B$1,VLOOKUP(K844,A:B,2,0)-1+L844,1)</f>
        <v>0</v>
      </c>
    </row>
    <row r="845" spans="11:16" ht="14.5">
      <c r="K845" s="293">
        <f t="shared" ca="1" si="42"/>
        <v>1</v>
      </c>
      <c r="L845" s="293">
        <f t="shared" ca="1" si="43"/>
        <v>844</v>
      </c>
      <c r="M845" s="301" t="str">
        <f>'Product Matrix'!$B$2</f>
        <v>KEY-GR</v>
      </c>
      <c r="N845" s="302">
        <f t="shared" ca="1" si="41"/>
        <v>0</v>
      </c>
      <c r="O845" s="302">
        <f ca="1">OFFSET('Product Matrix'!$B$1,VLOOKUP(K845,A:B,2,0)-1+L845,0)</f>
        <v>0</v>
      </c>
      <c r="P845" s="302">
        <f ca="1">OFFSET('Product Matrix'!$B$1,VLOOKUP(K845,A:B,2,0)-1+L845,1)</f>
        <v>0</v>
      </c>
    </row>
    <row r="846" spans="11:16" ht="14.5">
      <c r="K846" s="293">
        <f t="shared" ca="1" si="42"/>
        <v>1</v>
      </c>
      <c r="L846" s="293">
        <f t="shared" ca="1" si="43"/>
        <v>845</v>
      </c>
      <c r="M846" s="301" t="str">
        <f>'Product Matrix'!$B$2</f>
        <v>KEY-GR</v>
      </c>
      <c r="N846" s="302">
        <f t="shared" ca="1" si="41"/>
        <v>0</v>
      </c>
      <c r="O846" s="302">
        <f ca="1">OFFSET('Product Matrix'!$B$1,VLOOKUP(K846,A:B,2,0)-1+L846,0)</f>
        <v>0</v>
      </c>
      <c r="P846" s="302">
        <f ca="1">OFFSET('Product Matrix'!$B$1,VLOOKUP(K846,A:B,2,0)-1+L846,1)</f>
        <v>0</v>
      </c>
    </row>
    <row r="847" spans="11:16" ht="14.5">
      <c r="K847" s="293">
        <f t="shared" ca="1" si="42"/>
        <v>1</v>
      </c>
      <c r="L847" s="293">
        <f t="shared" ca="1" si="43"/>
        <v>846</v>
      </c>
      <c r="M847" s="301" t="str">
        <f>'Product Matrix'!$B$2</f>
        <v>KEY-GR</v>
      </c>
      <c r="N847" s="302">
        <f t="shared" ca="1" si="41"/>
        <v>0</v>
      </c>
      <c r="O847" s="302">
        <f ca="1">OFFSET('Product Matrix'!$B$1,VLOOKUP(K847,A:B,2,0)-1+L847,0)</f>
        <v>0</v>
      </c>
      <c r="P847" s="302">
        <f ca="1">OFFSET('Product Matrix'!$B$1,VLOOKUP(K847,A:B,2,0)-1+L847,1)</f>
        <v>0</v>
      </c>
    </row>
    <row r="848" spans="11:16" ht="14.5">
      <c r="K848" s="293">
        <f t="shared" ca="1" si="42"/>
        <v>1</v>
      </c>
      <c r="L848" s="293">
        <f t="shared" ca="1" si="43"/>
        <v>847</v>
      </c>
      <c r="M848" s="301" t="str">
        <f>'Product Matrix'!$B$2</f>
        <v>KEY-GR</v>
      </c>
      <c r="N848" s="302">
        <f t="shared" ca="1" si="41"/>
        <v>0</v>
      </c>
      <c r="O848" s="302">
        <f ca="1">OFFSET('Product Matrix'!$B$1,VLOOKUP(K848,A:B,2,0)-1+L848,0)</f>
        <v>0</v>
      </c>
      <c r="P848" s="302">
        <f ca="1">OFFSET('Product Matrix'!$B$1,VLOOKUP(K848,A:B,2,0)-1+L848,1)</f>
        <v>0</v>
      </c>
    </row>
    <row r="849" spans="11:16" ht="14.5">
      <c r="K849" s="293">
        <f t="shared" ca="1" si="42"/>
        <v>1</v>
      </c>
      <c r="L849" s="293">
        <f t="shared" ca="1" si="43"/>
        <v>848</v>
      </c>
      <c r="M849" s="301" t="str">
        <f>'Product Matrix'!$B$2</f>
        <v>KEY-GR</v>
      </c>
      <c r="N849" s="302">
        <f t="shared" ca="1" si="41"/>
        <v>0</v>
      </c>
      <c r="O849" s="302">
        <f ca="1">OFFSET('Product Matrix'!$B$1,VLOOKUP(K849,A:B,2,0)-1+L849,0)</f>
        <v>0</v>
      </c>
      <c r="P849" s="302">
        <f ca="1">OFFSET('Product Matrix'!$B$1,VLOOKUP(K849,A:B,2,0)-1+L849,1)</f>
        <v>0</v>
      </c>
    </row>
    <row r="850" spans="11:16" ht="14.5">
      <c r="K850" s="293">
        <f t="shared" ca="1" si="42"/>
        <v>1</v>
      </c>
      <c r="L850" s="293">
        <f t="shared" ca="1" si="43"/>
        <v>849</v>
      </c>
      <c r="M850" s="301" t="str">
        <f>'Product Matrix'!$B$2</f>
        <v>KEY-GR</v>
      </c>
      <c r="N850" s="302">
        <f t="shared" ca="1" si="41"/>
        <v>0</v>
      </c>
      <c r="O850" s="302">
        <f ca="1">OFFSET('Product Matrix'!$B$1,VLOOKUP(K850,A:B,2,0)-1+L850,0)</f>
        <v>0</v>
      </c>
      <c r="P850" s="302">
        <f ca="1">OFFSET('Product Matrix'!$B$1,VLOOKUP(K850,A:B,2,0)-1+L850,1)</f>
        <v>0</v>
      </c>
    </row>
    <row r="851" spans="11:16" ht="14.5">
      <c r="K851" s="293">
        <f t="shared" ca="1" si="42"/>
        <v>1</v>
      </c>
      <c r="L851" s="293">
        <f t="shared" ca="1" si="43"/>
        <v>850</v>
      </c>
      <c r="M851" s="301" t="str">
        <f>'Product Matrix'!$B$2</f>
        <v>KEY-GR</v>
      </c>
      <c r="N851" s="302">
        <f t="shared" ca="1" si="41"/>
        <v>0</v>
      </c>
      <c r="O851" s="302">
        <f ca="1">OFFSET('Product Matrix'!$B$1,VLOOKUP(K851,A:B,2,0)-1+L851,0)</f>
        <v>0</v>
      </c>
      <c r="P851" s="302">
        <f ca="1">OFFSET('Product Matrix'!$B$1,VLOOKUP(K851,A:B,2,0)-1+L851,1)</f>
        <v>0</v>
      </c>
    </row>
    <row r="852" spans="11:16" ht="14.5">
      <c r="K852" s="293">
        <f t="shared" ca="1" si="42"/>
        <v>1</v>
      </c>
      <c r="L852" s="293">
        <f t="shared" ca="1" si="43"/>
        <v>851</v>
      </c>
      <c r="M852" s="301" t="str">
        <f>'Product Matrix'!$B$2</f>
        <v>KEY-GR</v>
      </c>
      <c r="N852" s="302">
        <f t="shared" ca="1" si="41"/>
        <v>0</v>
      </c>
      <c r="O852" s="302">
        <f ca="1">OFFSET('Product Matrix'!$B$1,VLOOKUP(K852,A:B,2,0)-1+L852,0)</f>
        <v>0</v>
      </c>
      <c r="P852" s="302">
        <f ca="1">OFFSET('Product Matrix'!$B$1,VLOOKUP(K852,A:B,2,0)-1+L852,1)</f>
        <v>0</v>
      </c>
    </row>
    <row r="853" spans="11:16" ht="14.5">
      <c r="K853" s="293">
        <f t="shared" ca="1" si="42"/>
        <v>1</v>
      </c>
      <c r="L853" s="293">
        <f t="shared" ca="1" si="43"/>
        <v>852</v>
      </c>
      <c r="M853" s="301" t="str">
        <f>'Product Matrix'!$B$2</f>
        <v>KEY-GR</v>
      </c>
      <c r="N853" s="302">
        <f t="shared" ca="1" si="41"/>
        <v>0</v>
      </c>
      <c r="O853" s="302">
        <f ca="1">OFFSET('Product Matrix'!$B$1,VLOOKUP(K853,A:B,2,0)-1+L853,0)</f>
        <v>0</v>
      </c>
      <c r="P853" s="302">
        <f ca="1">OFFSET('Product Matrix'!$B$1,VLOOKUP(K853,A:B,2,0)-1+L853,1)</f>
        <v>0</v>
      </c>
    </row>
    <row r="854" spans="11:16" ht="14.5">
      <c r="K854" s="293">
        <f t="shared" ca="1" si="42"/>
        <v>1</v>
      </c>
      <c r="L854" s="293">
        <f t="shared" ca="1" si="43"/>
        <v>853</v>
      </c>
      <c r="M854" s="301" t="str">
        <f>'Product Matrix'!$B$2</f>
        <v>KEY-GR</v>
      </c>
      <c r="N854" s="302">
        <f t="shared" ca="1" si="41"/>
        <v>0</v>
      </c>
      <c r="O854" s="302">
        <f ca="1">OFFSET('Product Matrix'!$B$1,VLOOKUP(K854,A:B,2,0)-1+L854,0)</f>
        <v>0</v>
      </c>
      <c r="P854" s="302">
        <f ca="1">OFFSET('Product Matrix'!$B$1,VLOOKUP(K854,A:B,2,0)-1+L854,1)</f>
        <v>0</v>
      </c>
    </row>
    <row r="855" spans="11:16" ht="14.5">
      <c r="K855" s="293">
        <f t="shared" ca="1" si="42"/>
        <v>1</v>
      </c>
      <c r="L855" s="293">
        <f t="shared" ca="1" si="43"/>
        <v>854</v>
      </c>
      <c r="M855" s="301" t="str">
        <f>'Product Matrix'!$B$2</f>
        <v>KEY-GR</v>
      </c>
      <c r="N855" s="302">
        <f t="shared" ca="1" si="41"/>
        <v>0</v>
      </c>
      <c r="O855" s="302">
        <f ca="1">OFFSET('Product Matrix'!$B$1,VLOOKUP(K855,A:B,2,0)-1+L855,0)</f>
        <v>0</v>
      </c>
      <c r="P855" s="302">
        <f ca="1">OFFSET('Product Matrix'!$B$1,VLOOKUP(K855,A:B,2,0)-1+L855,1)</f>
        <v>0</v>
      </c>
    </row>
    <row r="856" spans="11:16" ht="14.5">
      <c r="K856" s="293">
        <f t="shared" ca="1" si="42"/>
        <v>1</v>
      </c>
      <c r="L856" s="293">
        <f t="shared" ca="1" si="43"/>
        <v>855</v>
      </c>
      <c r="M856" s="301" t="str">
        <f>'Product Matrix'!$B$2</f>
        <v>KEY-GR</v>
      </c>
      <c r="N856" s="302">
        <f t="shared" ca="1" si="41"/>
        <v>0</v>
      </c>
      <c r="O856" s="302">
        <f ca="1">OFFSET('Product Matrix'!$B$1,VLOOKUP(K856,A:B,2,0)-1+L856,0)</f>
        <v>0</v>
      </c>
      <c r="P856" s="302">
        <f ca="1">OFFSET('Product Matrix'!$B$1,VLOOKUP(K856,A:B,2,0)-1+L856,1)</f>
        <v>0</v>
      </c>
    </row>
    <row r="857" spans="11:16" ht="14.5">
      <c r="K857" s="293">
        <f t="shared" ca="1" si="42"/>
        <v>1</v>
      </c>
      <c r="L857" s="293">
        <f t="shared" ca="1" si="43"/>
        <v>856</v>
      </c>
      <c r="M857" s="301" t="str">
        <f>'Product Matrix'!$B$2</f>
        <v>KEY-GR</v>
      </c>
      <c r="N857" s="302">
        <f t="shared" ca="1" si="41"/>
        <v>0</v>
      </c>
      <c r="O857" s="302">
        <f ca="1">OFFSET('Product Matrix'!$B$1,VLOOKUP(K857,A:B,2,0)-1+L857,0)</f>
        <v>0</v>
      </c>
      <c r="P857" s="302">
        <f ca="1">OFFSET('Product Matrix'!$B$1,VLOOKUP(K857,A:B,2,0)-1+L857,1)</f>
        <v>0</v>
      </c>
    </row>
    <row r="858" spans="11:16" ht="14.5">
      <c r="K858" s="293">
        <f t="shared" ca="1" si="42"/>
        <v>1</v>
      </c>
      <c r="L858" s="293">
        <f t="shared" ca="1" si="43"/>
        <v>857</v>
      </c>
      <c r="M858" s="301" t="str">
        <f>'Product Matrix'!$B$2</f>
        <v>KEY-GR</v>
      </c>
      <c r="N858" s="302">
        <f t="shared" ca="1" si="41"/>
        <v>0</v>
      </c>
      <c r="O858" s="302">
        <f ca="1">OFFSET('Product Matrix'!$B$1,VLOOKUP(K858,A:B,2,0)-1+L858,0)</f>
        <v>0</v>
      </c>
      <c r="P858" s="302">
        <f ca="1">OFFSET('Product Matrix'!$B$1,VLOOKUP(K858,A:B,2,0)-1+L858,1)</f>
        <v>0</v>
      </c>
    </row>
    <row r="859" spans="11:16" ht="14.5">
      <c r="K859" s="293">
        <f t="shared" ca="1" si="42"/>
        <v>1</v>
      </c>
      <c r="L859" s="293">
        <f t="shared" ca="1" si="43"/>
        <v>858</v>
      </c>
      <c r="M859" s="301" t="str">
        <f>'Product Matrix'!$B$2</f>
        <v>KEY-GR</v>
      </c>
      <c r="N859" s="302">
        <f t="shared" ca="1" si="41"/>
        <v>0</v>
      </c>
      <c r="O859" s="302">
        <f ca="1">OFFSET('Product Matrix'!$B$1,VLOOKUP(K859,A:B,2,0)-1+L859,0)</f>
        <v>0</v>
      </c>
      <c r="P859" s="302">
        <f ca="1">OFFSET('Product Matrix'!$B$1,VLOOKUP(K859,A:B,2,0)-1+L859,1)</f>
        <v>0</v>
      </c>
    </row>
    <row r="860" spans="11:16" ht="14.5">
      <c r="K860" s="293">
        <f t="shared" ca="1" si="42"/>
        <v>1</v>
      </c>
      <c r="L860" s="293">
        <f t="shared" ca="1" si="43"/>
        <v>859</v>
      </c>
      <c r="M860" s="301" t="str">
        <f>'Product Matrix'!$B$2</f>
        <v>KEY-GR</v>
      </c>
      <c r="N860" s="302">
        <f t="shared" ca="1" si="41"/>
        <v>0</v>
      </c>
      <c r="O860" s="302">
        <f ca="1">OFFSET('Product Matrix'!$B$1,VLOOKUP(K860,A:B,2,0)-1+L860,0)</f>
        <v>0</v>
      </c>
      <c r="P860" s="302">
        <f ca="1">OFFSET('Product Matrix'!$B$1,VLOOKUP(K860,A:B,2,0)-1+L860,1)</f>
        <v>0</v>
      </c>
    </row>
    <row r="861" spans="11:16" ht="14.5">
      <c r="K861" s="293">
        <f t="shared" ca="1" si="42"/>
        <v>1</v>
      </c>
      <c r="L861" s="293">
        <f t="shared" ca="1" si="43"/>
        <v>860</v>
      </c>
      <c r="M861" s="301" t="str">
        <f>'Product Matrix'!$B$2</f>
        <v>KEY-GR</v>
      </c>
      <c r="N861" s="302">
        <f t="shared" ca="1" si="41"/>
        <v>0</v>
      </c>
      <c r="O861" s="302">
        <f ca="1">OFFSET('Product Matrix'!$B$1,VLOOKUP(K861,A:B,2,0)-1+L861,0)</f>
        <v>0</v>
      </c>
      <c r="P861" s="302">
        <f ca="1">OFFSET('Product Matrix'!$B$1,VLOOKUP(K861,A:B,2,0)-1+L861,1)</f>
        <v>0</v>
      </c>
    </row>
    <row r="862" spans="11:16" ht="14.5">
      <c r="K862" s="293">
        <f t="shared" ca="1" si="42"/>
        <v>1</v>
      </c>
      <c r="L862" s="293">
        <f t="shared" ca="1" si="43"/>
        <v>861</v>
      </c>
      <c r="M862" s="301" t="str">
        <f>'Product Matrix'!$B$2</f>
        <v>KEY-GR</v>
      </c>
      <c r="N862" s="302">
        <f t="shared" ca="1" si="41"/>
        <v>0</v>
      </c>
      <c r="O862" s="302">
        <f ca="1">OFFSET('Product Matrix'!$B$1,VLOOKUP(K862,A:B,2,0)-1+L862,0)</f>
        <v>0</v>
      </c>
      <c r="P862" s="302">
        <f ca="1">OFFSET('Product Matrix'!$B$1,VLOOKUP(K862,A:B,2,0)-1+L862,1)</f>
        <v>0</v>
      </c>
    </row>
    <row r="863" spans="11:16" ht="14.5">
      <c r="K863" s="293">
        <f t="shared" ca="1" si="42"/>
        <v>1</v>
      </c>
      <c r="L863" s="293">
        <f t="shared" ca="1" si="43"/>
        <v>862</v>
      </c>
      <c r="M863" s="301" t="str">
        <f>'Product Matrix'!$B$2</f>
        <v>KEY-GR</v>
      </c>
      <c r="N863" s="302">
        <f t="shared" ca="1" si="41"/>
        <v>0</v>
      </c>
      <c r="O863" s="302">
        <f ca="1">OFFSET('Product Matrix'!$B$1,VLOOKUP(K863,A:B,2,0)-1+L863,0)</f>
        <v>0</v>
      </c>
      <c r="P863" s="302">
        <f ca="1">OFFSET('Product Matrix'!$B$1,VLOOKUP(K863,A:B,2,0)-1+L863,1)</f>
        <v>0</v>
      </c>
    </row>
    <row r="864" spans="11:16" ht="14.5">
      <c r="K864" s="293">
        <f t="shared" ca="1" si="42"/>
        <v>1</v>
      </c>
      <c r="L864" s="293">
        <f t="shared" ca="1" si="43"/>
        <v>863</v>
      </c>
      <c r="M864" s="301" t="str">
        <f>'Product Matrix'!$B$2</f>
        <v>KEY-GR</v>
      </c>
      <c r="N864" s="302">
        <f t="shared" ca="1" si="41"/>
        <v>0</v>
      </c>
      <c r="O864" s="302">
        <f ca="1">OFFSET('Product Matrix'!$B$1,VLOOKUP(K864,A:B,2,0)-1+L864,0)</f>
        <v>0</v>
      </c>
      <c r="P864" s="302">
        <f ca="1">OFFSET('Product Matrix'!$B$1,VLOOKUP(K864,A:B,2,0)-1+L864,1)</f>
        <v>0</v>
      </c>
    </row>
    <row r="865" spans="11:16" ht="14.5">
      <c r="K865" s="293">
        <f t="shared" ca="1" si="42"/>
        <v>1</v>
      </c>
      <c r="L865" s="293">
        <f t="shared" ca="1" si="43"/>
        <v>864</v>
      </c>
      <c r="M865" s="301" t="str">
        <f>'Product Matrix'!$B$2</f>
        <v>KEY-GR</v>
      </c>
      <c r="N865" s="302">
        <f t="shared" ca="1" si="41"/>
        <v>0</v>
      </c>
      <c r="O865" s="302">
        <f ca="1">OFFSET('Product Matrix'!$B$1,VLOOKUP(K865,A:B,2,0)-1+L865,0)</f>
        <v>0</v>
      </c>
      <c r="P865" s="302">
        <f ca="1">OFFSET('Product Matrix'!$B$1,VLOOKUP(K865,A:B,2,0)-1+L865,1)</f>
        <v>0</v>
      </c>
    </row>
    <row r="866" spans="11:16" ht="14.5">
      <c r="K866" s="293">
        <f t="shared" ca="1" si="42"/>
        <v>1</v>
      </c>
      <c r="L866" s="293">
        <f t="shared" ca="1" si="43"/>
        <v>865</v>
      </c>
      <c r="M866" s="301" t="str">
        <f>'Product Matrix'!$B$2</f>
        <v>KEY-GR</v>
      </c>
      <c r="N866" s="302">
        <f t="shared" ca="1" si="41"/>
        <v>0</v>
      </c>
      <c r="O866" s="302">
        <f ca="1">OFFSET('Product Matrix'!$B$1,VLOOKUP(K866,A:B,2,0)-1+L866,0)</f>
        <v>0</v>
      </c>
      <c r="P866" s="302">
        <f ca="1">OFFSET('Product Matrix'!$B$1,VLOOKUP(K866,A:B,2,0)-1+L866,1)</f>
        <v>0</v>
      </c>
    </row>
    <row r="867" spans="11:16" ht="14.5">
      <c r="K867" s="293">
        <f t="shared" ca="1" si="42"/>
        <v>1</v>
      </c>
      <c r="L867" s="293">
        <f t="shared" ca="1" si="43"/>
        <v>866</v>
      </c>
      <c r="M867" s="301" t="str">
        <f>'Product Matrix'!$B$2</f>
        <v>KEY-GR</v>
      </c>
      <c r="N867" s="302">
        <f t="shared" ca="1" si="41"/>
        <v>0</v>
      </c>
      <c r="O867" s="302">
        <f ca="1">OFFSET('Product Matrix'!$B$1,VLOOKUP(K867,A:B,2,0)-1+L867,0)</f>
        <v>0</v>
      </c>
      <c r="P867" s="302">
        <f ca="1">OFFSET('Product Matrix'!$B$1,VLOOKUP(K867,A:B,2,0)-1+L867,1)</f>
        <v>0</v>
      </c>
    </row>
    <row r="868" spans="11:16" ht="14.5">
      <c r="K868" s="293">
        <f t="shared" ca="1" si="42"/>
        <v>1</v>
      </c>
      <c r="L868" s="293">
        <f t="shared" ca="1" si="43"/>
        <v>867</v>
      </c>
      <c r="M868" s="301" t="str">
        <f>'Product Matrix'!$B$2</f>
        <v>KEY-GR</v>
      </c>
      <c r="N868" s="302">
        <f t="shared" ca="1" si="41"/>
        <v>0</v>
      </c>
      <c r="O868" s="302">
        <f ca="1">OFFSET('Product Matrix'!$B$1,VLOOKUP(K868,A:B,2,0)-1+L868,0)</f>
        <v>0</v>
      </c>
      <c r="P868" s="302">
        <f ca="1">OFFSET('Product Matrix'!$B$1,VLOOKUP(K868,A:B,2,0)-1+L868,1)</f>
        <v>0</v>
      </c>
    </row>
    <row r="869" spans="11:16" ht="14.5">
      <c r="K869" s="293">
        <f t="shared" ca="1" si="42"/>
        <v>1</v>
      </c>
      <c r="L869" s="293">
        <f t="shared" ca="1" si="43"/>
        <v>868</v>
      </c>
      <c r="M869" s="301" t="str">
        <f>'Product Matrix'!$B$2</f>
        <v>KEY-GR</v>
      </c>
      <c r="N869" s="302">
        <f t="shared" ca="1" si="41"/>
        <v>0</v>
      </c>
      <c r="O869" s="302">
        <f ca="1">OFFSET('Product Matrix'!$B$1,VLOOKUP(K869,A:B,2,0)-1+L869,0)</f>
        <v>0</v>
      </c>
      <c r="P869" s="302">
        <f ca="1">OFFSET('Product Matrix'!$B$1,VLOOKUP(K869,A:B,2,0)-1+L869,1)</f>
        <v>0</v>
      </c>
    </row>
    <row r="870" spans="11:16" ht="14.5">
      <c r="K870" s="293">
        <f t="shared" ca="1" si="42"/>
        <v>1</v>
      </c>
      <c r="L870" s="293">
        <f t="shared" ca="1" si="43"/>
        <v>869</v>
      </c>
      <c r="M870" s="301" t="str">
        <f>'Product Matrix'!$B$2</f>
        <v>KEY-GR</v>
      </c>
      <c r="N870" s="302">
        <f t="shared" ca="1" si="41"/>
        <v>0</v>
      </c>
      <c r="O870" s="302">
        <f ca="1">OFFSET('Product Matrix'!$B$1,VLOOKUP(K870,A:B,2,0)-1+L870,0)</f>
        <v>0</v>
      </c>
      <c r="P870" s="302">
        <f ca="1">OFFSET('Product Matrix'!$B$1,VLOOKUP(K870,A:B,2,0)-1+L870,1)</f>
        <v>0</v>
      </c>
    </row>
    <row r="871" spans="11:16" ht="14.5">
      <c r="K871" s="293">
        <f t="shared" ca="1" si="42"/>
        <v>1</v>
      </c>
      <c r="L871" s="293">
        <f t="shared" ca="1" si="43"/>
        <v>870</v>
      </c>
      <c r="M871" s="301" t="str">
        <f>'Product Matrix'!$B$2</f>
        <v>KEY-GR</v>
      </c>
      <c r="N871" s="302">
        <f t="shared" ca="1" si="41"/>
        <v>0</v>
      </c>
      <c r="O871" s="302">
        <f ca="1">OFFSET('Product Matrix'!$B$1,VLOOKUP(K871,A:B,2,0)-1+L871,0)</f>
        <v>0</v>
      </c>
      <c r="P871" s="302">
        <f ca="1">OFFSET('Product Matrix'!$B$1,VLOOKUP(K871,A:B,2,0)-1+L871,1)</f>
        <v>0</v>
      </c>
    </row>
    <row r="872" spans="11:16" ht="14.5">
      <c r="K872" s="293">
        <f t="shared" ca="1" si="42"/>
        <v>1</v>
      </c>
      <c r="L872" s="293">
        <f t="shared" ca="1" si="43"/>
        <v>871</v>
      </c>
      <c r="M872" s="301" t="str">
        <f>'Product Matrix'!$B$2</f>
        <v>KEY-GR</v>
      </c>
      <c r="N872" s="302">
        <f t="shared" ca="1" si="41"/>
        <v>0</v>
      </c>
      <c r="O872" s="302">
        <f ca="1">OFFSET('Product Matrix'!$B$1,VLOOKUP(K872,A:B,2,0)-1+L872,0)</f>
        <v>0</v>
      </c>
      <c r="P872" s="302">
        <f ca="1">OFFSET('Product Matrix'!$B$1,VLOOKUP(K872,A:B,2,0)-1+L872,1)</f>
        <v>0</v>
      </c>
    </row>
    <row r="873" spans="11:16" ht="14.5">
      <c r="K873" s="293">
        <f t="shared" ca="1" si="42"/>
        <v>1</v>
      </c>
      <c r="L873" s="293">
        <f t="shared" ca="1" si="43"/>
        <v>872</v>
      </c>
      <c r="M873" s="301" t="str">
        <f>'Product Matrix'!$B$2</f>
        <v>KEY-GR</v>
      </c>
      <c r="N873" s="302">
        <f t="shared" ca="1" si="41"/>
        <v>0</v>
      </c>
      <c r="O873" s="302">
        <f ca="1">OFFSET('Product Matrix'!$B$1,VLOOKUP(K873,A:B,2,0)-1+L873,0)</f>
        <v>0</v>
      </c>
      <c r="P873" s="302">
        <f ca="1">OFFSET('Product Matrix'!$B$1,VLOOKUP(K873,A:B,2,0)-1+L873,1)</f>
        <v>0</v>
      </c>
    </row>
    <row r="874" spans="11:16" ht="14.5">
      <c r="K874" s="293">
        <f t="shared" ca="1" si="42"/>
        <v>1</v>
      </c>
      <c r="L874" s="293">
        <f t="shared" ca="1" si="43"/>
        <v>873</v>
      </c>
      <c r="M874" s="301" t="str">
        <f>'Product Matrix'!$B$2</f>
        <v>KEY-GR</v>
      </c>
      <c r="N874" s="302">
        <f t="shared" ca="1" si="41"/>
        <v>0</v>
      </c>
      <c r="O874" s="302">
        <f ca="1">OFFSET('Product Matrix'!$B$1,VLOOKUP(K874,A:B,2,0)-1+L874,0)</f>
        <v>0</v>
      </c>
      <c r="P874" s="302">
        <f ca="1">OFFSET('Product Matrix'!$B$1,VLOOKUP(K874,A:B,2,0)-1+L874,1)</f>
        <v>0</v>
      </c>
    </row>
    <row r="875" spans="11:16" ht="14.5">
      <c r="K875" s="293">
        <f t="shared" ca="1" si="42"/>
        <v>1</v>
      </c>
      <c r="L875" s="293">
        <f t="shared" ca="1" si="43"/>
        <v>874</v>
      </c>
      <c r="M875" s="301" t="str">
        <f>'Product Matrix'!$B$2</f>
        <v>KEY-GR</v>
      </c>
      <c r="N875" s="302">
        <f t="shared" ca="1" si="41"/>
        <v>0</v>
      </c>
      <c r="O875" s="302">
        <f ca="1">OFFSET('Product Matrix'!$B$1,VLOOKUP(K875,A:B,2,0)-1+L875,0)</f>
        <v>0</v>
      </c>
      <c r="P875" s="302">
        <f ca="1">OFFSET('Product Matrix'!$B$1,VLOOKUP(K875,A:B,2,0)-1+L875,1)</f>
        <v>0</v>
      </c>
    </row>
    <row r="876" spans="11:16" ht="14.5">
      <c r="K876" s="293">
        <f t="shared" ca="1" si="42"/>
        <v>1</v>
      </c>
      <c r="L876" s="293">
        <f t="shared" ca="1" si="43"/>
        <v>875</v>
      </c>
      <c r="M876" s="301" t="str">
        <f>'Product Matrix'!$B$2</f>
        <v>KEY-GR</v>
      </c>
      <c r="N876" s="302">
        <f t="shared" ca="1" si="41"/>
        <v>0</v>
      </c>
      <c r="O876" s="302">
        <f ca="1">OFFSET('Product Matrix'!$B$1,VLOOKUP(K876,A:B,2,0)-1+L876,0)</f>
        <v>0</v>
      </c>
      <c r="P876" s="302">
        <f ca="1">OFFSET('Product Matrix'!$B$1,VLOOKUP(K876,A:B,2,0)-1+L876,1)</f>
        <v>0</v>
      </c>
    </row>
    <row r="877" spans="11:16" ht="14.5">
      <c r="K877" s="293">
        <f t="shared" ca="1" si="42"/>
        <v>1</v>
      </c>
      <c r="L877" s="293">
        <f t="shared" ca="1" si="43"/>
        <v>876</v>
      </c>
      <c r="M877" s="301" t="str">
        <f>'Product Matrix'!$B$2</f>
        <v>KEY-GR</v>
      </c>
      <c r="N877" s="302">
        <f t="shared" ca="1" si="41"/>
        <v>0</v>
      </c>
      <c r="O877" s="302">
        <f ca="1">OFFSET('Product Matrix'!$B$1,VLOOKUP(K877,A:B,2,0)-1+L877,0)</f>
        <v>0</v>
      </c>
      <c r="P877" s="302">
        <f ca="1">OFFSET('Product Matrix'!$B$1,VLOOKUP(K877,A:B,2,0)-1+L877,1)</f>
        <v>0</v>
      </c>
    </row>
    <row r="878" spans="11:16" ht="14.5">
      <c r="K878" s="293">
        <f t="shared" ca="1" si="42"/>
        <v>1</v>
      </c>
      <c r="L878" s="293">
        <f t="shared" ca="1" si="43"/>
        <v>877</v>
      </c>
      <c r="M878" s="301" t="str">
        <f>'Product Matrix'!$B$2</f>
        <v>KEY-GR</v>
      </c>
      <c r="N878" s="302">
        <f t="shared" ca="1" si="41"/>
        <v>0</v>
      </c>
      <c r="O878" s="302">
        <f ca="1">OFFSET('Product Matrix'!$B$1,VLOOKUP(K878,A:B,2,0)-1+L878,0)</f>
        <v>0</v>
      </c>
      <c r="P878" s="302">
        <f ca="1">OFFSET('Product Matrix'!$B$1,VLOOKUP(K878,A:B,2,0)-1+L878,1)</f>
        <v>0</v>
      </c>
    </row>
    <row r="879" spans="11:16" ht="14.5">
      <c r="K879" s="293">
        <f t="shared" ca="1" si="42"/>
        <v>1</v>
      </c>
      <c r="L879" s="293">
        <f t="shared" ca="1" si="43"/>
        <v>878</v>
      </c>
      <c r="M879" s="301" t="str">
        <f>'Product Matrix'!$B$2</f>
        <v>KEY-GR</v>
      </c>
      <c r="N879" s="302">
        <f t="shared" ca="1" si="41"/>
        <v>0</v>
      </c>
      <c r="O879" s="302">
        <f ca="1">OFFSET('Product Matrix'!$B$1,VLOOKUP(K879,A:B,2,0)-1+L879,0)</f>
        <v>0</v>
      </c>
      <c r="P879" s="302">
        <f ca="1">OFFSET('Product Matrix'!$B$1,VLOOKUP(K879,A:B,2,0)-1+L879,1)</f>
        <v>0</v>
      </c>
    </row>
    <row r="880" spans="11:16" ht="14.5">
      <c r="K880" s="293">
        <f t="shared" ca="1" si="42"/>
        <v>1</v>
      </c>
      <c r="L880" s="293">
        <f t="shared" ca="1" si="43"/>
        <v>879</v>
      </c>
      <c r="M880" s="301" t="str">
        <f>'Product Matrix'!$B$2</f>
        <v>KEY-GR</v>
      </c>
      <c r="N880" s="302">
        <f t="shared" ca="1" si="41"/>
        <v>0</v>
      </c>
      <c r="O880" s="302">
        <f ca="1">OFFSET('Product Matrix'!$B$1,VLOOKUP(K880,A:B,2,0)-1+L880,0)</f>
        <v>0</v>
      </c>
      <c r="P880" s="302">
        <f ca="1">OFFSET('Product Matrix'!$B$1,VLOOKUP(K880,A:B,2,0)-1+L880,1)</f>
        <v>0</v>
      </c>
    </row>
    <row r="881" spans="11:16" ht="14.5">
      <c r="K881" s="293">
        <f t="shared" ca="1" si="42"/>
        <v>1</v>
      </c>
      <c r="L881" s="293">
        <f t="shared" ca="1" si="43"/>
        <v>880</v>
      </c>
      <c r="M881" s="301" t="str">
        <f>'Product Matrix'!$B$2</f>
        <v>KEY-GR</v>
      </c>
      <c r="N881" s="302">
        <f t="shared" ca="1" si="41"/>
        <v>0</v>
      </c>
      <c r="O881" s="302">
        <f ca="1">OFFSET('Product Matrix'!$B$1,VLOOKUP(K881,A:B,2,0)-1+L881,0)</f>
        <v>0</v>
      </c>
      <c r="P881" s="302">
        <f ca="1">OFFSET('Product Matrix'!$B$1,VLOOKUP(K881,A:B,2,0)-1+L881,1)</f>
        <v>0</v>
      </c>
    </row>
    <row r="882" spans="11:16" ht="14.5">
      <c r="K882" s="293">
        <f t="shared" ca="1" si="42"/>
        <v>1</v>
      </c>
      <c r="L882" s="293">
        <f t="shared" ca="1" si="43"/>
        <v>881</v>
      </c>
      <c r="M882" s="301" t="str">
        <f>'Product Matrix'!$B$2</f>
        <v>KEY-GR</v>
      </c>
      <c r="N882" s="302">
        <f t="shared" ca="1" si="41"/>
        <v>0</v>
      </c>
      <c r="O882" s="302">
        <f ca="1">OFFSET('Product Matrix'!$B$1,VLOOKUP(K882,A:B,2,0)-1+L882,0)</f>
        <v>0</v>
      </c>
      <c r="P882" s="302">
        <f ca="1">OFFSET('Product Matrix'!$B$1,VLOOKUP(K882,A:B,2,0)-1+L882,1)</f>
        <v>0</v>
      </c>
    </row>
    <row r="883" spans="11:16" ht="14.5">
      <c r="K883" s="293">
        <f t="shared" ca="1" si="42"/>
        <v>1</v>
      </c>
      <c r="L883" s="293">
        <f t="shared" ca="1" si="43"/>
        <v>882</v>
      </c>
      <c r="M883" s="301" t="str">
        <f>'Product Matrix'!$B$2</f>
        <v>KEY-GR</v>
      </c>
      <c r="N883" s="302">
        <f t="shared" ca="1" si="41"/>
        <v>0</v>
      </c>
      <c r="O883" s="302">
        <f ca="1">OFFSET('Product Matrix'!$B$1,VLOOKUP(K883,A:B,2,0)-1+L883,0)</f>
        <v>0</v>
      </c>
      <c r="P883" s="302">
        <f ca="1">OFFSET('Product Matrix'!$B$1,VLOOKUP(K883,A:B,2,0)-1+L883,1)</f>
        <v>0</v>
      </c>
    </row>
    <row r="884" spans="11:16" ht="14.5">
      <c r="K884" s="293">
        <f t="shared" ca="1" si="42"/>
        <v>1</v>
      </c>
      <c r="L884" s="293">
        <f t="shared" ca="1" si="43"/>
        <v>883</v>
      </c>
      <c r="M884" s="301" t="str">
        <f>'Product Matrix'!$B$2</f>
        <v>KEY-GR</v>
      </c>
      <c r="N884" s="302">
        <f t="shared" ca="1" si="41"/>
        <v>0</v>
      </c>
      <c r="O884" s="302">
        <f ca="1">OFFSET('Product Matrix'!$B$1,VLOOKUP(K884,A:B,2,0)-1+L884,0)</f>
        <v>0</v>
      </c>
      <c r="P884" s="302">
        <f ca="1">OFFSET('Product Matrix'!$B$1,VLOOKUP(K884,A:B,2,0)-1+L884,1)</f>
        <v>0</v>
      </c>
    </row>
    <row r="885" spans="11:16" ht="14.5">
      <c r="K885" s="293">
        <f t="shared" ca="1" si="42"/>
        <v>1</v>
      </c>
      <c r="L885" s="293">
        <f t="shared" ca="1" si="43"/>
        <v>884</v>
      </c>
      <c r="M885" s="301" t="str">
        <f>'Product Matrix'!$B$2</f>
        <v>KEY-GR</v>
      </c>
      <c r="N885" s="302">
        <f t="shared" ca="1" si="41"/>
        <v>0</v>
      </c>
      <c r="O885" s="302">
        <f ca="1">OFFSET('Product Matrix'!$B$1,VLOOKUP(K885,A:B,2,0)-1+L885,0)</f>
        <v>0</v>
      </c>
      <c r="P885" s="302">
        <f ca="1">OFFSET('Product Matrix'!$B$1,VLOOKUP(K885,A:B,2,0)-1+L885,1)</f>
        <v>0</v>
      </c>
    </row>
    <row r="886" spans="11:16" ht="14.5">
      <c r="K886" s="293">
        <f t="shared" ca="1" si="42"/>
        <v>1</v>
      </c>
      <c r="L886" s="293">
        <f t="shared" ca="1" si="43"/>
        <v>885</v>
      </c>
      <c r="M886" s="301" t="str">
        <f>'Product Matrix'!$B$2</f>
        <v>KEY-GR</v>
      </c>
      <c r="N886" s="302">
        <f t="shared" ca="1" si="41"/>
        <v>0</v>
      </c>
      <c r="O886" s="302">
        <f ca="1">OFFSET('Product Matrix'!$B$1,VLOOKUP(K886,A:B,2,0)-1+L886,0)</f>
        <v>0</v>
      </c>
      <c r="P886" s="302">
        <f ca="1">OFFSET('Product Matrix'!$B$1,VLOOKUP(K886,A:B,2,0)-1+L886,1)</f>
        <v>0</v>
      </c>
    </row>
    <row r="887" spans="11:16" ht="14.5">
      <c r="K887" s="293">
        <f t="shared" ca="1" si="42"/>
        <v>1</v>
      </c>
      <c r="L887" s="293">
        <f t="shared" ca="1" si="43"/>
        <v>886</v>
      </c>
      <c r="M887" s="301" t="str">
        <f>'Product Matrix'!$B$2</f>
        <v>KEY-GR</v>
      </c>
      <c r="N887" s="302">
        <f t="shared" ca="1" si="41"/>
        <v>0</v>
      </c>
      <c r="O887" s="302">
        <f ca="1">OFFSET('Product Matrix'!$B$1,VLOOKUP(K887,A:B,2,0)-1+L887,0)</f>
        <v>0</v>
      </c>
      <c r="P887" s="302">
        <f ca="1">OFFSET('Product Matrix'!$B$1,VLOOKUP(K887,A:B,2,0)-1+L887,1)</f>
        <v>0</v>
      </c>
    </row>
    <row r="888" spans="11:16" ht="14.5">
      <c r="K888" s="293">
        <f t="shared" ca="1" si="42"/>
        <v>1</v>
      </c>
      <c r="L888" s="293">
        <f t="shared" ca="1" si="43"/>
        <v>887</v>
      </c>
      <c r="M888" s="301" t="str">
        <f>'Product Matrix'!$B$2</f>
        <v>KEY-GR</v>
      </c>
      <c r="N888" s="302">
        <f t="shared" ca="1" si="41"/>
        <v>0</v>
      </c>
      <c r="O888" s="302">
        <f ca="1">OFFSET('Product Matrix'!$B$1,VLOOKUP(K888,A:B,2,0)-1+L888,0)</f>
        <v>0</v>
      </c>
      <c r="P888" s="302">
        <f ca="1">OFFSET('Product Matrix'!$B$1,VLOOKUP(K888,A:B,2,0)-1+L888,1)</f>
        <v>0</v>
      </c>
    </row>
    <row r="889" spans="11:16" ht="14.5">
      <c r="K889" s="293">
        <f t="shared" ca="1" si="42"/>
        <v>1</v>
      </c>
      <c r="L889" s="293">
        <f t="shared" ca="1" si="43"/>
        <v>888</v>
      </c>
      <c r="M889" s="301" t="str">
        <f>'Product Matrix'!$B$2</f>
        <v>KEY-GR</v>
      </c>
      <c r="N889" s="302">
        <f t="shared" ca="1" si="41"/>
        <v>0</v>
      </c>
      <c r="O889" s="302">
        <f ca="1">OFFSET('Product Matrix'!$B$1,VLOOKUP(K889,A:B,2,0)-1+L889,0)</f>
        <v>0</v>
      </c>
      <c r="P889" s="302">
        <f ca="1">OFFSET('Product Matrix'!$B$1,VLOOKUP(K889,A:B,2,0)-1+L889,1)</f>
        <v>0</v>
      </c>
    </row>
    <row r="890" spans="11:16" ht="14.5">
      <c r="K890" s="293">
        <f t="shared" ca="1" si="42"/>
        <v>1</v>
      </c>
      <c r="L890" s="293">
        <f t="shared" ca="1" si="43"/>
        <v>889</v>
      </c>
      <c r="M890" s="301" t="str">
        <f>'Product Matrix'!$B$2</f>
        <v>KEY-GR</v>
      </c>
      <c r="N890" s="302">
        <f t="shared" ca="1" si="41"/>
        <v>0</v>
      </c>
      <c r="O890" s="302">
        <f ca="1">OFFSET('Product Matrix'!$B$1,VLOOKUP(K890,A:B,2,0)-1+L890,0)</f>
        <v>0</v>
      </c>
      <c r="P890" s="302">
        <f ca="1">OFFSET('Product Matrix'!$B$1,VLOOKUP(K890,A:B,2,0)-1+L890,1)</f>
        <v>0</v>
      </c>
    </row>
    <row r="891" spans="11:16" ht="14.5">
      <c r="K891" s="293">
        <f t="shared" ca="1" si="42"/>
        <v>1</v>
      </c>
      <c r="L891" s="293">
        <f t="shared" ca="1" si="43"/>
        <v>890</v>
      </c>
      <c r="M891" s="301" t="str">
        <f>'Product Matrix'!$B$2</f>
        <v>KEY-GR</v>
      </c>
      <c r="N891" s="302">
        <f t="shared" ca="1" si="41"/>
        <v>0</v>
      </c>
      <c r="O891" s="302">
        <f ca="1">OFFSET('Product Matrix'!$B$1,VLOOKUP(K891,A:B,2,0)-1+L891,0)</f>
        <v>0</v>
      </c>
      <c r="P891" s="302">
        <f ca="1">OFFSET('Product Matrix'!$B$1,VLOOKUP(K891,A:B,2,0)-1+L891,1)</f>
        <v>0</v>
      </c>
    </row>
    <row r="892" spans="11:16" ht="14.5">
      <c r="K892" s="293">
        <f t="shared" ca="1" si="42"/>
        <v>1</v>
      </c>
      <c r="L892" s="293">
        <f t="shared" ca="1" si="43"/>
        <v>891</v>
      </c>
      <c r="M892" s="301" t="str">
        <f>'Product Matrix'!$B$2</f>
        <v>KEY-GR</v>
      </c>
      <c r="N892" s="302">
        <f t="shared" ca="1" si="41"/>
        <v>0</v>
      </c>
      <c r="O892" s="302">
        <f ca="1">OFFSET('Product Matrix'!$B$1,VLOOKUP(K892,A:B,2,0)-1+L892,0)</f>
        <v>0</v>
      </c>
      <c r="P892" s="302">
        <f ca="1">OFFSET('Product Matrix'!$B$1,VLOOKUP(K892,A:B,2,0)-1+L892,1)</f>
        <v>0</v>
      </c>
    </row>
    <row r="893" spans="11:16" ht="14.5">
      <c r="K893" s="293">
        <f t="shared" ca="1" si="42"/>
        <v>1</v>
      </c>
      <c r="L893" s="293">
        <f t="shared" ca="1" si="43"/>
        <v>892</v>
      </c>
      <c r="M893" s="301" t="str">
        <f>'Product Matrix'!$B$2</f>
        <v>KEY-GR</v>
      </c>
      <c r="N893" s="302">
        <f t="shared" ca="1" si="41"/>
        <v>0</v>
      </c>
      <c r="O893" s="302">
        <f ca="1">OFFSET('Product Matrix'!$B$1,VLOOKUP(K893,A:B,2,0)-1+L893,0)</f>
        <v>0</v>
      </c>
      <c r="P893" s="302">
        <f ca="1">OFFSET('Product Matrix'!$B$1,VLOOKUP(K893,A:B,2,0)-1+L893,1)</f>
        <v>0</v>
      </c>
    </row>
    <row r="894" spans="11:16" ht="14.5">
      <c r="K894" s="293">
        <f t="shared" ca="1" si="42"/>
        <v>1</v>
      </c>
      <c r="L894" s="293">
        <f t="shared" ca="1" si="43"/>
        <v>893</v>
      </c>
      <c r="M894" s="301" t="str">
        <f>'Product Matrix'!$B$2</f>
        <v>KEY-GR</v>
      </c>
      <c r="N894" s="302">
        <f t="shared" ca="1" si="41"/>
        <v>0</v>
      </c>
      <c r="O894" s="302">
        <f ca="1">OFFSET('Product Matrix'!$B$1,VLOOKUP(K894,A:B,2,0)-1+L894,0)</f>
        <v>0</v>
      </c>
      <c r="P894" s="302">
        <f ca="1">OFFSET('Product Matrix'!$B$1,VLOOKUP(K894,A:B,2,0)-1+L894,1)</f>
        <v>0</v>
      </c>
    </row>
    <row r="895" spans="11:16" ht="14.5">
      <c r="K895" s="293">
        <f t="shared" ca="1" si="42"/>
        <v>1</v>
      </c>
      <c r="L895" s="293">
        <f t="shared" ca="1" si="43"/>
        <v>894</v>
      </c>
      <c r="M895" s="301" t="str">
        <f>'Product Matrix'!$B$2</f>
        <v>KEY-GR</v>
      </c>
      <c r="N895" s="302">
        <f t="shared" ca="1" si="41"/>
        <v>0</v>
      </c>
      <c r="O895" s="302">
        <f ca="1">OFFSET('Product Matrix'!$B$1,VLOOKUP(K895,A:B,2,0)-1+L895,0)</f>
        <v>0</v>
      </c>
      <c r="P895" s="302">
        <f ca="1">OFFSET('Product Matrix'!$B$1,VLOOKUP(K895,A:B,2,0)-1+L895,1)</f>
        <v>0</v>
      </c>
    </row>
    <row r="896" spans="11:16" ht="14.5">
      <c r="K896" s="293">
        <f t="shared" ca="1" si="42"/>
        <v>1</v>
      </c>
      <c r="L896" s="293">
        <f t="shared" ca="1" si="43"/>
        <v>895</v>
      </c>
      <c r="M896" s="301" t="str">
        <f>'Product Matrix'!$B$2</f>
        <v>KEY-GR</v>
      </c>
      <c r="N896" s="302">
        <f t="shared" ca="1" si="41"/>
        <v>0</v>
      </c>
      <c r="O896" s="302">
        <f ca="1">OFFSET('Product Matrix'!$B$1,VLOOKUP(K896,A:B,2,0)-1+L896,0)</f>
        <v>0</v>
      </c>
      <c r="P896" s="302">
        <f ca="1">OFFSET('Product Matrix'!$B$1,VLOOKUP(K896,A:B,2,0)-1+L896,1)</f>
        <v>0</v>
      </c>
    </row>
    <row r="897" spans="11:16" ht="14.5">
      <c r="K897" s="293">
        <f t="shared" ca="1" si="42"/>
        <v>1</v>
      </c>
      <c r="L897" s="293">
        <f t="shared" ca="1" si="43"/>
        <v>896</v>
      </c>
      <c r="M897" s="301" t="str">
        <f>'Product Matrix'!$B$2</f>
        <v>KEY-GR</v>
      </c>
      <c r="N897" s="302">
        <f t="shared" ca="1" si="41"/>
        <v>0</v>
      </c>
      <c r="O897" s="302">
        <f ca="1">OFFSET('Product Matrix'!$B$1,VLOOKUP(K897,A:B,2,0)-1+L897,0)</f>
        <v>0</v>
      </c>
      <c r="P897" s="302">
        <f ca="1">OFFSET('Product Matrix'!$B$1,VLOOKUP(K897,A:B,2,0)-1+L897,1)</f>
        <v>0</v>
      </c>
    </row>
    <row r="898" spans="11:16" ht="14.5">
      <c r="K898" s="293">
        <f t="shared" ca="1" si="42"/>
        <v>1</v>
      </c>
      <c r="L898" s="293">
        <f t="shared" ca="1" si="43"/>
        <v>897</v>
      </c>
      <c r="M898" s="301" t="str">
        <f>'Product Matrix'!$B$2</f>
        <v>KEY-GR</v>
      </c>
      <c r="N898" s="302">
        <f t="shared" ca="1" si="41"/>
        <v>0</v>
      </c>
      <c r="O898" s="302">
        <f ca="1">OFFSET('Product Matrix'!$B$1,VLOOKUP(K898,A:B,2,0)-1+L898,0)</f>
        <v>0</v>
      </c>
      <c r="P898" s="302">
        <f ca="1">OFFSET('Product Matrix'!$B$1,VLOOKUP(K898,A:B,2,0)-1+L898,1)</f>
        <v>0</v>
      </c>
    </row>
    <row r="899" spans="11:16" ht="14.5">
      <c r="K899" s="293">
        <f t="shared" ca="1" si="42"/>
        <v>1</v>
      </c>
      <c r="L899" s="293">
        <f t="shared" ca="1" si="43"/>
        <v>898</v>
      </c>
      <c r="M899" s="301" t="str">
        <f>'Product Matrix'!$B$2</f>
        <v>KEY-GR</v>
      </c>
      <c r="N899" s="302">
        <f t="shared" ref="N899:N962" ca="1" si="44">OFFSET($F$1,K899,0)</f>
        <v>0</v>
      </c>
      <c r="O899" s="302">
        <f ca="1">OFFSET('Product Matrix'!$B$1,VLOOKUP(K899,A:B,2,0)-1+L899,0)</f>
        <v>0</v>
      </c>
      <c r="P899" s="302">
        <f ca="1">OFFSET('Product Matrix'!$B$1,VLOOKUP(K899,A:B,2,0)-1+L899,1)</f>
        <v>0</v>
      </c>
    </row>
    <row r="900" spans="11:16" ht="14.5">
      <c r="K900" s="293">
        <f t="shared" ref="K900:K963" ca="1" si="45">IF(L899=OFFSET($C$1,K899,0),K899+1,K899)</f>
        <v>1</v>
      </c>
      <c r="L900" s="293">
        <f t="shared" ref="L900:L963" ca="1" si="46">IF(K900&gt;K899,1,L899+1)</f>
        <v>899</v>
      </c>
      <c r="M900" s="301" t="str">
        <f>'Product Matrix'!$B$2</f>
        <v>KEY-GR</v>
      </c>
      <c r="N900" s="302">
        <f t="shared" ca="1" si="44"/>
        <v>0</v>
      </c>
      <c r="O900" s="302">
        <f ca="1">OFFSET('Product Matrix'!$B$1,VLOOKUP(K900,A:B,2,0)-1+L900,0)</f>
        <v>0</v>
      </c>
      <c r="P900" s="302">
        <f ca="1">OFFSET('Product Matrix'!$B$1,VLOOKUP(K900,A:B,2,0)-1+L900,1)</f>
        <v>0</v>
      </c>
    </row>
    <row r="901" spans="11:16" ht="14.5">
      <c r="K901" s="293">
        <f t="shared" ca="1" si="45"/>
        <v>1</v>
      </c>
      <c r="L901" s="293">
        <f t="shared" ca="1" si="46"/>
        <v>900</v>
      </c>
      <c r="M901" s="301" t="str">
        <f>'Product Matrix'!$B$2</f>
        <v>KEY-GR</v>
      </c>
      <c r="N901" s="302">
        <f t="shared" ca="1" si="44"/>
        <v>0</v>
      </c>
      <c r="O901" s="302">
        <f ca="1">OFFSET('Product Matrix'!$B$1,VLOOKUP(K901,A:B,2,0)-1+L901,0)</f>
        <v>0</v>
      </c>
      <c r="P901" s="302">
        <f ca="1">OFFSET('Product Matrix'!$B$1,VLOOKUP(K901,A:B,2,0)-1+L901,1)</f>
        <v>0</v>
      </c>
    </row>
    <row r="902" spans="11:16" ht="14.5">
      <c r="K902" s="293">
        <f t="shared" ca="1" si="45"/>
        <v>1</v>
      </c>
      <c r="L902" s="293">
        <f t="shared" ca="1" si="46"/>
        <v>901</v>
      </c>
      <c r="M902" s="301" t="str">
        <f>'Product Matrix'!$B$2</f>
        <v>KEY-GR</v>
      </c>
      <c r="N902" s="302">
        <f t="shared" ca="1" si="44"/>
        <v>0</v>
      </c>
      <c r="O902" s="302">
        <f ca="1">OFFSET('Product Matrix'!$B$1,VLOOKUP(K902,A:B,2,0)-1+L902,0)</f>
        <v>0</v>
      </c>
      <c r="P902" s="302">
        <f ca="1">OFFSET('Product Matrix'!$B$1,VLOOKUP(K902,A:B,2,0)-1+L902,1)</f>
        <v>0</v>
      </c>
    </row>
    <row r="903" spans="11:16" ht="14.5">
      <c r="K903" s="293">
        <f t="shared" ca="1" si="45"/>
        <v>1</v>
      </c>
      <c r="L903" s="293">
        <f t="shared" ca="1" si="46"/>
        <v>902</v>
      </c>
      <c r="M903" s="301" t="str">
        <f>'Product Matrix'!$B$2</f>
        <v>KEY-GR</v>
      </c>
      <c r="N903" s="302">
        <f t="shared" ca="1" si="44"/>
        <v>0</v>
      </c>
      <c r="O903" s="302">
        <f ca="1">OFFSET('Product Matrix'!$B$1,VLOOKUP(K903,A:B,2,0)-1+L903,0)</f>
        <v>0</v>
      </c>
      <c r="P903" s="302">
        <f ca="1">OFFSET('Product Matrix'!$B$1,VLOOKUP(K903,A:B,2,0)-1+L903,1)</f>
        <v>0</v>
      </c>
    </row>
    <row r="904" spans="11:16" ht="14.5">
      <c r="K904" s="293">
        <f t="shared" ca="1" si="45"/>
        <v>1</v>
      </c>
      <c r="L904" s="293">
        <f t="shared" ca="1" si="46"/>
        <v>903</v>
      </c>
      <c r="M904" s="301" t="str">
        <f>'Product Matrix'!$B$2</f>
        <v>KEY-GR</v>
      </c>
      <c r="N904" s="302">
        <f t="shared" ca="1" si="44"/>
        <v>0</v>
      </c>
      <c r="O904" s="302">
        <f ca="1">OFFSET('Product Matrix'!$B$1,VLOOKUP(K904,A:B,2,0)-1+L904,0)</f>
        <v>0</v>
      </c>
      <c r="P904" s="302">
        <f ca="1">OFFSET('Product Matrix'!$B$1,VLOOKUP(K904,A:B,2,0)-1+L904,1)</f>
        <v>0</v>
      </c>
    </row>
    <row r="905" spans="11:16" ht="14.5">
      <c r="K905" s="293">
        <f t="shared" ca="1" si="45"/>
        <v>1</v>
      </c>
      <c r="L905" s="293">
        <f t="shared" ca="1" si="46"/>
        <v>904</v>
      </c>
      <c r="M905" s="301" t="str">
        <f>'Product Matrix'!$B$2</f>
        <v>KEY-GR</v>
      </c>
      <c r="N905" s="302">
        <f t="shared" ca="1" si="44"/>
        <v>0</v>
      </c>
      <c r="O905" s="302">
        <f ca="1">OFFSET('Product Matrix'!$B$1,VLOOKUP(K905,A:B,2,0)-1+L905,0)</f>
        <v>0</v>
      </c>
      <c r="P905" s="302">
        <f ca="1">OFFSET('Product Matrix'!$B$1,VLOOKUP(K905,A:B,2,0)-1+L905,1)</f>
        <v>0</v>
      </c>
    </row>
    <row r="906" spans="11:16" ht="14.5">
      <c r="K906" s="293">
        <f t="shared" ca="1" si="45"/>
        <v>1</v>
      </c>
      <c r="L906" s="293">
        <f t="shared" ca="1" si="46"/>
        <v>905</v>
      </c>
      <c r="M906" s="301" t="str">
        <f>'Product Matrix'!$B$2</f>
        <v>KEY-GR</v>
      </c>
      <c r="N906" s="302">
        <f t="shared" ca="1" si="44"/>
        <v>0</v>
      </c>
      <c r="O906" s="302">
        <f ca="1">OFFSET('Product Matrix'!$B$1,VLOOKUP(K906,A:B,2,0)-1+L906,0)</f>
        <v>0</v>
      </c>
      <c r="P906" s="302">
        <f ca="1">OFFSET('Product Matrix'!$B$1,VLOOKUP(K906,A:B,2,0)-1+L906,1)</f>
        <v>0</v>
      </c>
    </row>
    <row r="907" spans="11:16" ht="14.5">
      <c r="K907" s="293">
        <f t="shared" ca="1" si="45"/>
        <v>1</v>
      </c>
      <c r="L907" s="293">
        <f t="shared" ca="1" si="46"/>
        <v>906</v>
      </c>
      <c r="M907" s="301" t="str">
        <f>'Product Matrix'!$B$2</f>
        <v>KEY-GR</v>
      </c>
      <c r="N907" s="302">
        <f t="shared" ca="1" si="44"/>
        <v>0</v>
      </c>
      <c r="O907" s="302">
        <f ca="1">OFFSET('Product Matrix'!$B$1,VLOOKUP(K907,A:B,2,0)-1+L907,0)</f>
        <v>0</v>
      </c>
      <c r="P907" s="302">
        <f ca="1">OFFSET('Product Matrix'!$B$1,VLOOKUP(K907,A:B,2,0)-1+L907,1)</f>
        <v>0</v>
      </c>
    </row>
    <row r="908" spans="11:16" ht="14.5">
      <c r="K908" s="293">
        <f t="shared" ca="1" si="45"/>
        <v>1</v>
      </c>
      <c r="L908" s="293">
        <f t="shared" ca="1" si="46"/>
        <v>907</v>
      </c>
      <c r="M908" s="301" t="str">
        <f>'Product Matrix'!$B$2</f>
        <v>KEY-GR</v>
      </c>
      <c r="N908" s="302">
        <f t="shared" ca="1" si="44"/>
        <v>0</v>
      </c>
      <c r="O908" s="302">
        <f ca="1">OFFSET('Product Matrix'!$B$1,VLOOKUP(K908,A:B,2,0)-1+L908,0)</f>
        <v>0</v>
      </c>
      <c r="P908" s="302">
        <f ca="1">OFFSET('Product Matrix'!$B$1,VLOOKUP(K908,A:B,2,0)-1+L908,1)</f>
        <v>0</v>
      </c>
    </row>
    <row r="909" spans="11:16" ht="14.5">
      <c r="K909" s="293">
        <f t="shared" ca="1" si="45"/>
        <v>1</v>
      </c>
      <c r="L909" s="293">
        <f t="shared" ca="1" si="46"/>
        <v>908</v>
      </c>
      <c r="M909" s="301" t="str">
        <f>'Product Matrix'!$B$2</f>
        <v>KEY-GR</v>
      </c>
      <c r="N909" s="302">
        <f t="shared" ca="1" si="44"/>
        <v>0</v>
      </c>
      <c r="O909" s="302">
        <f ca="1">OFFSET('Product Matrix'!$B$1,VLOOKUP(K909,A:B,2,0)-1+L909,0)</f>
        <v>0</v>
      </c>
      <c r="P909" s="302">
        <f ca="1">OFFSET('Product Matrix'!$B$1,VLOOKUP(K909,A:B,2,0)-1+L909,1)</f>
        <v>0</v>
      </c>
    </row>
    <row r="910" spans="11:16" ht="14.5">
      <c r="K910" s="293">
        <f t="shared" ca="1" si="45"/>
        <v>1</v>
      </c>
      <c r="L910" s="293">
        <f t="shared" ca="1" si="46"/>
        <v>909</v>
      </c>
      <c r="M910" s="301" t="str">
        <f>'Product Matrix'!$B$2</f>
        <v>KEY-GR</v>
      </c>
      <c r="N910" s="302">
        <f t="shared" ca="1" si="44"/>
        <v>0</v>
      </c>
      <c r="O910" s="302">
        <f ca="1">OFFSET('Product Matrix'!$B$1,VLOOKUP(K910,A:B,2,0)-1+L910,0)</f>
        <v>0</v>
      </c>
      <c r="P910" s="302">
        <f ca="1">OFFSET('Product Matrix'!$B$1,VLOOKUP(K910,A:B,2,0)-1+L910,1)</f>
        <v>0</v>
      </c>
    </row>
    <row r="911" spans="11:16" ht="14.5">
      <c r="K911" s="293">
        <f t="shared" ca="1" si="45"/>
        <v>1</v>
      </c>
      <c r="L911" s="293">
        <f t="shared" ca="1" si="46"/>
        <v>910</v>
      </c>
      <c r="M911" s="301" t="str">
        <f>'Product Matrix'!$B$2</f>
        <v>KEY-GR</v>
      </c>
      <c r="N911" s="302">
        <f t="shared" ca="1" si="44"/>
        <v>0</v>
      </c>
      <c r="O911" s="302">
        <f ca="1">OFFSET('Product Matrix'!$B$1,VLOOKUP(K911,A:B,2,0)-1+L911,0)</f>
        <v>0</v>
      </c>
      <c r="P911" s="302">
        <f ca="1">OFFSET('Product Matrix'!$B$1,VLOOKUP(K911,A:B,2,0)-1+L911,1)</f>
        <v>0</v>
      </c>
    </row>
    <row r="912" spans="11:16" ht="14.5">
      <c r="K912" s="293">
        <f t="shared" ca="1" si="45"/>
        <v>1</v>
      </c>
      <c r="L912" s="293">
        <f t="shared" ca="1" si="46"/>
        <v>911</v>
      </c>
      <c r="M912" s="301" t="str">
        <f>'Product Matrix'!$B$2</f>
        <v>KEY-GR</v>
      </c>
      <c r="N912" s="302">
        <f t="shared" ca="1" si="44"/>
        <v>0</v>
      </c>
      <c r="O912" s="302">
        <f ca="1">OFFSET('Product Matrix'!$B$1,VLOOKUP(K912,A:B,2,0)-1+L912,0)</f>
        <v>0</v>
      </c>
      <c r="P912" s="302">
        <f ca="1">OFFSET('Product Matrix'!$B$1,VLOOKUP(K912,A:B,2,0)-1+L912,1)</f>
        <v>0</v>
      </c>
    </row>
    <row r="913" spans="11:16" ht="14.5">
      <c r="K913" s="293">
        <f t="shared" ca="1" si="45"/>
        <v>1</v>
      </c>
      <c r="L913" s="293">
        <f t="shared" ca="1" si="46"/>
        <v>912</v>
      </c>
      <c r="M913" s="301" t="str">
        <f>'Product Matrix'!$B$2</f>
        <v>KEY-GR</v>
      </c>
      <c r="N913" s="302">
        <f t="shared" ca="1" si="44"/>
        <v>0</v>
      </c>
      <c r="O913" s="302">
        <f ca="1">OFFSET('Product Matrix'!$B$1,VLOOKUP(K913,A:B,2,0)-1+L913,0)</f>
        <v>0</v>
      </c>
      <c r="P913" s="302">
        <f ca="1">OFFSET('Product Matrix'!$B$1,VLOOKUP(K913,A:B,2,0)-1+L913,1)</f>
        <v>0</v>
      </c>
    </row>
    <row r="914" spans="11:16" ht="14.5">
      <c r="K914" s="293">
        <f t="shared" ca="1" si="45"/>
        <v>1</v>
      </c>
      <c r="L914" s="293">
        <f t="shared" ca="1" si="46"/>
        <v>913</v>
      </c>
      <c r="M914" s="301" t="str">
        <f>'Product Matrix'!$B$2</f>
        <v>KEY-GR</v>
      </c>
      <c r="N914" s="302">
        <f t="shared" ca="1" si="44"/>
        <v>0</v>
      </c>
      <c r="O914" s="302">
        <f ca="1">OFFSET('Product Matrix'!$B$1,VLOOKUP(K914,A:B,2,0)-1+L914,0)</f>
        <v>0</v>
      </c>
      <c r="P914" s="302">
        <f ca="1">OFFSET('Product Matrix'!$B$1,VLOOKUP(K914,A:B,2,0)-1+L914,1)</f>
        <v>0</v>
      </c>
    </row>
    <row r="915" spans="11:16" ht="14.5">
      <c r="K915" s="293">
        <f t="shared" ca="1" si="45"/>
        <v>1</v>
      </c>
      <c r="L915" s="293">
        <f t="shared" ca="1" si="46"/>
        <v>914</v>
      </c>
      <c r="M915" s="301" t="str">
        <f>'Product Matrix'!$B$2</f>
        <v>KEY-GR</v>
      </c>
      <c r="N915" s="302">
        <f t="shared" ca="1" si="44"/>
        <v>0</v>
      </c>
      <c r="O915" s="302">
        <f ca="1">OFFSET('Product Matrix'!$B$1,VLOOKUP(K915,A:B,2,0)-1+L915,0)</f>
        <v>0</v>
      </c>
      <c r="P915" s="302">
        <f ca="1">OFFSET('Product Matrix'!$B$1,VLOOKUP(K915,A:B,2,0)-1+L915,1)</f>
        <v>0</v>
      </c>
    </row>
    <row r="916" spans="11:16" ht="14.5">
      <c r="K916" s="293">
        <f t="shared" ca="1" si="45"/>
        <v>1</v>
      </c>
      <c r="L916" s="293">
        <f t="shared" ca="1" si="46"/>
        <v>915</v>
      </c>
      <c r="M916" s="301" t="str">
        <f>'Product Matrix'!$B$2</f>
        <v>KEY-GR</v>
      </c>
      <c r="N916" s="302">
        <f t="shared" ca="1" si="44"/>
        <v>0</v>
      </c>
      <c r="O916" s="302">
        <f ca="1">OFFSET('Product Matrix'!$B$1,VLOOKUP(K916,A:B,2,0)-1+L916,0)</f>
        <v>0</v>
      </c>
      <c r="P916" s="302">
        <f ca="1">OFFSET('Product Matrix'!$B$1,VLOOKUP(K916,A:B,2,0)-1+L916,1)</f>
        <v>0</v>
      </c>
    </row>
    <row r="917" spans="11:16" ht="14.5">
      <c r="K917" s="293">
        <f t="shared" ca="1" si="45"/>
        <v>1</v>
      </c>
      <c r="L917" s="293">
        <f t="shared" ca="1" si="46"/>
        <v>916</v>
      </c>
      <c r="M917" s="301" t="str">
        <f>'Product Matrix'!$B$2</f>
        <v>KEY-GR</v>
      </c>
      <c r="N917" s="302">
        <f t="shared" ca="1" si="44"/>
        <v>0</v>
      </c>
      <c r="O917" s="302">
        <f ca="1">OFFSET('Product Matrix'!$B$1,VLOOKUP(K917,A:B,2,0)-1+L917,0)</f>
        <v>0</v>
      </c>
      <c r="P917" s="302">
        <f ca="1">OFFSET('Product Matrix'!$B$1,VLOOKUP(K917,A:B,2,0)-1+L917,1)</f>
        <v>0</v>
      </c>
    </row>
    <row r="918" spans="11:16" ht="14.5">
      <c r="K918" s="293">
        <f t="shared" ca="1" si="45"/>
        <v>1</v>
      </c>
      <c r="L918" s="293">
        <f t="shared" ca="1" si="46"/>
        <v>917</v>
      </c>
      <c r="M918" s="301" t="str">
        <f>'Product Matrix'!$B$2</f>
        <v>KEY-GR</v>
      </c>
      <c r="N918" s="302">
        <f t="shared" ca="1" si="44"/>
        <v>0</v>
      </c>
      <c r="O918" s="302">
        <f ca="1">OFFSET('Product Matrix'!$B$1,VLOOKUP(K918,A:B,2,0)-1+L918,0)</f>
        <v>0</v>
      </c>
      <c r="P918" s="302">
        <f ca="1">OFFSET('Product Matrix'!$B$1,VLOOKUP(K918,A:B,2,0)-1+L918,1)</f>
        <v>0</v>
      </c>
    </row>
    <row r="919" spans="11:16" ht="14.5">
      <c r="K919" s="293">
        <f t="shared" ca="1" si="45"/>
        <v>1</v>
      </c>
      <c r="L919" s="293">
        <f t="shared" ca="1" si="46"/>
        <v>918</v>
      </c>
      <c r="M919" s="301" t="str">
        <f>'Product Matrix'!$B$2</f>
        <v>KEY-GR</v>
      </c>
      <c r="N919" s="302">
        <f t="shared" ca="1" si="44"/>
        <v>0</v>
      </c>
      <c r="O919" s="302">
        <f ca="1">OFFSET('Product Matrix'!$B$1,VLOOKUP(K919,A:B,2,0)-1+L919,0)</f>
        <v>0</v>
      </c>
      <c r="P919" s="302">
        <f ca="1">OFFSET('Product Matrix'!$B$1,VLOOKUP(K919,A:B,2,0)-1+L919,1)</f>
        <v>0</v>
      </c>
    </row>
    <row r="920" spans="11:16" ht="14.5">
      <c r="K920" s="293">
        <f t="shared" ca="1" si="45"/>
        <v>1</v>
      </c>
      <c r="L920" s="293">
        <f t="shared" ca="1" si="46"/>
        <v>919</v>
      </c>
      <c r="M920" s="301" t="str">
        <f>'Product Matrix'!$B$2</f>
        <v>KEY-GR</v>
      </c>
      <c r="N920" s="302">
        <f t="shared" ca="1" si="44"/>
        <v>0</v>
      </c>
      <c r="O920" s="302">
        <f ca="1">OFFSET('Product Matrix'!$B$1,VLOOKUP(K920,A:B,2,0)-1+L920,0)</f>
        <v>0</v>
      </c>
      <c r="P920" s="302">
        <f ca="1">OFFSET('Product Matrix'!$B$1,VLOOKUP(K920,A:B,2,0)-1+L920,1)</f>
        <v>0</v>
      </c>
    </row>
    <row r="921" spans="11:16" ht="14.5">
      <c r="K921" s="293">
        <f t="shared" ca="1" si="45"/>
        <v>1</v>
      </c>
      <c r="L921" s="293">
        <f t="shared" ca="1" si="46"/>
        <v>920</v>
      </c>
      <c r="M921" s="301" t="str">
        <f>'Product Matrix'!$B$2</f>
        <v>KEY-GR</v>
      </c>
      <c r="N921" s="302">
        <f t="shared" ca="1" si="44"/>
        <v>0</v>
      </c>
      <c r="O921" s="302">
        <f ca="1">OFFSET('Product Matrix'!$B$1,VLOOKUP(K921,A:B,2,0)-1+L921,0)</f>
        <v>0</v>
      </c>
      <c r="P921" s="302">
        <f ca="1">OFFSET('Product Matrix'!$B$1,VLOOKUP(K921,A:B,2,0)-1+L921,1)</f>
        <v>0</v>
      </c>
    </row>
    <row r="922" spans="11:16" ht="14.5">
      <c r="K922" s="293">
        <f t="shared" ca="1" si="45"/>
        <v>1</v>
      </c>
      <c r="L922" s="293">
        <f t="shared" ca="1" si="46"/>
        <v>921</v>
      </c>
      <c r="M922" s="301" t="str">
        <f>'Product Matrix'!$B$2</f>
        <v>KEY-GR</v>
      </c>
      <c r="N922" s="302">
        <f t="shared" ca="1" si="44"/>
        <v>0</v>
      </c>
      <c r="O922" s="302">
        <f ca="1">OFFSET('Product Matrix'!$B$1,VLOOKUP(K922,A:B,2,0)-1+L922,0)</f>
        <v>0</v>
      </c>
      <c r="P922" s="302">
        <f ca="1">OFFSET('Product Matrix'!$B$1,VLOOKUP(K922,A:B,2,0)-1+L922,1)</f>
        <v>0</v>
      </c>
    </row>
    <row r="923" spans="11:16" ht="14.5">
      <c r="K923" s="293">
        <f t="shared" ca="1" si="45"/>
        <v>1</v>
      </c>
      <c r="L923" s="293">
        <f t="shared" ca="1" si="46"/>
        <v>922</v>
      </c>
      <c r="M923" s="301" t="str">
        <f>'Product Matrix'!$B$2</f>
        <v>KEY-GR</v>
      </c>
      <c r="N923" s="302">
        <f t="shared" ca="1" si="44"/>
        <v>0</v>
      </c>
      <c r="O923" s="302">
        <f ca="1">OFFSET('Product Matrix'!$B$1,VLOOKUP(K923,A:B,2,0)-1+L923,0)</f>
        <v>0</v>
      </c>
      <c r="P923" s="302">
        <f ca="1">OFFSET('Product Matrix'!$B$1,VLOOKUP(K923,A:B,2,0)-1+L923,1)</f>
        <v>0</v>
      </c>
    </row>
    <row r="924" spans="11:16" ht="14.5">
      <c r="K924" s="293">
        <f t="shared" ca="1" si="45"/>
        <v>1</v>
      </c>
      <c r="L924" s="293">
        <f t="shared" ca="1" si="46"/>
        <v>923</v>
      </c>
      <c r="M924" s="301" t="str">
        <f>'Product Matrix'!$B$2</f>
        <v>KEY-GR</v>
      </c>
      <c r="N924" s="302">
        <f t="shared" ca="1" si="44"/>
        <v>0</v>
      </c>
      <c r="O924" s="302">
        <f ca="1">OFFSET('Product Matrix'!$B$1,VLOOKUP(K924,A:B,2,0)-1+L924,0)</f>
        <v>0</v>
      </c>
      <c r="P924" s="302">
        <f ca="1">OFFSET('Product Matrix'!$B$1,VLOOKUP(K924,A:B,2,0)-1+L924,1)</f>
        <v>0</v>
      </c>
    </row>
    <row r="925" spans="11:16" ht="14.5">
      <c r="K925" s="293">
        <f t="shared" ca="1" si="45"/>
        <v>1</v>
      </c>
      <c r="L925" s="293">
        <f t="shared" ca="1" si="46"/>
        <v>924</v>
      </c>
      <c r="M925" s="301" t="str">
        <f>'Product Matrix'!$B$2</f>
        <v>KEY-GR</v>
      </c>
      <c r="N925" s="302">
        <f t="shared" ca="1" si="44"/>
        <v>0</v>
      </c>
      <c r="O925" s="302">
        <f ca="1">OFFSET('Product Matrix'!$B$1,VLOOKUP(K925,A:B,2,0)-1+L925,0)</f>
        <v>0</v>
      </c>
      <c r="P925" s="302">
        <f ca="1">OFFSET('Product Matrix'!$B$1,VLOOKUP(K925,A:B,2,0)-1+L925,1)</f>
        <v>0</v>
      </c>
    </row>
    <row r="926" spans="11:16" ht="14.5">
      <c r="K926" s="293">
        <f t="shared" ca="1" si="45"/>
        <v>1</v>
      </c>
      <c r="L926" s="293">
        <f t="shared" ca="1" si="46"/>
        <v>925</v>
      </c>
      <c r="M926" s="301" t="str">
        <f>'Product Matrix'!$B$2</f>
        <v>KEY-GR</v>
      </c>
      <c r="N926" s="302">
        <f t="shared" ca="1" si="44"/>
        <v>0</v>
      </c>
      <c r="O926" s="302">
        <f ca="1">OFFSET('Product Matrix'!$B$1,VLOOKUP(K926,A:B,2,0)-1+L926,0)</f>
        <v>0</v>
      </c>
      <c r="P926" s="302">
        <f ca="1">OFFSET('Product Matrix'!$B$1,VLOOKUP(K926,A:B,2,0)-1+L926,1)</f>
        <v>0</v>
      </c>
    </row>
    <row r="927" spans="11:16" ht="14.5">
      <c r="K927" s="293">
        <f t="shared" ca="1" si="45"/>
        <v>1</v>
      </c>
      <c r="L927" s="293">
        <f t="shared" ca="1" si="46"/>
        <v>926</v>
      </c>
      <c r="M927" s="301" t="str">
        <f>'Product Matrix'!$B$2</f>
        <v>KEY-GR</v>
      </c>
      <c r="N927" s="302">
        <f t="shared" ca="1" si="44"/>
        <v>0</v>
      </c>
      <c r="O927" s="302">
        <f ca="1">OFFSET('Product Matrix'!$B$1,VLOOKUP(K927,A:B,2,0)-1+L927,0)</f>
        <v>0</v>
      </c>
      <c r="P927" s="302">
        <f ca="1">OFFSET('Product Matrix'!$B$1,VLOOKUP(K927,A:B,2,0)-1+L927,1)</f>
        <v>0</v>
      </c>
    </row>
    <row r="928" spans="11:16" ht="14.5">
      <c r="K928" s="293">
        <f t="shared" ca="1" si="45"/>
        <v>1</v>
      </c>
      <c r="L928" s="293">
        <f t="shared" ca="1" si="46"/>
        <v>927</v>
      </c>
      <c r="M928" s="301" t="str">
        <f>'Product Matrix'!$B$2</f>
        <v>KEY-GR</v>
      </c>
      <c r="N928" s="302">
        <f t="shared" ca="1" si="44"/>
        <v>0</v>
      </c>
      <c r="O928" s="302">
        <f ca="1">OFFSET('Product Matrix'!$B$1,VLOOKUP(K928,A:B,2,0)-1+L928,0)</f>
        <v>0</v>
      </c>
      <c r="P928" s="302">
        <f ca="1">OFFSET('Product Matrix'!$B$1,VLOOKUP(K928,A:B,2,0)-1+L928,1)</f>
        <v>0</v>
      </c>
    </row>
    <row r="929" spans="11:16" ht="14.5">
      <c r="K929" s="293">
        <f t="shared" ca="1" si="45"/>
        <v>1</v>
      </c>
      <c r="L929" s="293">
        <f t="shared" ca="1" si="46"/>
        <v>928</v>
      </c>
      <c r="M929" s="301" t="str">
        <f>'Product Matrix'!$B$2</f>
        <v>KEY-GR</v>
      </c>
      <c r="N929" s="302">
        <f t="shared" ca="1" si="44"/>
        <v>0</v>
      </c>
      <c r="O929" s="302">
        <f ca="1">OFFSET('Product Matrix'!$B$1,VLOOKUP(K929,A:B,2,0)-1+L929,0)</f>
        <v>0</v>
      </c>
      <c r="P929" s="302">
        <f ca="1">OFFSET('Product Matrix'!$B$1,VLOOKUP(K929,A:B,2,0)-1+L929,1)</f>
        <v>0</v>
      </c>
    </row>
    <row r="930" spans="11:16" ht="14.5">
      <c r="K930" s="293">
        <f t="shared" ca="1" si="45"/>
        <v>1</v>
      </c>
      <c r="L930" s="293">
        <f t="shared" ca="1" si="46"/>
        <v>929</v>
      </c>
      <c r="M930" s="301" t="str">
        <f>'Product Matrix'!$B$2</f>
        <v>KEY-GR</v>
      </c>
      <c r="N930" s="302">
        <f t="shared" ca="1" si="44"/>
        <v>0</v>
      </c>
      <c r="O930" s="302">
        <f ca="1">OFFSET('Product Matrix'!$B$1,VLOOKUP(K930,A:B,2,0)-1+L930,0)</f>
        <v>0</v>
      </c>
      <c r="P930" s="302">
        <f ca="1">OFFSET('Product Matrix'!$B$1,VLOOKUP(K930,A:B,2,0)-1+L930,1)</f>
        <v>0</v>
      </c>
    </row>
    <row r="931" spans="11:16" ht="14.5">
      <c r="K931" s="293">
        <f t="shared" ca="1" si="45"/>
        <v>1</v>
      </c>
      <c r="L931" s="293">
        <f t="shared" ca="1" si="46"/>
        <v>930</v>
      </c>
      <c r="M931" s="301" t="str">
        <f>'Product Matrix'!$B$2</f>
        <v>KEY-GR</v>
      </c>
      <c r="N931" s="302">
        <f t="shared" ca="1" si="44"/>
        <v>0</v>
      </c>
      <c r="O931" s="302">
        <f ca="1">OFFSET('Product Matrix'!$B$1,VLOOKUP(K931,A:B,2,0)-1+L931,0)</f>
        <v>0</v>
      </c>
      <c r="P931" s="302">
        <f ca="1">OFFSET('Product Matrix'!$B$1,VLOOKUP(K931,A:B,2,0)-1+L931,1)</f>
        <v>0</v>
      </c>
    </row>
    <row r="932" spans="11:16" ht="14.5">
      <c r="K932" s="293">
        <f t="shared" ca="1" si="45"/>
        <v>1</v>
      </c>
      <c r="L932" s="293">
        <f t="shared" ca="1" si="46"/>
        <v>931</v>
      </c>
      <c r="M932" s="301" t="str">
        <f>'Product Matrix'!$B$2</f>
        <v>KEY-GR</v>
      </c>
      <c r="N932" s="302">
        <f t="shared" ca="1" si="44"/>
        <v>0</v>
      </c>
      <c r="O932" s="302">
        <f ca="1">OFFSET('Product Matrix'!$B$1,VLOOKUP(K932,A:B,2,0)-1+L932,0)</f>
        <v>0</v>
      </c>
      <c r="P932" s="302">
        <f ca="1">OFFSET('Product Matrix'!$B$1,VLOOKUP(K932,A:B,2,0)-1+L932,1)</f>
        <v>0</v>
      </c>
    </row>
    <row r="933" spans="11:16" ht="14.5">
      <c r="K933" s="293">
        <f t="shared" ca="1" si="45"/>
        <v>1</v>
      </c>
      <c r="L933" s="293">
        <f t="shared" ca="1" si="46"/>
        <v>932</v>
      </c>
      <c r="M933" s="301" t="str">
        <f>'Product Matrix'!$B$2</f>
        <v>KEY-GR</v>
      </c>
      <c r="N933" s="302">
        <f t="shared" ca="1" si="44"/>
        <v>0</v>
      </c>
      <c r="O933" s="302">
        <f ca="1">OFFSET('Product Matrix'!$B$1,VLOOKUP(K933,A:B,2,0)-1+L933,0)</f>
        <v>0</v>
      </c>
      <c r="P933" s="302">
        <f ca="1">OFFSET('Product Matrix'!$B$1,VLOOKUP(K933,A:B,2,0)-1+L933,1)</f>
        <v>0</v>
      </c>
    </row>
    <row r="934" spans="11:16" ht="14.5">
      <c r="K934" s="293">
        <f t="shared" ca="1" si="45"/>
        <v>1</v>
      </c>
      <c r="L934" s="293">
        <f t="shared" ca="1" si="46"/>
        <v>933</v>
      </c>
      <c r="M934" s="301" t="str">
        <f>'Product Matrix'!$B$2</f>
        <v>KEY-GR</v>
      </c>
      <c r="N934" s="302">
        <f t="shared" ca="1" si="44"/>
        <v>0</v>
      </c>
      <c r="O934" s="302">
        <f ca="1">OFFSET('Product Matrix'!$B$1,VLOOKUP(K934,A:B,2,0)-1+L934,0)</f>
        <v>0</v>
      </c>
      <c r="P934" s="302">
        <f ca="1">OFFSET('Product Matrix'!$B$1,VLOOKUP(K934,A:B,2,0)-1+L934,1)</f>
        <v>0</v>
      </c>
    </row>
    <row r="935" spans="11:16" ht="14.5">
      <c r="K935" s="293">
        <f t="shared" ca="1" si="45"/>
        <v>1</v>
      </c>
      <c r="L935" s="293">
        <f t="shared" ca="1" si="46"/>
        <v>934</v>
      </c>
      <c r="M935" s="301" t="str">
        <f>'Product Matrix'!$B$2</f>
        <v>KEY-GR</v>
      </c>
      <c r="N935" s="302">
        <f t="shared" ca="1" si="44"/>
        <v>0</v>
      </c>
      <c r="O935" s="302">
        <f ca="1">OFFSET('Product Matrix'!$B$1,VLOOKUP(K935,A:B,2,0)-1+L935,0)</f>
        <v>0</v>
      </c>
      <c r="P935" s="302">
        <f ca="1">OFFSET('Product Matrix'!$B$1,VLOOKUP(K935,A:B,2,0)-1+L935,1)</f>
        <v>0</v>
      </c>
    </row>
    <row r="936" spans="11:16" ht="14.5">
      <c r="K936" s="293">
        <f t="shared" ca="1" si="45"/>
        <v>1</v>
      </c>
      <c r="L936" s="293">
        <f t="shared" ca="1" si="46"/>
        <v>935</v>
      </c>
      <c r="M936" s="301" t="str">
        <f>'Product Matrix'!$B$2</f>
        <v>KEY-GR</v>
      </c>
      <c r="N936" s="302">
        <f t="shared" ca="1" si="44"/>
        <v>0</v>
      </c>
      <c r="O936" s="302">
        <f ca="1">OFFSET('Product Matrix'!$B$1,VLOOKUP(K936,A:B,2,0)-1+L936,0)</f>
        <v>0</v>
      </c>
      <c r="P936" s="302">
        <f ca="1">OFFSET('Product Matrix'!$B$1,VLOOKUP(K936,A:B,2,0)-1+L936,1)</f>
        <v>0</v>
      </c>
    </row>
    <row r="937" spans="11:16" ht="14.5">
      <c r="K937" s="293">
        <f t="shared" ca="1" si="45"/>
        <v>1</v>
      </c>
      <c r="L937" s="293">
        <f t="shared" ca="1" si="46"/>
        <v>936</v>
      </c>
      <c r="M937" s="301" t="str">
        <f>'Product Matrix'!$B$2</f>
        <v>KEY-GR</v>
      </c>
      <c r="N937" s="302">
        <f t="shared" ca="1" si="44"/>
        <v>0</v>
      </c>
      <c r="O937" s="302">
        <f ca="1">OFFSET('Product Matrix'!$B$1,VLOOKUP(K937,A:B,2,0)-1+L937,0)</f>
        <v>0</v>
      </c>
      <c r="P937" s="302">
        <f ca="1">OFFSET('Product Matrix'!$B$1,VLOOKUP(K937,A:B,2,0)-1+L937,1)</f>
        <v>0</v>
      </c>
    </row>
    <row r="938" spans="11:16" ht="14.5">
      <c r="K938" s="293">
        <f t="shared" ca="1" si="45"/>
        <v>1</v>
      </c>
      <c r="L938" s="293">
        <f t="shared" ca="1" si="46"/>
        <v>937</v>
      </c>
      <c r="M938" s="301" t="str">
        <f>'Product Matrix'!$B$2</f>
        <v>KEY-GR</v>
      </c>
      <c r="N938" s="302">
        <f t="shared" ca="1" si="44"/>
        <v>0</v>
      </c>
      <c r="O938" s="302">
        <f ca="1">OFFSET('Product Matrix'!$B$1,VLOOKUP(K938,A:B,2,0)-1+L938,0)</f>
        <v>0</v>
      </c>
      <c r="P938" s="302">
        <f ca="1">OFFSET('Product Matrix'!$B$1,VLOOKUP(K938,A:B,2,0)-1+L938,1)</f>
        <v>0</v>
      </c>
    </row>
    <row r="939" spans="11:16" ht="14.5">
      <c r="K939" s="293">
        <f t="shared" ca="1" si="45"/>
        <v>1</v>
      </c>
      <c r="L939" s="293">
        <f t="shared" ca="1" si="46"/>
        <v>938</v>
      </c>
      <c r="M939" s="301" t="str">
        <f>'Product Matrix'!$B$2</f>
        <v>KEY-GR</v>
      </c>
      <c r="N939" s="302">
        <f t="shared" ca="1" si="44"/>
        <v>0</v>
      </c>
      <c r="O939" s="302">
        <f ca="1">OFFSET('Product Matrix'!$B$1,VLOOKUP(K939,A:B,2,0)-1+L939,0)</f>
        <v>0</v>
      </c>
      <c r="P939" s="302">
        <f ca="1">OFFSET('Product Matrix'!$B$1,VLOOKUP(K939,A:B,2,0)-1+L939,1)</f>
        <v>0</v>
      </c>
    </row>
    <row r="940" spans="11:16" ht="14.5">
      <c r="K940" s="293">
        <f t="shared" ca="1" si="45"/>
        <v>1</v>
      </c>
      <c r="L940" s="293">
        <f t="shared" ca="1" si="46"/>
        <v>939</v>
      </c>
      <c r="M940" s="301" t="str">
        <f>'Product Matrix'!$B$2</f>
        <v>KEY-GR</v>
      </c>
      <c r="N940" s="302">
        <f t="shared" ca="1" si="44"/>
        <v>0</v>
      </c>
      <c r="O940" s="302">
        <f ca="1">OFFSET('Product Matrix'!$B$1,VLOOKUP(K940,A:B,2,0)-1+L940,0)</f>
        <v>0</v>
      </c>
      <c r="P940" s="302">
        <f ca="1">OFFSET('Product Matrix'!$B$1,VLOOKUP(K940,A:B,2,0)-1+L940,1)</f>
        <v>0</v>
      </c>
    </row>
    <row r="941" spans="11:16" ht="14.5">
      <c r="K941" s="293">
        <f t="shared" ca="1" si="45"/>
        <v>1</v>
      </c>
      <c r="L941" s="293">
        <f t="shared" ca="1" si="46"/>
        <v>940</v>
      </c>
      <c r="M941" s="301" t="str">
        <f>'Product Matrix'!$B$2</f>
        <v>KEY-GR</v>
      </c>
      <c r="N941" s="302">
        <f t="shared" ca="1" si="44"/>
        <v>0</v>
      </c>
      <c r="O941" s="302">
        <f ca="1">OFFSET('Product Matrix'!$B$1,VLOOKUP(K941,A:B,2,0)-1+L941,0)</f>
        <v>0</v>
      </c>
      <c r="P941" s="302">
        <f ca="1">OFFSET('Product Matrix'!$B$1,VLOOKUP(K941,A:B,2,0)-1+L941,1)</f>
        <v>0</v>
      </c>
    </row>
    <row r="942" spans="11:16" ht="14.5">
      <c r="K942" s="293">
        <f t="shared" ca="1" si="45"/>
        <v>1</v>
      </c>
      <c r="L942" s="293">
        <f t="shared" ca="1" si="46"/>
        <v>941</v>
      </c>
      <c r="M942" s="301" t="str">
        <f>'Product Matrix'!$B$2</f>
        <v>KEY-GR</v>
      </c>
      <c r="N942" s="302">
        <f t="shared" ca="1" si="44"/>
        <v>0</v>
      </c>
      <c r="O942" s="302">
        <f ca="1">OFFSET('Product Matrix'!$B$1,VLOOKUP(K942,A:B,2,0)-1+L942,0)</f>
        <v>0</v>
      </c>
      <c r="P942" s="302">
        <f ca="1">OFFSET('Product Matrix'!$B$1,VLOOKUP(K942,A:B,2,0)-1+L942,1)</f>
        <v>0</v>
      </c>
    </row>
    <row r="943" spans="11:16" ht="14.5">
      <c r="K943" s="293">
        <f t="shared" ca="1" si="45"/>
        <v>1</v>
      </c>
      <c r="L943" s="293">
        <f t="shared" ca="1" si="46"/>
        <v>942</v>
      </c>
      <c r="M943" s="301" t="str">
        <f>'Product Matrix'!$B$2</f>
        <v>KEY-GR</v>
      </c>
      <c r="N943" s="302">
        <f t="shared" ca="1" si="44"/>
        <v>0</v>
      </c>
      <c r="O943" s="302">
        <f ca="1">OFFSET('Product Matrix'!$B$1,VLOOKUP(K943,A:B,2,0)-1+L943,0)</f>
        <v>0</v>
      </c>
      <c r="P943" s="302">
        <f ca="1">OFFSET('Product Matrix'!$B$1,VLOOKUP(K943,A:B,2,0)-1+L943,1)</f>
        <v>0</v>
      </c>
    </row>
    <row r="944" spans="11:16" ht="14.5">
      <c r="K944" s="293">
        <f t="shared" ca="1" si="45"/>
        <v>1</v>
      </c>
      <c r="L944" s="293">
        <f t="shared" ca="1" si="46"/>
        <v>943</v>
      </c>
      <c r="M944" s="301" t="str">
        <f>'Product Matrix'!$B$2</f>
        <v>KEY-GR</v>
      </c>
      <c r="N944" s="302">
        <f t="shared" ca="1" si="44"/>
        <v>0</v>
      </c>
      <c r="O944" s="302">
        <f ca="1">OFFSET('Product Matrix'!$B$1,VLOOKUP(K944,A:B,2,0)-1+L944,0)</f>
        <v>0</v>
      </c>
      <c r="P944" s="302">
        <f ca="1">OFFSET('Product Matrix'!$B$1,VLOOKUP(K944,A:B,2,0)-1+L944,1)</f>
        <v>0</v>
      </c>
    </row>
    <row r="945" spans="11:16" ht="14.5">
      <c r="K945" s="293">
        <f t="shared" ca="1" si="45"/>
        <v>1</v>
      </c>
      <c r="L945" s="293">
        <f t="shared" ca="1" si="46"/>
        <v>944</v>
      </c>
      <c r="M945" s="301" t="str">
        <f>'Product Matrix'!$B$2</f>
        <v>KEY-GR</v>
      </c>
      <c r="N945" s="302">
        <f t="shared" ca="1" si="44"/>
        <v>0</v>
      </c>
      <c r="O945" s="302">
        <f ca="1">OFFSET('Product Matrix'!$B$1,VLOOKUP(K945,A:B,2,0)-1+L945,0)</f>
        <v>0</v>
      </c>
      <c r="P945" s="302">
        <f ca="1">OFFSET('Product Matrix'!$B$1,VLOOKUP(K945,A:B,2,0)-1+L945,1)</f>
        <v>0</v>
      </c>
    </row>
    <row r="946" spans="11:16" ht="14.5">
      <c r="K946" s="293">
        <f t="shared" ca="1" si="45"/>
        <v>1</v>
      </c>
      <c r="L946" s="293">
        <f t="shared" ca="1" si="46"/>
        <v>945</v>
      </c>
      <c r="M946" s="301" t="str">
        <f>'Product Matrix'!$B$2</f>
        <v>KEY-GR</v>
      </c>
      <c r="N946" s="302">
        <f t="shared" ca="1" si="44"/>
        <v>0</v>
      </c>
      <c r="O946" s="302">
        <f ca="1">OFFSET('Product Matrix'!$B$1,VLOOKUP(K946,A:B,2,0)-1+L946,0)</f>
        <v>0</v>
      </c>
      <c r="P946" s="302">
        <f ca="1">OFFSET('Product Matrix'!$B$1,VLOOKUP(K946,A:B,2,0)-1+L946,1)</f>
        <v>0</v>
      </c>
    </row>
    <row r="947" spans="11:16" ht="14.5">
      <c r="K947" s="293">
        <f t="shared" ca="1" si="45"/>
        <v>1</v>
      </c>
      <c r="L947" s="293">
        <f t="shared" ca="1" si="46"/>
        <v>946</v>
      </c>
      <c r="M947" s="301" t="str">
        <f>'Product Matrix'!$B$2</f>
        <v>KEY-GR</v>
      </c>
      <c r="N947" s="302">
        <f t="shared" ca="1" si="44"/>
        <v>0</v>
      </c>
      <c r="O947" s="302">
        <f ca="1">OFFSET('Product Matrix'!$B$1,VLOOKUP(K947,A:B,2,0)-1+L947,0)</f>
        <v>0</v>
      </c>
      <c r="P947" s="302">
        <f ca="1">OFFSET('Product Matrix'!$B$1,VLOOKUP(K947,A:B,2,0)-1+L947,1)</f>
        <v>0</v>
      </c>
    </row>
    <row r="948" spans="11:16" ht="14.5">
      <c r="K948" s="293">
        <f t="shared" ca="1" si="45"/>
        <v>1</v>
      </c>
      <c r="L948" s="293">
        <f t="shared" ca="1" si="46"/>
        <v>947</v>
      </c>
      <c r="M948" s="301" t="str">
        <f>'Product Matrix'!$B$2</f>
        <v>KEY-GR</v>
      </c>
      <c r="N948" s="302">
        <f t="shared" ca="1" si="44"/>
        <v>0</v>
      </c>
      <c r="O948" s="302">
        <f ca="1">OFFSET('Product Matrix'!$B$1,VLOOKUP(K948,A:B,2,0)-1+L948,0)</f>
        <v>0</v>
      </c>
      <c r="P948" s="302">
        <f ca="1">OFFSET('Product Matrix'!$B$1,VLOOKUP(K948,A:B,2,0)-1+L948,1)</f>
        <v>0</v>
      </c>
    </row>
    <row r="949" spans="11:16" ht="14.5">
      <c r="K949" s="293">
        <f t="shared" ca="1" si="45"/>
        <v>1</v>
      </c>
      <c r="L949" s="293">
        <f t="shared" ca="1" si="46"/>
        <v>948</v>
      </c>
      <c r="M949" s="301" t="str">
        <f>'Product Matrix'!$B$2</f>
        <v>KEY-GR</v>
      </c>
      <c r="N949" s="302">
        <f t="shared" ca="1" si="44"/>
        <v>0</v>
      </c>
      <c r="O949" s="302">
        <f ca="1">OFFSET('Product Matrix'!$B$1,VLOOKUP(K949,A:B,2,0)-1+L949,0)</f>
        <v>0</v>
      </c>
      <c r="P949" s="302">
        <f ca="1">OFFSET('Product Matrix'!$B$1,VLOOKUP(K949,A:B,2,0)-1+L949,1)</f>
        <v>0</v>
      </c>
    </row>
    <row r="950" spans="11:16" ht="14.5">
      <c r="K950" s="293">
        <f t="shared" ca="1" si="45"/>
        <v>1</v>
      </c>
      <c r="L950" s="293">
        <f t="shared" ca="1" si="46"/>
        <v>949</v>
      </c>
      <c r="M950" s="301" t="str">
        <f>'Product Matrix'!$B$2</f>
        <v>KEY-GR</v>
      </c>
      <c r="N950" s="302">
        <f t="shared" ca="1" si="44"/>
        <v>0</v>
      </c>
      <c r="O950" s="302">
        <f ca="1">OFFSET('Product Matrix'!$B$1,VLOOKUP(K950,A:B,2,0)-1+L950,0)</f>
        <v>0</v>
      </c>
      <c r="P950" s="302">
        <f ca="1">OFFSET('Product Matrix'!$B$1,VLOOKUP(K950,A:B,2,0)-1+L950,1)</f>
        <v>0</v>
      </c>
    </row>
    <row r="951" spans="11:16" ht="14.5">
      <c r="K951" s="293">
        <f t="shared" ca="1" si="45"/>
        <v>1</v>
      </c>
      <c r="L951" s="293">
        <f t="shared" ca="1" si="46"/>
        <v>950</v>
      </c>
      <c r="M951" s="301" t="str">
        <f>'Product Matrix'!$B$2</f>
        <v>KEY-GR</v>
      </c>
      <c r="N951" s="302">
        <f t="shared" ca="1" si="44"/>
        <v>0</v>
      </c>
      <c r="O951" s="302">
        <f ca="1">OFFSET('Product Matrix'!$B$1,VLOOKUP(K951,A:B,2,0)-1+L951,0)</f>
        <v>0</v>
      </c>
      <c r="P951" s="302">
        <f ca="1">OFFSET('Product Matrix'!$B$1,VLOOKUP(K951,A:B,2,0)-1+L951,1)</f>
        <v>0</v>
      </c>
    </row>
    <row r="952" spans="11:16" ht="14.5">
      <c r="K952" s="293">
        <f t="shared" ca="1" si="45"/>
        <v>1</v>
      </c>
      <c r="L952" s="293">
        <f t="shared" ca="1" si="46"/>
        <v>951</v>
      </c>
      <c r="M952" s="301" t="str">
        <f>'Product Matrix'!$B$2</f>
        <v>KEY-GR</v>
      </c>
      <c r="N952" s="302">
        <f t="shared" ca="1" si="44"/>
        <v>0</v>
      </c>
      <c r="O952" s="302">
        <f ca="1">OFFSET('Product Matrix'!$B$1,VLOOKUP(K952,A:B,2,0)-1+L952,0)</f>
        <v>0</v>
      </c>
      <c r="P952" s="302">
        <f ca="1">OFFSET('Product Matrix'!$B$1,VLOOKUP(K952,A:B,2,0)-1+L952,1)</f>
        <v>0</v>
      </c>
    </row>
    <row r="953" spans="11:16" ht="14.5">
      <c r="K953" s="293">
        <f t="shared" ca="1" si="45"/>
        <v>1</v>
      </c>
      <c r="L953" s="293">
        <f t="shared" ca="1" si="46"/>
        <v>952</v>
      </c>
      <c r="M953" s="301" t="str">
        <f>'Product Matrix'!$B$2</f>
        <v>KEY-GR</v>
      </c>
      <c r="N953" s="302">
        <f t="shared" ca="1" si="44"/>
        <v>0</v>
      </c>
      <c r="O953" s="302">
        <f ca="1">OFFSET('Product Matrix'!$B$1,VLOOKUP(K953,A:B,2,0)-1+L953,0)</f>
        <v>0</v>
      </c>
      <c r="P953" s="302">
        <f ca="1">OFFSET('Product Matrix'!$B$1,VLOOKUP(K953,A:B,2,0)-1+L953,1)</f>
        <v>0</v>
      </c>
    </row>
    <row r="954" spans="11:16" ht="14.5">
      <c r="K954" s="293">
        <f t="shared" ca="1" si="45"/>
        <v>1</v>
      </c>
      <c r="L954" s="293">
        <f t="shared" ca="1" si="46"/>
        <v>953</v>
      </c>
      <c r="M954" s="301" t="str">
        <f>'Product Matrix'!$B$2</f>
        <v>KEY-GR</v>
      </c>
      <c r="N954" s="302">
        <f t="shared" ca="1" si="44"/>
        <v>0</v>
      </c>
      <c r="O954" s="302">
        <f ca="1">OFFSET('Product Matrix'!$B$1,VLOOKUP(K954,A:B,2,0)-1+L954,0)</f>
        <v>0</v>
      </c>
      <c r="P954" s="302">
        <f ca="1">OFFSET('Product Matrix'!$B$1,VLOOKUP(K954,A:B,2,0)-1+L954,1)</f>
        <v>0</v>
      </c>
    </row>
    <row r="955" spans="11:16" ht="14.5">
      <c r="K955" s="293">
        <f t="shared" ca="1" si="45"/>
        <v>1</v>
      </c>
      <c r="L955" s="293">
        <f t="shared" ca="1" si="46"/>
        <v>954</v>
      </c>
      <c r="M955" s="301" t="str">
        <f>'Product Matrix'!$B$2</f>
        <v>KEY-GR</v>
      </c>
      <c r="N955" s="302">
        <f t="shared" ca="1" si="44"/>
        <v>0</v>
      </c>
      <c r="O955" s="302">
        <f ca="1">OFFSET('Product Matrix'!$B$1,VLOOKUP(K955,A:B,2,0)-1+L955,0)</f>
        <v>0</v>
      </c>
      <c r="P955" s="302">
        <f ca="1">OFFSET('Product Matrix'!$B$1,VLOOKUP(K955,A:B,2,0)-1+L955,1)</f>
        <v>0</v>
      </c>
    </row>
    <row r="956" spans="11:16" ht="14.5">
      <c r="K956" s="293">
        <f t="shared" ca="1" si="45"/>
        <v>1</v>
      </c>
      <c r="L956" s="293">
        <f t="shared" ca="1" si="46"/>
        <v>955</v>
      </c>
      <c r="M956" s="301" t="str">
        <f>'Product Matrix'!$B$2</f>
        <v>KEY-GR</v>
      </c>
      <c r="N956" s="302">
        <f t="shared" ca="1" si="44"/>
        <v>0</v>
      </c>
      <c r="O956" s="302">
        <f ca="1">OFFSET('Product Matrix'!$B$1,VLOOKUP(K956,A:B,2,0)-1+L956,0)</f>
        <v>0</v>
      </c>
      <c r="P956" s="302">
        <f ca="1">OFFSET('Product Matrix'!$B$1,VLOOKUP(K956,A:B,2,0)-1+L956,1)</f>
        <v>0</v>
      </c>
    </row>
    <row r="957" spans="11:16" ht="14.5">
      <c r="K957" s="293">
        <f t="shared" ca="1" si="45"/>
        <v>1</v>
      </c>
      <c r="L957" s="293">
        <f t="shared" ca="1" si="46"/>
        <v>956</v>
      </c>
      <c r="M957" s="301" t="str">
        <f>'Product Matrix'!$B$2</f>
        <v>KEY-GR</v>
      </c>
      <c r="N957" s="302">
        <f t="shared" ca="1" si="44"/>
        <v>0</v>
      </c>
      <c r="O957" s="302">
        <f ca="1">OFFSET('Product Matrix'!$B$1,VLOOKUP(K957,A:B,2,0)-1+L957,0)</f>
        <v>0</v>
      </c>
      <c r="P957" s="302">
        <f ca="1">OFFSET('Product Matrix'!$B$1,VLOOKUP(K957,A:B,2,0)-1+L957,1)</f>
        <v>0</v>
      </c>
    </row>
    <row r="958" spans="11:16" ht="14.5">
      <c r="K958" s="293">
        <f t="shared" ca="1" si="45"/>
        <v>1</v>
      </c>
      <c r="L958" s="293">
        <f t="shared" ca="1" si="46"/>
        <v>957</v>
      </c>
      <c r="M958" s="301" t="str">
        <f>'Product Matrix'!$B$2</f>
        <v>KEY-GR</v>
      </c>
      <c r="N958" s="302">
        <f t="shared" ca="1" si="44"/>
        <v>0</v>
      </c>
      <c r="O958" s="302">
        <f ca="1">OFFSET('Product Matrix'!$B$1,VLOOKUP(K958,A:B,2,0)-1+L958,0)</f>
        <v>0</v>
      </c>
      <c r="P958" s="302">
        <f ca="1">OFFSET('Product Matrix'!$B$1,VLOOKUP(K958,A:B,2,0)-1+L958,1)</f>
        <v>0</v>
      </c>
    </row>
    <row r="959" spans="11:16" ht="14.5">
      <c r="K959" s="293">
        <f t="shared" ca="1" si="45"/>
        <v>1</v>
      </c>
      <c r="L959" s="293">
        <f t="shared" ca="1" si="46"/>
        <v>958</v>
      </c>
      <c r="M959" s="301" t="str">
        <f>'Product Matrix'!$B$2</f>
        <v>KEY-GR</v>
      </c>
      <c r="N959" s="302">
        <f t="shared" ca="1" si="44"/>
        <v>0</v>
      </c>
      <c r="O959" s="302">
        <f ca="1">OFFSET('Product Matrix'!$B$1,VLOOKUP(K959,A:B,2,0)-1+L959,0)</f>
        <v>0</v>
      </c>
      <c r="P959" s="302">
        <f ca="1">OFFSET('Product Matrix'!$B$1,VLOOKUP(K959,A:B,2,0)-1+L959,1)</f>
        <v>0</v>
      </c>
    </row>
    <row r="960" spans="11:16" ht="14.5">
      <c r="K960" s="293">
        <f t="shared" ca="1" si="45"/>
        <v>1</v>
      </c>
      <c r="L960" s="293">
        <f t="shared" ca="1" si="46"/>
        <v>959</v>
      </c>
      <c r="M960" s="301" t="str">
        <f>'Product Matrix'!$B$2</f>
        <v>KEY-GR</v>
      </c>
      <c r="N960" s="302">
        <f t="shared" ca="1" si="44"/>
        <v>0</v>
      </c>
      <c r="O960" s="302">
        <f ca="1">OFFSET('Product Matrix'!$B$1,VLOOKUP(K960,A:B,2,0)-1+L960,0)</f>
        <v>0</v>
      </c>
      <c r="P960" s="302">
        <f ca="1">OFFSET('Product Matrix'!$B$1,VLOOKUP(K960,A:B,2,0)-1+L960,1)</f>
        <v>0</v>
      </c>
    </row>
    <row r="961" spans="11:16" ht="14.5">
      <c r="K961" s="293">
        <f t="shared" ca="1" si="45"/>
        <v>1</v>
      </c>
      <c r="L961" s="293">
        <f t="shared" ca="1" si="46"/>
        <v>960</v>
      </c>
      <c r="M961" s="301" t="str">
        <f>'Product Matrix'!$B$2</f>
        <v>KEY-GR</v>
      </c>
      <c r="N961" s="302">
        <f t="shared" ca="1" si="44"/>
        <v>0</v>
      </c>
      <c r="O961" s="302">
        <f ca="1">OFFSET('Product Matrix'!$B$1,VLOOKUP(K961,A:B,2,0)-1+L961,0)</f>
        <v>0</v>
      </c>
      <c r="P961" s="302">
        <f ca="1">OFFSET('Product Matrix'!$B$1,VLOOKUP(K961,A:B,2,0)-1+L961,1)</f>
        <v>0</v>
      </c>
    </row>
    <row r="962" spans="11:16" ht="14.5">
      <c r="K962" s="293">
        <f t="shared" ca="1" si="45"/>
        <v>1</v>
      </c>
      <c r="L962" s="293">
        <f t="shared" ca="1" si="46"/>
        <v>961</v>
      </c>
      <c r="M962" s="301" t="str">
        <f>'Product Matrix'!$B$2</f>
        <v>KEY-GR</v>
      </c>
      <c r="N962" s="302">
        <f t="shared" ca="1" si="44"/>
        <v>0</v>
      </c>
      <c r="O962" s="302">
        <f ca="1">OFFSET('Product Matrix'!$B$1,VLOOKUP(K962,A:B,2,0)-1+L962,0)</f>
        <v>0</v>
      </c>
      <c r="P962" s="302">
        <f ca="1">OFFSET('Product Matrix'!$B$1,VLOOKUP(K962,A:B,2,0)-1+L962,1)</f>
        <v>0</v>
      </c>
    </row>
    <row r="963" spans="11:16" ht="14.5">
      <c r="K963" s="293">
        <f t="shared" ca="1" si="45"/>
        <v>1</v>
      </c>
      <c r="L963" s="293">
        <f t="shared" ca="1" si="46"/>
        <v>962</v>
      </c>
      <c r="M963" s="301" t="str">
        <f>'Product Matrix'!$B$2</f>
        <v>KEY-GR</v>
      </c>
      <c r="N963" s="302">
        <f t="shared" ref="N963:N976" ca="1" si="47">OFFSET($F$1,K963,0)</f>
        <v>0</v>
      </c>
      <c r="O963" s="302">
        <f ca="1">OFFSET('Product Matrix'!$B$1,VLOOKUP(K963,A:B,2,0)-1+L963,0)</f>
        <v>0</v>
      </c>
      <c r="P963" s="302">
        <f ca="1">OFFSET('Product Matrix'!$B$1,VLOOKUP(K963,A:B,2,0)-1+L963,1)</f>
        <v>0</v>
      </c>
    </row>
    <row r="964" spans="11:16" ht="14.5">
      <c r="K964" s="293">
        <f t="shared" ref="K964:K976" ca="1" si="48">IF(L963=OFFSET($C$1,K963,0),K963+1,K963)</f>
        <v>1</v>
      </c>
      <c r="L964" s="293">
        <f t="shared" ref="L964:L976" ca="1" si="49">IF(K964&gt;K963,1,L963+1)</f>
        <v>963</v>
      </c>
      <c r="M964" s="301" t="str">
        <f>'Product Matrix'!$B$2</f>
        <v>KEY-GR</v>
      </c>
      <c r="N964" s="302">
        <f t="shared" ca="1" si="47"/>
        <v>0</v>
      </c>
      <c r="O964" s="302">
        <f ca="1">OFFSET('Product Matrix'!$B$1,VLOOKUP(K964,A:B,2,0)-1+L964,0)</f>
        <v>0</v>
      </c>
      <c r="P964" s="302">
        <f ca="1">OFFSET('Product Matrix'!$B$1,VLOOKUP(K964,A:B,2,0)-1+L964,1)</f>
        <v>0</v>
      </c>
    </row>
    <row r="965" spans="11:16" ht="14.5">
      <c r="K965" s="293">
        <f t="shared" ca="1" si="48"/>
        <v>1</v>
      </c>
      <c r="L965" s="293">
        <f t="shared" ca="1" si="49"/>
        <v>964</v>
      </c>
      <c r="M965" s="301" t="str">
        <f>'Product Matrix'!$B$2</f>
        <v>KEY-GR</v>
      </c>
      <c r="N965" s="302">
        <f t="shared" ca="1" si="47"/>
        <v>0</v>
      </c>
      <c r="O965" s="302">
        <f ca="1">OFFSET('Product Matrix'!$B$1,VLOOKUP(K965,A:B,2,0)-1+L965,0)</f>
        <v>0</v>
      </c>
      <c r="P965" s="302">
        <f ca="1">OFFSET('Product Matrix'!$B$1,VLOOKUP(K965,A:B,2,0)-1+L965,1)</f>
        <v>0</v>
      </c>
    </row>
    <row r="966" spans="11:16" ht="14.5">
      <c r="K966" s="293">
        <f t="shared" ca="1" si="48"/>
        <v>1</v>
      </c>
      <c r="L966" s="293">
        <f t="shared" ca="1" si="49"/>
        <v>965</v>
      </c>
      <c r="M966" s="301" t="str">
        <f>'Product Matrix'!$B$2</f>
        <v>KEY-GR</v>
      </c>
      <c r="N966" s="302">
        <f t="shared" ca="1" si="47"/>
        <v>0</v>
      </c>
      <c r="O966" s="302">
        <f ca="1">OFFSET('Product Matrix'!$B$1,VLOOKUP(K966,A:B,2,0)-1+L966,0)</f>
        <v>0</v>
      </c>
      <c r="P966" s="302">
        <f ca="1">OFFSET('Product Matrix'!$B$1,VLOOKUP(K966,A:B,2,0)-1+L966,1)</f>
        <v>0</v>
      </c>
    </row>
    <row r="967" spans="11:16" ht="14.5">
      <c r="K967" s="293">
        <f t="shared" ca="1" si="48"/>
        <v>1</v>
      </c>
      <c r="L967" s="293">
        <f t="shared" ca="1" si="49"/>
        <v>966</v>
      </c>
      <c r="M967" s="301" t="str">
        <f>'Product Matrix'!$B$2</f>
        <v>KEY-GR</v>
      </c>
      <c r="N967" s="302">
        <f t="shared" ca="1" si="47"/>
        <v>0</v>
      </c>
      <c r="O967" s="302">
        <f ca="1">OFFSET('Product Matrix'!$B$1,VLOOKUP(K967,A:B,2,0)-1+L967,0)</f>
        <v>0</v>
      </c>
      <c r="P967" s="302">
        <f ca="1">OFFSET('Product Matrix'!$B$1,VLOOKUP(K967,A:B,2,0)-1+L967,1)</f>
        <v>0</v>
      </c>
    </row>
    <row r="968" spans="11:16" ht="14.5">
      <c r="K968" s="293">
        <f t="shared" ca="1" si="48"/>
        <v>1</v>
      </c>
      <c r="L968" s="293">
        <f t="shared" ca="1" si="49"/>
        <v>967</v>
      </c>
      <c r="M968" s="301" t="str">
        <f>'Product Matrix'!$B$2</f>
        <v>KEY-GR</v>
      </c>
      <c r="N968" s="302">
        <f t="shared" ca="1" si="47"/>
        <v>0</v>
      </c>
      <c r="O968" s="302">
        <f ca="1">OFFSET('Product Matrix'!$B$1,VLOOKUP(K968,A:B,2,0)-1+L968,0)</f>
        <v>0</v>
      </c>
      <c r="P968" s="302">
        <f ca="1">OFFSET('Product Matrix'!$B$1,VLOOKUP(K968,A:B,2,0)-1+L968,1)</f>
        <v>0</v>
      </c>
    </row>
    <row r="969" spans="11:16" ht="14.5">
      <c r="K969" s="293">
        <f t="shared" ca="1" si="48"/>
        <v>1</v>
      </c>
      <c r="L969" s="293">
        <f t="shared" ca="1" si="49"/>
        <v>968</v>
      </c>
      <c r="M969" s="301" t="str">
        <f>'Product Matrix'!$B$2</f>
        <v>KEY-GR</v>
      </c>
      <c r="N969" s="302">
        <f t="shared" ca="1" si="47"/>
        <v>0</v>
      </c>
      <c r="O969" s="302">
        <f ca="1">OFFSET('Product Matrix'!$B$1,VLOOKUP(K969,A:B,2,0)-1+L969,0)</f>
        <v>0</v>
      </c>
      <c r="P969" s="302">
        <f ca="1">OFFSET('Product Matrix'!$B$1,VLOOKUP(K969,A:B,2,0)-1+L969,1)</f>
        <v>0</v>
      </c>
    </row>
    <row r="970" spans="11:16" ht="14.5">
      <c r="K970" s="293">
        <f t="shared" ca="1" si="48"/>
        <v>1</v>
      </c>
      <c r="L970" s="293">
        <f t="shared" ca="1" si="49"/>
        <v>969</v>
      </c>
      <c r="M970" s="301" t="str">
        <f>'Product Matrix'!$B$2</f>
        <v>KEY-GR</v>
      </c>
      <c r="N970" s="302">
        <f t="shared" ca="1" si="47"/>
        <v>0</v>
      </c>
      <c r="O970" s="302">
        <f ca="1">OFFSET('Product Matrix'!$B$1,VLOOKUP(K970,A:B,2,0)-1+L970,0)</f>
        <v>0</v>
      </c>
      <c r="P970" s="302">
        <f ca="1">OFFSET('Product Matrix'!$B$1,VLOOKUP(K970,A:B,2,0)-1+L970,1)</f>
        <v>0</v>
      </c>
    </row>
    <row r="971" spans="11:16" ht="14.5">
      <c r="K971" s="293">
        <f t="shared" ca="1" si="48"/>
        <v>1</v>
      </c>
      <c r="L971" s="293">
        <f t="shared" ca="1" si="49"/>
        <v>970</v>
      </c>
      <c r="M971" s="301" t="str">
        <f>'Product Matrix'!$B$2</f>
        <v>KEY-GR</v>
      </c>
      <c r="N971" s="302">
        <f t="shared" ca="1" si="47"/>
        <v>0</v>
      </c>
      <c r="O971" s="302">
        <f ca="1">OFFSET('Product Matrix'!$B$1,VLOOKUP(K971,A:B,2,0)-1+L971,0)</f>
        <v>0</v>
      </c>
      <c r="P971" s="302">
        <f ca="1">OFFSET('Product Matrix'!$B$1,VLOOKUP(K971,A:B,2,0)-1+L971,1)</f>
        <v>0</v>
      </c>
    </row>
    <row r="972" spans="11:16" ht="14.5">
      <c r="K972" s="293">
        <f t="shared" ca="1" si="48"/>
        <v>1</v>
      </c>
      <c r="L972" s="293">
        <f t="shared" ca="1" si="49"/>
        <v>971</v>
      </c>
      <c r="M972" s="301" t="str">
        <f>'Product Matrix'!$B$2</f>
        <v>KEY-GR</v>
      </c>
      <c r="N972" s="302">
        <f t="shared" ca="1" si="47"/>
        <v>0</v>
      </c>
      <c r="O972" s="302">
        <f ca="1">OFFSET('Product Matrix'!$B$1,VLOOKUP(K972,A:B,2,0)-1+L972,0)</f>
        <v>0</v>
      </c>
      <c r="P972" s="302">
        <f ca="1">OFFSET('Product Matrix'!$B$1,VLOOKUP(K972,A:B,2,0)-1+L972,1)</f>
        <v>0</v>
      </c>
    </row>
    <row r="973" spans="11:16" ht="14.5">
      <c r="K973" s="293">
        <f t="shared" ca="1" si="48"/>
        <v>1</v>
      </c>
      <c r="L973" s="293">
        <f t="shared" ca="1" si="49"/>
        <v>972</v>
      </c>
      <c r="M973" s="301" t="str">
        <f>'Product Matrix'!$B$2</f>
        <v>KEY-GR</v>
      </c>
      <c r="N973" s="302">
        <f t="shared" ca="1" si="47"/>
        <v>0</v>
      </c>
      <c r="O973" s="302">
        <f ca="1">OFFSET('Product Matrix'!$B$1,VLOOKUP(K973,A:B,2,0)-1+L973,0)</f>
        <v>0</v>
      </c>
      <c r="P973" s="302">
        <f ca="1">OFFSET('Product Matrix'!$B$1,VLOOKUP(K973,A:B,2,0)-1+L973,1)</f>
        <v>0</v>
      </c>
    </row>
    <row r="974" spans="11:16" ht="14.5">
      <c r="K974" s="293">
        <f t="shared" ca="1" si="48"/>
        <v>1</v>
      </c>
      <c r="L974" s="293">
        <f t="shared" ca="1" si="49"/>
        <v>973</v>
      </c>
      <c r="M974" s="301" t="str">
        <f>'Product Matrix'!$B$2</f>
        <v>KEY-GR</v>
      </c>
      <c r="N974" s="302">
        <f t="shared" ca="1" si="47"/>
        <v>0</v>
      </c>
      <c r="O974" s="302">
        <f ca="1">OFFSET('Product Matrix'!$B$1,VLOOKUP(K974,A:B,2,0)-1+L974,0)</f>
        <v>0</v>
      </c>
      <c r="P974" s="302">
        <f ca="1">OFFSET('Product Matrix'!$B$1,VLOOKUP(K974,A:B,2,0)-1+L974,1)</f>
        <v>0</v>
      </c>
    </row>
    <row r="975" spans="11:16" ht="14.5">
      <c r="K975" s="293">
        <f t="shared" ca="1" si="48"/>
        <v>1</v>
      </c>
      <c r="L975" s="293">
        <f t="shared" ca="1" si="49"/>
        <v>974</v>
      </c>
      <c r="M975" s="301" t="str">
        <f>'Product Matrix'!$B$2</f>
        <v>KEY-GR</v>
      </c>
      <c r="N975" s="302">
        <f t="shared" ca="1" si="47"/>
        <v>0</v>
      </c>
      <c r="O975" s="302">
        <f ca="1">OFFSET('Product Matrix'!$B$1,VLOOKUP(K975,A:B,2,0)-1+L975,0)</f>
        <v>0</v>
      </c>
      <c r="P975" s="302">
        <f ca="1">OFFSET('Product Matrix'!$B$1,VLOOKUP(K975,A:B,2,0)-1+L975,1)</f>
        <v>0</v>
      </c>
    </row>
    <row r="976" spans="11:16" ht="14.5">
      <c r="K976" s="293">
        <f t="shared" ca="1" si="48"/>
        <v>1</v>
      </c>
      <c r="L976" s="293">
        <f t="shared" ca="1" si="49"/>
        <v>975</v>
      </c>
      <c r="M976" s="301" t="str">
        <f>'Product Matrix'!$B$2</f>
        <v>KEY-GR</v>
      </c>
      <c r="N976" s="302">
        <f t="shared" ca="1" si="47"/>
        <v>0</v>
      </c>
      <c r="O976" s="302">
        <f ca="1">OFFSET('Product Matrix'!$B$1,VLOOKUP(K976,A:B,2,0)-1+L976,0)</f>
        <v>0</v>
      </c>
      <c r="P976" s="302">
        <f ca="1">OFFSET('Product Matrix'!$B$1,VLOOKUP(K976,A:B,2,0)-1+L976,1)</f>
        <v>0</v>
      </c>
    </row>
  </sheetData>
  <pageMargins left="0.7" right="0.7" top="0.75" bottom="0.75" header="0.3" footer="0.3"/>
  <pageSetup orientation="portrait" r:id="rId1"/>
  <headerFooter differentOddEven="1" differentFirst="1">
    <oddFooter>&amp;LEmerson Classification: &amp;K008000Internal</oddFooter>
    <evenFooter>&amp;LEmerson Classification: &amp;K008000Internal</evenFooter>
    <firstFooter>&amp;LEmerson Classification: &amp;K008000Internal</first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O21" sqref="O21"/>
    </sheetView>
  </sheetViews>
  <sheetFormatPr defaultRowHeight="12.5"/>
  <cols>
    <col min="3" max="3" width="26.453125" customWidth="1"/>
    <col min="4" max="4" width="18" customWidth="1"/>
    <col min="5" max="5" width="15" customWidth="1"/>
    <col min="6" max="6" width="14.453125" customWidth="1"/>
    <col min="7" max="7" width="13.81640625" customWidth="1"/>
    <col min="8" max="8" width="22.81640625" customWidth="1"/>
  </cols>
  <sheetData>
    <row r="1" spans="1:9" ht="31.5">
      <c r="A1" s="77" t="s">
        <v>895</v>
      </c>
      <c r="B1" s="37"/>
      <c r="C1" s="73" t="s">
        <v>346</v>
      </c>
      <c r="D1" s="84" t="s">
        <v>347</v>
      </c>
      <c r="E1" s="30" t="s">
        <v>348</v>
      </c>
      <c r="F1" s="77" t="s">
        <v>349</v>
      </c>
      <c r="G1" s="11" t="s">
        <v>350</v>
      </c>
      <c r="H1" s="2" t="s">
        <v>352</v>
      </c>
    </row>
    <row r="3" spans="1:9">
      <c r="A3" s="75" t="s">
        <v>353</v>
      </c>
      <c r="B3" s="37" t="s">
        <v>356</v>
      </c>
      <c r="C3" s="73" t="s">
        <v>441</v>
      </c>
      <c r="D3" s="73" t="s">
        <v>442</v>
      </c>
      <c r="E3" s="31" t="s">
        <v>359</v>
      </c>
      <c r="F3" s="78"/>
      <c r="G3" s="11"/>
      <c r="H3" s="80"/>
    </row>
    <row r="4" spans="1:9">
      <c r="A4" s="74"/>
      <c r="B4" s="210" t="s">
        <v>896</v>
      </c>
      <c r="C4" s="211" t="s">
        <v>897</v>
      </c>
      <c r="D4" s="41" t="s">
        <v>445</v>
      </c>
      <c r="E4" s="8"/>
      <c r="F4" s="10" t="s">
        <v>363</v>
      </c>
      <c r="G4" s="9" t="s">
        <v>363</v>
      </c>
      <c r="H4" s="81"/>
    </row>
    <row r="5" spans="1:9">
      <c r="A5" s="74"/>
      <c r="B5" s="210" t="s">
        <v>898</v>
      </c>
      <c r="C5" s="211" t="s">
        <v>899</v>
      </c>
      <c r="D5" s="6"/>
      <c r="E5" s="8"/>
      <c r="F5" s="10" t="s">
        <v>363</v>
      </c>
      <c r="G5" s="9" t="s">
        <v>363</v>
      </c>
      <c r="H5" s="81"/>
    </row>
    <row r="6" spans="1:9">
      <c r="A6" s="74"/>
      <c r="B6" s="210" t="s">
        <v>900</v>
      </c>
      <c r="C6" s="211" t="s">
        <v>901</v>
      </c>
      <c r="D6" s="6"/>
      <c r="E6" s="8"/>
      <c r="F6" s="10" t="s">
        <v>363</v>
      </c>
      <c r="G6" s="9" t="s">
        <v>363</v>
      </c>
      <c r="H6" s="81"/>
    </row>
    <row r="7" spans="1:9">
      <c r="A7" s="74"/>
      <c r="B7" s="210" t="s">
        <v>902</v>
      </c>
      <c r="C7" s="211" t="s">
        <v>903</v>
      </c>
      <c r="D7" s="41" t="s">
        <v>445</v>
      </c>
      <c r="E7" s="8"/>
      <c r="F7" s="10" t="s">
        <v>363</v>
      </c>
      <c r="G7" s="9" t="s">
        <v>363</v>
      </c>
      <c r="H7" s="81"/>
    </row>
    <row r="8" spans="1:9">
      <c r="A8" s="74"/>
      <c r="B8" s="208" t="s">
        <v>470</v>
      </c>
      <c r="C8" s="70" t="s">
        <v>471</v>
      </c>
      <c r="D8" s="41" t="s">
        <v>445</v>
      </c>
      <c r="E8" s="8"/>
      <c r="F8" s="10" t="s">
        <v>360</v>
      </c>
      <c r="G8" s="9" t="s">
        <v>360</v>
      </c>
      <c r="H8" s="81"/>
    </row>
    <row r="9" spans="1:9">
      <c r="A9" s="75" t="s">
        <v>353</v>
      </c>
      <c r="B9" s="37" t="s">
        <v>356</v>
      </c>
      <c r="C9" s="73" t="s">
        <v>549</v>
      </c>
      <c r="D9" s="44" t="s">
        <v>550</v>
      </c>
      <c r="E9" s="31" t="s">
        <v>359</v>
      </c>
      <c r="F9" s="78"/>
      <c r="G9" s="11"/>
      <c r="H9" s="80"/>
    </row>
    <row r="10" spans="1:9">
      <c r="A10" s="74"/>
      <c r="B10" s="210" t="s">
        <v>843</v>
      </c>
      <c r="C10" s="211" t="s">
        <v>904</v>
      </c>
      <c r="D10" s="41" t="s">
        <v>445</v>
      </c>
      <c r="E10" s="8"/>
      <c r="F10" s="160" t="s">
        <v>360</v>
      </c>
      <c r="G10" s="160" t="s">
        <v>360</v>
      </c>
      <c r="H10" s="81"/>
    </row>
    <row r="11" spans="1:9">
      <c r="A11" s="75" t="s">
        <v>353</v>
      </c>
      <c r="B11" s="37" t="s">
        <v>356</v>
      </c>
      <c r="C11" s="73" t="s">
        <v>367</v>
      </c>
      <c r="D11" s="68" t="s">
        <v>368</v>
      </c>
      <c r="E11" s="31" t="s">
        <v>359</v>
      </c>
      <c r="F11" s="78"/>
      <c r="G11" s="11"/>
      <c r="H11" s="231"/>
      <c r="I11" s="81"/>
    </row>
    <row r="12" spans="1:9">
      <c r="A12" s="253" t="s">
        <v>353</v>
      </c>
      <c r="B12" s="210" t="s">
        <v>802</v>
      </c>
      <c r="C12" s="254" t="s">
        <v>905</v>
      </c>
      <c r="D12" s="255"/>
      <c r="E12" s="256"/>
      <c r="F12" s="257" t="s">
        <v>360</v>
      </c>
      <c r="G12" s="258" t="s">
        <v>360</v>
      </c>
    </row>
    <row r="13" spans="1:9">
      <c r="A13" s="253" t="s">
        <v>353</v>
      </c>
      <c r="B13" s="210" t="s">
        <v>803</v>
      </c>
      <c r="C13" s="254" t="s">
        <v>906</v>
      </c>
      <c r="D13" s="255"/>
      <c r="E13" s="256"/>
      <c r="F13" s="257" t="s">
        <v>360</v>
      </c>
      <c r="G13" s="258" t="s">
        <v>360</v>
      </c>
    </row>
    <row r="15" spans="1:9" s="3" customFormat="1" ht="14.15" customHeight="1">
      <c r="A15" s="75" t="s">
        <v>583</v>
      </c>
      <c r="B15" s="37" t="s">
        <v>356</v>
      </c>
      <c r="C15" s="73" t="s">
        <v>641</v>
      </c>
      <c r="D15" s="44" t="s">
        <v>642</v>
      </c>
      <c r="E15" s="31" t="s">
        <v>359</v>
      </c>
      <c r="F15" s="78"/>
      <c r="G15" s="11"/>
      <c r="H15" s="231" t="s">
        <v>360</v>
      </c>
      <c r="I15" s="80"/>
    </row>
    <row r="16" spans="1:9">
      <c r="A16" s="253" t="s">
        <v>583</v>
      </c>
      <c r="B16" s="210" t="s">
        <v>844</v>
      </c>
      <c r="C16" s="254" t="s">
        <v>907</v>
      </c>
      <c r="D16" s="255" t="s">
        <v>445</v>
      </c>
      <c r="E16" s="256"/>
      <c r="F16" s="257" t="s">
        <v>360</v>
      </c>
      <c r="G16" s="258" t="s">
        <v>360</v>
      </c>
    </row>
    <row r="17" spans="1:7">
      <c r="A17" s="253" t="s">
        <v>583</v>
      </c>
      <c r="B17" s="210" t="s">
        <v>845</v>
      </c>
      <c r="C17" s="254" t="s">
        <v>908</v>
      </c>
      <c r="D17" s="255" t="s">
        <v>445</v>
      </c>
      <c r="E17" s="256"/>
      <c r="F17" s="257" t="s">
        <v>360</v>
      </c>
      <c r="G17" s="258" t="s">
        <v>360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B338"/>
  <sheetViews>
    <sheetView topLeftCell="A186" zoomScale="115" zoomScaleNormal="115" zoomScaleSheetLayoutView="100" zoomScalePageLayoutView="93" workbookViewId="0">
      <selection activeCell="D199" sqref="D199"/>
    </sheetView>
  </sheetViews>
  <sheetFormatPr defaultColWidth="9.1796875" defaultRowHeight="12.5"/>
  <cols>
    <col min="1" max="1" width="9.453125" style="129" customWidth="1"/>
    <col min="2" max="2" width="14.81640625" style="25" customWidth="1"/>
    <col min="3" max="3" width="52.453125" style="3" customWidth="1"/>
    <col min="4" max="4" width="26.453125" style="39" bestFit="1" customWidth="1"/>
    <col min="5" max="5" width="15.453125" style="4" customWidth="1"/>
    <col min="6" max="6" width="10.54296875" style="3" customWidth="1"/>
    <col min="7" max="8" width="12.81640625" style="3" customWidth="1"/>
    <col min="9" max="9" width="33.453125" style="4" customWidth="1"/>
    <col min="10" max="16384" width="9.1796875" style="4"/>
  </cols>
  <sheetData>
    <row r="1" spans="1:10" ht="40.5" customHeight="1">
      <c r="A1" s="77" t="s">
        <v>344</v>
      </c>
      <c r="B1" s="37" t="s">
        <v>345</v>
      </c>
      <c r="C1" s="73" t="s">
        <v>346</v>
      </c>
      <c r="D1" s="84" t="s">
        <v>347</v>
      </c>
      <c r="E1" s="30" t="s">
        <v>348</v>
      </c>
      <c r="F1" s="77" t="s">
        <v>349</v>
      </c>
      <c r="G1" s="11" t="s">
        <v>350</v>
      </c>
      <c r="H1" s="229" t="s">
        <v>351</v>
      </c>
      <c r="I1" s="2" t="s">
        <v>352</v>
      </c>
      <c r="J1" s="234" t="str">
        <f>Revision!C5</f>
        <v>Revision Date: 26-Nov-2024</v>
      </c>
    </row>
    <row r="2" spans="1:10" s="3" customFormat="1" ht="11.25" customHeight="1">
      <c r="A2" s="74" t="s">
        <v>353</v>
      </c>
      <c r="B2" s="24" t="s">
        <v>354</v>
      </c>
      <c r="C2" s="69" t="s">
        <v>355</v>
      </c>
      <c r="D2" s="40"/>
      <c r="F2" s="9"/>
      <c r="G2" s="9"/>
      <c r="H2" s="230"/>
      <c r="I2" s="79"/>
    </row>
    <row r="3" spans="1:10" s="3" customFormat="1" ht="10.5">
      <c r="A3" s="75" t="s">
        <v>353</v>
      </c>
      <c r="B3" s="37" t="s">
        <v>356</v>
      </c>
      <c r="C3" s="73" t="s">
        <v>357</v>
      </c>
      <c r="D3" s="68" t="s">
        <v>358</v>
      </c>
      <c r="E3" s="31" t="s">
        <v>359</v>
      </c>
      <c r="F3" s="78"/>
      <c r="G3" s="11"/>
      <c r="H3" s="231" t="s">
        <v>360</v>
      </c>
      <c r="I3" s="80"/>
    </row>
    <row r="4" spans="1:10" s="125" customFormat="1" ht="15.5">
      <c r="A4" s="74" t="s">
        <v>353</v>
      </c>
      <c r="B4" s="24" t="s">
        <v>361</v>
      </c>
      <c r="C4" s="69" t="s">
        <v>355</v>
      </c>
      <c r="D4" s="41"/>
      <c r="E4" s="3" t="s">
        <v>362</v>
      </c>
      <c r="F4" s="10" t="s">
        <v>360</v>
      </c>
      <c r="G4" s="9" t="s">
        <v>363</v>
      </c>
      <c r="H4" s="230"/>
      <c r="I4" s="33"/>
    </row>
    <row r="5" spans="1:10" s="3" customFormat="1" ht="10" customHeight="1">
      <c r="A5" s="75"/>
      <c r="B5" s="37" t="s">
        <v>356</v>
      </c>
      <c r="C5" s="73" t="s">
        <v>364</v>
      </c>
      <c r="D5" s="68" t="s">
        <v>365</v>
      </c>
      <c r="E5" s="31" t="s">
        <v>359</v>
      </c>
      <c r="F5" s="78"/>
      <c r="G5" s="11"/>
      <c r="H5" s="231"/>
      <c r="I5" s="80"/>
    </row>
    <row r="6" spans="1:10" s="3" customFormat="1">
      <c r="A6" s="74" t="s">
        <v>353</v>
      </c>
      <c r="B6" s="24" t="s">
        <v>366</v>
      </c>
      <c r="C6" s="69" t="s">
        <v>364</v>
      </c>
      <c r="D6" s="41"/>
      <c r="E6" s="4"/>
      <c r="F6" s="10" t="s">
        <v>360</v>
      </c>
      <c r="G6" s="9" t="s">
        <v>363</v>
      </c>
      <c r="H6" s="230"/>
      <c r="I6" s="33"/>
    </row>
    <row r="7" spans="1:10" s="3" customFormat="1" ht="10.5">
      <c r="A7" s="75" t="s">
        <v>353</v>
      </c>
      <c r="B7" s="37" t="s">
        <v>356</v>
      </c>
      <c r="C7" s="73" t="s">
        <v>367</v>
      </c>
      <c r="D7" s="68" t="s">
        <v>368</v>
      </c>
      <c r="E7" s="31" t="s">
        <v>359</v>
      </c>
      <c r="F7" s="78"/>
      <c r="G7" s="11"/>
      <c r="H7" s="231" t="s">
        <v>360</v>
      </c>
      <c r="I7" s="80"/>
    </row>
    <row r="8" spans="1:10" s="3" customFormat="1">
      <c r="A8" s="74" t="s">
        <v>353</v>
      </c>
      <c r="B8" s="24" t="s">
        <v>369</v>
      </c>
      <c r="C8" s="69" t="s">
        <v>370</v>
      </c>
      <c r="D8" s="41"/>
      <c r="E8" s="4"/>
      <c r="F8" s="10" t="s">
        <v>360</v>
      </c>
      <c r="G8" s="9" t="s">
        <v>360</v>
      </c>
      <c r="H8" s="230"/>
      <c r="I8" s="33"/>
    </row>
    <row r="9" spans="1:10" s="3" customFormat="1" ht="13.5" customHeight="1">
      <c r="A9" s="74" t="s">
        <v>353</v>
      </c>
      <c r="B9" s="24" t="s">
        <v>371</v>
      </c>
      <c r="C9" s="69" t="s">
        <v>372</v>
      </c>
      <c r="D9" s="41"/>
      <c r="E9" s="4"/>
      <c r="F9" s="10" t="s">
        <v>360</v>
      </c>
      <c r="G9" s="9" t="s">
        <v>360</v>
      </c>
      <c r="H9" s="230"/>
      <c r="I9" s="33"/>
    </row>
    <row r="10" spans="1:10" s="3" customFormat="1" ht="10">
      <c r="A10" s="74" t="s">
        <v>353</v>
      </c>
      <c r="B10" s="24" t="s">
        <v>373</v>
      </c>
      <c r="C10" s="69" t="s">
        <v>374</v>
      </c>
      <c r="D10" s="41"/>
      <c r="E10" s="6"/>
      <c r="F10" s="10" t="s">
        <v>360</v>
      </c>
      <c r="G10" s="9" t="s">
        <v>360</v>
      </c>
      <c r="H10" s="230"/>
      <c r="I10" s="69"/>
    </row>
    <row r="11" spans="1:10">
      <c r="A11" s="74" t="s">
        <v>353</v>
      </c>
      <c r="B11" s="24" t="s">
        <v>375</v>
      </c>
      <c r="C11" s="69" t="s">
        <v>376</v>
      </c>
      <c r="D11" s="41"/>
      <c r="E11" s="6"/>
      <c r="F11" s="10" t="s">
        <v>360</v>
      </c>
      <c r="G11" s="9" t="s">
        <v>360</v>
      </c>
      <c r="H11" s="230"/>
      <c r="I11" s="69"/>
    </row>
    <row r="12" spans="1:10" s="3" customFormat="1" ht="10">
      <c r="A12" s="74" t="s">
        <v>353</v>
      </c>
      <c r="B12" s="24" t="s">
        <v>377</v>
      </c>
      <c r="C12" s="69" t="s">
        <v>378</v>
      </c>
      <c r="D12" s="41"/>
      <c r="E12" s="6"/>
      <c r="F12" s="10" t="s">
        <v>360</v>
      </c>
      <c r="G12" s="9" t="s">
        <v>360</v>
      </c>
      <c r="H12" s="230"/>
      <c r="I12" s="69"/>
    </row>
    <row r="13" spans="1:10">
      <c r="A13" s="74" t="s">
        <v>353</v>
      </c>
      <c r="B13" s="24" t="s">
        <v>379</v>
      </c>
      <c r="C13" s="69" t="s">
        <v>380</v>
      </c>
      <c r="D13" s="41"/>
      <c r="E13" s="6"/>
      <c r="F13" s="10" t="s">
        <v>360</v>
      </c>
      <c r="G13" s="9" t="s">
        <v>360</v>
      </c>
      <c r="H13" s="230"/>
      <c r="I13" s="69"/>
    </row>
    <row r="14" spans="1:10">
      <c r="A14" s="74" t="s">
        <v>353</v>
      </c>
      <c r="B14" s="24" t="s">
        <v>381</v>
      </c>
      <c r="C14" s="69" t="s">
        <v>382</v>
      </c>
      <c r="D14" s="41"/>
      <c r="E14" s="6"/>
      <c r="F14" s="10" t="s">
        <v>360</v>
      </c>
      <c r="G14" s="9" t="s">
        <v>360</v>
      </c>
      <c r="H14" s="230"/>
      <c r="I14" s="69"/>
    </row>
    <row r="15" spans="1:10">
      <c r="A15" s="74" t="s">
        <v>353</v>
      </c>
      <c r="B15" s="24" t="s">
        <v>383</v>
      </c>
      <c r="C15" s="69" t="s">
        <v>384</v>
      </c>
      <c r="D15" s="41"/>
      <c r="E15" s="6"/>
      <c r="F15" s="10" t="s">
        <v>360</v>
      </c>
      <c r="G15" s="9" t="s">
        <v>360</v>
      </c>
      <c r="H15" s="230"/>
      <c r="I15" s="69"/>
    </row>
    <row r="16" spans="1:10">
      <c r="A16" s="74" t="s">
        <v>353</v>
      </c>
      <c r="B16" s="24" t="s">
        <v>385</v>
      </c>
      <c r="C16" s="69" t="s">
        <v>386</v>
      </c>
      <c r="D16" s="41"/>
      <c r="E16" s="6"/>
      <c r="F16" s="10" t="s">
        <v>360</v>
      </c>
      <c r="G16" s="9" t="s">
        <v>360</v>
      </c>
      <c r="H16" s="230"/>
      <c r="I16" s="69"/>
    </row>
    <row r="17" spans="1:9" s="3" customFormat="1" ht="14.15" customHeight="1">
      <c r="A17" s="74" t="s">
        <v>353</v>
      </c>
      <c r="B17" s="24" t="s">
        <v>387</v>
      </c>
      <c r="C17" s="69" t="s">
        <v>388</v>
      </c>
      <c r="D17" s="41"/>
      <c r="E17" s="6"/>
      <c r="F17" s="10" t="s">
        <v>360</v>
      </c>
      <c r="G17" s="9" t="s">
        <v>360</v>
      </c>
      <c r="H17" s="230"/>
      <c r="I17" s="69"/>
    </row>
    <row r="18" spans="1:9" s="3" customFormat="1" ht="14.15" customHeight="1">
      <c r="A18" s="74" t="s">
        <v>353</v>
      </c>
      <c r="B18" s="24" t="s">
        <v>389</v>
      </c>
      <c r="C18" s="69" t="s">
        <v>390</v>
      </c>
      <c r="D18" s="41"/>
      <c r="E18" s="6"/>
      <c r="F18" s="10" t="s">
        <v>360</v>
      </c>
      <c r="G18" s="9" t="s">
        <v>360</v>
      </c>
      <c r="H18" s="230"/>
      <c r="I18" s="69"/>
    </row>
    <row r="19" spans="1:9" s="3" customFormat="1" ht="14.15" customHeight="1">
      <c r="A19" s="74" t="s">
        <v>353</v>
      </c>
      <c r="B19" s="24" t="s">
        <v>391</v>
      </c>
      <c r="C19" s="69" t="s">
        <v>392</v>
      </c>
      <c r="D19" s="41"/>
      <c r="E19" s="6"/>
      <c r="F19" s="10" t="s">
        <v>360</v>
      </c>
      <c r="G19" s="9" t="s">
        <v>360</v>
      </c>
      <c r="H19" s="230"/>
      <c r="I19" s="69"/>
    </row>
    <row r="20" spans="1:9" s="3" customFormat="1" ht="14.15" customHeight="1">
      <c r="A20" s="74" t="s">
        <v>353</v>
      </c>
      <c r="B20" s="24" t="s">
        <v>393</v>
      </c>
      <c r="C20" s="69" t="s">
        <v>394</v>
      </c>
      <c r="D20" s="41"/>
      <c r="E20" s="6"/>
      <c r="F20" s="10" t="s">
        <v>360</v>
      </c>
      <c r="G20" s="9" t="s">
        <v>360</v>
      </c>
      <c r="H20" s="230"/>
      <c r="I20" s="69"/>
    </row>
    <row r="21" spans="1:9" s="3" customFormat="1" ht="14.15" customHeight="1">
      <c r="A21" s="74" t="s">
        <v>353</v>
      </c>
      <c r="B21" s="24" t="s">
        <v>395</v>
      </c>
      <c r="C21" s="69" t="s">
        <v>396</v>
      </c>
      <c r="D21" s="41"/>
      <c r="E21" s="6"/>
      <c r="F21" s="10" t="s">
        <v>360</v>
      </c>
      <c r="G21" s="9" t="s">
        <v>360</v>
      </c>
      <c r="H21" s="230"/>
      <c r="I21" s="69"/>
    </row>
    <row r="22" spans="1:9" s="3" customFormat="1" ht="14.15" customHeight="1">
      <c r="A22" s="74" t="s">
        <v>353</v>
      </c>
      <c r="B22" s="24" t="s">
        <v>397</v>
      </c>
      <c r="C22" s="69" t="s">
        <v>398</v>
      </c>
      <c r="D22" s="41"/>
      <c r="E22" s="6"/>
      <c r="F22" s="10" t="s">
        <v>360</v>
      </c>
      <c r="G22" s="9" t="s">
        <v>360</v>
      </c>
      <c r="H22" s="230"/>
      <c r="I22" s="69"/>
    </row>
    <row r="23" spans="1:9" s="3" customFormat="1" ht="14.15" customHeight="1">
      <c r="A23" s="74" t="s">
        <v>353</v>
      </c>
      <c r="B23" s="24" t="s">
        <v>399</v>
      </c>
      <c r="C23" s="69" t="s">
        <v>400</v>
      </c>
      <c r="D23" s="41"/>
      <c r="E23" s="6"/>
      <c r="F23" s="10" t="s">
        <v>360</v>
      </c>
      <c r="G23" s="9" t="s">
        <v>360</v>
      </c>
      <c r="H23" s="230"/>
      <c r="I23" s="69"/>
    </row>
    <row r="24" spans="1:9" s="3" customFormat="1" ht="14.15" customHeight="1">
      <c r="A24" s="74" t="s">
        <v>353</v>
      </c>
      <c r="B24" s="24" t="s">
        <v>401</v>
      </c>
      <c r="C24" s="69" t="s">
        <v>402</v>
      </c>
      <c r="D24" s="41"/>
      <c r="E24" s="6"/>
      <c r="F24" s="10" t="s">
        <v>360</v>
      </c>
      <c r="G24" s="9" t="s">
        <v>360</v>
      </c>
      <c r="H24" s="230"/>
      <c r="I24" s="69"/>
    </row>
    <row r="25" spans="1:9" s="3" customFormat="1" ht="14.15" customHeight="1">
      <c r="A25" s="74" t="s">
        <v>353</v>
      </c>
      <c r="B25" s="24" t="s">
        <v>403</v>
      </c>
      <c r="C25" s="69" t="s">
        <v>404</v>
      </c>
      <c r="D25" s="41"/>
      <c r="E25" s="6"/>
      <c r="F25" s="10" t="s">
        <v>360</v>
      </c>
      <c r="G25" s="9" t="s">
        <v>360</v>
      </c>
      <c r="H25" s="230"/>
      <c r="I25" s="69"/>
    </row>
    <row r="26" spans="1:9" s="3" customFormat="1" ht="14.15" customHeight="1">
      <c r="A26" s="74" t="s">
        <v>353</v>
      </c>
      <c r="B26" s="24" t="s">
        <v>405</v>
      </c>
      <c r="C26" s="69" t="s">
        <v>406</v>
      </c>
      <c r="D26" s="41"/>
      <c r="E26" s="6"/>
      <c r="F26" s="10" t="s">
        <v>360</v>
      </c>
      <c r="G26" s="9" t="s">
        <v>360</v>
      </c>
      <c r="H26" s="230"/>
      <c r="I26" s="69"/>
    </row>
    <row r="27" spans="1:9" s="3" customFormat="1" ht="14.15" customHeight="1">
      <c r="A27" s="74" t="s">
        <v>353</v>
      </c>
      <c r="B27" s="24" t="s">
        <v>407</v>
      </c>
      <c r="C27" s="69" t="s">
        <v>408</v>
      </c>
      <c r="D27" s="41"/>
      <c r="E27" s="6"/>
      <c r="F27" s="10" t="s">
        <v>360</v>
      </c>
      <c r="G27" s="9" t="s">
        <v>360</v>
      </c>
      <c r="H27" s="230"/>
      <c r="I27" s="69"/>
    </row>
    <row r="28" spans="1:9" s="3" customFormat="1" ht="14.15" customHeight="1">
      <c r="A28" s="74" t="s">
        <v>353</v>
      </c>
      <c r="B28" s="24" t="s">
        <v>409</v>
      </c>
      <c r="C28" s="69" t="s">
        <v>410</v>
      </c>
      <c r="D28" s="41"/>
      <c r="E28" s="6"/>
      <c r="F28" s="10" t="s">
        <v>360</v>
      </c>
      <c r="G28" s="9" t="s">
        <v>360</v>
      </c>
      <c r="H28" s="230"/>
      <c r="I28" s="69"/>
    </row>
    <row r="29" spans="1:9" s="3" customFormat="1" ht="14.15" customHeight="1">
      <c r="A29" s="74" t="s">
        <v>353</v>
      </c>
      <c r="B29" s="24" t="s">
        <v>411</v>
      </c>
      <c r="C29" s="69" t="s">
        <v>412</v>
      </c>
      <c r="D29" s="41"/>
      <c r="E29" s="6"/>
      <c r="F29" s="10" t="s">
        <v>360</v>
      </c>
      <c r="G29" s="9" t="s">
        <v>360</v>
      </c>
      <c r="H29" s="230"/>
      <c r="I29" s="69"/>
    </row>
    <row r="30" spans="1:9" s="3" customFormat="1" ht="14.15" customHeight="1">
      <c r="A30" s="74" t="s">
        <v>353</v>
      </c>
      <c r="B30" s="24" t="s">
        <v>413</v>
      </c>
      <c r="C30" s="69" t="s">
        <v>414</v>
      </c>
      <c r="D30" s="41"/>
      <c r="E30" s="6"/>
      <c r="F30" s="10" t="s">
        <v>360</v>
      </c>
      <c r="G30" s="9" t="s">
        <v>360</v>
      </c>
      <c r="H30" s="230"/>
      <c r="I30" s="69"/>
    </row>
    <row r="31" spans="1:9" s="3" customFormat="1" ht="14.15" customHeight="1">
      <c r="A31" s="74" t="s">
        <v>353</v>
      </c>
      <c r="B31" s="24" t="s">
        <v>415</v>
      </c>
      <c r="C31" s="69" t="s">
        <v>416</v>
      </c>
      <c r="D31" s="41"/>
      <c r="E31" s="6"/>
      <c r="F31" s="10" t="s">
        <v>360</v>
      </c>
      <c r="G31" s="9" t="s">
        <v>360</v>
      </c>
      <c r="H31" s="230"/>
      <c r="I31" s="69"/>
    </row>
    <row r="32" spans="1:9" s="3" customFormat="1" ht="14.15" customHeight="1">
      <c r="A32" s="74" t="s">
        <v>353</v>
      </c>
      <c r="B32" s="24" t="s">
        <v>417</v>
      </c>
      <c r="C32" s="69" t="s">
        <v>418</v>
      </c>
      <c r="D32" s="41"/>
      <c r="E32" s="6"/>
      <c r="F32" s="10" t="s">
        <v>360</v>
      </c>
      <c r="G32" s="9" t="s">
        <v>360</v>
      </c>
      <c r="H32" s="230"/>
      <c r="I32" s="69"/>
    </row>
    <row r="33" spans="1:9" s="3" customFormat="1" ht="14.15" customHeight="1">
      <c r="A33" s="74" t="s">
        <v>353</v>
      </c>
      <c r="B33" s="24" t="s">
        <v>419</v>
      </c>
      <c r="C33" s="69" t="s">
        <v>420</v>
      </c>
      <c r="D33" s="41"/>
      <c r="E33" s="6"/>
      <c r="F33" s="10" t="s">
        <v>360</v>
      </c>
      <c r="G33" s="9" t="s">
        <v>360</v>
      </c>
      <c r="H33" s="230"/>
      <c r="I33" s="69"/>
    </row>
    <row r="34" spans="1:9" s="3" customFormat="1" ht="14.15" customHeight="1">
      <c r="A34" s="74" t="s">
        <v>353</v>
      </c>
      <c r="B34" s="24" t="s">
        <v>421</v>
      </c>
      <c r="C34" s="69" t="s">
        <v>422</v>
      </c>
      <c r="D34" s="41"/>
      <c r="E34" s="6"/>
      <c r="F34" s="10" t="s">
        <v>360</v>
      </c>
      <c r="G34" s="9" t="s">
        <v>360</v>
      </c>
      <c r="H34" s="230"/>
      <c r="I34" s="69"/>
    </row>
    <row r="35" spans="1:9" s="3" customFormat="1" ht="14.15" customHeight="1">
      <c r="A35" s="74" t="s">
        <v>353</v>
      </c>
      <c r="B35" s="24" t="s">
        <v>423</v>
      </c>
      <c r="C35" s="69" t="s">
        <v>424</v>
      </c>
      <c r="D35" s="41"/>
      <c r="E35" s="6"/>
      <c r="F35" s="10" t="s">
        <v>360</v>
      </c>
      <c r="G35" s="9" t="s">
        <v>360</v>
      </c>
      <c r="H35" s="230"/>
      <c r="I35" s="69"/>
    </row>
    <row r="36" spans="1:9" s="3" customFormat="1" ht="14.15" customHeight="1">
      <c r="A36" s="74" t="s">
        <v>353</v>
      </c>
      <c r="B36" s="24" t="s">
        <v>425</v>
      </c>
      <c r="C36" s="69" t="s">
        <v>426</v>
      </c>
      <c r="D36" s="41"/>
      <c r="E36" s="6"/>
      <c r="F36" s="10" t="s">
        <v>360</v>
      </c>
      <c r="G36" s="9" t="s">
        <v>360</v>
      </c>
      <c r="H36" s="230"/>
      <c r="I36" s="69"/>
    </row>
    <row r="37" spans="1:9" s="3" customFormat="1" ht="14.15" customHeight="1">
      <c r="A37" s="74" t="s">
        <v>353</v>
      </c>
      <c r="B37" s="24" t="s">
        <v>427</v>
      </c>
      <c r="C37" s="69" t="s">
        <v>428</v>
      </c>
      <c r="D37" s="41"/>
      <c r="E37" s="6"/>
      <c r="F37" s="10" t="s">
        <v>360</v>
      </c>
      <c r="G37" s="9" t="s">
        <v>360</v>
      </c>
      <c r="H37" s="230"/>
      <c r="I37" s="69"/>
    </row>
    <row r="38" spans="1:9" s="3" customFormat="1" ht="14.15" customHeight="1">
      <c r="A38" s="74" t="s">
        <v>353</v>
      </c>
      <c r="B38" s="24" t="s">
        <v>429</v>
      </c>
      <c r="C38" s="69" t="s">
        <v>430</v>
      </c>
      <c r="D38" s="6" t="s">
        <v>431</v>
      </c>
      <c r="E38" s="6"/>
      <c r="F38" s="10" t="s">
        <v>432</v>
      </c>
      <c r="G38" s="9" t="s">
        <v>360</v>
      </c>
      <c r="H38" s="230"/>
      <c r="I38" s="69"/>
    </row>
    <row r="39" spans="1:9" s="3" customFormat="1" ht="14.15" customHeight="1">
      <c r="A39" s="75" t="s">
        <v>353</v>
      </c>
      <c r="B39" s="37" t="s">
        <v>356</v>
      </c>
      <c r="C39" s="73" t="s">
        <v>433</v>
      </c>
      <c r="D39" s="73" t="s">
        <v>434</v>
      </c>
      <c r="E39" s="31" t="s">
        <v>359</v>
      </c>
      <c r="F39" s="78"/>
      <c r="G39" s="11"/>
      <c r="H39" s="231" t="s">
        <v>360</v>
      </c>
      <c r="I39" s="80"/>
    </row>
    <row r="40" spans="1:9" s="3" customFormat="1" ht="14.15" customHeight="1">
      <c r="A40" s="74" t="s">
        <v>353</v>
      </c>
      <c r="B40" s="101" t="s">
        <v>435</v>
      </c>
      <c r="C40" s="102" t="s">
        <v>436</v>
      </c>
      <c r="D40" s="103"/>
      <c r="E40" s="8"/>
      <c r="F40" s="10" t="s">
        <v>360</v>
      </c>
      <c r="G40" s="9" t="s">
        <v>360</v>
      </c>
      <c r="H40" s="230"/>
      <c r="I40" s="81"/>
    </row>
    <row r="41" spans="1:9" s="3" customFormat="1" ht="14.15" customHeight="1">
      <c r="A41" s="74" t="s">
        <v>353</v>
      </c>
      <c r="B41" s="101" t="s">
        <v>437</v>
      </c>
      <c r="C41" s="102" t="s">
        <v>438</v>
      </c>
      <c r="D41" s="103"/>
      <c r="E41" s="8"/>
      <c r="F41" s="10" t="s">
        <v>360</v>
      </c>
      <c r="G41" s="9" t="s">
        <v>360</v>
      </c>
      <c r="H41" s="230"/>
      <c r="I41" s="81"/>
    </row>
    <row r="42" spans="1:9" s="3" customFormat="1" ht="14.15" customHeight="1">
      <c r="A42" s="74" t="s">
        <v>353</v>
      </c>
      <c r="B42" s="101" t="s">
        <v>439</v>
      </c>
      <c r="C42" s="102" t="s">
        <v>440</v>
      </c>
      <c r="D42" s="104"/>
      <c r="E42" s="8"/>
      <c r="F42" s="10" t="s">
        <v>360</v>
      </c>
      <c r="G42" s="9" t="s">
        <v>360</v>
      </c>
      <c r="H42" s="230"/>
      <c r="I42" s="81"/>
    </row>
    <row r="43" spans="1:9" s="3" customFormat="1" ht="14.15" customHeight="1">
      <c r="A43" s="75" t="s">
        <v>353</v>
      </c>
      <c r="B43" s="37" t="s">
        <v>356</v>
      </c>
      <c r="C43" s="73" t="s">
        <v>441</v>
      </c>
      <c r="D43" s="73" t="s">
        <v>442</v>
      </c>
      <c r="E43" s="31" t="s">
        <v>359</v>
      </c>
      <c r="F43" s="78"/>
      <c r="G43" s="11"/>
      <c r="H43" s="231" t="s">
        <v>360</v>
      </c>
      <c r="I43" s="80"/>
    </row>
    <row r="44" spans="1:9" s="3" customFormat="1" ht="14.15" customHeight="1">
      <c r="A44" s="74" t="s">
        <v>353</v>
      </c>
      <c r="B44" s="24" t="s">
        <v>443</v>
      </c>
      <c r="C44" s="70" t="s">
        <v>444</v>
      </c>
      <c r="D44" s="41" t="s">
        <v>445</v>
      </c>
      <c r="E44" s="8"/>
      <c r="F44" s="10" t="s">
        <v>360</v>
      </c>
      <c r="G44" s="9" t="s">
        <v>360</v>
      </c>
      <c r="H44" s="230"/>
      <c r="I44" s="81"/>
    </row>
    <row r="45" spans="1:9" s="3" customFormat="1" ht="14.15" customHeight="1">
      <c r="A45" s="74" t="s">
        <v>353</v>
      </c>
      <c r="B45" s="24" t="s">
        <v>446</v>
      </c>
      <c r="C45" s="70" t="s">
        <v>447</v>
      </c>
      <c r="D45" s="41" t="s">
        <v>445</v>
      </c>
      <c r="E45" s="8"/>
      <c r="F45" s="10" t="s">
        <v>360</v>
      </c>
      <c r="G45" s="9" t="s">
        <v>360</v>
      </c>
      <c r="H45" s="230"/>
      <c r="I45" s="81"/>
    </row>
    <row r="46" spans="1:9" s="3" customFormat="1" ht="10.5">
      <c r="A46" s="74" t="s">
        <v>353</v>
      </c>
      <c r="B46" s="24" t="s">
        <v>448</v>
      </c>
      <c r="C46" s="70" t="s">
        <v>449</v>
      </c>
      <c r="D46" s="41" t="s">
        <v>445</v>
      </c>
      <c r="E46" s="8"/>
      <c r="F46" s="10" t="s">
        <v>360</v>
      </c>
      <c r="G46" s="9" t="s">
        <v>360</v>
      </c>
      <c r="H46" s="230"/>
      <c r="I46" s="81"/>
    </row>
    <row r="47" spans="1:9" s="3" customFormat="1" ht="14.15" customHeight="1">
      <c r="A47" s="74" t="s">
        <v>353</v>
      </c>
      <c r="B47" s="24" t="s">
        <v>450</v>
      </c>
      <c r="C47" s="70" t="s">
        <v>451</v>
      </c>
      <c r="D47" s="41" t="s">
        <v>445</v>
      </c>
      <c r="E47" s="8"/>
      <c r="F47" s="10" t="s">
        <v>360</v>
      </c>
      <c r="G47" s="9" t="s">
        <v>360</v>
      </c>
      <c r="H47" s="230"/>
      <c r="I47" s="81"/>
    </row>
    <row r="48" spans="1:9" s="3" customFormat="1" ht="14.15" customHeight="1">
      <c r="A48" s="74" t="s">
        <v>353</v>
      </c>
      <c r="B48" s="24" t="s">
        <v>452</v>
      </c>
      <c r="C48" s="70" t="s">
        <v>453</v>
      </c>
      <c r="D48" s="6"/>
      <c r="E48" s="8"/>
      <c r="F48" s="10" t="s">
        <v>360</v>
      </c>
      <c r="G48" s="9" t="s">
        <v>360</v>
      </c>
      <c r="H48" s="230"/>
      <c r="I48" s="81"/>
    </row>
    <row r="49" spans="1:9" s="3" customFormat="1" ht="13.5" customHeight="1">
      <c r="A49" s="74" t="s">
        <v>353</v>
      </c>
      <c r="B49" s="24" t="s">
        <v>454</v>
      </c>
      <c r="C49" s="70" t="s">
        <v>455</v>
      </c>
      <c r="D49" s="6"/>
      <c r="E49" s="8"/>
      <c r="F49" s="10" t="s">
        <v>360</v>
      </c>
      <c r="G49" s="9" t="s">
        <v>360</v>
      </c>
      <c r="H49" s="230"/>
      <c r="I49" s="81"/>
    </row>
    <row r="50" spans="1:9" s="3" customFormat="1" ht="10.5">
      <c r="A50" s="74" t="s">
        <v>353</v>
      </c>
      <c r="B50" s="24" t="s">
        <v>456</v>
      </c>
      <c r="C50" s="70" t="s">
        <v>457</v>
      </c>
      <c r="D50" s="41" t="s">
        <v>445</v>
      </c>
      <c r="E50" s="8"/>
      <c r="F50" s="10" t="s">
        <v>360</v>
      </c>
      <c r="G50" s="9" t="s">
        <v>360</v>
      </c>
      <c r="H50" s="230"/>
      <c r="I50" s="81"/>
    </row>
    <row r="51" spans="1:9" s="3" customFormat="1" ht="14.15" customHeight="1">
      <c r="A51" s="74" t="s">
        <v>353</v>
      </c>
      <c r="B51" s="24" t="s">
        <v>458</v>
      </c>
      <c r="C51" s="70" t="s">
        <v>459</v>
      </c>
      <c r="D51" s="41" t="s">
        <v>445</v>
      </c>
      <c r="E51" s="8"/>
      <c r="F51" s="10" t="s">
        <v>360</v>
      </c>
      <c r="G51" s="9" t="s">
        <v>360</v>
      </c>
      <c r="H51" s="230"/>
      <c r="I51" s="81"/>
    </row>
    <row r="52" spans="1:9" s="3" customFormat="1" ht="14.15" customHeight="1">
      <c r="A52" s="74" t="s">
        <v>353</v>
      </c>
      <c r="B52" s="24" t="s">
        <v>460</v>
      </c>
      <c r="C52" s="70" t="s">
        <v>461</v>
      </c>
      <c r="D52" s="41" t="s">
        <v>445</v>
      </c>
      <c r="E52" s="8"/>
      <c r="F52" s="10" t="s">
        <v>360</v>
      </c>
      <c r="G52" s="9" t="s">
        <v>360</v>
      </c>
      <c r="H52" s="230"/>
      <c r="I52" s="81"/>
    </row>
    <row r="53" spans="1:9" s="3" customFormat="1" ht="14.15" customHeight="1">
      <c r="A53" s="74" t="s">
        <v>353</v>
      </c>
      <c r="B53" s="24" t="s">
        <v>462</v>
      </c>
      <c r="C53" s="209" t="s">
        <v>463</v>
      </c>
      <c r="D53" s="41"/>
      <c r="E53" s="8"/>
      <c r="F53" s="10" t="s">
        <v>360</v>
      </c>
      <c r="G53" s="9" t="s">
        <v>360</v>
      </c>
      <c r="H53" s="230"/>
      <c r="I53" s="81"/>
    </row>
    <row r="54" spans="1:9" s="3" customFormat="1" ht="14.15" customHeight="1">
      <c r="A54" s="74" t="s">
        <v>353</v>
      </c>
      <c r="B54" s="24" t="s">
        <v>464</v>
      </c>
      <c r="C54" s="70" t="s">
        <v>465</v>
      </c>
      <c r="D54" s="41" t="s">
        <v>445</v>
      </c>
      <c r="E54" s="8"/>
      <c r="F54" s="10" t="s">
        <v>360</v>
      </c>
      <c r="G54" s="9" t="s">
        <v>360</v>
      </c>
      <c r="H54" s="230"/>
      <c r="I54" s="81"/>
    </row>
    <row r="55" spans="1:9" s="3" customFormat="1" ht="10.5">
      <c r="A55" s="74" t="s">
        <v>353</v>
      </c>
      <c r="B55" s="24" t="s">
        <v>466</v>
      </c>
      <c r="C55" s="70" t="s">
        <v>467</v>
      </c>
      <c r="D55" s="41" t="s">
        <v>445</v>
      </c>
      <c r="E55" s="8"/>
      <c r="F55" s="10" t="s">
        <v>360</v>
      </c>
      <c r="G55" s="9" t="s">
        <v>360</v>
      </c>
      <c r="H55" s="230"/>
      <c r="I55" s="81"/>
    </row>
    <row r="56" spans="1:9" s="3" customFormat="1" ht="10.5">
      <c r="A56" s="74" t="s">
        <v>353</v>
      </c>
      <c r="B56" s="24" t="s">
        <v>468</v>
      </c>
      <c r="C56" s="70" t="s">
        <v>469</v>
      </c>
      <c r="D56" s="41" t="s">
        <v>445</v>
      </c>
      <c r="E56" s="8"/>
      <c r="F56" s="10" t="s">
        <v>360</v>
      </c>
      <c r="G56" s="9" t="s">
        <v>360</v>
      </c>
      <c r="H56" s="230"/>
      <c r="I56" s="81"/>
    </row>
    <row r="57" spans="1:9" s="3" customFormat="1" ht="14.15" customHeight="1">
      <c r="A57" s="74" t="s">
        <v>353</v>
      </c>
      <c r="B57" s="24" t="s">
        <v>470</v>
      </c>
      <c r="C57" s="70" t="s">
        <v>471</v>
      </c>
      <c r="D57" s="41" t="s">
        <v>445</v>
      </c>
      <c r="E57" s="8"/>
      <c r="F57" s="10" t="s">
        <v>360</v>
      </c>
      <c r="G57" s="9" t="s">
        <v>360</v>
      </c>
      <c r="H57" s="230"/>
      <c r="I57" s="81"/>
    </row>
    <row r="58" spans="1:9" s="3" customFormat="1" ht="14.15" customHeight="1">
      <c r="A58" s="74" t="s">
        <v>353</v>
      </c>
      <c r="B58" s="24" t="s">
        <v>472</v>
      </c>
      <c r="C58" s="70" t="s">
        <v>473</v>
      </c>
      <c r="D58" s="41" t="s">
        <v>445</v>
      </c>
      <c r="E58" s="8"/>
      <c r="F58" s="10" t="s">
        <v>360</v>
      </c>
      <c r="G58" s="9" t="s">
        <v>360</v>
      </c>
      <c r="H58" s="230"/>
      <c r="I58" s="81"/>
    </row>
    <row r="59" spans="1:9" s="3" customFormat="1" ht="14.15" customHeight="1">
      <c r="A59" s="74" t="s">
        <v>353</v>
      </c>
      <c r="B59" s="24" t="s">
        <v>474</v>
      </c>
      <c r="C59" s="70" t="s">
        <v>475</v>
      </c>
      <c r="D59" s="41" t="s">
        <v>445</v>
      </c>
      <c r="E59" s="8"/>
      <c r="F59" s="10" t="s">
        <v>360</v>
      </c>
      <c r="G59" s="9" t="s">
        <v>360</v>
      </c>
      <c r="H59" s="230"/>
      <c r="I59" s="81"/>
    </row>
    <row r="60" spans="1:9" s="3" customFormat="1" ht="14.15" customHeight="1">
      <c r="A60" s="74" t="s">
        <v>353</v>
      </c>
      <c r="B60" s="24" t="s">
        <v>476</v>
      </c>
      <c r="C60" s="70" t="s">
        <v>477</v>
      </c>
      <c r="D60" s="41" t="s">
        <v>445</v>
      </c>
      <c r="E60" s="8"/>
      <c r="F60" s="10" t="s">
        <v>360</v>
      </c>
      <c r="G60" s="9" t="s">
        <v>360</v>
      </c>
      <c r="H60" s="230"/>
      <c r="I60" s="81"/>
    </row>
    <row r="61" spans="1:9" s="3" customFormat="1" ht="14.15" customHeight="1">
      <c r="A61" s="74" t="s">
        <v>353</v>
      </c>
      <c r="B61" s="24" t="s">
        <v>478</v>
      </c>
      <c r="C61" s="70" t="s">
        <v>479</v>
      </c>
      <c r="D61" s="41" t="s">
        <v>445</v>
      </c>
      <c r="E61" s="8"/>
      <c r="F61" s="10" t="s">
        <v>360</v>
      </c>
      <c r="G61" s="9" t="s">
        <v>360</v>
      </c>
      <c r="H61" s="230"/>
      <c r="I61" s="81"/>
    </row>
    <row r="62" spans="1:9" s="3" customFormat="1" ht="14.15" customHeight="1">
      <c r="A62" s="74" t="s">
        <v>353</v>
      </c>
      <c r="B62" s="24" t="s">
        <v>480</v>
      </c>
      <c r="C62" s="70" t="s">
        <v>481</v>
      </c>
      <c r="D62" s="41"/>
      <c r="E62" s="8"/>
      <c r="F62" s="10" t="s">
        <v>360</v>
      </c>
      <c r="G62" s="9" t="s">
        <v>360</v>
      </c>
      <c r="H62" s="230"/>
      <c r="I62" s="81"/>
    </row>
    <row r="63" spans="1:9" s="3" customFormat="1" ht="14.15" customHeight="1">
      <c r="A63" s="74" t="s">
        <v>353</v>
      </c>
      <c r="B63" s="24" t="s">
        <v>482</v>
      </c>
      <c r="C63" s="70" t="s">
        <v>483</v>
      </c>
      <c r="D63" s="6"/>
      <c r="E63" s="8"/>
      <c r="F63" s="10" t="s">
        <v>360</v>
      </c>
      <c r="G63" s="9" t="s">
        <v>360</v>
      </c>
      <c r="H63" s="230"/>
      <c r="I63" s="81"/>
    </row>
    <row r="64" spans="1:9" s="3" customFormat="1" ht="14.15" customHeight="1">
      <c r="A64" s="74" t="s">
        <v>353</v>
      </c>
      <c r="B64" s="24" t="s">
        <v>484</v>
      </c>
      <c r="C64" s="70" t="s">
        <v>430</v>
      </c>
      <c r="D64" s="6" t="s">
        <v>431</v>
      </c>
      <c r="E64" s="6"/>
      <c r="F64" s="10" t="s">
        <v>432</v>
      </c>
      <c r="G64" s="9" t="s">
        <v>360</v>
      </c>
      <c r="H64" s="230"/>
      <c r="I64" s="69"/>
    </row>
    <row r="65" spans="1:9" s="3" customFormat="1" ht="13.5" customHeight="1">
      <c r="A65" s="75" t="s">
        <v>353</v>
      </c>
      <c r="B65" s="37" t="s">
        <v>356</v>
      </c>
      <c r="C65" s="73" t="s">
        <v>485</v>
      </c>
      <c r="D65" s="73" t="s">
        <v>486</v>
      </c>
      <c r="E65" s="31" t="s">
        <v>359</v>
      </c>
      <c r="F65" s="78"/>
      <c r="G65" s="11"/>
      <c r="H65" s="231" t="s">
        <v>363</v>
      </c>
      <c r="I65" s="80"/>
    </row>
    <row r="66" spans="1:9" s="3" customFormat="1" ht="14.15" customHeight="1">
      <c r="A66" s="74" t="s">
        <v>353</v>
      </c>
      <c r="B66" s="24" t="s">
        <v>487</v>
      </c>
      <c r="C66" s="70" t="s">
        <v>488</v>
      </c>
      <c r="D66" s="94" t="s">
        <v>489</v>
      </c>
      <c r="E66" s="8"/>
      <c r="F66" s="10" t="s">
        <v>360</v>
      </c>
      <c r="G66" s="9" t="s">
        <v>490</v>
      </c>
      <c r="H66" s="230"/>
      <c r="I66" s="81"/>
    </row>
    <row r="67" spans="1:9" s="3" customFormat="1" ht="14.15" customHeight="1">
      <c r="A67" s="75" t="s">
        <v>353</v>
      </c>
      <c r="B67" s="37" t="s">
        <v>356</v>
      </c>
      <c r="C67" s="73" t="s">
        <v>491</v>
      </c>
      <c r="D67" s="73" t="s">
        <v>492</v>
      </c>
      <c r="E67" s="31" t="s">
        <v>359</v>
      </c>
      <c r="F67" s="78"/>
      <c r="G67" s="11"/>
      <c r="H67" s="231" t="s">
        <v>360</v>
      </c>
      <c r="I67" s="80"/>
    </row>
    <row r="68" spans="1:9" s="3" customFormat="1" ht="14.15" customHeight="1">
      <c r="A68" s="74" t="s">
        <v>353</v>
      </c>
      <c r="B68" s="24" t="s">
        <v>493</v>
      </c>
      <c r="C68" s="69" t="s">
        <v>494</v>
      </c>
      <c r="D68" s="40" t="s">
        <v>445</v>
      </c>
      <c r="F68" s="10" t="s">
        <v>360</v>
      </c>
      <c r="G68" s="9" t="s">
        <v>360</v>
      </c>
      <c r="H68" s="230"/>
      <c r="I68" s="69"/>
    </row>
    <row r="69" spans="1:9" s="3" customFormat="1" ht="14.15" customHeight="1">
      <c r="A69" s="74" t="s">
        <v>353</v>
      </c>
      <c r="B69" s="24" t="s">
        <v>495</v>
      </c>
      <c r="C69" s="69" t="s">
        <v>496</v>
      </c>
      <c r="D69" s="40" t="s">
        <v>445</v>
      </c>
      <c r="F69" s="10" t="s">
        <v>360</v>
      </c>
      <c r="G69" s="9" t="s">
        <v>360</v>
      </c>
      <c r="H69" s="230"/>
      <c r="I69" s="69"/>
    </row>
    <row r="70" spans="1:9" s="3" customFormat="1" ht="10">
      <c r="A70" s="74" t="s">
        <v>353</v>
      </c>
      <c r="B70" s="24" t="s">
        <v>497</v>
      </c>
      <c r="C70" s="69" t="s">
        <v>498</v>
      </c>
      <c r="D70" s="40" t="s">
        <v>445</v>
      </c>
      <c r="F70" s="10" t="s">
        <v>360</v>
      </c>
      <c r="G70" s="9" t="s">
        <v>360</v>
      </c>
      <c r="H70" s="230"/>
      <c r="I70" s="69"/>
    </row>
    <row r="71" spans="1:9" s="3" customFormat="1" ht="14.15" customHeight="1">
      <c r="A71" s="74" t="s">
        <v>353</v>
      </c>
      <c r="B71" s="24" t="s">
        <v>484</v>
      </c>
      <c r="C71" s="69" t="s">
        <v>499</v>
      </c>
      <c r="D71" s="6" t="s">
        <v>500</v>
      </c>
      <c r="F71" s="10" t="s">
        <v>432</v>
      </c>
      <c r="G71" s="9" t="s">
        <v>360</v>
      </c>
      <c r="H71" s="230"/>
      <c r="I71" s="69"/>
    </row>
    <row r="72" spans="1:9" s="3" customFormat="1" ht="10.5">
      <c r="A72" s="75" t="s">
        <v>353</v>
      </c>
      <c r="B72" s="37" t="s">
        <v>356</v>
      </c>
      <c r="C72" s="73" t="s">
        <v>364</v>
      </c>
      <c r="D72" s="68" t="s">
        <v>501</v>
      </c>
      <c r="E72" s="31" t="s">
        <v>359</v>
      </c>
      <c r="F72" s="78"/>
      <c r="G72" s="11"/>
      <c r="H72" s="231"/>
      <c r="I72" s="80"/>
    </row>
    <row r="73" spans="1:9" s="3" customFormat="1" ht="14.15" customHeight="1">
      <c r="A73" s="74" t="s">
        <v>353</v>
      </c>
      <c r="B73" s="24" t="s">
        <v>366</v>
      </c>
      <c r="C73" s="69" t="s">
        <v>364</v>
      </c>
      <c r="D73" s="41"/>
      <c r="E73" s="4"/>
      <c r="F73" s="10" t="s">
        <v>360</v>
      </c>
      <c r="G73" s="9" t="s">
        <v>363</v>
      </c>
      <c r="H73" s="230"/>
      <c r="I73" s="33"/>
    </row>
    <row r="74" spans="1:9" s="3" customFormat="1" ht="10.5">
      <c r="A74" s="75" t="s">
        <v>353</v>
      </c>
      <c r="B74" s="37" t="s">
        <v>356</v>
      </c>
      <c r="C74" s="73" t="s">
        <v>502</v>
      </c>
      <c r="D74" s="73" t="s">
        <v>503</v>
      </c>
      <c r="E74" s="31" t="s">
        <v>359</v>
      </c>
      <c r="F74" s="78"/>
      <c r="G74" s="11"/>
      <c r="H74" s="231" t="s">
        <v>360</v>
      </c>
      <c r="I74" s="80"/>
    </row>
    <row r="75" spans="1:9" s="3" customFormat="1" ht="14.15" customHeight="1">
      <c r="A75" s="74" t="s">
        <v>353</v>
      </c>
      <c r="B75" s="24" t="s">
        <v>504</v>
      </c>
      <c r="C75" s="69" t="s">
        <v>505</v>
      </c>
      <c r="D75" s="94"/>
      <c r="F75" s="10" t="s">
        <v>360</v>
      </c>
      <c r="G75" s="9" t="s">
        <v>360</v>
      </c>
      <c r="H75" s="230"/>
      <c r="I75" s="69"/>
    </row>
    <row r="76" spans="1:9" s="3" customFormat="1" ht="14.15" customHeight="1">
      <c r="A76" s="74" t="s">
        <v>353</v>
      </c>
      <c r="B76" s="24" t="s">
        <v>506</v>
      </c>
      <c r="C76" s="69" t="s">
        <v>507</v>
      </c>
      <c r="D76" s="94"/>
      <c r="F76" s="10" t="s">
        <v>360</v>
      </c>
      <c r="G76" s="9" t="s">
        <v>360</v>
      </c>
      <c r="H76" s="230"/>
      <c r="I76" s="69"/>
    </row>
    <row r="77" spans="1:9" s="3" customFormat="1" ht="14.15" customHeight="1">
      <c r="A77" s="74" t="s">
        <v>353</v>
      </c>
      <c r="B77" s="24" t="s">
        <v>508</v>
      </c>
      <c r="C77" s="69" t="s">
        <v>509</v>
      </c>
      <c r="D77" s="40" t="s">
        <v>445</v>
      </c>
      <c r="F77" s="10" t="s">
        <v>360</v>
      </c>
      <c r="G77" s="9" t="s">
        <v>360</v>
      </c>
      <c r="H77" s="230"/>
      <c r="I77" s="69"/>
    </row>
    <row r="78" spans="1:9" s="3" customFormat="1" ht="14.15" customHeight="1">
      <c r="A78" s="74" t="s">
        <v>353</v>
      </c>
      <c r="B78" s="24" t="s">
        <v>510</v>
      </c>
      <c r="C78" s="69" t="s">
        <v>511</v>
      </c>
      <c r="D78" s="40" t="s">
        <v>445</v>
      </c>
      <c r="F78" s="10" t="s">
        <v>360</v>
      </c>
      <c r="G78" s="9" t="s">
        <v>360</v>
      </c>
      <c r="H78" s="230"/>
      <c r="I78" s="69"/>
    </row>
    <row r="79" spans="1:9" s="3" customFormat="1" ht="10">
      <c r="A79" s="74" t="s">
        <v>353</v>
      </c>
      <c r="B79" s="24" t="s">
        <v>512</v>
      </c>
      <c r="C79" s="69" t="s">
        <v>513</v>
      </c>
      <c r="D79" s="41" t="s">
        <v>445</v>
      </c>
      <c r="F79" s="10" t="s">
        <v>360</v>
      </c>
      <c r="G79" s="9" t="s">
        <v>360</v>
      </c>
      <c r="H79" s="230"/>
      <c r="I79" s="69"/>
    </row>
    <row r="80" spans="1:9">
      <c r="A80" s="74" t="s">
        <v>353</v>
      </c>
      <c r="B80" s="24" t="s">
        <v>514</v>
      </c>
      <c r="C80" s="69" t="s">
        <v>515</v>
      </c>
      <c r="D80" s="41" t="s">
        <v>445</v>
      </c>
      <c r="E80" s="3"/>
      <c r="F80" s="10" t="s">
        <v>360</v>
      </c>
      <c r="G80" s="9" t="s">
        <v>360</v>
      </c>
      <c r="H80" s="230"/>
      <c r="I80" s="69"/>
    </row>
    <row r="81" spans="1:9" s="3" customFormat="1" ht="10">
      <c r="A81" s="74" t="s">
        <v>353</v>
      </c>
      <c r="B81" s="24" t="s">
        <v>484</v>
      </c>
      <c r="C81" s="69" t="s">
        <v>430</v>
      </c>
      <c r="D81" s="6" t="s">
        <v>431</v>
      </c>
      <c r="E81" s="6"/>
      <c r="F81" s="10" t="s">
        <v>432</v>
      </c>
      <c r="G81" s="9" t="s">
        <v>360</v>
      </c>
      <c r="H81" s="230"/>
      <c r="I81" s="69"/>
    </row>
    <row r="82" spans="1:9" s="3" customFormat="1" ht="14.15" customHeight="1">
      <c r="A82" s="75" t="s">
        <v>353</v>
      </c>
      <c r="B82" s="37" t="s">
        <v>356</v>
      </c>
      <c r="C82" s="73" t="s">
        <v>516</v>
      </c>
      <c r="D82" s="73" t="s">
        <v>517</v>
      </c>
      <c r="E82" s="31" t="s">
        <v>359</v>
      </c>
      <c r="F82" s="78"/>
      <c r="G82" s="11"/>
      <c r="H82" s="231" t="s">
        <v>360</v>
      </c>
      <c r="I82" s="80"/>
    </row>
    <row r="83" spans="1:9" s="3" customFormat="1" ht="14.15" customHeight="1">
      <c r="A83" s="74" t="s">
        <v>353</v>
      </c>
      <c r="B83" s="24" t="s">
        <v>518</v>
      </c>
      <c r="C83" s="69" t="s">
        <v>519</v>
      </c>
      <c r="D83" s="45" t="s">
        <v>445</v>
      </c>
      <c r="E83" s="6"/>
      <c r="F83" s="10" t="s">
        <v>360</v>
      </c>
      <c r="G83" s="9" t="s">
        <v>360</v>
      </c>
      <c r="H83" s="230"/>
      <c r="I83" s="69"/>
    </row>
    <row r="84" spans="1:9" s="3" customFormat="1" ht="13.5" customHeight="1">
      <c r="A84" s="74" t="s">
        <v>353</v>
      </c>
      <c r="B84" s="24" t="s">
        <v>520</v>
      </c>
      <c r="C84" s="69" t="s">
        <v>521</v>
      </c>
      <c r="D84" s="45" t="s">
        <v>445</v>
      </c>
      <c r="E84" s="6"/>
      <c r="F84" s="10" t="s">
        <v>360</v>
      </c>
      <c r="G84" s="9" t="s">
        <v>360</v>
      </c>
      <c r="H84" s="230"/>
      <c r="I84" s="69"/>
    </row>
    <row r="85" spans="1:9" s="3" customFormat="1" ht="14.15" customHeight="1">
      <c r="A85" s="74" t="s">
        <v>353</v>
      </c>
      <c r="B85" s="24" t="s">
        <v>522</v>
      </c>
      <c r="C85" s="69" t="s">
        <v>523</v>
      </c>
      <c r="D85" s="45" t="s">
        <v>445</v>
      </c>
      <c r="E85" s="6"/>
      <c r="F85" s="10" t="s">
        <v>360</v>
      </c>
      <c r="G85" s="9" t="s">
        <v>360</v>
      </c>
      <c r="H85" s="230"/>
      <c r="I85" s="69"/>
    </row>
    <row r="86" spans="1:9" s="3" customFormat="1" ht="14.15" customHeight="1">
      <c r="A86" s="74" t="s">
        <v>353</v>
      </c>
      <c r="B86" s="24" t="s">
        <v>524</v>
      </c>
      <c r="C86" s="69" t="s">
        <v>525</v>
      </c>
      <c r="D86" s="45" t="s">
        <v>445</v>
      </c>
      <c r="E86" s="6"/>
      <c r="F86" s="10" t="s">
        <v>360</v>
      </c>
      <c r="G86" s="9" t="s">
        <v>360</v>
      </c>
      <c r="H86" s="230"/>
      <c r="I86" s="69"/>
    </row>
    <row r="87" spans="1:9" s="3" customFormat="1" ht="14.15" customHeight="1">
      <c r="A87" s="74" t="s">
        <v>353</v>
      </c>
      <c r="B87" s="24" t="s">
        <v>526</v>
      </c>
      <c r="C87" s="69" t="s">
        <v>527</v>
      </c>
      <c r="D87" s="45" t="s">
        <v>445</v>
      </c>
      <c r="E87" s="6"/>
      <c r="F87" s="10" t="s">
        <v>360</v>
      </c>
      <c r="G87" s="9" t="s">
        <v>360</v>
      </c>
      <c r="H87" s="230"/>
      <c r="I87" s="69"/>
    </row>
    <row r="88" spans="1:9" s="3" customFormat="1" ht="14.15" customHeight="1">
      <c r="A88" s="74" t="s">
        <v>353</v>
      </c>
      <c r="B88" s="24" t="s">
        <v>528</v>
      </c>
      <c r="C88" s="69" t="s">
        <v>529</v>
      </c>
      <c r="D88" s="45" t="s">
        <v>445</v>
      </c>
      <c r="E88" s="36"/>
      <c r="F88" s="10" t="s">
        <v>360</v>
      </c>
      <c r="G88" s="9" t="s">
        <v>360</v>
      </c>
      <c r="H88" s="230"/>
      <c r="I88" s="69"/>
    </row>
    <row r="89" spans="1:9" s="3" customFormat="1" ht="10">
      <c r="A89" s="74" t="s">
        <v>353</v>
      </c>
      <c r="B89" s="24" t="s">
        <v>530</v>
      </c>
      <c r="C89" s="69" t="s">
        <v>531</v>
      </c>
      <c r="D89" s="42" t="s">
        <v>445</v>
      </c>
      <c r="E89" s="36"/>
      <c r="F89" s="10" t="s">
        <v>360</v>
      </c>
      <c r="G89" s="9" t="s">
        <v>360</v>
      </c>
      <c r="H89" s="230"/>
      <c r="I89" s="69"/>
    </row>
    <row r="90" spans="1:9" s="3" customFormat="1" ht="14.15" customHeight="1">
      <c r="A90" s="74" t="s">
        <v>353</v>
      </c>
      <c r="B90" s="24" t="s">
        <v>532</v>
      </c>
      <c r="C90" s="69" t="s">
        <v>533</v>
      </c>
      <c r="D90" s="41" t="s">
        <v>445</v>
      </c>
      <c r="E90" s="6"/>
      <c r="F90" s="10" t="s">
        <v>360</v>
      </c>
      <c r="G90" s="9" t="s">
        <v>360</v>
      </c>
      <c r="H90" s="230"/>
      <c r="I90" s="69"/>
    </row>
    <row r="91" spans="1:9" s="3" customFormat="1" ht="14.15" customHeight="1">
      <c r="A91" s="74" t="s">
        <v>353</v>
      </c>
      <c r="B91" s="24" t="s">
        <v>534</v>
      </c>
      <c r="C91" s="69" t="s">
        <v>535</v>
      </c>
      <c r="D91" s="41" t="s">
        <v>445</v>
      </c>
      <c r="E91" s="6"/>
      <c r="F91" s="10" t="s">
        <v>360</v>
      </c>
      <c r="G91" s="9" t="s">
        <v>360</v>
      </c>
      <c r="H91" s="230"/>
      <c r="I91" s="69"/>
    </row>
    <row r="92" spans="1:9" s="3" customFormat="1" ht="14.15" customHeight="1">
      <c r="A92" s="74" t="s">
        <v>353</v>
      </c>
      <c r="B92" s="24" t="s">
        <v>536</v>
      </c>
      <c r="C92" s="69" t="s">
        <v>537</v>
      </c>
      <c r="D92" s="41" t="s">
        <v>445</v>
      </c>
      <c r="E92" s="6"/>
      <c r="F92" s="10" t="s">
        <v>360</v>
      </c>
      <c r="G92" s="9" t="s">
        <v>360</v>
      </c>
      <c r="H92" s="230"/>
      <c r="I92" s="69"/>
    </row>
    <row r="93" spans="1:9" s="3" customFormat="1" ht="14.15" customHeight="1">
      <c r="A93" s="74" t="s">
        <v>353</v>
      </c>
      <c r="B93" s="24" t="s">
        <v>538</v>
      </c>
      <c r="C93" s="69" t="s">
        <v>539</v>
      </c>
      <c r="D93" s="41" t="s">
        <v>445</v>
      </c>
      <c r="E93" s="6"/>
      <c r="F93" s="10" t="s">
        <v>360</v>
      </c>
      <c r="G93" s="9" t="s">
        <v>360</v>
      </c>
      <c r="H93" s="230"/>
      <c r="I93" s="69"/>
    </row>
    <row r="94" spans="1:9" s="3" customFormat="1" ht="14.15" customHeight="1">
      <c r="A94" s="74" t="s">
        <v>353</v>
      </c>
      <c r="B94" s="24" t="s">
        <v>540</v>
      </c>
      <c r="C94" s="69" t="s">
        <v>430</v>
      </c>
      <c r="D94" s="6" t="s">
        <v>431</v>
      </c>
      <c r="E94" s="6"/>
      <c r="F94" s="10" t="s">
        <v>432</v>
      </c>
      <c r="G94" s="9" t="s">
        <v>360</v>
      </c>
      <c r="H94" s="230"/>
      <c r="I94" s="69"/>
    </row>
    <row r="95" spans="1:9" s="3" customFormat="1" ht="14.15" customHeight="1">
      <c r="A95" s="75" t="s">
        <v>353</v>
      </c>
      <c r="B95" s="37" t="s">
        <v>356</v>
      </c>
      <c r="C95" s="73" t="s">
        <v>541</v>
      </c>
      <c r="D95" s="43" t="s">
        <v>542</v>
      </c>
      <c r="E95" s="31" t="s">
        <v>359</v>
      </c>
      <c r="F95" s="78"/>
      <c r="G95" s="11"/>
      <c r="H95" s="231" t="s">
        <v>360</v>
      </c>
      <c r="I95" s="80"/>
    </row>
    <row r="96" spans="1:9" s="3" customFormat="1" ht="14.15" customHeight="1">
      <c r="A96" s="74" t="s">
        <v>353</v>
      </c>
      <c r="B96" s="24" t="s">
        <v>543</v>
      </c>
      <c r="C96" s="70" t="s">
        <v>533</v>
      </c>
      <c r="D96" s="41" t="s">
        <v>445</v>
      </c>
      <c r="E96" s="6"/>
      <c r="F96" s="10" t="s">
        <v>360</v>
      </c>
      <c r="G96" s="9" t="s">
        <v>360</v>
      </c>
      <c r="H96" s="230"/>
      <c r="I96" s="69"/>
    </row>
    <row r="97" spans="1:9" s="3" customFormat="1" ht="14.15" customHeight="1">
      <c r="A97" s="74" t="s">
        <v>353</v>
      </c>
      <c r="B97" s="24" t="s">
        <v>544</v>
      </c>
      <c r="C97" s="70" t="s">
        <v>545</v>
      </c>
      <c r="D97" s="97" t="s">
        <v>489</v>
      </c>
      <c r="E97" s="6"/>
      <c r="F97" s="10" t="s">
        <v>360</v>
      </c>
      <c r="G97" s="9" t="s">
        <v>360</v>
      </c>
      <c r="H97" s="230"/>
      <c r="I97" s="69"/>
    </row>
    <row r="98" spans="1:9" s="3" customFormat="1" ht="14.15" customHeight="1">
      <c r="A98" s="74" t="s">
        <v>353</v>
      </c>
      <c r="B98" s="24" t="s">
        <v>546</v>
      </c>
      <c r="C98" s="69" t="s">
        <v>529</v>
      </c>
      <c r="D98" s="41" t="s">
        <v>445</v>
      </c>
      <c r="E98" s="6"/>
      <c r="F98" s="10" t="s">
        <v>360</v>
      </c>
      <c r="G98" s="9" t="s">
        <v>360</v>
      </c>
      <c r="H98" s="230"/>
      <c r="I98" s="69"/>
    </row>
    <row r="99" spans="1:9" s="3" customFormat="1" ht="14.15" customHeight="1">
      <c r="A99" s="74" t="s">
        <v>353</v>
      </c>
      <c r="B99" s="24" t="s">
        <v>547</v>
      </c>
      <c r="C99" s="69" t="s">
        <v>531</v>
      </c>
      <c r="D99" s="40" t="s">
        <v>445</v>
      </c>
      <c r="E99" s="6"/>
      <c r="F99" s="10" t="s">
        <v>360</v>
      </c>
      <c r="G99" s="9" t="s">
        <v>360</v>
      </c>
      <c r="H99" s="230"/>
      <c r="I99" s="69"/>
    </row>
    <row r="100" spans="1:9" s="3" customFormat="1" ht="14.15" customHeight="1">
      <c r="A100" s="74" t="s">
        <v>353</v>
      </c>
      <c r="B100" s="24" t="s">
        <v>472</v>
      </c>
      <c r="C100" s="70" t="s">
        <v>548</v>
      </c>
      <c r="D100" s="40" t="s">
        <v>445</v>
      </c>
      <c r="E100" s="6"/>
      <c r="F100" s="10" t="s">
        <v>360</v>
      </c>
      <c r="G100" s="9" t="s">
        <v>360</v>
      </c>
      <c r="H100" s="230"/>
      <c r="I100" s="69"/>
    </row>
    <row r="101" spans="1:9" s="3" customFormat="1" ht="14.15" customHeight="1">
      <c r="A101" s="74" t="s">
        <v>353</v>
      </c>
      <c r="B101" s="24" t="s">
        <v>484</v>
      </c>
      <c r="C101" s="69" t="s">
        <v>430</v>
      </c>
      <c r="D101" s="6" t="s">
        <v>431</v>
      </c>
      <c r="E101" s="6"/>
      <c r="F101" s="10" t="s">
        <v>432</v>
      </c>
      <c r="G101" s="9" t="s">
        <v>360</v>
      </c>
      <c r="H101" s="230"/>
      <c r="I101" s="69"/>
    </row>
    <row r="102" spans="1:9" s="3" customFormat="1" ht="10.5">
      <c r="A102" s="75" t="s">
        <v>353</v>
      </c>
      <c r="B102" s="37" t="s">
        <v>356</v>
      </c>
      <c r="C102" s="73" t="s">
        <v>549</v>
      </c>
      <c r="D102" s="44" t="s">
        <v>550</v>
      </c>
      <c r="E102" s="31" t="s">
        <v>359</v>
      </c>
      <c r="F102" s="78"/>
      <c r="G102" s="11"/>
      <c r="H102" s="231" t="s">
        <v>360</v>
      </c>
      <c r="I102" s="80"/>
    </row>
    <row r="103" spans="1:9" s="3" customFormat="1" ht="14.15" customHeight="1">
      <c r="A103" s="74" t="s">
        <v>353</v>
      </c>
      <c r="B103" s="24" t="s">
        <v>551</v>
      </c>
      <c r="C103" s="70" t="s">
        <v>552</v>
      </c>
      <c r="D103" s="94" t="s">
        <v>489</v>
      </c>
      <c r="E103" s="8"/>
      <c r="F103" s="10" t="s">
        <v>360</v>
      </c>
      <c r="G103" s="9" t="s">
        <v>360</v>
      </c>
      <c r="H103" s="230"/>
      <c r="I103" s="81"/>
    </row>
    <row r="104" spans="1:9" s="3" customFormat="1" ht="14.15" customHeight="1">
      <c r="A104" s="74" t="s">
        <v>353</v>
      </c>
      <c r="B104" s="24" t="s">
        <v>553</v>
      </c>
      <c r="C104" s="70" t="s">
        <v>554</v>
      </c>
      <c r="D104" s="41" t="s">
        <v>445</v>
      </c>
      <c r="E104" s="8"/>
      <c r="F104" s="10" t="s">
        <v>360</v>
      </c>
      <c r="G104" s="9" t="s">
        <v>360</v>
      </c>
      <c r="H104" s="230"/>
      <c r="I104" s="81"/>
    </row>
    <row r="105" spans="1:9" s="3" customFormat="1" ht="14.15" customHeight="1">
      <c r="A105" s="74" t="s">
        <v>353</v>
      </c>
      <c r="B105" s="24" t="s">
        <v>555</v>
      </c>
      <c r="C105" s="70" t="s">
        <v>556</v>
      </c>
      <c r="D105" s="41" t="s">
        <v>445</v>
      </c>
      <c r="E105" s="8"/>
      <c r="F105" s="10" t="s">
        <v>360</v>
      </c>
      <c r="G105" s="9" t="s">
        <v>360</v>
      </c>
      <c r="H105" s="230"/>
      <c r="I105" s="81"/>
    </row>
    <row r="106" spans="1:9" s="3" customFormat="1" ht="14.15" customHeight="1">
      <c r="A106" s="74" t="s">
        <v>353</v>
      </c>
      <c r="B106" s="24" t="s">
        <v>557</v>
      </c>
      <c r="C106" s="70" t="s">
        <v>558</v>
      </c>
      <c r="D106" s="41" t="s">
        <v>445</v>
      </c>
      <c r="E106" s="8"/>
      <c r="F106" s="10" t="s">
        <v>360</v>
      </c>
      <c r="G106" s="9" t="s">
        <v>360</v>
      </c>
      <c r="H106" s="230"/>
      <c r="I106" s="81"/>
    </row>
    <row r="107" spans="1:9" s="3" customFormat="1" ht="14.15" customHeight="1">
      <c r="A107" s="74" t="s">
        <v>353</v>
      </c>
      <c r="B107" s="24" t="s">
        <v>559</v>
      </c>
      <c r="C107" s="70" t="s">
        <v>560</v>
      </c>
      <c r="D107" s="41" t="s">
        <v>445</v>
      </c>
      <c r="E107" s="8"/>
      <c r="F107" s="10" t="s">
        <v>360</v>
      </c>
      <c r="G107" s="9" t="s">
        <v>360</v>
      </c>
      <c r="H107" s="230"/>
      <c r="I107" s="81"/>
    </row>
    <row r="108" spans="1:9" s="3" customFormat="1" ht="14.15" customHeight="1">
      <c r="A108" s="74" t="s">
        <v>353</v>
      </c>
      <c r="B108" s="24" t="s">
        <v>561</v>
      </c>
      <c r="C108" s="70" t="s">
        <v>562</v>
      </c>
      <c r="D108" s="41" t="s">
        <v>445</v>
      </c>
      <c r="E108" s="8"/>
      <c r="F108" s="10" t="s">
        <v>360</v>
      </c>
      <c r="G108" s="9" t="s">
        <v>360</v>
      </c>
      <c r="H108" s="230"/>
      <c r="I108" s="81"/>
    </row>
    <row r="109" spans="1:9" s="3" customFormat="1" ht="10.5">
      <c r="A109" s="74" t="s">
        <v>353</v>
      </c>
      <c r="B109" s="24" t="s">
        <v>439</v>
      </c>
      <c r="C109" s="70" t="s">
        <v>563</v>
      </c>
      <c r="D109" s="41" t="s">
        <v>445</v>
      </c>
      <c r="E109" s="8"/>
      <c r="F109" s="10" t="s">
        <v>360</v>
      </c>
      <c r="G109" s="9" t="s">
        <v>360</v>
      </c>
      <c r="H109" s="230"/>
      <c r="I109" s="81"/>
    </row>
    <row r="110" spans="1:9" s="3" customFormat="1" ht="14.15" customHeight="1">
      <c r="A110" s="74" t="s">
        <v>353</v>
      </c>
      <c r="B110" s="24" t="s">
        <v>564</v>
      </c>
      <c r="C110" s="70" t="s">
        <v>565</v>
      </c>
      <c r="D110" s="41" t="s">
        <v>445</v>
      </c>
      <c r="E110" s="8"/>
      <c r="F110" s="10" t="s">
        <v>360</v>
      </c>
      <c r="G110" s="9" t="s">
        <v>360</v>
      </c>
      <c r="H110" s="230"/>
      <c r="I110" s="81"/>
    </row>
    <row r="111" spans="1:9" s="3" customFormat="1" ht="14.15" customHeight="1">
      <c r="A111" s="74" t="s">
        <v>353</v>
      </c>
      <c r="B111" s="24" t="s">
        <v>566</v>
      </c>
      <c r="C111" s="70" t="s">
        <v>567</v>
      </c>
      <c r="D111" s="41"/>
      <c r="E111" s="8"/>
      <c r="F111" s="10" t="s">
        <v>360</v>
      </c>
      <c r="G111" s="9" t="s">
        <v>360</v>
      </c>
      <c r="H111" s="230"/>
      <c r="I111" s="81"/>
    </row>
    <row r="112" spans="1:9" s="3" customFormat="1" ht="14.15" customHeight="1">
      <c r="A112" s="74" t="s">
        <v>353</v>
      </c>
      <c r="B112" s="24" t="s">
        <v>568</v>
      </c>
      <c r="C112" s="70" t="s">
        <v>569</v>
      </c>
      <c r="D112" s="41"/>
      <c r="E112" s="8"/>
      <c r="F112" s="10" t="s">
        <v>360</v>
      </c>
      <c r="G112" s="9" t="s">
        <v>360</v>
      </c>
      <c r="H112" s="230"/>
      <c r="I112" s="81"/>
    </row>
    <row r="113" spans="1:9" s="3" customFormat="1" ht="14.15" customHeight="1">
      <c r="A113" s="74" t="s">
        <v>353</v>
      </c>
      <c r="B113" s="24" t="s">
        <v>484</v>
      </c>
      <c r="C113" s="69" t="s">
        <v>430</v>
      </c>
      <c r="D113" s="6" t="s">
        <v>431</v>
      </c>
      <c r="E113" s="8"/>
      <c r="F113" s="10" t="s">
        <v>432</v>
      </c>
      <c r="G113" s="9" t="s">
        <v>360</v>
      </c>
      <c r="H113" s="230"/>
      <c r="I113" s="69"/>
    </row>
    <row r="114" spans="1:9" s="3" customFormat="1" ht="14.15" customHeight="1">
      <c r="A114" s="75" t="s">
        <v>353</v>
      </c>
      <c r="B114" s="37" t="s">
        <v>356</v>
      </c>
      <c r="C114" s="73" t="s">
        <v>570</v>
      </c>
      <c r="D114" s="44" t="s">
        <v>571</v>
      </c>
      <c r="E114" s="31" t="s">
        <v>359</v>
      </c>
      <c r="F114" s="78"/>
      <c r="G114" s="11"/>
      <c r="H114" s="231" t="s">
        <v>363</v>
      </c>
      <c r="I114" s="80"/>
    </row>
    <row r="115" spans="1:9" s="3" customFormat="1" ht="14.15" customHeight="1">
      <c r="A115" s="74" t="s">
        <v>353</v>
      </c>
      <c r="B115" s="24" t="s">
        <v>487</v>
      </c>
      <c r="C115" s="70" t="s">
        <v>488</v>
      </c>
      <c r="D115" s="94" t="s">
        <v>489</v>
      </c>
      <c r="E115" s="8"/>
      <c r="F115" s="10" t="s">
        <v>360</v>
      </c>
      <c r="G115" s="9" t="s">
        <v>490</v>
      </c>
      <c r="H115" s="230"/>
      <c r="I115" s="81"/>
    </row>
    <row r="116" spans="1:9" s="3" customFormat="1" ht="14.15" customHeight="1">
      <c r="A116" s="75" t="s">
        <v>353</v>
      </c>
      <c r="B116" s="37" t="s">
        <v>356</v>
      </c>
      <c r="C116" s="73" t="s">
        <v>572</v>
      </c>
      <c r="D116" s="44" t="s">
        <v>573</v>
      </c>
      <c r="E116" s="31" t="s">
        <v>359</v>
      </c>
      <c r="F116" s="78"/>
      <c r="G116" s="11"/>
      <c r="H116" s="231" t="s">
        <v>360</v>
      </c>
      <c r="I116" s="80"/>
    </row>
    <row r="117" spans="1:9" s="3" customFormat="1" ht="14.15" customHeight="1">
      <c r="A117" s="74" t="s">
        <v>353</v>
      </c>
      <c r="B117" s="24" t="s">
        <v>574</v>
      </c>
      <c r="C117" s="70" t="s">
        <v>575</v>
      </c>
      <c r="D117" s="6"/>
      <c r="E117" s="8"/>
      <c r="F117" s="10" t="s">
        <v>360</v>
      </c>
      <c r="G117" s="9" t="s">
        <v>360</v>
      </c>
      <c r="H117" s="230"/>
      <c r="I117" s="81"/>
    </row>
    <row r="118" spans="1:9" s="3" customFormat="1" ht="14.15" customHeight="1">
      <c r="A118" s="74" t="s">
        <v>353</v>
      </c>
      <c r="B118" s="24" t="s">
        <v>576</v>
      </c>
      <c r="C118" s="70" t="s">
        <v>577</v>
      </c>
      <c r="D118" s="6"/>
      <c r="E118" s="8"/>
      <c r="F118" s="10" t="s">
        <v>360</v>
      </c>
      <c r="G118" s="9" t="s">
        <v>360</v>
      </c>
      <c r="H118" s="230"/>
      <c r="I118" s="81"/>
    </row>
    <row r="119" spans="1:9" s="3" customFormat="1" ht="14.15" customHeight="1">
      <c r="A119" s="75" t="s">
        <v>353</v>
      </c>
      <c r="B119" s="37" t="s">
        <v>356</v>
      </c>
      <c r="C119" s="73" t="s">
        <v>578</v>
      </c>
      <c r="D119" s="44" t="s">
        <v>579</v>
      </c>
      <c r="E119" s="31" t="s">
        <v>359</v>
      </c>
      <c r="F119" s="78"/>
      <c r="G119" s="11"/>
      <c r="H119" s="231" t="s">
        <v>360</v>
      </c>
      <c r="I119" s="80"/>
    </row>
    <row r="120" spans="1:9" s="3" customFormat="1" ht="13.5" customHeight="1">
      <c r="A120" s="74" t="s">
        <v>353</v>
      </c>
      <c r="B120" s="24" t="s">
        <v>580</v>
      </c>
      <c r="C120" s="70" t="s">
        <v>581</v>
      </c>
      <c r="D120" s="94" t="s">
        <v>489</v>
      </c>
      <c r="E120" s="8"/>
      <c r="F120" s="10" t="s">
        <v>360</v>
      </c>
      <c r="G120" s="9" t="s">
        <v>360</v>
      </c>
      <c r="H120" s="230"/>
      <c r="I120" s="81"/>
    </row>
    <row r="121" spans="1:9" s="3" customFormat="1" ht="10.5">
      <c r="A121" s="75" t="s">
        <v>353</v>
      </c>
      <c r="B121" s="37" t="s">
        <v>356</v>
      </c>
      <c r="C121" s="73" t="s">
        <v>364</v>
      </c>
      <c r="D121" s="68" t="s">
        <v>582</v>
      </c>
      <c r="E121" s="31" t="s">
        <v>359</v>
      </c>
      <c r="F121" s="78"/>
      <c r="G121" s="11"/>
      <c r="H121" s="231"/>
      <c r="I121" s="80"/>
    </row>
    <row r="122" spans="1:9" s="3" customFormat="1" ht="14.15" customHeight="1">
      <c r="A122" s="74" t="s">
        <v>353</v>
      </c>
      <c r="B122" s="24" t="s">
        <v>366</v>
      </c>
      <c r="C122" s="69" t="s">
        <v>364</v>
      </c>
      <c r="D122" s="41" t="s">
        <v>445</v>
      </c>
      <c r="E122" s="4"/>
      <c r="F122" s="10" t="s">
        <v>360</v>
      </c>
      <c r="G122" s="9" t="s">
        <v>363</v>
      </c>
      <c r="H122" s="230"/>
      <c r="I122" s="33"/>
    </row>
    <row r="123" spans="1:9" s="3" customFormat="1" ht="10.5">
      <c r="A123" s="75" t="s">
        <v>583</v>
      </c>
      <c r="B123" s="37" t="s">
        <v>356</v>
      </c>
      <c r="C123" s="73" t="s">
        <v>584</v>
      </c>
      <c r="D123" s="68" t="s">
        <v>585</v>
      </c>
      <c r="E123" s="31" t="s">
        <v>359</v>
      </c>
      <c r="F123" s="78"/>
      <c r="G123" s="11"/>
      <c r="H123" s="231" t="s">
        <v>363</v>
      </c>
      <c r="I123" s="80"/>
    </row>
    <row r="124" spans="1:9" s="3" customFormat="1" ht="14.15" customHeight="1">
      <c r="A124" s="144" t="s">
        <v>583</v>
      </c>
      <c r="B124" s="7" t="s">
        <v>47</v>
      </c>
      <c r="C124" s="124" t="s">
        <v>586</v>
      </c>
      <c r="D124" s="146"/>
      <c r="E124" s="147"/>
      <c r="F124" s="148"/>
      <c r="G124" s="148"/>
      <c r="H124" s="148"/>
    </row>
    <row r="125" spans="1:9" s="3" customFormat="1" ht="14.15" customHeight="1">
      <c r="A125" s="75" t="s">
        <v>583</v>
      </c>
      <c r="B125" s="37" t="s">
        <v>356</v>
      </c>
      <c r="C125" s="73" t="s">
        <v>587</v>
      </c>
      <c r="D125" s="68" t="s">
        <v>588</v>
      </c>
      <c r="E125" s="31" t="s">
        <v>359</v>
      </c>
      <c r="F125" s="78"/>
      <c r="G125" s="11"/>
      <c r="H125" s="231" t="s">
        <v>360</v>
      </c>
      <c r="I125" s="80"/>
    </row>
    <row r="126" spans="1:9" s="3" customFormat="1" ht="10">
      <c r="A126" s="144" t="s">
        <v>583</v>
      </c>
      <c r="B126" s="145" t="s">
        <v>540</v>
      </c>
      <c r="C126" s="124" t="s">
        <v>589</v>
      </c>
      <c r="D126" s="6" t="s">
        <v>431</v>
      </c>
      <c r="E126" s="147"/>
      <c r="F126" s="10" t="s">
        <v>360</v>
      </c>
      <c r="G126" s="9" t="s">
        <v>360</v>
      </c>
      <c r="H126" s="232"/>
    </row>
    <row r="127" spans="1:9" s="3" customFormat="1" ht="14.15" customHeight="1">
      <c r="A127" s="75" t="s">
        <v>583</v>
      </c>
      <c r="B127" s="37" t="s">
        <v>356</v>
      </c>
      <c r="C127" s="73" t="s">
        <v>590</v>
      </c>
      <c r="D127" s="44" t="s">
        <v>591</v>
      </c>
      <c r="E127" s="31" t="s">
        <v>359</v>
      </c>
      <c r="F127" s="78"/>
      <c r="G127" s="11"/>
      <c r="H127" s="231" t="s">
        <v>360</v>
      </c>
      <c r="I127" s="80"/>
    </row>
    <row r="128" spans="1:9" s="3" customFormat="1" ht="10.5">
      <c r="A128" s="74" t="s">
        <v>583</v>
      </c>
      <c r="B128" s="24" t="s">
        <v>592</v>
      </c>
      <c r="C128" s="130" t="s">
        <v>593</v>
      </c>
      <c r="D128" s="41" t="s">
        <v>445</v>
      </c>
      <c r="E128" s="8"/>
      <c r="F128" s="10" t="s">
        <v>360</v>
      </c>
      <c r="G128" s="9" t="s">
        <v>360</v>
      </c>
      <c r="H128" s="230"/>
      <c r="I128" s="81"/>
    </row>
    <row r="129" spans="1:9">
      <c r="A129" s="74" t="s">
        <v>583</v>
      </c>
      <c r="B129" s="24" t="s">
        <v>594</v>
      </c>
      <c r="C129" s="130" t="s">
        <v>595</v>
      </c>
      <c r="D129" s="41"/>
      <c r="E129" s="8"/>
      <c r="F129" s="10" t="s">
        <v>360</v>
      </c>
      <c r="G129" s="9" t="s">
        <v>360</v>
      </c>
      <c r="H129" s="230"/>
      <c r="I129" s="81"/>
    </row>
    <row r="130" spans="1:9" s="3" customFormat="1" ht="10.5">
      <c r="A130" s="75" t="s">
        <v>583</v>
      </c>
      <c r="B130" s="37" t="s">
        <v>356</v>
      </c>
      <c r="C130" s="73" t="s">
        <v>596</v>
      </c>
      <c r="D130" s="44" t="s">
        <v>597</v>
      </c>
      <c r="E130" s="31" t="s">
        <v>359</v>
      </c>
      <c r="F130" s="78"/>
      <c r="G130" s="11"/>
      <c r="H130" s="231" t="s">
        <v>360</v>
      </c>
      <c r="I130" s="80"/>
    </row>
    <row r="131" spans="1:9" s="3" customFormat="1" ht="14.15" customHeight="1">
      <c r="A131" s="74" t="s">
        <v>583</v>
      </c>
      <c r="B131" s="24" t="s">
        <v>598</v>
      </c>
      <c r="C131" s="70" t="s">
        <v>599</v>
      </c>
      <c r="D131" s="40" t="s">
        <v>445</v>
      </c>
      <c r="E131" s="8"/>
      <c r="F131" s="10" t="s">
        <v>360</v>
      </c>
      <c r="G131" s="9" t="s">
        <v>360</v>
      </c>
      <c r="H131" s="230"/>
      <c r="I131" s="81"/>
    </row>
    <row r="132" spans="1:9" s="3" customFormat="1" ht="10.5">
      <c r="A132" s="75" t="s">
        <v>583</v>
      </c>
      <c r="B132" s="37" t="s">
        <v>356</v>
      </c>
      <c r="C132" s="73" t="s">
        <v>600</v>
      </c>
      <c r="D132" s="73" t="s">
        <v>601</v>
      </c>
      <c r="E132" s="31" t="s">
        <v>359</v>
      </c>
      <c r="F132" s="78"/>
      <c r="G132" s="11"/>
      <c r="H132" s="231" t="s">
        <v>360</v>
      </c>
      <c r="I132" s="80"/>
    </row>
    <row r="133" spans="1:9" s="3" customFormat="1" ht="14.15" customHeight="1">
      <c r="A133" s="74" t="s">
        <v>583</v>
      </c>
      <c r="B133" s="24" t="s">
        <v>602</v>
      </c>
      <c r="C133" s="69" t="s">
        <v>603</v>
      </c>
      <c r="D133" s="41"/>
      <c r="F133" s="10" t="s">
        <v>360</v>
      </c>
      <c r="G133" s="9" t="s">
        <v>360</v>
      </c>
      <c r="H133" s="230"/>
      <c r="I133" s="69"/>
    </row>
    <row r="134" spans="1:9" s="3" customFormat="1" ht="10">
      <c r="A134" s="74" t="s">
        <v>583</v>
      </c>
      <c r="B134" s="24" t="s">
        <v>604</v>
      </c>
      <c r="C134" s="69" t="s">
        <v>605</v>
      </c>
      <c r="D134" s="41"/>
      <c r="F134" s="10" t="s">
        <v>360</v>
      </c>
      <c r="G134" s="9" t="s">
        <v>360</v>
      </c>
      <c r="H134" s="230"/>
      <c r="I134" s="69"/>
    </row>
    <row r="135" spans="1:9" s="3" customFormat="1" ht="14.15" customHeight="1">
      <c r="A135" s="75" t="s">
        <v>583</v>
      </c>
      <c r="B135" s="37" t="s">
        <v>356</v>
      </c>
      <c r="C135" s="73" t="s">
        <v>606</v>
      </c>
      <c r="D135" s="44" t="s">
        <v>607</v>
      </c>
      <c r="E135" s="31" t="s">
        <v>359</v>
      </c>
      <c r="F135" s="78"/>
      <c r="G135" s="11"/>
      <c r="H135" s="231" t="s">
        <v>360</v>
      </c>
      <c r="I135" s="80"/>
    </row>
    <row r="136" spans="1:9" s="3" customFormat="1" ht="14.15" customHeight="1">
      <c r="A136" s="74" t="s">
        <v>583</v>
      </c>
      <c r="B136" s="24" t="s">
        <v>608</v>
      </c>
      <c r="C136" s="130" t="s">
        <v>609</v>
      </c>
      <c r="D136" s="41" t="s">
        <v>445</v>
      </c>
      <c r="E136" s="8"/>
      <c r="F136" s="10" t="s">
        <v>360</v>
      </c>
      <c r="G136" s="9" t="s">
        <v>360</v>
      </c>
      <c r="H136" s="230"/>
      <c r="I136" s="81"/>
    </row>
    <row r="137" spans="1:9" s="3" customFormat="1" ht="10.5">
      <c r="A137" s="75" t="s">
        <v>583</v>
      </c>
      <c r="B137" s="37" t="s">
        <v>356</v>
      </c>
      <c r="C137" s="73" t="s">
        <v>610</v>
      </c>
      <c r="D137" s="68" t="s">
        <v>611</v>
      </c>
      <c r="E137" s="31" t="s">
        <v>359</v>
      </c>
      <c r="F137" s="78"/>
      <c r="G137" s="11"/>
      <c r="H137" s="231" t="s">
        <v>363</v>
      </c>
      <c r="I137" s="80"/>
    </row>
    <row r="138" spans="1:9" s="3" customFormat="1" ht="14.15" customHeight="1">
      <c r="A138" s="74" t="s">
        <v>612</v>
      </c>
      <c r="B138" s="25" t="s">
        <v>47</v>
      </c>
      <c r="C138" s="238" t="s">
        <v>586</v>
      </c>
      <c r="D138" s="149"/>
      <c r="E138" s="150"/>
      <c r="F138" s="151"/>
      <c r="G138" s="152"/>
      <c r="H138" s="233"/>
      <c r="I138" s="81"/>
    </row>
    <row r="139" spans="1:9" s="3" customFormat="1" ht="10.5">
      <c r="A139" s="75" t="s">
        <v>583</v>
      </c>
      <c r="B139" s="37" t="s">
        <v>356</v>
      </c>
      <c r="C139" s="73" t="s">
        <v>613</v>
      </c>
      <c r="D139" s="44" t="s">
        <v>614</v>
      </c>
      <c r="E139" s="31" t="s">
        <v>359</v>
      </c>
      <c r="F139" s="78"/>
      <c r="G139" s="11"/>
      <c r="H139" s="231" t="s">
        <v>360</v>
      </c>
      <c r="I139" s="80"/>
    </row>
    <row r="140" spans="1:9" s="3" customFormat="1" ht="13.5" customHeight="1">
      <c r="A140" s="74" t="s">
        <v>583</v>
      </c>
      <c r="B140" s="24" t="s">
        <v>615</v>
      </c>
      <c r="C140" s="70" t="s">
        <v>616</v>
      </c>
      <c r="D140" s="40" t="s">
        <v>445</v>
      </c>
      <c r="E140" s="8"/>
      <c r="F140" s="10" t="s">
        <v>360</v>
      </c>
      <c r="G140" s="9" t="s">
        <v>360</v>
      </c>
      <c r="H140" s="230"/>
      <c r="I140" s="81"/>
    </row>
    <row r="141" spans="1:9" s="3" customFormat="1" ht="13.5" customHeight="1">
      <c r="A141" s="74" t="s">
        <v>583</v>
      </c>
      <c r="B141" s="24" t="s">
        <v>617</v>
      </c>
      <c r="C141" s="130" t="s">
        <v>618</v>
      </c>
      <c r="D141" s="40"/>
      <c r="E141" s="8"/>
      <c r="F141" s="10" t="s">
        <v>360</v>
      </c>
      <c r="G141" s="9" t="s">
        <v>360</v>
      </c>
      <c r="H141" s="230"/>
      <c r="I141" s="81"/>
    </row>
    <row r="142" spans="1:9" s="3" customFormat="1" ht="10.5">
      <c r="A142" s="74" t="s">
        <v>583</v>
      </c>
      <c r="B142" s="24" t="s">
        <v>619</v>
      </c>
      <c r="C142" s="70" t="s">
        <v>620</v>
      </c>
      <c r="D142" s="40" t="s">
        <v>445</v>
      </c>
      <c r="E142" s="8"/>
      <c r="F142" s="10" t="s">
        <v>360</v>
      </c>
      <c r="G142" s="9" t="s">
        <v>360</v>
      </c>
      <c r="H142" s="230"/>
      <c r="I142" s="81"/>
    </row>
    <row r="143" spans="1:9" s="3" customFormat="1" ht="14.15" customHeight="1">
      <c r="A143" s="74" t="s">
        <v>583</v>
      </c>
      <c r="B143" s="24" t="s">
        <v>621</v>
      </c>
      <c r="C143" s="130" t="s">
        <v>622</v>
      </c>
      <c r="D143" s="40" t="s">
        <v>445</v>
      </c>
      <c r="E143" s="8"/>
      <c r="F143" s="10" t="s">
        <v>360</v>
      </c>
      <c r="G143" s="9" t="s">
        <v>360</v>
      </c>
      <c r="H143" s="230"/>
      <c r="I143" s="81"/>
    </row>
    <row r="144" spans="1:9" s="3" customFormat="1" ht="10">
      <c r="A144" s="74" t="s">
        <v>583</v>
      </c>
      <c r="B144" s="24" t="s">
        <v>623</v>
      </c>
      <c r="C144" s="69" t="s">
        <v>624</v>
      </c>
      <c r="D144" s="6" t="s">
        <v>431</v>
      </c>
      <c r="E144" s="6"/>
      <c r="F144" s="10" t="s">
        <v>432</v>
      </c>
      <c r="G144" s="9" t="s">
        <v>360</v>
      </c>
      <c r="H144" s="230"/>
      <c r="I144" s="69"/>
    </row>
    <row r="145" spans="1:9" s="3" customFormat="1" ht="12.75" customHeight="1">
      <c r="A145" s="75" t="s">
        <v>583</v>
      </c>
      <c r="B145" s="37" t="s">
        <v>356</v>
      </c>
      <c r="C145" s="73" t="s">
        <v>625</v>
      </c>
      <c r="D145" s="44" t="s">
        <v>626</v>
      </c>
      <c r="E145" s="31" t="s">
        <v>359</v>
      </c>
      <c r="F145" s="78"/>
      <c r="G145" s="11"/>
      <c r="H145" s="231" t="s">
        <v>360</v>
      </c>
      <c r="I145" s="80"/>
    </row>
    <row r="146" spans="1:9" s="3" customFormat="1" ht="10">
      <c r="A146" s="74" t="s">
        <v>583</v>
      </c>
      <c r="B146" s="24" t="s">
        <v>627</v>
      </c>
      <c r="C146" s="69" t="s">
        <v>628</v>
      </c>
      <c r="D146" s="41" t="s">
        <v>445</v>
      </c>
      <c r="E146" s="6"/>
      <c r="F146" s="10" t="s">
        <v>360</v>
      </c>
      <c r="G146" s="9" t="s">
        <v>360</v>
      </c>
      <c r="H146" s="230"/>
      <c r="I146" s="69"/>
    </row>
    <row r="147" spans="1:9" s="3" customFormat="1" ht="14.15" customHeight="1">
      <c r="A147" s="74" t="s">
        <v>583</v>
      </c>
      <c r="B147" s="24" t="s">
        <v>629</v>
      </c>
      <c r="C147" s="69" t="s">
        <v>630</v>
      </c>
      <c r="D147" s="41" t="s">
        <v>445</v>
      </c>
      <c r="E147" s="6"/>
      <c r="F147" s="10" t="s">
        <v>360</v>
      </c>
      <c r="G147" s="9" t="s">
        <v>360</v>
      </c>
      <c r="H147" s="230"/>
      <c r="I147" s="69"/>
    </row>
    <row r="148" spans="1:9" s="3" customFormat="1" ht="14.15" customHeight="1">
      <c r="A148" s="74" t="s">
        <v>583</v>
      </c>
      <c r="B148" s="24" t="s">
        <v>631</v>
      </c>
      <c r="C148" s="69" t="s">
        <v>632</v>
      </c>
      <c r="D148" s="41" t="s">
        <v>445</v>
      </c>
      <c r="E148" s="6"/>
      <c r="F148" s="10" t="s">
        <v>360</v>
      </c>
      <c r="G148" s="9" t="s">
        <v>360</v>
      </c>
      <c r="H148" s="230"/>
      <c r="I148" s="69"/>
    </row>
    <row r="149" spans="1:9" s="3" customFormat="1" ht="14.15" customHeight="1">
      <c r="A149" s="74" t="s">
        <v>583</v>
      </c>
      <c r="B149" s="24" t="s">
        <v>918</v>
      </c>
      <c r="C149" s="69" t="s">
        <v>921</v>
      </c>
      <c r="D149" s="41"/>
      <c r="E149" s="6"/>
      <c r="F149" s="10"/>
      <c r="G149" s="9"/>
      <c r="H149" s="230"/>
      <c r="I149" s="69"/>
    </row>
    <row r="150" spans="1:9" s="3" customFormat="1" ht="14.15" customHeight="1">
      <c r="A150" s="74" t="s">
        <v>583</v>
      </c>
      <c r="B150" s="24" t="s">
        <v>633</v>
      </c>
      <c r="C150" s="69" t="s">
        <v>634</v>
      </c>
      <c r="D150" s="6" t="s">
        <v>431</v>
      </c>
      <c r="E150" s="6"/>
      <c r="F150" s="10" t="s">
        <v>432</v>
      </c>
      <c r="G150" s="9" t="s">
        <v>360</v>
      </c>
      <c r="H150" s="230"/>
      <c r="I150" s="69"/>
    </row>
    <row r="151" spans="1:9" s="3" customFormat="1" ht="14.15" customHeight="1">
      <c r="A151" s="75" t="s">
        <v>583</v>
      </c>
      <c r="B151" s="37" t="s">
        <v>356</v>
      </c>
      <c r="C151" s="73" t="s">
        <v>635</v>
      </c>
      <c r="D151" s="44" t="s">
        <v>636</v>
      </c>
      <c r="E151" s="31" t="s">
        <v>359</v>
      </c>
      <c r="F151" s="78"/>
      <c r="G151" s="11"/>
      <c r="H151" s="231" t="s">
        <v>360</v>
      </c>
      <c r="I151" s="80"/>
    </row>
    <row r="152" spans="1:9" s="3" customFormat="1" ht="14.15" customHeight="1">
      <c r="A152" s="74" t="s">
        <v>612</v>
      </c>
      <c r="B152" s="25" t="s">
        <v>47</v>
      </c>
      <c r="C152" s="249" t="s">
        <v>586</v>
      </c>
      <c r="D152" s="153"/>
      <c r="E152" s="150"/>
      <c r="F152" s="154"/>
      <c r="G152" s="152"/>
      <c r="H152" s="233"/>
      <c r="I152" s="81"/>
    </row>
    <row r="153" spans="1:9" s="3" customFormat="1" ht="10.5">
      <c r="A153" s="75" t="s">
        <v>583</v>
      </c>
      <c r="B153" s="37" t="s">
        <v>356</v>
      </c>
      <c r="C153" s="73" t="s">
        <v>637</v>
      </c>
      <c r="D153" s="44" t="s">
        <v>638</v>
      </c>
      <c r="E153" s="31" t="s">
        <v>359</v>
      </c>
      <c r="F153" s="78"/>
      <c r="G153" s="11"/>
      <c r="H153" s="231" t="s">
        <v>360</v>
      </c>
      <c r="I153" s="80"/>
    </row>
    <row r="154" spans="1:9" s="3" customFormat="1" ht="14.15" customHeight="1">
      <c r="A154" s="74" t="s">
        <v>583</v>
      </c>
      <c r="B154" s="24" t="s">
        <v>639</v>
      </c>
      <c r="C154" s="69" t="s">
        <v>640</v>
      </c>
      <c r="D154" s="6" t="s">
        <v>431</v>
      </c>
      <c r="E154" s="6"/>
      <c r="F154" s="10" t="s">
        <v>432</v>
      </c>
      <c r="G154" s="9" t="s">
        <v>360</v>
      </c>
      <c r="H154" s="230"/>
      <c r="I154" s="69"/>
    </row>
    <row r="155" spans="1:9" s="3" customFormat="1" ht="14.15" customHeight="1">
      <c r="A155" s="75" t="s">
        <v>583</v>
      </c>
      <c r="B155" s="37" t="s">
        <v>356</v>
      </c>
      <c r="C155" s="73" t="s">
        <v>641</v>
      </c>
      <c r="D155" s="44" t="s">
        <v>642</v>
      </c>
      <c r="E155" s="31" t="s">
        <v>359</v>
      </c>
      <c r="F155" s="78"/>
      <c r="G155" s="11"/>
      <c r="H155" s="231" t="s">
        <v>360</v>
      </c>
      <c r="I155" s="80"/>
    </row>
    <row r="156" spans="1:9" s="3" customFormat="1" ht="14.15" customHeight="1">
      <c r="A156" s="74" t="s">
        <v>583</v>
      </c>
      <c r="B156" s="24" t="s">
        <v>643</v>
      </c>
      <c r="C156" s="70" t="s">
        <v>644</v>
      </c>
      <c r="D156" s="41" t="s">
        <v>445</v>
      </c>
      <c r="E156" s="8"/>
      <c r="F156" s="10" t="s">
        <v>360</v>
      </c>
      <c r="G156" s="9" t="s">
        <v>360</v>
      </c>
      <c r="H156" s="230"/>
      <c r="I156" s="81"/>
    </row>
    <row r="157" spans="1:9" s="3" customFormat="1" ht="14.15" customHeight="1">
      <c r="A157" s="74" t="s">
        <v>583</v>
      </c>
      <c r="B157" s="24" t="s">
        <v>645</v>
      </c>
      <c r="C157" s="130" t="s">
        <v>646</v>
      </c>
      <c r="D157" s="41" t="s">
        <v>445</v>
      </c>
      <c r="E157" s="8"/>
      <c r="F157" s="10" t="s">
        <v>360</v>
      </c>
      <c r="G157" s="9" t="s">
        <v>360</v>
      </c>
      <c r="H157" s="9"/>
      <c r="I157" s="126"/>
    </row>
    <row r="158" spans="1:9" s="3" customFormat="1" ht="10.5">
      <c r="A158" s="74" t="s">
        <v>583</v>
      </c>
      <c r="B158" s="24" t="s">
        <v>647</v>
      </c>
      <c r="C158" s="70" t="s">
        <v>648</v>
      </c>
      <c r="D158" s="6" t="s">
        <v>431</v>
      </c>
      <c r="E158" s="8"/>
      <c r="F158" s="10" t="s">
        <v>432</v>
      </c>
      <c r="G158" s="9" t="s">
        <v>360</v>
      </c>
      <c r="H158" s="9"/>
      <c r="I158" s="126"/>
    </row>
    <row r="159" spans="1:9" s="3" customFormat="1" ht="14.15" customHeight="1">
      <c r="A159" s="75" t="s">
        <v>583</v>
      </c>
      <c r="B159" s="37" t="s">
        <v>356</v>
      </c>
      <c r="C159" s="73" t="s">
        <v>649</v>
      </c>
      <c r="D159" s="44" t="s">
        <v>650</v>
      </c>
      <c r="E159" s="31" t="s">
        <v>359</v>
      </c>
      <c r="F159" s="78"/>
      <c r="G159" s="11"/>
      <c r="H159" s="11" t="s">
        <v>363</v>
      </c>
      <c r="I159" s="127"/>
    </row>
    <row r="160" spans="1:9" s="3" customFormat="1" ht="10">
      <c r="A160" s="74" t="s">
        <v>583</v>
      </c>
      <c r="B160" s="24" t="s">
        <v>651</v>
      </c>
      <c r="C160" s="69" t="s">
        <v>652</v>
      </c>
      <c r="D160" s="41" t="s">
        <v>445</v>
      </c>
      <c r="E160" s="6"/>
      <c r="F160" s="10" t="s">
        <v>360</v>
      </c>
      <c r="G160" s="9" t="s">
        <v>360</v>
      </c>
      <c r="H160" s="9"/>
      <c r="I160" s="12"/>
    </row>
    <row r="161" spans="1:9" s="3" customFormat="1" ht="14.15" customHeight="1">
      <c r="A161" s="74" t="s">
        <v>583</v>
      </c>
      <c r="B161" s="24" t="s">
        <v>653</v>
      </c>
      <c r="C161" s="69" t="s">
        <v>654</v>
      </c>
      <c r="D161" s="6" t="s">
        <v>431</v>
      </c>
      <c r="E161" s="6"/>
      <c r="F161" s="10" t="s">
        <v>432</v>
      </c>
      <c r="G161" s="9" t="s">
        <v>360</v>
      </c>
      <c r="H161" s="9"/>
      <c r="I161" s="12"/>
    </row>
    <row r="162" spans="1:9" s="3" customFormat="1" ht="14.15" customHeight="1">
      <c r="A162" s="75" t="s">
        <v>583</v>
      </c>
      <c r="B162" s="37" t="s">
        <v>356</v>
      </c>
      <c r="C162" s="73" t="s">
        <v>655</v>
      </c>
      <c r="D162" s="140" t="s">
        <v>656</v>
      </c>
      <c r="E162" s="31" t="s">
        <v>359</v>
      </c>
      <c r="F162" s="78"/>
      <c r="G162" s="11"/>
      <c r="H162" s="231" t="s">
        <v>360</v>
      </c>
      <c r="I162" s="127"/>
    </row>
    <row r="163" spans="1:9" s="3" customFormat="1" ht="14.15" customHeight="1">
      <c r="A163" s="74" t="s">
        <v>583</v>
      </c>
      <c r="B163" s="24" t="s">
        <v>657</v>
      </c>
      <c r="C163" s="69" t="s">
        <v>658</v>
      </c>
      <c r="D163" s="41" t="s">
        <v>445</v>
      </c>
      <c r="E163" s="6"/>
      <c r="F163" s="10" t="s">
        <v>360</v>
      </c>
      <c r="G163" s="9" t="s">
        <v>360</v>
      </c>
      <c r="H163" s="9"/>
      <c r="I163" s="12"/>
    </row>
    <row r="164" spans="1:9" s="3" customFormat="1" ht="14.15" customHeight="1">
      <c r="A164" s="74" t="s">
        <v>583</v>
      </c>
      <c r="B164" s="24" t="s">
        <v>659</v>
      </c>
      <c r="C164" s="69" t="s">
        <v>660</v>
      </c>
      <c r="D164" s="6" t="s">
        <v>431</v>
      </c>
      <c r="E164" s="6"/>
      <c r="F164" s="10" t="s">
        <v>432</v>
      </c>
      <c r="G164" s="9" t="s">
        <v>360</v>
      </c>
      <c r="H164" s="9"/>
      <c r="I164" s="12"/>
    </row>
    <row r="165" spans="1:9" s="3" customFormat="1" ht="14.15" customHeight="1">
      <c r="A165" s="75" t="s">
        <v>583</v>
      </c>
      <c r="B165" s="37" t="s">
        <v>356</v>
      </c>
      <c r="C165" s="73" t="s">
        <v>661</v>
      </c>
      <c r="D165" s="141" t="s">
        <v>662</v>
      </c>
      <c r="E165" s="31" t="s">
        <v>359</v>
      </c>
      <c r="F165" s="78"/>
      <c r="G165" s="11"/>
      <c r="H165" s="231" t="s">
        <v>360</v>
      </c>
      <c r="I165" s="127"/>
    </row>
    <row r="166" spans="1:9" s="3" customFormat="1">
      <c r="A166" s="74" t="s">
        <v>583</v>
      </c>
      <c r="B166" s="24" t="s">
        <v>663</v>
      </c>
      <c r="C166" s="69" t="s">
        <v>664</v>
      </c>
      <c r="D166" s="39"/>
      <c r="E166" s="4"/>
      <c r="F166" s="10" t="s">
        <v>360</v>
      </c>
      <c r="G166" s="9" t="s">
        <v>360</v>
      </c>
      <c r="H166" s="9"/>
      <c r="I166" s="128"/>
    </row>
    <row r="167" spans="1:9" s="3" customFormat="1" ht="14.15" customHeight="1">
      <c r="A167" s="74" t="s">
        <v>583</v>
      </c>
      <c r="B167" s="24" t="s">
        <v>665</v>
      </c>
      <c r="C167" s="69" t="s">
        <v>666</v>
      </c>
      <c r="D167" s="6" t="s">
        <v>431</v>
      </c>
      <c r="E167" s="6"/>
      <c r="F167" s="10" t="s">
        <v>432</v>
      </c>
      <c r="G167" s="9" t="s">
        <v>360</v>
      </c>
      <c r="H167" s="9"/>
      <c r="I167" s="12"/>
    </row>
    <row r="168" spans="1:9" s="3" customFormat="1" ht="14.15" customHeight="1">
      <c r="A168" s="75" t="s">
        <v>583</v>
      </c>
      <c r="B168" s="37" t="s">
        <v>356</v>
      </c>
      <c r="C168" s="73" t="s">
        <v>667</v>
      </c>
      <c r="D168" s="82" t="s">
        <v>668</v>
      </c>
      <c r="E168" s="31" t="s">
        <v>359</v>
      </c>
      <c r="F168" s="78"/>
      <c r="G168" s="11"/>
      <c r="H168" s="231" t="s">
        <v>360</v>
      </c>
      <c r="I168" s="127"/>
    </row>
    <row r="169" spans="1:9" s="3" customFormat="1" ht="10">
      <c r="A169" s="74" t="s">
        <v>583</v>
      </c>
      <c r="B169" s="24" t="s">
        <v>669</v>
      </c>
      <c r="C169" s="69" t="s">
        <v>670</v>
      </c>
      <c r="D169" s="6" t="s">
        <v>431</v>
      </c>
      <c r="E169" s="6"/>
      <c r="F169" s="10" t="s">
        <v>432</v>
      </c>
      <c r="G169" s="9" t="s">
        <v>360</v>
      </c>
      <c r="H169" s="9"/>
      <c r="I169" s="12"/>
    </row>
    <row r="170" spans="1:9" s="3" customFormat="1" ht="14.15" customHeight="1">
      <c r="A170" s="75" t="s">
        <v>583</v>
      </c>
      <c r="B170" s="37" t="s">
        <v>356</v>
      </c>
      <c r="C170" s="73" t="s">
        <v>671</v>
      </c>
      <c r="D170" s="44" t="s">
        <v>672</v>
      </c>
      <c r="E170" s="31" t="s">
        <v>359</v>
      </c>
      <c r="F170" s="78"/>
      <c r="G170" s="11"/>
      <c r="H170" s="231" t="s">
        <v>360</v>
      </c>
      <c r="I170" s="127"/>
    </row>
    <row r="171" spans="1:9" s="3" customFormat="1" ht="14.15" customHeight="1">
      <c r="A171" s="74" t="s">
        <v>583</v>
      </c>
      <c r="B171" s="24" t="s">
        <v>673</v>
      </c>
      <c r="C171" s="69" t="s">
        <v>674</v>
      </c>
      <c r="D171" s="6" t="s">
        <v>431</v>
      </c>
      <c r="E171" s="4"/>
      <c r="F171" s="10" t="s">
        <v>432</v>
      </c>
      <c r="G171" s="9" t="s">
        <v>360</v>
      </c>
      <c r="H171" s="9"/>
      <c r="I171" s="128"/>
    </row>
    <row r="172" spans="1:9" s="3" customFormat="1" ht="10.5">
      <c r="A172" s="75" t="s">
        <v>583</v>
      </c>
      <c r="B172" s="37" t="s">
        <v>356</v>
      </c>
      <c r="C172" s="73" t="s">
        <v>675</v>
      </c>
      <c r="D172" s="82" t="s">
        <v>676</v>
      </c>
      <c r="E172" s="31" t="s">
        <v>359</v>
      </c>
      <c r="F172" s="78"/>
      <c r="G172" s="11"/>
      <c r="H172" s="231" t="s">
        <v>360</v>
      </c>
      <c r="I172" s="127"/>
    </row>
    <row r="173" spans="1:9">
      <c r="A173" s="74" t="s">
        <v>583</v>
      </c>
      <c r="B173" s="24" t="s">
        <v>677</v>
      </c>
      <c r="C173" s="69" t="s">
        <v>678</v>
      </c>
      <c r="D173" s="6" t="s">
        <v>431</v>
      </c>
      <c r="F173" s="10" t="s">
        <v>432</v>
      </c>
      <c r="G173" s="9" t="s">
        <v>360</v>
      </c>
      <c r="H173" s="9"/>
      <c r="I173" s="128"/>
    </row>
    <row r="174" spans="1:9" s="3" customFormat="1" ht="14.15" customHeight="1">
      <c r="A174" s="75" t="s">
        <v>583</v>
      </c>
      <c r="B174" s="37" t="s">
        <v>356</v>
      </c>
      <c r="C174" s="73" t="s">
        <v>679</v>
      </c>
      <c r="D174" s="44" t="s">
        <v>680</v>
      </c>
      <c r="E174" s="31" t="s">
        <v>359</v>
      </c>
      <c r="F174" s="78"/>
      <c r="G174" s="11"/>
      <c r="H174" s="231" t="s">
        <v>360</v>
      </c>
      <c r="I174" s="127"/>
    </row>
    <row r="175" spans="1:9" s="3" customFormat="1" ht="10">
      <c r="A175" s="74" t="s">
        <v>583</v>
      </c>
      <c r="B175" s="24" t="s">
        <v>681</v>
      </c>
      <c r="C175" s="69" t="s">
        <v>682</v>
      </c>
      <c r="D175" s="41" t="s">
        <v>445</v>
      </c>
      <c r="E175" s="6"/>
      <c r="F175" s="10" t="s">
        <v>360</v>
      </c>
      <c r="G175" s="9" t="s">
        <v>360</v>
      </c>
      <c r="H175" s="9"/>
      <c r="I175" s="12"/>
    </row>
    <row r="176" spans="1:9" s="3" customFormat="1" ht="14.15" customHeight="1">
      <c r="A176" s="74" t="s">
        <v>583</v>
      </c>
      <c r="B176" s="24" t="s">
        <v>683</v>
      </c>
      <c r="C176" s="69" t="s">
        <v>684</v>
      </c>
      <c r="D176" s="6" t="s">
        <v>431</v>
      </c>
      <c r="E176" s="6"/>
      <c r="F176" s="10" t="s">
        <v>432</v>
      </c>
      <c r="G176" s="9" t="s">
        <v>360</v>
      </c>
      <c r="H176" s="9"/>
      <c r="I176" s="12"/>
    </row>
    <row r="177" spans="1:132" s="3" customFormat="1" ht="10.5">
      <c r="A177" s="75" t="s">
        <v>583</v>
      </c>
      <c r="B177" s="37" t="s">
        <v>356</v>
      </c>
      <c r="C177" s="73" t="s">
        <v>685</v>
      </c>
      <c r="D177" s="44" t="s">
        <v>686</v>
      </c>
      <c r="E177" s="31" t="s">
        <v>359</v>
      </c>
      <c r="F177" s="78"/>
      <c r="G177" s="11"/>
      <c r="H177" s="231" t="s">
        <v>360</v>
      </c>
      <c r="I177" s="127"/>
    </row>
    <row r="178" spans="1:132">
      <c r="A178" s="74" t="s">
        <v>583</v>
      </c>
      <c r="B178" s="24" t="s">
        <v>687</v>
      </c>
      <c r="C178" s="69" t="s">
        <v>688</v>
      </c>
      <c r="D178" s="41" t="s">
        <v>445</v>
      </c>
      <c r="E178" s="6"/>
      <c r="F178" s="10" t="s">
        <v>360</v>
      </c>
      <c r="G178" s="9" t="s">
        <v>363</v>
      </c>
      <c r="H178" s="9"/>
      <c r="I178" s="12"/>
    </row>
    <row r="179" spans="1:132" s="3" customFormat="1">
      <c r="A179" s="74" t="s">
        <v>583</v>
      </c>
      <c r="B179" s="24" t="s">
        <v>689</v>
      </c>
      <c r="C179" s="69" t="s">
        <v>690</v>
      </c>
      <c r="D179" s="39" t="s">
        <v>445</v>
      </c>
      <c r="E179" s="4"/>
      <c r="F179" s="10" t="s">
        <v>360</v>
      </c>
      <c r="G179" s="9" t="s">
        <v>363</v>
      </c>
      <c r="H179" s="9"/>
      <c r="I179" s="128"/>
    </row>
    <row r="180" spans="1:132">
      <c r="A180" s="74" t="s">
        <v>583</v>
      </c>
      <c r="B180" s="24" t="s">
        <v>691</v>
      </c>
      <c r="C180" s="69" t="s">
        <v>692</v>
      </c>
      <c r="D180" s="6" t="s">
        <v>431</v>
      </c>
      <c r="F180" s="74" t="s">
        <v>432</v>
      </c>
      <c r="G180" s="9" t="s">
        <v>363</v>
      </c>
      <c r="H180" s="9"/>
      <c r="I180" s="128"/>
    </row>
    <row r="181" spans="1:132" s="3" customFormat="1" ht="10.5">
      <c r="A181" s="155" t="s">
        <v>583</v>
      </c>
      <c r="B181" s="87" t="s">
        <v>356</v>
      </c>
      <c r="C181" s="156" t="s">
        <v>693</v>
      </c>
      <c r="D181" s="5" t="s">
        <v>694</v>
      </c>
      <c r="E181" s="31" t="s">
        <v>359</v>
      </c>
      <c r="F181" s="157"/>
      <c r="G181" s="11"/>
      <c r="H181" s="11" t="s">
        <v>363</v>
      </c>
      <c r="I181" s="127"/>
    </row>
    <row r="182" spans="1:132" s="3" customFormat="1" ht="14.15" customHeight="1">
      <c r="A182" s="7" t="s">
        <v>612</v>
      </c>
      <c r="B182" s="235" t="s">
        <v>47</v>
      </c>
      <c r="C182" s="236" t="s">
        <v>586</v>
      </c>
      <c r="D182" s="158"/>
      <c r="E182" s="150"/>
      <c r="F182" s="159"/>
      <c r="G182" s="152"/>
      <c r="H182" s="152"/>
      <c r="I182" s="126"/>
    </row>
    <row r="183" spans="1:132" s="3" customFormat="1" ht="14.15" customHeight="1">
      <c r="A183" s="155" t="s">
        <v>353</v>
      </c>
      <c r="B183" s="37" t="s">
        <v>356</v>
      </c>
      <c r="C183" s="73" t="s">
        <v>364</v>
      </c>
      <c r="D183" s="5" t="s">
        <v>695</v>
      </c>
      <c r="E183" s="31" t="s">
        <v>359</v>
      </c>
      <c r="F183" s="157"/>
      <c r="G183" s="11"/>
      <c r="H183" s="11"/>
      <c r="I183" s="127"/>
    </row>
    <row r="184" spans="1:132" s="3" customFormat="1">
      <c r="A184" s="237" t="s">
        <v>353</v>
      </c>
      <c r="B184" s="24" t="s">
        <v>366</v>
      </c>
      <c r="C184" s="69" t="s">
        <v>364</v>
      </c>
      <c r="D184" s="6" t="s">
        <v>696</v>
      </c>
      <c r="E184" s="4"/>
      <c r="F184" s="10" t="s">
        <v>360</v>
      </c>
      <c r="G184" s="9" t="s">
        <v>363</v>
      </c>
      <c r="H184" s="9"/>
      <c r="I184" s="128"/>
    </row>
    <row r="185" spans="1:132" s="3" customFormat="1" ht="14.15" customHeight="1">
      <c r="A185" s="75" t="s">
        <v>583</v>
      </c>
      <c r="B185" s="37" t="s">
        <v>356</v>
      </c>
      <c r="C185" s="73" t="s">
        <v>697</v>
      </c>
      <c r="D185" s="44" t="s">
        <v>698</v>
      </c>
      <c r="E185" s="31" t="s">
        <v>359</v>
      </c>
      <c r="F185" s="78"/>
      <c r="G185" s="11"/>
      <c r="H185" s="11" t="s">
        <v>360</v>
      </c>
      <c r="I185" s="127"/>
    </row>
    <row r="186" spans="1:132">
      <c r="A186" s="74" t="s">
        <v>583</v>
      </c>
      <c r="B186" s="24" t="s">
        <v>699</v>
      </c>
      <c r="C186" s="70" t="s">
        <v>700</v>
      </c>
      <c r="D186" s="6" t="s">
        <v>431</v>
      </c>
      <c r="E186" s="8"/>
      <c r="F186" s="10" t="s">
        <v>360</v>
      </c>
      <c r="G186" s="9" t="s">
        <v>360</v>
      </c>
      <c r="H186" s="9"/>
      <c r="I186" s="126"/>
    </row>
    <row r="187" spans="1:132">
      <c r="A187" s="75" t="s">
        <v>701</v>
      </c>
      <c r="B187" s="37" t="s">
        <v>356</v>
      </c>
      <c r="C187" s="73" t="s">
        <v>589</v>
      </c>
      <c r="D187" s="44" t="s">
        <v>588</v>
      </c>
      <c r="E187" s="31" t="s">
        <v>359</v>
      </c>
      <c r="F187" s="78"/>
      <c r="G187" s="11"/>
      <c r="H187" s="11" t="s">
        <v>363</v>
      </c>
      <c r="I187" s="127"/>
    </row>
    <row r="188" spans="1:132" s="3" customFormat="1" ht="14.15" customHeight="1">
      <c r="A188" s="74" t="s">
        <v>701</v>
      </c>
      <c r="B188" s="24" t="s">
        <v>540</v>
      </c>
      <c r="C188" s="70" t="s">
        <v>702</v>
      </c>
      <c r="D188" s="6" t="s">
        <v>431</v>
      </c>
      <c r="E188" s="8"/>
      <c r="F188" s="10" t="s">
        <v>432</v>
      </c>
      <c r="G188" s="9" t="s">
        <v>360</v>
      </c>
      <c r="H188" s="9"/>
      <c r="I188" s="126"/>
    </row>
    <row r="189" spans="1:132">
      <c r="A189" s="75" t="s">
        <v>701</v>
      </c>
      <c r="B189" s="37" t="s">
        <v>356</v>
      </c>
      <c r="C189" s="73" t="s">
        <v>703</v>
      </c>
      <c r="D189" s="44" t="s">
        <v>704</v>
      </c>
      <c r="E189" s="31" t="s">
        <v>359</v>
      </c>
      <c r="F189" s="78"/>
      <c r="G189" s="11"/>
      <c r="H189" s="11" t="s">
        <v>363</v>
      </c>
      <c r="I189" s="127"/>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row>
    <row r="190" spans="1:132" s="3" customFormat="1" ht="14.15" customHeight="1">
      <c r="A190" s="74" t="s">
        <v>701</v>
      </c>
      <c r="B190" s="24" t="s">
        <v>705</v>
      </c>
      <c r="C190" s="70" t="s">
        <v>706</v>
      </c>
      <c r="D190" s="6"/>
      <c r="E190" s="8"/>
      <c r="F190" s="10" t="s">
        <v>360</v>
      </c>
      <c r="G190" s="9" t="s">
        <v>360</v>
      </c>
      <c r="H190" s="9"/>
      <c r="I190" s="126"/>
    </row>
    <row r="191" spans="1:132">
      <c r="A191" s="74" t="s">
        <v>701</v>
      </c>
      <c r="B191" s="24" t="s">
        <v>707</v>
      </c>
      <c r="C191" s="70" t="s">
        <v>708</v>
      </c>
      <c r="D191" s="6"/>
      <c r="E191" s="8"/>
      <c r="F191" s="10" t="s">
        <v>360</v>
      </c>
      <c r="G191" s="9" t="s">
        <v>360</v>
      </c>
      <c r="H191" s="9"/>
      <c r="I191" s="126"/>
    </row>
    <row r="192" spans="1:132" s="3" customFormat="1" ht="10.5">
      <c r="A192" s="75" t="s">
        <v>701</v>
      </c>
      <c r="B192" s="37" t="s">
        <v>356</v>
      </c>
      <c r="C192" s="71" t="s">
        <v>709</v>
      </c>
      <c r="D192" s="44" t="s">
        <v>710</v>
      </c>
      <c r="E192" s="31" t="s">
        <v>359</v>
      </c>
      <c r="F192" s="78"/>
      <c r="G192" s="11"/>
      <c r="H192" s="11" t="s">
        <v>363</v>
      </c>
      <c r="I192" s="127"/>
    </row>
    <row r="193" spans="1:9" s="3" customFormat="1" ht="14.15" customHeight="1">
      <c r="A193" s="32" t="s">
        <v>701</v>
      </c>
      <c r="B193" s="24" t="s">
        <v>711</v>
      </c>
      <c r="C193" s="72" t="s">
        <v>712</v>
      </c>
      <c r="D193" s="40" t="s">
        <v>445</v>
      </c>
      <c r="E193" s="8"/>
      <c r="F193" s="10" t="s">
        <v>360</v>
      </c>
      <c r="G193" s="9" t="s">
        <v>363</v>
      </c>
      <c r="H193" s="9"/>
      <c r="I193" s="126"/>
    </row>
    <row r="194" spans="1:9" s="3" customFormat="1" ht="10.5">
      <c r="A194" s="74" t="s">
        <v>701</v>
      </c>
      <c r="B194" s="24" t="s">
        <v>713</v>
      </c>
      <c r="C194" s="72" t="s">
        <v>714</v>
      </c>
      <c r="D194" s="40" t="s">
        <v>445</v>
      </c>
      <c r="E194" s="8"/>
      <c r="F194" s="10" t="s">
        <v>360</v>
      </c>
      <c r="G194" s="9" t="s">
        <v>363</v>
      </c>
      <c r="H194" s="9"/>
      <c r="I194" s="126"/>
    </row>
    <row r="195" spans="1:9" s="3" customFormat="1" ht="14.15" customHeight="1">
      <c r="A195" s="74" t="s">
        <v>701</v>
      </c>
      <c r="B195" s="24" t="s">
        <v>715</v>
      </c>
      <c r="C195" s="72" t="s">
        <v>716</v>
      </c>
      <c r="D195" s="40" t="s">
        <v>445</v>
      </c>
      <c r="E195" s="8"/>
      <c r="F195" s="10" t="s">
        <v>360</v>
      </c>
      <c r="G195" s="9" t="s">
        <v>363</v>
      </c>
      <c r="H195" s="9"/>
      <c r="I195" s="126"/>
    </row>
    <row r="196" spans="1:9" s="3" customFormat="1" ht="10.5">
      <c r="A196" s="74" t="s">
        <v>701</v>
      </c>
      <c r="B196" s="24" t="s">
        <v>717</v>
      </c>
      <c r="C196" s="72" t="s">
        <v>718</v>
      </c>
      <c r="D196" s="40" t="s">
        <v>445</v>
      </c>
      <c r="E196" s="8"/>
      <c r="F196" s="10" t="s">
        <v>360</v>
      </c>
      <c r="G196" s="9" t="s">
        <v>363</v>
      </c>
      <c r="H196" s="9"/>
      <c r="I196" s="126"/>
    </row>
    <row r="197" spans="1:9" s="3" customFormat="1" ht="14.15" customHeight="1">
      <c r="A197" s="74" t="s">
        <v>701</v>
      </c>
      <c r="B197" s="24" t="s">
        <v>719</v>
      </c>
      <c r="C197" s="72" t="s">
        <v>720</v>
      </c>
      <c r="D197" s="40" t="s">
        <v>445</v>
      </c>
      <c r="E197" s="8"/>
      <c r="F197" s="10" t="s">
        <v>360</v>
      </c>
      <c r="G197" s="9" t="s">
        <v>363</v>
      </c>
      <c r="H197" s="9"/>
      <c r="I197" s="126"/>
    </row>
    <row r="198" spans="1:9" s="3" customFormat="1" ht="14.15" customHeight="1">
      <c r="A198" s="74" t="s">
        <v>701</v>
      </c>
      <c r="B198" s="24" t="s">
        <v>721</v>
      </c>
      <c r="C198" s="72" t="s">
        <v>722</v>
      </c>
      <c r="D198" s="40" t="s">
        <v>445</v>
      </c>
      <c r="E198" s="8"/>
      <c r="F198" s="10" t="s">
        <v>360</v>
      </c>
      <c r="G198" s="9" t="s">
        <v>363</v>
      </c>
      <c r="H198" s="9"/>
      <c r="I198" s="126"/>
    </row>
    <row r="199" spans="1:9" s="3" customFormat="1" ht="14.15" customHeight="1">
      <c r="A199" s="74" t="s">
        <v>701</v>
      </c>
      <c r="B199" s="24" t="s">
        <v>723</v>
      </c>
      <c r="C199" s="72" t="s">
        <v>724</v>
      </c>
      <c r="D199" s="40" t="s">
        <v>445</v>
      </c>
      <c r="E199" s="8"/>
      <c r="F199" s="10" t="s">
        <v>360</v>
      </c>
      <c r="G199" s="9" t="s">
        <v>363</v>
      </c>
      <c r="H199" s="9"/>
      <c r="I199" s="126"/>
    </row>
    <row r="200" spans="1:9" s="3" customFormat="1" ht="14.15" customHeight="1">
      <c r="A200" s="74" t="s">
        <v>701</v>
      </c>
      <c r="B200" s="24" t="s">
        <v>725</v>
      </c>
      <c r="C200" s="72" t="s">
        <v>726</v>
      </c>
      <c r="D200" s="40" t="s">
        <v>445</v>
      </c>
      <c r="E200" s="8"/>
      <c r="F200" s="10" t="s">
        <v>360</v>
      </c>
      <c r="G200" s="9" t="s">
        <v>363</v>
      </c>
      <c r="H200" s="9"/>
      <c r="I200" s="126"/>
    </row>
    <row r="201" spans="1:9" s="3" customFormat="1" ht="14.15" customHeight="1">
      <c r="A201" s="74" t="s">
        <v>701</v>
      </c>
      <c r="B201" s="24" t="s">
        <v>727</v>
      </c>
      <c r="C201" s="72" t="s">
        <v>728</v>
      </c>
      <c r="D201" s="40" t="s">
        <v>445</v>
      </c>
      <c r="E201" s="8"/>
      <c r="F201" s="10" t="s">
        <v>360</v>
      </c>
      <c r="G201" s="9" t="s">
        <v>363</v>
      </c>
      <c r="H201" s="9"/>
      <c r="I201" s="126"/>
    </row>
    <row r="202" spans="1:9" s="3" customFormat="1" ht="14.15" customHeight="1">
      <c r="A202" s="74" t="s">
        <v>701</v>
      </c>
      <c r="B202" s="24" t="s">
        <v>729</v>
      </c>
      <c r="C202" s="72" t="s">
        <v>730</v>
      </c>
      <c r="D202" s="40" t="s">
        <v>445</v>
      </c>
      <c r="E202" s="8"/>
      <c r="F202" s="10" t="s">
        <v>360</v>
      </c>
      <c r="G202" s="9" t="s">
        <v>363</v>
      </c>
      <c r="H202" s="9"/>
      <c r="I202" s="126"/>
    </row>
    <row r="203" spans="1:9" s="3" customFormat="1" ht="14.15" customHeight="1">
      <c r="A203" s="74" t="s">
        <v>701</v>
      </c>
      <c r="B203" s="24" t="s">
        <v>731</v>
      </c>
      <c r="C203" s="72" t="s">
        <v>732</v>
      </c>
      <c r="D203" s="40" t="s">
        <v>445</v>
      </c>
      <c r="E203" s="8"/>
      <c r="F203" s="10" t="s">
        <v>360</v>
      </c>
      <c r="G203" s="9" t="s">
        <v>363</v>
      </c>
      <c r="H203" s="9"/>
      <c r="I203" s="126"/>
    </row>
    <row r="204" spans="1:9" s="3" customFormat="1" ht="14.15" customHeight="1">
      <c r="A204" s="74" t="s">
        <v>701</v>
      </c>
      <c r="B204" s="24" t="s">
        <v>733</v>
      </c>
      <c r="C204" s="72" t="s">
        <v>734</v>
      </c>
      <c r="D204" s="40" t="s">
        <v>445</v>
      </c>
      <c r="E204" s="8"/>
      <c r="F204" s="10" t="s">
        <v>360</v>
      </c>
      <c r="G204" s="9" t="s">
        <v>363</v>
      </c>
      <c r="H204" s="9"/>
      <c r="I204" s="126"/>
    </row>
    <row r="205" spans="1:9" s="3" customFormat="1" ht="14.15" customHeight="1">
      <c r="A205" s="75" t="s">
        <v>701</v>
      </c>
      <c r="B205" s="37" t="s">
        <v>356</v>
      </c>
      <c r="C205" s="71" t="s">
        <v>735</v>
      </c>
      <c r="D205" s="44" t="s">
        <v>736</v>
      </c>
      <c r="E205" s="31" t="s">
        <v>359</v>
      </c>
      <c r="F205" s="78"/>
      <c r="G205" s="11"/>
      <c r="H205" s="11" t="s">
        <v>363</v>
      </c>
      <c r="I205" s="127"/>
    </row>
    <row r="206" spans="1:9" s="3" customFormat="1" ht="14.15" customHeight="1">
      <c r="A206" s="74" t="s">
        <v>701</v>
      </c>
      <c r="B206" s="24" t="s">
        <v>737</v>
      </c>
      <c r="C206" s="72" t="s">
        <v>738</v>
      </c>
      <c r="D206" s="40" t="s">
        <v>445</v>
      </c>
      <c r="E206" s="8"/>
      <c r="F206" s="10" t="s">
        <v>360</v>
      </c>
      <c r="G206" s="9" t="s">
        <v>363</v>
      </c>
      <c r="H206" s="9"/>
      <c r="I206" s="126"/>
    </row>
    <row r="207" spans="1:9" s="3" customFormat="1" ht="14.15" customHeight="1">
      <c r="A207" s="74" t="s">
        <v>701</v>
      </c>
      <c r="B207" s="24" t="s">
        <v>739</v>
      </c>
      <c r="C207" s="72" t="s">
        <v>740</v>
      </c>
      <c r="D207" s="40" t="s">
        <v>445</v>
      </c>
      <c r="E207" s="8"/>
      <c r="F207" s="10" t="s">
        <v>360</v>
      </c>
      <c r="G207" s="9" t="s">
        <v>363</v>
      </c>
      <c r="H207" s="9"/>
      <c r="I207" s="126"/>
    </row>
    <row r="208" spans="1:9" s="3" customFormat="1" ht="14.15" customHeight="1">
      <c r="A208" s="74" t="s">
        <v>701</v>
      </c>
      <c r="B208" s="24" t="s">
        <v>741</v>
      </c>
      <c r="C208" s="72" t="s">
        <v>742</v>
      </c>
      <c r="D208" s="40" t="s">
        <v>445</v>
      </c>
      <c r="E208" s="8"/>
      <c r="F208" s="10" t="s">
        <v>360</v>
      </c>
      <c r="G208" s="9" t="s">
        <v>363</v>
      </c>
      <c r="H208" s="9"/>
      <c r="I208" s="126"/>
    </row>
    <row r="209" spans="1:14" s="3" customFormat="1" ht="14.15" customHeight="1">
      <c r="A209" s="74" t="s">
        <v>701</v>
      </c>
      <c r="B209" s="24" t="s">
        <v>743</v>
      </c>
      <c r="C209" s="72" t="s">
        <v>744</v>
      </c>
      <c r="D209" s="40" t="s">
        <v>445</v>
      </c>
      <c r="E209" s="8"/>
      <c r="F209" s="10" t="s">
        <v>360</v>
      </c>
      <c r="G209" s="9" t="s">
        <v>363</v>
      </c>
      <c r="H209" s="9"/>
      <c r="I209" s="126"/>
    </row>
    <row r="210" spans="1:14" s="3" customFormat="1" ht="14.15" customHeight="1">
      <c r="A210" s="74" t="s">
        <v>701</v>
      </c>
      <c r="B210" s="24" t="s">
        <v>745</v>
      </c>
      <c r="C210" s="72" t="s">
        <v>746</v>
      </c>
      <c r="D210" s="40" t="s">
        <v>445</v>
      </c>
      <c r="E210" s="8"/>
      <c r="F210" s="10" t="s">
        <v>360</v>
      </c>
      <c r="G210" s="9" t="s">
        <v>363</v>
      </c>
      <c r="H210" s="9"/>
      <c r="I210" s="126"/>
    </row>
    <row r="211" spans="1:14" s="3" customFormat="1" ht="13.5" customHeight="1">
      <c r="A211" s="74" t="s">
        <v>701</v>
      </c>
      <c r="B211" s="24" t="s">
        <v>747</v>
      </c>
      <c r="C211" s="72" t="s">
        <v>748</v>
      </c>
      <c r="D211" s="40" t="s">
        <v>445</v>
      </c>
      <c r="E211" s="8"/>
      <c r="F211" s="10" t="s">
        <v>360</v>
      </c>
      <c r="G211" s="9" t="s">
        <v>363</v>
      </c>
      <c r="H211" s="9"/>
      <c r="I211" s="126"/>
    </row>
    <row r="212" spans="1:14" s="3" customFormat="1" ht="14.15" customHeight="1">
      <c r="A212" s="74" t="s">
        <v>701</v>
      </c>
      <c r="B212" s="24" t="s">
        <v>749</v>
      </c>
      <c r="C212" s="72" t="s">
        <v>750</v>
      </c>
      <c r="D212" s="40" t="s">
        <v>445</v>
      </c>
      <c r="E212" s="8"/>
      <c r="F212" s="10" t="s">
        <v>360</v>
      </c>
      <c r="G212" s="9" t="s">
        <v>363</v>
      </c>
      <c r="H212" s="9"/>
      <c r="I212" s="126"/>
    </row>
    <row r="213" spans="1:14" s="3" customFormat="1" ht="13.5" customHeight="1">
      <c r="A213" s="74" t="s">
        <v>701</v>
      </c>
      <c r="B213" s="24" t="s">
        <v>751</v>
      </c>
      <c r="C213" s="72" t="s">
        <v>752</v>
      </c>
      <c r="D213" s="40" t="s">
        <v>445</v>
      </c>
      <c r="E213" s="8"/>
      <c r="F213" s="10" t="s">
        <v>360</v>
      </c>
      <c r="G213" s="9" t="s">
        <v>363</v>
      </c>
      <c r="H213" s="9"/>
      <c r="I213" s="126"/>
    </row>
    <row r="214" spans="1:14" s="3" customFormat="1" ht="13.5" customHeight="1">
      <c r="A214" s="74" t="s">
        <v>701</v>
      </c>
      <c r="B214" s="24" t="s">
        <v>753</v>
      </c>
      <c r="C214" s="72" t="s">
        <v>754</v>
      </c>
      <c r="D214" s="40" t="s">
        <v>445</v>
      </c>
      <c r="E214" s="8"/>
      <c r="F214" s="10" t="s">
        <v>360</v>
      </c>
      <c r="G214" s="9" t="s">
        <v>363</v>
      </c>
      <c r="H214" s="9"/>
      <c r="I214" s="126"/>
    </row>
    <row r="215" spans="1:14" s="3" customFormat="1" ht="13.5" customHeight="1">
      <c r="A215" s="74" t="s">
        <v>701</v>
      </c>
      <c r="B215" s="24" t="s">
        <v>755</v>
      </c>
      <c r="C215" s="72" t="s">
        <v>756</v>
      </c>
      <c r="D215" s="40" t="s">
        <v>445</v>
      </c>
      <c r="E215" s="8"/>
      <c r="F215" s="10" t="s">
        <v>360</v>
      </c>
      <c r="G215" s="9" t="s">
        <v>363</v>
      </c>
      <c r="H215" s="9"/>
      <c r="I215" s="126"/>
    </row>
    <row r="216" spans="1:14" s="3" customFormat="1" ht="13.5" customHeight="1">
      <c r="A216" s="74" t="s">
        <v>701</v>
      </c>
      <c r="B216" s="24" t="s">
        <v>757</v>
      </c>
      <c r="C216" s="72" t="s">
        <v>758</v>
      </c>
      <c r="D216" s="40" t="s">
        <v>445</v>
      </c>
      <c r="E216" s="8"/>
      <c r="F216" s="10" t="s">
        <v>360</v>
      </c>
      <c r="G216" s="9" t="s">
        <v>363</v>
      </c>
      <c r="H216" s="9"/>
      <c r="I216" s="126"/>
    </row>
    <row r="217" spans="1:14" s="3" customFormat="1" ht="13.5" customHeight="1">
      <c r="A217" s="74" t="s">
        <v>701</v>
      </c>
      <c r="B217" s="24" t="s">
        <v>759</v>
      </c>
      <c r="C217" s="72" t="s">
        <v>760</v>
      </c>
      <c r="D217" s="40" t="s">
        <v>445</v>
      </c>
      <c r="E217" s="8"/>
      <c r="F217" s="10" t="s">
        <v>360</v>
      </c>
      <c r="G217" s="9" t="s">
        <v>363</v>
      </c>
      <c r="H217" s="9"/>
      <c r="I217" s="126"/>
      <c r="L217"/>
      <c r="M217"/>
      <c r="N217"/>
    </row>
    <row r="218" spans="1:14" s="3" customFormat="1" ht="13.5" customHeight="1">
      <c r="A218" s="74" t="s">
        <v>701</v>
      </c>
      <c r="B218" s="24" t="s">
        <v>761</v>
      </c>
      <c r="C218" s="72" t="s">
        <v>762</v>
      </c>
      <c r="D218" s="40" t="s">
        <v>445</v>
      </c>
      <c r="E218" s="8"/>
      <c r="F218" s="10" t="s">
        <v>360</v>
      </c>
      <c r="G218" s="9" t="s">
        <v>363</v>
      </c>
      <c r="H218" s="9"/>
      <c r="I218" s="126"/>
      <c r="L218"/>
      <c r="M218"/>
      <c r="N218"/>
    </row>
    <row r="219" spans="1:14" s="3" customFormat="1" ht="13.5" customHeight="1">
      <c r="A219" s="74" t="s">
        <v>701</v>
      </c>
      <c r="B219" s="24" t="s">
        <v>763</v>
      </c>
      <c r="C219" s="72" t="s">
        <v>764</v>
      </c>
      <c r="D219" s="40" t="s">
        <v>445</v>
      </c>
      <c r="E219" s="8"/>
      <c r="F219" s="10" t="s">
        <v>360</v>
      </c>
      <c r="G219" s="9" t="s">
        <v>363</v>
      </c>
      <c r="H219" s="9"/>
      <c r="I219" s="126"/>
      <c r="L219"/>
      <c r="M219"/>
      <c r="N219"/>
    </row>
    <row r="220" spans="1:14" s="3" customFormat="1" ht="13.5" customHeight="1">
      <c r="A220" s="74" t="s">
        <v>701</v>
      </c>
      <c r="B220" s="24" t="s">
        <v>765</v>
      </c>
      <c r="C220" s="72" t="s">
        <v>766</v>
      </c>
      <c r="D220" s="40" t="s">
        <v>445</v>
      </c>
      <c r="E220" s="8"/>
      <c r="F220" s="10" t="s">
        <v>360</v>
      </c>
      <c r="G220" s="9" t="s">
        <v>363</v>
      </c>
      <c r="H220" s="9"/>
      <c r="I220" s="126"/>
      <c r="L220"/>
      <c r="M220"/>
      <c r="N220"/>
    </row>
    <row r="221" spans="1:14" s="3" customFormat="1" ht="13.5" customHeight="1">
      <c r="A221" s="74" t="s">
        <v>701</v>
      </c>
      <c r="B221" s="24" t="s">
        <v>767</v>
      </c>
      <c r="C221" s="72" t="s">
        <v>768</v>
      </c>
      <c r="D221" s="40" t="s">
        <v>445</v>
      </c>
      <c r="E221" s="8"/>
      <c r="F221" s="10" t="s">
        <v>360</v>
      </c>
      <c r="G221" s="9" t="s">
        <v>363</v>
      </c>
      <c r="H221" s="9"/>
      <c r="I221" s="126"/>
      <c r="L221"/>
      <c r="M221"/>
      <c r="N221"/>
    </row>
    <row r="222" spans="1:14" s="3" customFormat="1" ht="13.5" customHeight="1">
      <c r="A222" s="74" t="s">
        <v>701</v>
      </c>
      <c r="B222" s="24" t="s">
        <v>769</v>
      </c>
      <c r="C222" s="72" t="s">
        <v>770</v>
      </c>
      <c r="D222" s="40" t="s">
        <v>445</v>
      </c>
      <c r="E222" s="8"/>
      <c r="F222" s="10" t="s">
        <v>360</v>
      </c>
      <c r="G222" s="9" t="s">
        <v>363</v>
      </c>
      <c r="H222" s="9"/>
      <c r="I222" s="126"/>
      <c r="L222"/>
      <c r="M222"/>
      <c r="N222"/>
    </row>
    <row r="223" spans="1:14" s="3" customFormat="1" ht="13.5" customHeight="1">
      <c r="A223" s="74" t="s">
        <v>701</v>
      </c>
      <c r="B223" s="24" t="s">
        <v>771</v>
      </c>
      <c r="C223" s="72" t="s">
        <v>772</v>
      </c>
      <c r="D223" s="40" t="s">
        <v>445</v>
      </c>
      <c r="E223" s="8"/>
      <c r="F223" s="10" t="s">
        <v>360</v>
      </c>
      <c r="G223" s="9" t="s">
        <v>363</v>
      </c>
      <c r="H223" s="9"/>
      <c r="I223" s="126"/>
      <c r="L223"/>
      <c r="M223"/>
      <c r="N223"/>
    </row>
    <row r="224" spans="1:14" s="3" customFormat="1" ht="13.5" customHeight="1">
      <c r="A224" s="74" t="s">
        <v>701</v>
      </c>
      <c r="B224" s="24" t="s">
        <v>773</v>
      </c>
      <c r="C224" s="72" t="s">
        <v>774</v>
      </c>
      <c r="D224" s="40" t="s">
        <v>445</v>
      </c>
      <c r="E224" s="8"/>
      <c r="F224" s="10" t="s">
        <v>360</v>
      </c>
      <c r="G224" s="9" t="s">
        <v>363</v>
      </c>
      <c r="H224" s="9"/>
      <c r="I224" s="126"/>
      <c r="K224"/>
      <c r="L224"/>
      <c r="M224"/>
      <c r="N224"/>
    </row>
    <row r="225" spans="1:14" s="3" customFormat="1" ht="13.5" customHeight="1">
      <c r="A225" s="74" t="s">
        <v>701</v>
      </c>
      <c r="B225" s="24" t="s">
        <v>775</v>
      </c>
      <c r="C225" s="72" t="s">
        <v>776</v>
      </c>
      <c r="D225" s="40" t="s">
        <v>445</v>
      </c>
      <c r="E225" s="8"/>
      <c r="F225" s="10" t="s">
        <v>360</v>
      </c>
      <c r="G225" s="9" t="s">
        <v>363</v>
      </c>
      <c r="H225" s="9"/>
      <c r="I225" s="126"/>
      <c r="K225"/>
      <c r="L225"/>
      <c r="M225"/>
      <c r="N225"/>
    </row>
    <row r="226" spans="1:14" s="3" customFormat="1" ht="13.5" customHeight="1">
      <c r="A226" s="74" t="s">
        <v>701</v>
      </c>
      <c r="B226" s="24" t="s">
        <v>777</v>
      </c>
      <c r="C226" s="72" t="s">
        <v>778</v>
      </c>
      <c r="D226" s="40" t="s">
        <v>445</v>
      </c>
      <c r="E226" s="8"/>
      <c r="F226" s="10" t="s">
        <v>360</v>
      </c>
      <c r="G226" s="9" t="s">
        <v>363</v>
      </c>
      <c r="H226" s="9"/>
      <c r="I226" s="126"/>
      <c r="K226"/>
      <c r="L226"/>
      <c r="M226"/>
      <c r="N226"/>
    </row>
    <row r="227" spans="1:14" s="3" customFormat="1" ht="13.5" customHeight="1">
      <c r="A227" s="74" t="s">
        <v>701</v>
      </c>
      <c r="B227" s="24" t="s">
        <v>779</v>
      </c>
      <c r="C227" s="72" t="s">
        <v>780</v>
      </c>
      <c r="D227" s="40" t="s">
        <v>445</v>
      </c>
      <c r="E227" s="8"/>
      <c r="F227" s="10" t="s">
        <v>360</v>
      </c>
      <c r="G227" s="9" t="s">
        <v>363</v>
      </c>
      <c r="H227" s="9"/>
      <c r="I227" s="126"/>
      <c r="K227"/>
      <c r="L227"/>
      <c r="M227"/>
      <c r="N227"/>
    </row>
    <row r="228" spans="1:14" s="3" customFormat="1" ht="13.5" customHeight="1">
      <c r="A228" s="74" t="s">
        <v>701</v>
      </c>
      <c r="B228" s="24" t="s">
        <v>781</v>
      </c>
      <c r="C228" s="72" t="s">
        <v>782</v>
      </c>
      <c r="D228" s="40" t="s">
        <v>445</v>
      </c>
      <c r="E228" s="8"/>
      <c r="F228" s="10" t="s">
        <v>360</v>
      </c>
      <c r="G228" s="9" t="s">
        <v>363</v>
      </c>
      <c r="H228" s="9"/>
      <c r="I228" s="126"/>
      <c r="K228"/>
      <c r="M228"/>
    </row>
    <row r="229" spans="1:14" s="3" customFormat="1" ht="13.5" customHeight="1">
      <c r="A229" s="74" t="s">
        <v>701</v>
      </c>
      <c r="B229" s="24" t="s">
        <v>783</v>
      </c>
      <c r="C229" s="72" t="s">
        <v>784</v>
      </c>
      <c r="D229" s="40" t="s">
        <v>445</v>
      </c>
      <c r="E229" s="8"/>
      <c r="F229" s="10" t="s">
        <v>360</v>
      </c>
      <c r="G229" s="9" t="s">
        <v>363</v>
      </c>
      <c r="H229" s="9"/>
      <c r="I229" s="126"/>
      <c r="K229"/>
      <c r="M229"/>
    </row>
    <row r="230" spans="1:14" s="3" customFormat="1" ht="13.5" customHeight="1">
      <c r="A230" s="74" t="s">
        <v>701</v>
      </c>
      <c r="B230" s="24" t="s">
        <v>785</v>
      </c>
      <c r="C230" s="72" t="s">
        <v>786</v>
      </c>
      <c r="D230" s="40" t="s">
        <v>445</v>
      </c>
      <c r="E230" s="8"/>
      <c r="F230" s="10" t="s">
        <v>360</v>
      </c>
      <c r="G230" s="9" t="s">
        <v>363</v>
      </c>
      <c r="H230" s="9"/>
      <c r="I230" s="126"/>
      <c r="K230"/>
      <c r="M230"/>
    </row>
    <row r="231" spans="1:14" s="3" customFormat="1" ht="13.5" customHeight="1">
      <c r="A231" s="74" t="s">
        <v>701</v>
      </c>
      <c r="B231" s="24" t="s">
        <v>787</v>
      </c>
      <c r="C231" s="72" t="s">
        <v>788</v>
      </c>
      <c r="D231" s="40" t="s">
        <v>445</v>
      </c>
      <c r="E231" s="8"/>
      <c r="F231" s="10" t="s">
        <v>360</v>
      </c>
      <c r="G231" s="9" t="s">
        <v>363</v>
      </c>
      <c r="H231" s="9"/>
      <c r="I231" s="126"/>
      <c r="K231"/>
      <c r="M231"/>
    </row>
    <row r="232" spans="1:14" s="3" customFormat="1" ht="13.5" customHeight="1">
      <c r="A232" s="76" t="s">
        <v>701</v>
      </c>
      <c r="B232" s="24" t="s">
        <v>789</v>
      </c>
      <c r="C232" s="72" t="s">
        <v>790</v>
      </c>
      <c r="D232" s="40" t="s">
        <v>445</v>
      </c>
      <c r="E232" s="8"/>
      <c r="F232" s="10" t="s">
        <v>360</v>
      </c>
      <c r="G232" s="9" t="s">
        <v>363</v>
      </c>
      <c r="H232" s="9"/>
      <c r="I232" s="126"/>
      <c r="K232"/>
      <c r="M232"/>
    </row>
    <row r="233" spans="1:14" s="3" customFormat="1" ht="13.5" customHeight="1">
      <c r="A233" s="74" t="s">
        <v>701</v>
      </c>
      <c r="B233" s="24" t="s">
        <v>791</v>
      </c>
      <c r="C233" s="72" t="s">
        <v>792</v>
      </c>
      <c r="D233" s="40" t="s">
        <v>445</v>
      </c>
      <c r="E233" s="8"/>
      <c r="F233" s="10" t="s">
        <v>360</v>
      </c>
      <c r="G233" s="9" t="s">
        <v>363</v>
      </c>
      <c r="H233" s="9"/>
      <c r="I233" s="126"/>
      <c r="K233"/>
      <c r="M233"/>
    </row>
    <row r="234" spans="1:14" s="3" customFormat="1" ht="13.5" customHeight="1">
      <c r="A234" s="75" t="s">
        <v>701</v>
      </c>
      <c r="B234" s="37" t="s">
        <v>356</v>
      </c>
      <c r="C234" s="71" t="s">
        <v>793</v>
      </c>
      <c r="D234" s="44" t="s">
        <v>794</v>
      </c>
      <c r="E234" s="31" t="s">
        <v>359</v>
      </c>
      <c r="F234" s="78"/>
      <c r="G234" s="11"/>
      <c r="H234" s="11" t="s">
        <v>363</v>
      </c>
      <c r="I234" s="127"/>
      <c r="M234"/>
    </row>
    <row r="235" spans="1:14" s="3" customFormat="1" ht="13.5" customHeight="1">
      <c r="A235" s="217" t="s">
        <v>701</v>
      </c>
      <c r="B235" s="239" t="s">
        <v>47</v>
      </c>
      <c r="C235" s="240" t="s">
        <v>795</v>
      </c>
      <c r="D235" s="241" t="s">
        <v>445</v>
      </c>
      <c r="E235" s="242"/>
      <c r="F235" s="243" t="s">
        <v>360</v>
      </c>
      <c r="G235" s="244" t="s">
        <v>363</v>
      </c>
      <c r="H235" s="244"/>
      <c r="I235" s="245"/>
    </row>
    <row r="236" spans="1:14" s="3" customFormat="1" ht="13.5" customHeight="1"/>
    <row r="237" spans="1:14" s="3" customFormat="1" ht="13.5" customHeight="1"/>
    <row r="238" spans="1:14" s="3" customFormat="1" ht="13.5" customHeight="1"/>
    <row r="239" spans="1:14" s="3" customFormat="1" ht="13.5" customHeight="1"/>
    <row r="240" spans="1:14" s="3" customFormat="1" ht="13.5" customHeight="1"/>
    <row r="241" spans="1:9" s="3" customFormat="1" ht="14.15" customHeight="1"/>
    <row r="242" spans="1:9" s="3" customFormat="1" ht="13.5" customHeight="1">
      <c r="A242" s="7"/>
      <c r="B242" s="145"/>
      <c r="C242" s="246"/>
      <c r="D242" s="40"/>
      <c r="E242" s="8"/>
      <c r="F242" s="247"/>
      <c r="G242" s="232"/>
      <c r="H242" s="232"/>
      <c r="I242" s="248"/>
    </row>
    <row r="243" spans="1:9">
      <c r="G243" s="7"/>
      <c r="H243" s="7"/>
    </row>
    <row r="244" spans="1:9">
      <c r="G244" s="7"/>
      <c r="H244" s="7"/>
    </row>
    <row r="245" spans="1:9">
      <c r="G245" s="7"/>
      <c r="H245" s="7"/>
    </row>
    <row r="246" spans="1:9">
      <c r="G246" s="7"/>
      <c r="H246" s="7"/>
    </row>
    <row r="247" spans="1:9">
      <c r="G247" s="7"/>
      <c r="H247" s="7"/>
    </row>
    <row r="248" spans="1:9">
      <c r="G248" s="7"/>
      <c r="H248" s="7"/>
    </row>
    <row r="249" spans="1:9">
      <c r="G249" s="7"/>
      <c r="H249" s="7"/>
    </row>
    <row r="250" spans="1:9">
      <c r="G250" s="7"/>
      <c r="H250" s="7"/>
    </row>
    <row r="251" spans="1:9">
      <c r="G251" s="7"/>
      <c r="H251" s="7"/>
    </row>
    <row r="252" spans="1:9">
      <c r="G252" s="7"/>
      <c r="H252" s="7"/>
    </row>
    <row r="253" spans="1:9">
      <c r="G253" s="7"/>
      <c r="H253" s="7"/>
    </row>
    <row r="254" spans="1:9">
      <c r="G254" s="7"/>
      <c r="H254" s="7"/>
    </row>
    <row r="255" spans="1:9">
      <c r="G255" s="7"/>
      <c r="H255" s="7"/>
    </row>
    <row r="256" spans="1:9">
      <c r="G256" s="7"/>
      <c r="H256" s="7"/>
    </row>
    <row r="257" spans="7:8">
      <c r="G257" s="7"/>
      <c r="H257" s="7"/>
    </row>
    <row r="258" spans="7:8">
      <c r="G258" s="7"/>
      <c r="H258" s="7"/>
    </row>
    <row r="259" spans="7:8">
      <c r="G259" s="7"/>
      <c r="H259" s="7"/>
    </row>
    <row r="260" spans="7:8">
      <c r="G260" s="7"/>
      <c r="H260" s="7"/>
    </row>
    <row r="261" spans="7:8">
      <c r="G261" s="7"/>
      <c r="H261" s="7"/>
    </row>
    <row r="262" spans="7:8">
      <c r="G262" s="7"/>
      <c r="H262" s="7"/>
    </row>
    <row r="263" spans="7:8">
      <c r="G263" s="7"/>
      <c r="H263" s="7"/>
    </row>
    <row r="264" spans="7:8">
      <c r="G264" s="7"/>
      <c r="H264" s="7"/>
    </row>
    <row r="265" spans="7:8">
      <c r="G265" s="7"/>
      <c r="H265" s="7"/>
    </row>
    <row r="266" spans="7:8">
      <c r="G266" s="7"/>
      <c r="H266" s="7"/>
    </row>
    <row r="267" spans="7:8">
      <c r="G267" s="7"/>
      <c r="H267" s="7"/>
    </row>
    <row r="268" spans="7:8">
      <c r="G268" s="7"/>
      <c r="H268" s="7"/>
    </row>
    <row r="269" spans="7:8">
      <c r="G269" s="7"/>
      <c r="H269" s="7"/>
    </row>
    <row r="270" spans="7:8">
      <c r="G270" s="7"/>
      <c r="H270" s="7"/>
    </row>
    <row r="271" spans="7:8">
      <c r="G271" s="7"/>
      <c r="H271" s="7"/>
    </row>
    <row r="272" spans="7:8">
      <c r="G272" s="7"/>
      <c r="H272" s="7"/>
    </row>
    <row r="273" spans="7:8">
      <c r="G273" s="7"/>
      <c r="H273" s="7"/>
    </row>
    <row r="274" spans="7:8">
      <c r="G274" s="7"/>
      <c r="H274" s="7"/>
    </row>
    <row r="275" spans="7:8">
      <c r="G275" s="7"/>
      <c r="H275" s="7"/>
    </row>
    <row r="276" spans="7:8">
      <c r="G276" s="7"/>
      <c r="H276" s="7"/>
    </row>
    <row r="277" spans="7:8">
      <c r="G277" s="7"/>
      <c r="H277" s="7"/>
    </row>
    <row r="278" spans="7:8">
      <c r="G278" s="7"/>
      <c r="H278" s="7"/>
    </row>
    <row r="279" spans="7:8">
      <c r="G279" s="7"/>
      <c r="H279" s="7"/>
    </row>
    <row r="280" spans="7:8">
      <c r="G280" s="7"/>
      <c r="H280" s="7"/>
    </row>
    <row r="281" spans="7:8">
      <c r="G281" s="7"/>
      <c r="H281" s="7"/>
    </row>
    <row r="282" spans="7:8">
      <c r="G282" s="7"/>
      <c r="H282" s="7"/>
    </row>
    <row r="283" spans="7:8">
      <c r="G283" s="7"/>
      <c r="H283" s="7"/>
    </row>
    <row r="284" spans="7:8">
      <c r="G284" s="7"/>
      <c r="H284" s="7"/>
    </row>
    <row r="285" spans="7:8">
      <c r="G285" s="7"/>
      <c r="H285" s="7"/>
    </row>
    <row r="286" spans="7:8">
      <c r="G286" s="7"/>
      <c r="H286" s="7"/>
    </row>
    <row r="287" spans="7:8">
      <c r="G287" s="7"/>
      <c r="H287" s="7"/>
    </row>
    <row r="288" spans="7:8">
      <c r="G288" s="7"/>
      <c r="H288" s="7"/>
    </row>
    <row r="289" spans="7:8">
      <c r="G289" s="7"/>
      <c r="H289" s="7"/>
    </row>
    <row r="290" spans="7:8">
      <c r="G290" s="7"/>
      <c r="H290" s="7"/>
    </row>
    <row r="291" spans="7:8">
      <c r="G291" s="7"/>
      <c r="H291" s="7"/>
    </row>
    <row r="292" spans="7:8">
      <c r="G292" s="7"/>
      <c r="H292" s="7"/>
    </row>
    <row r="293" spans="7:8">
      <c r="G293" s="7"/>
      <c r="H293" s="7"/>
    </row>
    <row r="294" spans="7:8">
      <c r="G294" s="7"/>
      <c r="H294" s="7"/>
    </row>
    <row r="295" spans="7:8">
      <c r="G295" s="7"/>
      <c r="H295" s="7"/>
    </row>
    <row r="296" spans="7:8">
      <c r="G296" s="7"/>
      <c r="H296" s="7"/>
    </row>
    <row r="297" spans="7:8">
      <c r="G297" s="7"/>
      <c r="H297" s="7"/>
    </row>
    <row r="298" spans="7:8">
      <c r="G298" s="7"/>
      <c r="H298" s="7"/>
    </row>
    <row r="299" spans="7:8">
      <c r="G299" s="7"/>
      <c r="H299" s="7"/>
    </row>
    <row r="300" spans="7:8">
      <c r="G300" s="7"/>
      <c r="H300" s="7"/>
    </row>
    <row r="301" spans="7:8">
      <c r="G301" s="7"/>
      <c r="H301" s="7"/>
    </row>
    <row r="302" spans="7:8">
      <c r="G302" s="7"/>
      <c r="H302" s="7"/>
    </row>
    <row r="303" spans="7:8">
      <c r="G303" s="7"/>
      <c r="H303" s="7"/>
    </row>
    <row r="304" spans="7:8">
      <c r="G304" s="7"/>
      <c r="H304" s="7"/>
    </row>
    <row r="305" spans="7:8">
      <c r="G305" s="7"/>
      <c r="H305" s="7"/>
    </row>
    <row r="306" spans="7:8">
      <c r="G306" s="7"/>
      <c r="H306" s="7"/>
    </row>
    <row r="307" spans="7:8">
      <c r="G307" s="7"/>
      <c r="H307" s="7"/>
    </row>
    <row r="308" spans="7:8">
      <c r="G308" s="7"/>
      <c r="H308" s="7"/>
    </row>
    <row r="309" spans="7:8">
      <c r="G309" s="7"/>
      <c r="H309" s="7"/>
    </row>
    <row r="310" spans="7:8">
      <c r="G310" s="7"/>
      <c r="H310" s="7"/>
    </row>
    <row r="311" spans="7:8">
      <c r="G311" s="7"/>
      <c r="H311" s="7"/>
    </row>
    <row r="312" spans="7:8">
      <c r="G312" s="7"/>
      <c r="H312" s="7"/>
    </row>
    <row r="313" spans="7:8">
      <c r="G313" s="7"/>
      <c r="H313" s="7"/>
    </row>
    <row r="314" spans="7:8">
      <c r="G314" s="7"/>
      <c r="H314" s="7"/>
    </row>
    <row r="315" spans="7:8">
      <c r="G315" s="7"/>
      <c r="H315" s="7"/>
    </row>
    <row r="316" spans="7:8">
      <c r="G316" s="7"/>
      <c r="H316" s="7"/>
    </row>
    <row r="317" spans="7:8">
      <c r="G317" s="7"/>
      <c r="H317" s="7"/>
    </row>
    <row r="318" spans="7:8">
      <c r="G318" s="7"/>
      <c r="H318" s="7"/>
    </row>
    <row r="319" spans="7:8">
      <c r="G319" s="7"/>
      <c r="H319" s="7"/>
    </row>
    <row r="320" spans="7:8">
      <c r="G320" s="7"/>
      <c r="H320" s="7"/>
    </row>
    <row r="321" spans="7:8">
      <c r="G321" s="7"/>
      <c r="H321" s="7"/>
    </row>
    <row r="322" spans="7:8">
      <c r="G322" s="7"/>
      <c r="H322" s="7"/>
    </row>
    <row r="323" spans="7:8">
      <c r="G323" s="7"/>
      <c r="H323" s="7"/>
    </row>
    <row r="324" spans="7:8">
      <c r="G324" s="7"/>
      <c r="H324" s="7"/>
    </row>
    <row r="325" spans="7:8">
      <c r="G325" s="7"/>
      <c r="H325" s="7"/>
    </row>
    <row r="326" spans="7:8">
      <c r="G326" s="7"/>
      <c r="H326" s="7"/>
    </row>
    <row r="327" spans="7:8">
      <c r="G327" s="7"/>
      <c r="H327" s="7"/>
    </row>
    <row r="328" spans="7:8">
      <c r="G328" s="7"/>
      <c r="H328" s="7"/>
    </row>
    <row r="329" spans="7:8">
      <c r="G329" s="7"/>
      <c r="H329" s="7"/>
    </row>
    <row r="330" spans="7:8">
      <c r="G330" s="7"/>
      <c r="H330" s="7"/>
    </row>
    <row r="331" spans="7:8">
      <c r="G331" s="7"/>
      <c r="H331" s="7"/>
    </row>
    <row r="332" spans="7:8">
      <c r="G332" s="7"/>
      <c r="H332" s="7"/>
    </row>
    <row r="333" spans="7:8">
      <c r="G333" s="7"/>
      <c r="H333" s="7"/>
    </row>
    <row r="334" spans="7:8">
      <c r="G334" s="7"/>
      <c r="H334" s="7"/>
    </row>
    <row r="335" spans="7:8">
      <c r="G335" s="7"/>
      <c r="H335" s="7"/>
    </row>
    <row r="336" spans="7:8">
      <c r="G336" s="7"/>
      <c r="H336" s="7"/>
    </row>
    <row r="337" spans="7:8">
      <c r="G337" s="7"/>
      <c r="H337" s="7"/>
    </row>
    <row r="338" spans="7:8">
      <c r="G338" s="7"/>
      <c r="H338" s="7"/>
    </row>
  </sheetData>
  <pageMargins left="0.3" right="0.3" top="0.5" bottom="0.5" header="0" footer="0.25"/>
  <pageSetup paperSize="17" fitToHeight="0" orientation="landscape" r:id="rId1"/>
  <headerFooter alignWithMargins="0">
    <oddFooter>Page &amp;P of &amp;N</oddFooter>
  </headerFooter>
  <rowBreaks count="2" manualBreakCount="2">
    <brk id="51" max="16383" man="1"/>
    <brk id="5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AC53"/>
  <sheetViews>
    <sheetView topLeftCell="B40" zoomScale="130" zoomScaleNormal="130" workbookViewId="0">
      <selection activeCell="D8" sqref="D8"/>
    </sheetView>
  </sheetViews>
  <sheetFormatPr defaultColWidth="5.1796875" defaultRowHeight="12.5"/>
  <cols>
    <col min="2" max="2" width="19" bestFit="1" customWidth="1"/>
  </cols>
  <sheetData>
    <row r="2" spans="2:29" ht="20">
      <c r="B2" s="110" t="s">
        <v>796</v>
      </c>
    </row>
    <row r="3" spans="2:29" ht="12.75" customHeight="1"/>
    <row r="4" spans="2:29" ht="12.75" customHeight="1">
      <c r="C4" s="100" t="s">
        <v>502</v>
      </c>
      <c r="D4" s="93"/>
      <c r="E4" s="93"/>
      <c r="F4" s="93"/>
      <c r="G4" s="93"/>
    </row>
    <row r="5" spans="2:29">
      <c r="B5" s="37" t="s">
        <v>433</v>
      </c>
      <c r="C5" s="49" t="s">
        <v>506</v>
      </c>
      <c r="D5" s="49" t="s">
        <v>508</v>
      </c>
      <c r="E5" s="49" t="s">
        <v>510</v>
      </c>
      <c r="F5" s="49" t="s">
        <v>512</v>
      </c>
      <c r="G5" s="49" t="s">
        <v>514</v>
      </c>
    </row>
    <row r="6" spans="2:29">
      <c r="B6" s="49" t="s">
        <v>437</v>
      </c>
      <c r="C6" s="98" t="s">
        <v>360</v>
      </c>
      <c r="D6" s="98" t="s">
        <v>360</v>
      </c>
      <c r="E6" s="98" t="s">
        <v>360</v>
      </c>
      <c r="F6" s="98" t="s">
        <v>360</v>
      </c>
      <c r="G6" s="98" t="s">
        <v>360</v>
      </c>
      <c r="R6" s="38"/>
    </row>
    <row r="7" spans="2:29">
      <c r="B7" s="49" t="s">
        <v>435</v>
      </c>
      <c r="C7" s="98" t="s">
        <v>360</v>
      </c>
      <c r="D7" s="98" t="s">
        <v>360</v>
      </c>
      <c r="E7" s="98" t="s">
        <v>360</v>
      </c>
      <c r="F7" s="98" t="s">
        <v>360</v>
      </c>
      <c r="G7" s="98" t="s">
        <v>360</v>
      </c>
    </row>
    <row r="8" spans="2:29">
      <c r="B8" s="49" t="s">
        <v>439</v>
      </c>
      <c r="C8" s="98" t="s">
        <v>360</v>
      </c>
      <c r="D8" s="48" t="s">
        <v>363</v>
      </c>
      <c r="E8" s="98" t="s">
        <v>360</v>
      </c>
      <c r="F8" s="98" t="s">
        <v>360</v>
      </c>
      <c r="G8" s="98" t="s">
        <v>360</v>
      </c>
    </row>
    <row r="10" spans="2:29" ht="20">
      <c r="B10" s="110" t="s">
        <v>796</v>
      </c>
    </row>
    <row r="12" spans="2:29">
      <c r="B12" s="28"/>
      <c r="C12" s="307" t="s">
        <v>516</v>
      </c>
      <c r="D12" s="307"/>
      <c r="E12" s="307"/>
      <c r="F12" s="307"/>
      <c r="G12" s="307"/>
      <c r="H12" s="307"/>
      <c r="I12" s="307"/>
      <c r="J12" s="307"/>
      <c r="K12" s="307"/>
      <c r="L12" s="307"/>
      <c r="M12" s="307"/>
    </row>
    <row r="13" spans="2:29">
      <c r="B13" s="37" t="s">
        <v>433</v>
      </c>
      <c r="C13" s="49" t="s">
        <v>518</v>
      </c>
      <c r="D13" s="49" t="s">
        <v>520</v>
      </c>
      <c r="E13" s="49" t="s">
        <v>522</v>
      </c>
      <c r="F13" s="49" t="s">
        <v>524</v>
      </c>
      <c r="G13" s="49" t="s">
        <v>526</v>
      </c>
      <c r="H13" s="49" t="s">
        <v>528</v>
      </c>
      <c r="I13" s="49" t="s">
        <v>530</v>
      </c>
      <c r="J13" s="49" t="s">
        <v>532</v>
      </c>
      <c r="K13" s="49" t="s">
        <v>534</v>
      </c>
      <c r="L13" s="49" t="s">
        <v>536</v>
      </c>
      <c r="M13" s="49" t="s">
        <v>538</v>
      </c>
    </row>
    <row r="14" spans="2:29">
      <c r="B14" s="49" t="s">
        <v>437</v>
      </c>
      <c r="C14" s="98" t="s">
        <v>360</v>
      </c>
      <c r="D14" s="98" t="s">
        <v>360</v>
      </c>
      <c r="E14" s="98" t="s">
        <v>360</v>
      </c>
      <c r="F14" s="98" t="s">
        <v>360</v>
      </c>
      <c r="G14" s="48" t="s">
        <v>363</v>
      </c>
      <c r="H14" s="98" t="s">
        <v>360</v>
      </c>
      <c r="I14" s="98" t="s">
        <v>360</v>
      </c>
      <c r="J14" s="98" t="s">
        <v>360</v>
      </c>
      <c r="K14" s="98" t="s">
        <v>360</v>
      </c>
      <c r="L14" s="98" t="s">
        <v>360</v>
      </c>
      <c r="M14" s="98" t="s">
        <v>360</v>
      </c>
      <c r="AC14" s="3"/>
    </row>
    <row r="15" spans="2:29">
      <c r="B15" s="49" t="s">
        <v>435</v>
      </c>
      <c r="C15" s="98" t="s">
        <v>360</v>
      </c>
      <c r="D15" s="98" t="s">
        <v>360</v>
      </c>
      <c r="E15" s="98" t="s">
        <v>360</v>
      </c>
      <c r="F15" s="98" t="s">
        <v>360</v>
      </c>
      <c r="G15" s="48" t="s">
        <v>363</v>
      </c>
      <c r="H15" s="98" t="s">
        <v>360</v>
      </c>
      <c r="I15" s="98" t="s">
        <v>360</v>
      </c>
      <c r="J15" s="98" t="s">
        <v>360</v>
      </c>
      <c r="K15" s="98" t="s">
        <v>360</v>
      </c>
      <c r="L15" s="98" t="s">
        <v>360</v>
      </c>
      <c r="M15" s="98" t="s">
        <v>360</v>
      </c>
    </row>
    <row r="16" spans="2:29">
      <c r="B16" s="49" t="s">
        <v>439</v>
      </c>
      <c r="C16" s="48" t="s">
        <v>363</v>
      </c>
      <c r="D16" s="98" t="s">
        <v>360</v>
      </c>
      <c r="E16" s="98" t="s">
        <v>360</v>
      </c>
      <c r="F16" s="98" t="s">
        <v>360</v>
      </c>
      <c r="G16" s="98" t="s">
        <v>360</v>
      </c>
      <c r="H16" s="98" t="s">
        <v>360</v>
      </c>
      <c r="I16" s="98" t="s">
        <v>360</v>
      </c>
      <c r="J16" s="98" t="s">
        <v>360</v>
      </c>
      <c r="K16" s="98" t="s">
        <v>360</v>
      </c>
      <c r="L16" s="98" t="s">
        <v>360</v>
      </c>
      <c r="M16" s="98" t="s">
        <v>360</v>
      </c>
    </row>
    <row r="19" spans="2:12" ht="20">
      <c r="B19" s="110" t="s">
        <v>796</v>
      </c>
    </row>
    <row r="21" spans="2:12" ht="12.75" customHeight="1">
      <c r="C21" s="307" t="s">
        <v>541</v>
      </c>
      <c r="D21" s="307"/>
      <c r="E21" s="307"/>
      <c r="F21" s="307"/>
      <c r="G21" s="307"/>
    </row>
    <row r="22" spans="2:12">
      <c r="B22" s="37" t="s">
        <v>433</v>
      </c>
      <c r="C22" s="49" t="s">
        <v>543</v>
      </c>
      <c r="D22" s="49" t="s">
        <v>544</v>
      </c>
      <c r="E22" s="49" t="s">
        <v>546</v>
      </c>
      <c r="F22" s="49" t="s">
        <v>547</v>
      </c>
      <c r="G22" s="49" t="s">
        <v>472</v>
      </c>
    </row>
    <row r="23" spans="2:12">
      <c r="B23" s="49" t="s">
        <v>437</v>
      </c>
      <c r="C23" s="98" t="s">
        <v>360</v>
      </c>
      <c r="D23" s="98" t="s">
        <v>360</v>
      </c>
      <c r="E23" s="98" t="s">
        <v>360</v>
      </c>
      <c r="F23" s="98" t="s">
        <v>360</v>
      </c>
      <c r="G23" s="98" t="s">
        <v>360</v>
      </c>
    </row>
    <row r="24" spans="2:12">
      <c r="B24" s="49" t="s">
        <v>435</v>
      </c>
      <c r="C24" s="98" t="s">
        <v>360</v>
      </c>
      <c r="D24" s="98" t="s">
        <v>360</v>
      </c>
      <c r="E24" s="98" t="s">
        <v>360</v>
      </c>
      <c r="F24" s="98" t="s">
        <v>360</v>
      </c>
      <c r="G24" s="98" t="s">
        <v>360</v>
      </c>
    </row>
    <row r="25" spans="2:12">
      <c r="B25" s="49" t="s">
        <v>439</v>
      </c>
      <c r="C25" s="48" t="s">
        <v>363</v>
      </c>
      <c r="D25" s="98" t="s">
        <v>360</v>
      </c>
      <c r="E25" s="98" t="s">
        <v>360</v>
      </c>
      <c r="F25" s="98" t="s">
        <v>360</v>
      </c>
      <c r="G25" s="98" t="s">
        <v>360</v>
      </c>
    </row>
    <row r="27" spans="2:12" ht="20">
      <c r="B27" s="110" t="s">
        <v>797</v>
      </c>
    </row>
    <row r="28" spans="2:12" ht="20">
      <c r="B28" s="110" t="s">
        <v>796</v>
      </c>
    </row>
    <row r="30" spans="2:12" ht="13.4" customHeight="1">
      <c r="C30" s="309" t="s">
        <v>798</v>
      </c>
      <c r="D30" s="309"/>
      <c r="E30" s="309"/>
      <c r="F30" s="309"/>
      <c r="G30" s="309"/>
      <c r="H30" s="309"/>
      <c r="I30" s="309"/>
      <c r="J30" s="309"/>
      <c r="K30" s="309"/>
      <c r="L30" s="309"/>
    </row>
    <row r="31" spans="2:12">
      <c r="B31" s="37" t="s">
        <v>433</v>
      </c>
      <c r="C31" s="49" t="s">
        <v>551</v>
      </c>
      <c r="D31" s="49" t="s">
        <v>557</v>
      </c>
      <c r="E31" s="49" t="s">
        <v>559</v>
      </c>
      <c r="F31" s="49" t="s">
        <v>439</v>
      </c>
      <c r="G31" s="49" t="s">
        <v>553</v>
      </c>
      <c r="H31" s="49" t="s">
        <v>564</v>
      </c>
      <c r="I31" s="49" t="s">
        <v>555</v>
      </c>
      <c r="J31" s="49" t="s">
        <v>561</v>
      </c>
      <c r="K31" s="184" t="s">
        <v>566</v>
      </c>
      <c r="L31" s="184" t="s">
        <v>568</v>
      </c>
    </row>
    <row r="32" spans="2:12">
      <c r="B32" s="49" t="s">
        <v>437</v>
      </c>
      <c r="C32" s="98" t="s">
        <v>360</v>
      </c>
      <c r="D32" s="98" t="s">
        <v>360</v>
      </c>
      <c r="E32" s="98" t="s">
        <v>360</v>
      </c>
      <c r="F32" s="98" t="s">
        <v>360</v>
      </c>
      <c r="G32" s="98" t="s">
        <v>360</v>
      </c>
      <c r="H32" s="98" t="s">
        <v>360</v>
      </c>
      <c r="I32" s="98" t="s">
        <v>360</v>
      </c>
      <c r="J32" s="98" t="s">
        <v>360</v>
      </c>
      <c r="K32" s="98" t="s">
        <v>360</v>
      </c>
      <c r="L32" s="98" t="s">
        <v>360</v>
      </c>
    </row>
    <row r="33" spans="2:16">
      <c r="B33" s="49" t="s">
        <v>435</v>
      </c>
      <c r="C33" s="98" t="s">
        <v>360</v>
      </c>
      <c r="D33" s="98" t="s">
        <v>360</v>
      </c>
      <c r="E33" s="98" t="s">
        <v>360</v>
      </c>
      <c r="F33" s="98" t="s">
        <v>360</v>
      </c>
      <c r="G33" s="98" t="s">
        <v>360</v>
      </c>
      <c r="H33" s="98" t="s">
        <v>360</v>
      </c>
      <c r="I33" s="98" t="s">
        <v>360</v>
      </c>
      <c r="J33" s="98" t="s">
        <v>360</v>
      </c>
      <c r="K33" s="98" t="s">
        <v>360</v>
      </c>
      <c r="L33" s="98" t="s">
        <v>360</v>
      </c>
    </row>
    <row r="34" spans="2:16">
      <c r="B34" s="49" t="s">
        <v>439</v>
      </c>
      <c r="C34" s="98" t="s">
        <v>360</v>
      </c>
      <c r="D34" s="98" t="s">
        <v>360</v>
      </c>
      <c r="E34" s="48" t="s">
        <v>363</v>
      </c>
      <c r="F34" s="98" t="s">
        <v>360</v>
      </c>
      <c r="G34" s="98" t="s">
        <v>360</v>
      </c>
      <c r="H34" s="48" t="s">
        <v>363</v>
      </c>
      <c r="I34" s="48" t="s">
        <v>363</v>
      </c>
      <c r="J34" s="48" t="s">
        <v>363</v>
      </c>
      <c r="K34" s="98" t="s">
        <v>360</v>
      </c>
      <c r="L34" s="98" t="s">
        <v>360</v>
      </c>
    </row>
    <row r="36" spans="2:16" ht="20">
      <c r="B36" s="110" t="s">
        <v>799</v>
      </c>
    </row>
    <row r="37" spans="2:16" ht="20">
      <c r="B37" s="110" t="s">
        <v>796</v>
      </c>
    </row>
    <row r="39" spans="2:16" ht="12.75" customHeight="1">
      <c r="C39" s="114" t="s">
        <v>800</v>
      </c>
      <c r="D39" s="114"/>
      <c r="E39" s="114"/>
      <c r="F39" s="114"/>
      <c r="G39" s="114"/>
      <c r="H39" s="114"/>
    </row>
    <row r="40" spans="2:16" ht="85.5" customHeight="1">
      <c r="C40" s="58" t="s">
        <v>606</v>
      </c>
      <c r="D40" s="58" t="s">
        <v>801</v>
      </c>
      <c r="E40" s="58" t="s">
        <v>596</v>
      </c>
      <c r="F40" s="58" t="s">
        <v>641</v>
      </c>
      <c r="G40" s="58" t="s">
        <v>641</v>
      </c>
      <c r="H40" s="176" t="s">
        <v>605</v>
      </c>
    </row>
    <row r="41" spans="2:16">
      <c r="B41" s="37" t="s">
        <v>433</v>
      </c>
      <c r="C41" s="49" t="s">
        <v>608</v>
      </c>
      <c r="D41" s="49" t="s">
        <v>592</v>
      </c>
      <c r="E41" s="49" t="s">
        <v>598</v>
      </c>
      <c r="F41" s="49" t="s">
        <v>643</v>
      </c>
      <c r="G41" s="49" t="s">
        <v>645</v>
      </c>
      <c r="H41" s="49" t="s">
        <v>604</v>
      </c>
    </row>
    <row r="42" spans="2:16">
      <c r="B42" s="49" t="s">
        <v>437</v>
      </c>
      <c r="C42" s="98" t="s">
        <v>360</v>
      </c>
      <c r="D42" s="98" t="s">
        <v>360</v>
      </c>
      <c r="E42" s="48" t="s">
        <v>363</v>
      </c>
      <c r="F42" s="98" t="s">
        <v>360</v>
      </c>
      <c r="G42" s="98" t="s">
        <v>360</v>
      </c>
      <c r="H42" s="48" t="s">
        <v>363</v>
      </c>
      <c r="P42" s="58"/>
    </row>
    <row r="43" spans="2:16">
      <c r="B43" s="49" t="s">
        <v>435</v>
      </c>
      <c r="C43" s="98" t="s">
        <v>360</v>
      </c>
      <c r="D43" s="98" t="s">
        <v>360</v>
      </c>
      <c r="E43" s="48" t="s">
        <v>363</v>
      </c>
      <c r="F43" s="98" t="s">
        <v>360</v>
      </c>
      <c r="G43" s="98" t="s">
        <v>360</v>
      </c>
      <c r="H43" s="48" t="s">
        <v>363</v>
      </c>
    </row>
    <row r="44" spans="2:16">
      <c r="B44" s="49" t="s">
        <v>439</v>
      </c>
      <c r="C44" s="98" t="s">
        <v>360</v>
      </c>
      <c r="D44" s="98" t="s">
        <v>360</v>
      </c>
      <c r="E44" s="98" t="s">
        <v>360</v>
      </c>
      <c r="F44" s="48" t="s">
        <v>363</v>
      </c>
      <c r="G44" s="48" t="s">
        <v>363</v>
      </c>
      <c r="H44" s="98" t="s">
        <v>360</v>
      </c>
    </row>
    <row r="47" spans="2:16" ht="20">
      <c r="B47" s="110" t="s">
        <v>796</v>
      </c>
    </row>
    <row r="49" spans="2:6" ht="12.75" customHeight="1">
      <c r="C49" s="308" t="s">
        <v>613</v>
      </c>
      <c r="D49" s="308"/>
      <c r="E49" s="308"/>
      <c r="F49" s="308"/>
    </row>
    <row r="50" spans="2:6">
      <c r="B50" s="37" t="s">
        <v>433</v>
      </c>
      <c r="C50" s="49" t="s">
        <v>615</v>
      </c>
      <c r="D50" s="49" t="s">
        <v>617</v>
      </c>
      <c r="E50" s="49" t="s">
        <v>619</v>
      </c>
      <c r="F50" s="49" t="s">
        <v>621</v>
      </c>
    </row>
    <row r="51" spans="2:6">
      <c r="B51" s="49" t="s">
        <v>437</v>
      </c>
      <c r="C51" s="98" t="s">
        <v>360</v>
      </c>
      <c r="D51" s="98" t="s">
        <v>360</v>
      </c>
      <c r="E51" s="98" t="s">
        <v>360</v>
      </c>
      <c r="F51" s="98" t="s">
        <v>360</v>
      </c>
    </row>
    <row r="52" spans="2:6">
      <c r="B52" s="49" t="s">
        <v>435</v>
      </c>
      <c r="C52" s="98" t="s">
        <v>360</v>
      </c>
      <c r="D52" s="98" t="s">
        <v>360</v>
      </c>
      <c r="E52" s="98" t="s">
        <v>360</v>
      </c>
      <c r="F52" s="98" t="s">
        <v>360</v>
      </c>
    </row>
    <row r="53" spans="2:6">
      <c r="B53" s="49" t="s">
        <v>439</v>
      </c>
      <c r="C53" s="98" t="s">
        <v>360</v>
      </c>
      <c r="D53" s="98" t="s">
        <v>360</v>
      </c>
      <c r="E53" s="98" t="s">
        <v>360</v>
      </c>
      <c r="F53" s="98" t="s">
        <v>360</v>
      </c>
    </row>
  </sheetData>
  <mergeCells count="4">
    <mergeCell ref="C12:M12"/>
    <mergeCell ref="C21:G21"/>
    <mergeCell ref="C49:F49"/>
    <mergeCell ref="C30:L3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AC260"/>
  <sheetViews>
    <sheetView topLeftCell="A2" zoomScaleNormal="100" workbookViewId="0">
      <selection activeCell="D28" sqref="D28"/>
    </sheetView>
  </sheetViews>
  <sheetFormatPr defaultRowHeight="12.5"/>
  <cols>
    <col min="2" max="2" width="22.1796875" customWidth="1"/>
    <col min="3" max="3" width="13" customWidth="1"/>
    <col min="4" max="13" width="6.81640625" customWidth="1"/>
    <col min="14" max="14" width="6" customWidth="1"/>
    <col min="15" max="30" width="6.81640625" customWidth="1"/>
    <col min="31" max="31" width="10" customWidth="1"/>
    <col min="32" max="71" width="6.81640625" customWidth="1"/>
  </cols>
  <sheetData>
    <row r="2" spans="2:5" ht="20">
      <c r="B2" s="85" t="s">
        <v>796</v>
      </c>
    </row>
    <row r="3" spans="2:5" ht="12.75" customHeight="1" thickBot="1"/>
    <row r="4" spans="2:5" s="1" customFormat="1" ht="10.5">
      <c r="C4" s="131" t="s">
        <v>434</v>
      </c>
      <c r="D4" s="131"/>
      <c r="E4" s="131"/>
    </row>
    <row r="5" spans="2:5">
      <c r="B5" s="86" t="s">
        <v>368</v>
      </c>
      <c r="C5" s="132" t="s">
        <v>439</v>
      </c>
      <c r="D5" s="132" t="s">
        <v>435</v>
      </c>
      <c r="E5" s="132" t="s">
        <v>437</v>
      </c>
    </row>
    <row r="6" spans="2:5">
      <c r="B6" s="134" t="s">
        <v>369</v>
      </c>
      <c r="C6" s="48" t="s">
        <v>363</v>
      </c>
      <c r="D6" s="98" t="s">
        <v>360</v>
      </c>
      <c r="E6" s="98" t="s">
        <v>360</v>
      </c>
    </row>
    <row r="7" spans="2:5">
      <c r="B7" s="134" t="s">
        <v>371</v>
      </c>
      <c r="C7" s="48" t="s">
        <v>363</v>
      </c>
      <c r="D7" s="98" t="s">
        <v>360</v>
      </c>
      <c r="E7" s="98" t="s">
        <v>360</v>
      </c>
    </row>
    <row r="8" spans="2:5" s="262" customFormat="1">
      <c r="B8" s="259" t="s">
        <v>802</v>
      </c>
      <c r="C8" s="260" t="s">
        <v>363</v>
      </c>
      <c r="D8" s="261" t="s">
        <v>360</v>
      </c>
      <c r="E8" s="261" t="s">
        <v>360</v>
      </c>
    </row>
    <row r="9" spans="2:5" s="262" customFormat="1">
      <c r="B9" s="259" t="s">
        <v>803</v>
      </c>
      <c r="C9" s="260" t="s">
        <v>363</v>
      </c>
      <c r="D9" s="261" t="s">
        <v>360</v>
      </c>
      <c r="E9" s="261" t="s">
        <v>360</v>
      </c>
    </row>
    <row r="10" spans="2:5">
      <c r="B10" s="135" t="s">
        <v>373</v>
      </c>
      <c r="C10" s="133" t="s">
        <v>363</v>
      </c>
      <c r="D10" s="98" t="s">
        <v>360</v>
      </c>
      <c r="E10" s="98" t="s">
        <v>360</v>
      </c>
    </row>
    <row r="11" spans="2:5">
      <c r="B11" s="135" t="s">
        <v>375</v>
      </c>
      <c r="C11" s="133" t="s">
        <v>363</v>
      </c>
      <c r="D11" s="98" t="s">
        <v>360</v>
      </c>
      <c r="E11" s="98" t="s">
        <v>360</v>
      </c>
    </row>
    <row r="12" spans="2:5">
      <c r="B12" s="135" t="s">
        <v>377</v>
      </c>
      <c r="C12" s="133" t="s">
        <v>363</v>
      </c>
      <c r="D12" s="98" t="s">
        <v>360</v>
      </c>
      <c r="E12" s="98" t="s">
        <v>360</v>
      </c>
    </row>
    <row r="13" spans="2:5">
      <c r="B13" s="135" t="s">
        <v>379</v>
      </c>
      <c r="C13" s="133" t="s">
        <v>363</v>
      </c>
      <c r="D13" s="98" t="s">
        <v>360</v>
      </c>
      <c r="E13" s="98" t="s">
        <v>360</v>
      </c>
    </row>
    <row r="14" spans="2:5">
      <c r="B14" s="135" t="s">
        <v>381</v>
      </c>
      <c r="C14" s="133" t="s">
        <v>363</v>
      </c>
      <c r="D14" s="98" t="s">
        <v>360</v>
      </c>
      <c r="E14" s="98" t="s">
        <v>360</v>
      </c>
    </row>
    <row r="15" spans="2:5">
      <c r="B15" s="135" t="s">
        <v>383</v>
      </c>
      <c r="C15" s="133" t="s">
        <v>363</v>
      </c>
      <c r="D15" s="98" t="s">
        <v>360</v>
      </c>
      <c r="E15" s="98" t="s">
        <v>360</v>
      </c>
    </row>
    <row r="16" spans="2:5">
      <c r="B16" s="135" t="s">
        <v>385</v>
      </c>
      <c r="C16" s="133" t="s">
        <v>363</v>
      </c>
      <c r="D16" s="98" t="s">
        <v>360</v>
      </c>
      <c r="E16" s="98" t="s">
        <v>360</v>
      </c>
    </row>
    <row r="17" spans="2:5">
      <c r="B17" s="135" t="s">
        <v>387</v>
      </c>
      <c r="C17" s="133" t="s">
        <v>363</v>
      </c>
      <c r="D17" s="98" t="s">
        <v>360</v>
      </c>
      <c r="E17" s="98" t="s">
        <v>360</v>
      </c>
    </row>
    <row r="18" spans="2:5">
      <c r="B18" s="135" t="s">
        <v>389</v>
      </c>
      <c r="C18" s="133" t="s">
        <v>363</v>
      </c>
      <c r="D18" s="98" t="s">
        <v>360</v>
      </c>
      <c r="E18" s="98" t="s">
        <v>360</v>
      </c>
    </row>
    <row r="19" spans="2:5">
      <c r="B19" s="135" t="s">
        <v>391</v>
      </c>
      <c r="C19" s="133" t="s">
        <v>363</v>
      </c>
      <c r="D19" s="98" t="s">
        <v>360</v>
      </c>
      <c r="E19" s="98" t="s">
        <v>360</v>
      </c>
    </row>
    <row r="20" spans="2:5">
      <c r="B20" s="135" t="s">
        <v>393</v>
      </c>
      <c r="C20" s="133" t="s">
        <v>363</v>
      </c>
      <c r="D20" s="98" t="s">
        <v>360</v>
      </c>
      <c r="E20" s="98" t="s">
        <v>360</v>
      </c>
    </row>
    <row r="21" spans="2:5">
      <c r="B21" s="135" t="s">
        <v>395</v>
      </c>
      <c r="C21" s="133" t="s">
        <v>363</v>
      </c>
      <c r="D21" s="98" t="s">
        <v>360</v>
      </c>
      <c r="E21" s="98" t="s">
        <v>360</v>
      </c>
    </row>
    <row r="22" spans="2:5">
      <c r="B22" s="135" t="s">
        <v>397</v>
      </c>
      <c r="C22" s="133" t="s">
        <v>363</v>
      </c>
      <c r="D22" s="98" t="s">
        <v>360</v>
      </c>
      <c r="E22" s="98" t="s">
        <v>360</v>
      </c>
    </row>
    <row r="23" spans="2:5">
      <c r="B23" s="135" t="s">
        <v>399</v>
      </c>
      <c r="C23" s="98" t="s">
        <v>360</v>
      </c>
      <c r="D23" s="98" t="s">
        <v>360</v>
      </c>
      <c r="E23" s="98" t="s">
        <v>360</v>
      </c>
    </row>
    <row r="24" spans="2:5">
      <c r="B24" s="135" t="s">
        <v>401</v>
      </c>
      <c r="C24" s="98" t="s">
        <v>360</v>
      </c>
      <c r="D24" s="98" t="s">
        <v>360</v>
      </c>
      <c r="E24" s="98" t="s">
        <v>360</v>
      </c>
    </row>
    <row r="25" spans="2:5">
      <c r="B25" s="135" t="s">
        <v>403</v>
      </c>
      <c r="C25" s="98" t="s">
        <v>360</v>
      </c>
      <c r="D25" s="98" t="s">
        <v>360</v>
      </c>
      <c r="E25" s="98" t="s">
        <v>360</v>
      </c>
    </row>
    <row r="26" spans="2:5">
      <c r="B26" s="135" t="s">
        <v>405</v>
      </c>
      <c r="C26" s="98" t="s">
        <v>360</v>
      </c>
      <c r="D26" s="98" t="s">
        <v>360</v>
      </c>
      <c r="E26" s="98" t="s">
        <v>360</v>
      </c>
    </row>
    <row r="27" spans="2:5">
      <c r="B27" s="135" t="s">
        <v>407</v>
      </c>
      <c r="C27" s="98" t="s">
        <v>360</v>
      </c>
      <c r="D27" s="98" t="s">
        <v>360</v>
      </c>
      <c r="E27" s="98" t="s">
        <v>360</v>
      </c>
    </row>
    <row r="28" spans="2:5">
      <c r="B28" s="134" t="s">
        <v>409</v>
      </c>
      <c r="C28" s="98" t="s">
        <v>360</v>
      </c>
      <c r="D28" s="48" t="s">
        <v>363</v>
      </c>
      <c r="E28" s="48" t="s">
        <v>363</v>
      </c>
    </row>
    <row r="29" spans="2:5">
      <c r="B29" s="134" t="s">
        <v>411</v>
      </c>
      <c r="C29" s="98" t="s">
        <v>360</v>
      </c>
      <c r="D29" s="48" t="s">
        <v>363</v>
      </c>
      <c r="E29" s="48" t="s">
        <v>363</v>
      </c>
    </row>
    <row r="30" spans="2:5">
      <c r="B30" s="134" t="s">
        <v>413</v>
      </c>
      <c r="C30" s="98" t="s">
        <v>360</v>
      </c>
      <c r="D30" s="48" t="s">
        <v>363</v>
      </c>
      <c r="E30" s="48" t="s">
        <v>363</v>
      </c>
    </row>
    <row r="31" spans="2:5">
      <c r="B31" s="134" t="s">
        <v>415</v>
      </c>
      <c r="C31" s="98" t="s">
        <v>360</v>
      </c>
      <c r="D31" s="48" t="s">
        <v>363</v>
      </c>
      <c r="E31" s="48" t="s">
        <v>363</v>
      </c>
    </row>
    <row r="32" spans="2:5">
      <c r="B32" s="134" t="s">
        <v>417</v>
      </c>
      <c r="C32" s="98" t="s">
        <v>360</v>
      </c>
      <c r="D32" s="48" t="s">
        <v>363</v>
      </c>
      <c r="E32" s="48" t="s">
        <v>363</v>
      </c>
    </row>
    <row r="33" spans="2:27">
      <c r="B33" s="134" t="s">
        <v>419</v>
      </c>
      <c r="C33" s="98" t="s">
        <v>360</v>
      </c>
      <c r="D33" s="48" t="s">
        <v>363</v>
      </c>
      <c r="E33" s="48" t="s">
        <v>363</v>
      </c>
    </row>
    <row r="34" spans="2:27">
      <c r="B34" s="134" t="s">
        <v>421</v>
      </c>
      <c r="C34" s="98" t="s">
        <v>360</v>
      </c>
      <c r="D34" s="48" t="s">
        <v>363</v>
      </c>
      <c r="E34" s="48" t="s">
        <v>363</v>
      </c>
    </row>
    <row r="35" spans="2:27">
      <c r="B35" s="134" t="s">
        <v>423</v>
      </c>
      <c r="C35" s="98" t="s">
        <v>360</v>
      </c>
      <c r="D35" s="48" t="s">
        <v>363</v>
      </c>
      <c r="E35" s="48" t="s">
        <v>363</v>
      </c>
    </row>
    <row r="36" spans="2:27">
      <c r="B36" s="134" t="s">
        <v>425</v>
      </c>
      <c r="C36" s="98" t="s">
        <v>360</v>
      </c>
      <c r="D36" s="48" t="s">
        <v>363</v>
      </c>
      <c r="E36" s="48" t="s">
        <v>363</v>
      </c>
    </row>
    <row r="37" spans="2:27">
      <c r="B37" s="134" t="s">
        <v>427</v>
      </c>
      <c r="C37" s="98" t="s">
        <v>360</v>
      </c>
      <c r="D37" s="48" t="s">
        <v>363</v>
      </c>
      <c r="E37" s="48" t="s">
        <v>363</v>
      </c>
    </row>
    <row r="38" spans="2:27">
      <c r="C38" s="26"/>
      <c r="D38" s="26"/>
      <c r="E38" s="26"/>
      <c r="F38" s="27"/>
      <c r="G38" s="27"/>
      <c r="H38" s="27"/>
      <c r="K38" s="7"/>
      <c r="L38" s="7"/>
      <c r="M38" s="7"/>
      <c r="N38" s="7"/>
      <c r="O38" s="7"/>
      <c r="P38" s="7"/>
      <c r="Q38" s="7"/>
      <c r="R38" s="7"/>
      <c r="S38" s="7"/>
      <c r="W38" s="1"/>
      <c r="Y38" s="1"/>
      <c r="Z38" s="1"/>
      <c r="AA38" s="1"/>
    </row>
    <row r="40" spans="2:27" ht="20">
      <c r="B40" s="85" t="s">
        <v>796</v>
      </c>
    </row>
    <row r="41" spans="2:27" ht="12.75" customHeight="1" thickBot="1"/>
    <row r="42" spans="2:27" s="1" customFormat="1">
      <c r="D42" s="131" t="s">
        <v>503</v>
      </c>
      <c r="E42" s="131"/>
      <c r="F42"/>
    </row>
    <row r="43" spans="2:27">
      <c r="B43" s="86" t="s">
        <v>367</v>
      </c>
      <c r="C43" s="86" t="s">
        <v>434</v>
      </c>
      <c r="D43" s="132" t="s">
        <v>512</v>
      </c>
      <c r="E43" s="132" t="s">
        <v>514</v>
      </c>
    </row>
    <row r="44" spans="2:27">
      <c r="B44" s="135" t="s">
        <v>401</v>
      </c>
      <c r="C44" s="135" t="s">
        <v>804</v>
      </c>
      <c r="D44" s="48" t="s">
        <v>363</v>
      </c>
      <c r="E44" s="48" t="s">
        <v>363</v>
      </c>
    </row>
    <row r="45" spans="2:27">
      <c r="B45" s="135" t="s">
        <v>403</v>
      </c>
      <c r="C45" s="135" t="s">
        <v>804</v>
      </c>
      <c r="D45" s="48" t="s">
        <v>363</v>
      </c>
      <c r="E45" s="48" t="s">
        <v>363</v>
      </c>
    </row>
    <row r="46" spans="2:27">
      <c r="B46" s="135" t="s">
        <v>405</v>
      </c>
      <c r="C46" s="135" t="s">
        <v>804</v>
      </c>
      <c r="D46" s="48" t="s">
        <v>363</v>
      </c>
      <c r="E46" s="48" t="s">
        <v>363</v>
      </c>
    </row>
    <row r="47" spans="2:27">
      <c r="B47" s="135" t="s">
        <v>407</v>
      </c>
      <c r="C47" s="135" t="s">
        <v>804</v>
      </c>
      <c r="D47" s="48" t="s">
        <v>363</v>
      </c>
      <c r="E47" s="48" t="s">
        <v>363</v>
      </c>
    </row>
    <row r="50" spans="2:13" ht="20">
      <c r="B50" s="85" t="s">
        <v>796</v>
      </c>
    </row>
    <row r="51" spans="2:13">
      <c r="C51" s="26"/>
      <c r="D51" s="27"/>
      <c r="E51" s="7"/>
      <c r="F51" s="7"/>
      <c r="G51" s="7"/>
      <c r="H51" s="7"/>
      <c r="J51" s="28"/>
    </row>
    <row r="52" spans="2:13" ht="12.75" customHeight="1">
      <c r="B52" s="28"/>
      <c r="C52" s="114" t="s">
        <v>516</v>
      </c>
      <c r="D52" s="53"/>
      <c r="E52" s="53"/>
      <c r="F52" s="53"/>
      <c r="G52" s="53"/>
      <c r="H52" s="53"/>
      <c r="I52" s="53"/>
      <c r="J52" s="53"/>
      <c r="K52" s="53"/>
      <c r="L52" s="53"/>
      <c r="M52" s="53"/>
    </row>
    <row r="53" spans="2:13">
      <c r="B53" s="37" t="s">
        <v>367</v>
      </c>
      <c r="C53" s="117" t="s">
        <v>518</v>
      </c>
      <c r="D53" s="117" t="s">
        <v>520</v>
      </c>
      <c r="E53" s="117" t="s">
        <v>522</v>
      </c>
      <c r="F53" s="117" t="s">
        <v>524</v>
      </c>
      <c r="G53" s="117" t="s">
        <v>526</v>
      </c>
      <c r="H53" s="117" t="s">
        <v>528</v>
      </c>
      <c r="I53" s="117" t="s">
        <v>530</v>
      </c>
      <c r="J53" s="117" t="s">
        <v>532</v>
      </c>
      <c r="K53" s="117" t="s">
        <v>534</v>
      </c>
      <c r="L53" s="117" t="s">
        <v>536</v>
      </c>
      <c r="M53" s="117" t="s">
        <v>538</v>
      </c>
    </row>
    <row r="54" spans="2:13">
      <c r="B54" s="107" t="s">
        <v>369</v>
      </c>
      <c r="C54" s="48" t="s">
        <v>363</v>
      </c>
      <c r="D54" s="48" t="s">
        <v>363</v>
      </c>
      <c r="E54" s="48" t="s">
        <v>363</v>
      </c>
      <c r="F54" s="48" t="s">
        <v>363</v>
      </c>
      <c r="G54" s="48" t="s">
        <v>363</v>
      </c>
      <c r="H54" s="48" t="s">
        <v>363</v>
      </c>
      <c r="I54" s="48" t="s">
        <v>363</v>
      </c>
      <c r="J54" s="98" t="s">
        <v>360</v>
      </c>
      <c r="K54" s="48" t="s">
        <v>363</v>
      </c>
      <c r="L54" s="48" t="s">
        <v>363</v>
      </c>
      <c r="M54" s="48" t="s">
        <v>363</v>
      </c>
    </row>
    <row r="55" spans="2:13">
      <c r="B55" s="107" t="s">
        <v>371</v>
      </c>
      <c r="C55" s="48" t="s">
        <v>363</v>
      </c>
      <c r="D55" s="48" t="s">
        <v>363</v>
      </c>
      <c r="E55" s="48" t="s">
        <v>363</v>
      </c>
      <c r="F55" s="48" t="s">
        <v>363</v>
      </c>
      <c r="G55" s="48" t="s">
        <v>363</v>
      </c>
      <c r="H55" s="48" t="s">
        <v>363</v>
      </c>
      <c r="I55" s="48" t="s">
        <v>363</v>
      </c>
      <c r="J55" s="98" t="s">
        <v>360</v>
      </c>
      <c r="K55" s="48" t="s">
        <v>363</v>
      </c>
      <c r="L55" s="48" t="s">
        <v>363</v>
      </c>
      <c r="M55" s="48" t="s">
        <v>363</v>
      </c>
    </row>
    <row r="56" spans="2:13" s="262" customFormat="1">
      <c r="B56" s="213" t="s">
        <v>802</v>
      </c>
      <c r="C56" s="260" t="s">
        <v>363</v>
      </c>
      <c r="D56" s="260" t="s">
        <v>363</v>
      </c>
      <c r="E56" s="260" t="s">
        <v>363</v>
      </c>
      <c r="F56" s="260" t="s">
        <v>363</v>
      </c>
      <c r="G56" s="260" t="s">
        <v>363</v>
      </c>
      <c r="H56" s="260" t="s">
        <v>363</v>
      </c>
      <c r="I56" s="260" t="s">
        <v>363</v>
      </c>
      <c r="J56" s="261" t="s">
        <v>360</v>
      </c>
      <c r="K56" s="260" t="s">
        <v>363</v>
      </c>
      <c r="L56" s="260" t="s">
        <v>363</v>
      </c>
      <c r="M56" s="260" t="s">
        <v>363</v>
      </c>
    </row>
    <row r="57" spans="2:13" s="262" customFormat="1">
      <c r="B57" s="213" t="s">
        <v>803</v>
      </c>
      <c r="C57" s="260" t="s">
        <v>363</v>
      </c>
      <c r="D57" s="260" t="s">
        <v>363</v>
      </c>
      <c r="E57" s="260" t="s">
        <v>363</v>
      </c>
      <c r="F57" s="260" t="s">
        <v>363</v>
      </c>
      <c r="G57" s="260" t="s">
        <v>363</v>
      </c>
      <c r="H57" s="260" t="s">
        <v>363</v>
      </c>
      <c r="I57" s="260" t="s">
        <v>363</v>
      </c>
      <c r="J57" s="261" t="s">
        <v>360</v>
      </c>
      <c r="K57" s="260" t="s">
        <v>363</v>
      </c>
      <c r="L57" s="260" t="s">
        <v>363</v>
      </c>
      <c r="M57" s="260" t="s">
        <v>363</v>
      </c>
    </row>
    <row r="58" spans="2:13">
      <c r="B58" s="107" t="s">
        <v>373</v>
      </c>
      <c r="C58" s="98" t="s">
        <v>360</v>
      </c>
      <c r="D58" s="48" t="s">
        <v>363</v>
      </c>
      <c r="E58" s="98" t="s">
        <v>360</v>
      </c>
      <c r="F58" s="98" t="s">
        <v>360</v>
      </c>
      <c r="G58" s="48" t="s">
        <v>363</v>
      </c>
      <c r="H58" s="48" t="s">
        <v>363</v>
      </c>
      <c r="I58" s="98" t="s">
        <v>360</v>
      </c>
      <c r="J58" s="98" t="s">
        <v>360</v>
      </c>
      <c r="K58" s="98" t="s">
        <v>360</v>
      </c>
      <c r="L58" s="98" t="s">
        <v>360</v>
      </c>
      <c r="M58" s="98" t="s">
        <v>360</v>
      </c>
    </row>
    <row r="59" spans="2:13">
      <c r="B59" s="107" t="s">
        <v>375</v>
      </c>
      <c r="C59" s="98" t="s">
        <v>360</v>
      </c>
      <c r="D59" s="48" t="s">
        <v>363</v>
      </c>
      <c r="E59" s="98" t="s">
        <v>360</v>
      </c>
      <c r="F59" s="98" t="s">
        <v>360</v>
      </c>
      <c r="G59" s="48" t="s">
        <v>363</v>
      </c>
      <c r="H59" s="48" t="s">
        <v>363</v>
      </c>
      <c r="I59" s="98" t="s">
        <v>360</v>
      </c>
      <c r="J59" s="98" t="s">
        <v>360</v>
      </c>
      <c r="K59" s="98" t="s">
        <v>360</v>
      </c>
      <c r="L59" s="98" t="s">
        <v>360</v>
      </c>
      <c r="M59" s="98" t="s">
        <v>360</v>
      </c>
    </row>
    <row r="60" spans="2:13">
      <c r="B60" s="107" t="s">
        <v>377</v>
      </c>
      <c r="C60" s="98" t="s">
        <v>360</v>
      </c>
      <c r="D60" s="48" t="s">
        <v>363</v>
      </c>
      <c r="E60" s="98" t="s">
        <v>360</v>
      </c>
      <c r="F60" s="98" t="s">
        <v>360</v>
      </c>
      <c r="G60" s="48" t="s">
        <v>363</v>
      </c>
      <c r="H60" s="48" t="s">
        <v>363</v>
      </c>
      <c r="I60" s="98" t="s">
        <v>360</v>
      </c>
      <c r="J60" s="98" t="s">
        <v>360</v>
      </c>
      <c r="K60" s="98" t="s">
        <v>360</v>
      </c>
      <c r="L60" s="98" t="s">
        <v>360</v>
      </c>
      <c r="M60" s="98" t="s">
        <v>360</v>
      </c>
    </row>
    <row r="61" spans="2:13">
      <c r="B61" s="107" t="s">
        <v>379</v>
      </c>
      <c r="C61" s="98" t="s">
        <v>360</v>
      </c>
      <c r="D61" s="48" t="s">
        <v>363</v>
      </c>
      <c r="E61" s="98" t="s">
        <v>360</v>
      </c>
      <c r="F61" s="98" t="s">
        <v>360</v>
      </c>
      <c r="G61" s="48" t="s">
        <v>363</v>
      </c>
      <c r="H61" s="48" t="s">
        <v>363</v>
      </c>
      <c r="I61" s="98" t="s">
        <v>360</v>
      </c>
      <c r="J61" s="98" t="s">
        <v>360</v>
      </c>
      <c r="K61" s="98" t="s">
        <v>360</v>
      </c>
      <c r="L61" s="98" t="s">
        <v>360</v>
      </c>
      <c r="M61" s="98" t="s">
        <v>360</v>
      </c>
    </row>
    <row r="62" spans="2:13">
      <c r="B62" s="107" t="s">
        <v>381</v>
      </c>
      <c r="C62" s="98" t="s">
        <v>360</v>
      </c>
      <c r="D62" s="48" t="s">
        <v>363</v>
      </c>
      <c r="E62" s="98" t="s">
        <v>360</v>
      </c>
      <c r="F62" s="98" t="s">
        <v>360</v>
      </c>
      <c r="G62" s="48" t="s">
        <v>363</v>
      </c>
      <c r="H62" s="48" t="s">
        <v>363</v>
      </c>
      <c r="I62" s="98" t="s">
        <v>360</v>
      </c>
      <c r="J62" s="98" t="s">
        <v>360</v>
      </c>
      <c r="K62" s="98" t="s">
        <v>360</v>
      </c>
      <c r="L62" s="98" t="s">
        <v>360</v>
      </c>
      <c r="M62" s="98" t="s">
        <v>360</v>
      </c>
    </row>
    <row r="63" spans="2:13">
      <c r="B63" s="107" t="s">
        <v>383</v>
      </c>
      <c r="C63" s="98" t="s">
        <v>360</v>
      </c>
      <c r="D63" s="48" t="s">
        <v>363</v>
      </c>
      <c r="E63" s="98" t="s">
        <v>360</v>
      </c>
      <c r="F63" s="98" t="s">
        <v>360</v>
      </c>
      <c r="G63" s="48" t="s">
        <v>363</v>
      </c>
      <c r="H63" s="48" t="s">
        <v>363</v>
      </c>
      <c r="I63" s="98" t="s">
        <v>360</v>
      </c>
      <c r="J63" s="98" t="s">
        <v>360</v>
      </c>
      <c r="K63" s="98" t="s">
        <v>360</v>
      </c>
      <c r="L63" s="98" t="s">
        <v>360</v>
      </c>
      <c r="M63" s="98" t="s">
        <v>360</v>
      </c>
    </row>
    <row r="64" spans="2:13">
      <c r="B64" s="107" t="s">
        <v>385</v>
      </c>
      <c r="C64" s="98" t="s">
        <v>360</v>
      </c>
      <c r="D64" s="48" t="s">
        <v>363</v>
      </c>
      <c r="E64" s="98" t="s">
        <v>360</v>
      </c>
      <c r="F64" s="98" t="s">
        <v>360</v>
      </c>
      <c r="G64" s="48" t="s">
        <v>363</v>
      </c>
      <c r="H64" s="48" t="s">
        <v>363</v>
      </c>
      <c r="I64" s="98" t="s">
        <v>360</v>
      </c>
      <c r="J64" s="98" t="s">
        <v>360</v>
      </c>
      <c r="K64" s="98" t="s">
        <v>360</v>
      </c>
      <c r="L64" s="98" t="s">
        <v>360</v>
      </c>
      <c r="M64" s="98" t="s">
        <v>360</v>
      </c>
    </row>
    <row r="65" spans="2:13">
      <c r="B65" s="107" t="s">
        <v>387</v>
      </c>
      <c r="C65" s="98" t="s">
        <v>360</v>
      </c>
      <c r="D65" s="48" t="s">
        <v>363</v>
      </c>
      <c r="E65" s="98" t="s">
        <v>360</v>
      </c>
      <c r="F65" s="98" t="s">
        <v>360</v>
      </c>
      <c r="G65" s="48" t="s">
        <v>363</v>
      </c>
      <c r="H65" s="48" t="s">
        <v>363</v>
      </c>
      <c r="I65" s="98" t="s">
        <v>360</v>
      </c>
      <c r="J65" s="98" t="s">
        <v>360</v>
      </c>
      <c r="K65" s="98" t="s">
        <v>360</v>
      </c>
      <c r="L65" s="98" t="s">
        <v>360</v>
      </c>
      <c r="M65" s="98" t="s">
        <v>360</v>
      </c>
    </row>
    <row r="66" spans="2:13">
      <c r="B66" s="107" t="s">
        <v>389</v>
      </c>
      <c r="C66" s="98" t="s">
        <v>360</v>
      </c>
      <c r="D66" s="48" t="s">
        <v>363</v>
      </c>
      <c r="E66" s="98" t="s">
        <v>360</v>
      </c>
      <c r="F66" s="98" t="s">
        <v>360</v>
      </c>
      <c r="G66" s="48" t="s">
        <v>363</v>
      </c>
      <c r="H66" s="48" t="s">
        <v>363</v>
      </c>
      <c r="I66" s="98" t="s">
        <v>360</v>
      </c>
      <c r="J66" s="98" t="s">
        <v>360</v>
      </c>
      <c r="K66" s="98" t="s">
        <v>360</v>
      </c>
      <c r="L66" s="98" t="s">
        <v>360</v>
      </c>
      <c r="M66" s="98" t="s">
        <v>360</v>
      </c>
    </row>
    <row r="67" spans="2:13">
      <c r="B67" s="107" t="s">
        <v>391</v>
      </c>
      <c r="C67" s="48" t="s">
        <v>363</v>
      </c>
      <c r="D67" s="98" t="s">
        <v>360</v>
      </c>
      <c r="E67" s="98" t="s">
        <v>360</v>
      </c>
      <c r="F67" s="98" t="s">
        <v>360</v>
      </c>
      <c r="G67" s="48" t="s">
        <v>363</v>
      </c>
      <c r="H67" s="98" t="s">
        <v>360</v>
      </c>
      <c r="I67" s="98" t="s">
        <v>360</v>
      </c>
      <c r="J67" s="98" t="s">
        <v>360</v>
      </c>
      <c r="K67" s="98" t="s">
        <v>360</v>
      </c>
      <c r="L67" s="98" t="s">
        <v>360</v>
      </c>
      <c r="M67" s="98" t="s">
        <v>360</v>
      </c>
    </row>
    <row r="68" spans="2:13">
      <c r="B68" s="107" t="s">
        <v>393</v>
      </c>
      <c r="C68" s="48" t="s">
        <v>363</v>
      </c>
      <c r="D68" s="98" t="s">
        <v>360</v>
      </c>
      <c r="E68" s="98" t="s">
        <v>360</v>
      </c>
      <c r="F68" s="98" t="s">
        <v>360</v>
      </c>
      <c r="G68" s="48" t="s">
        <v>363</v>
      </c>
      <c r="H68" s="98" t="s">
        <v>360</v>
      </c>
      <c r="I68" s="98" t="s">
        <v>360</v>
      </c>
      <c r="J68" s="98" t="s">
        <v>360</v>
      </c>
      <c r="K68" s="98" t="s">
        <v>360</v>
      </c>
      <c r="L68" s="98" t="s">
        <v>360</v>
      </c>
      <c r="M68" s="98" t="s">
        <v>360</v>
      </c>
    </row>
    <row r="69" spans="2:13">
      <c r="B69" s="107" t="s">
        <v>395</v>
      </c>
      <c r="C69" s="48" t="s">
        <v>363</v>
      </c>
      <c r="D69" s="98" t="s">
        <v>360</v>
      </c>
      <c r="E69" s="98" t="s">
        <v>360</v>
      </c>
      <c r="F69" s="98" t="s">
        <v>360</v>
      </c>
      <c r="G69" s="48" t="s">
        <v>363</v>
      </c>
      <c r="H69" s="98" t="s">
        <v>360</v>
      </c>
      <c r="I69" s="98" t="s">
        <v>360</v>
      </c>
      <c r="J69" s="98" t="s">
        <v>360</v>
      </c>
      <c r="K69" s="98" t="s">
        <v>360</v>
      </c>
      <c r="L69" s="98" t="s">
        <v>360</v>
      </c>
      <c r="M69" s="98" t="s">
        <v>360</v>
      </c>
    </row>
    <row r="70" spans="2:13">
      <c r="B70" s="107" t="s">
        <v>397</v>
      </c>
      <c r="C70" s="48" t="s">
        <v>363</v>
      </c>
      <c r="D70" s="98" t="s">
        <v>360</v>
      </c>
      <c r="E70" s="98" t="s">
        <v>360</v>
      </c>
      <c r="F70" s="98" t="s">
        <v>360</v>
      </c>
      <c r="G70" s="48" t="s">
        <v>363</v>
      </c>
      <c r="H70" s="98" t="s">
        <v>360</v>
      </c>
      <c r="I70" s="98" t="s">
        <v>360</v>
      </c>
      <c r="J70" s="98" t="s">
        <v>360</v>
      </c>
      <c r="K70" s="98" t="s">
        <v>360</v>
      </c>
      <c r="L70" s="98" t="s">
        <v>360</v>
      </c>
      <c r="M70" s="98" t="s">
        <v>360</v>
      </c>
    </row>
    <row r="71" spans="2:13">
      <c r="B71" s="107" t="s">
        <v>399</v>
      </c>
      <c r="C71" s="48" t="s">
        <v>363</v>
      </c>
      <c r="D71" s="98" t="s">
        <v>360</v>
      </c>
      <c r="E71" s="98" t="s">
        <v>360</v>
      </c>
      <c r="F71" s="98" t="s">
        <v>360</v>
      </c>
      <c r="G71" s="98" t="s">
        <v>360</v>
      </c>
      <c r="H71" s="98" t="s">
        <v>360</v>
      </c>
      <c r="I71" s="98" t="s">
        <v>360</v>
      </c>
      <c r="J71" s="98" t="s">
        <v>360</v>
      </c>
      <c r="K71" s="98" t="s">
        <v>360</v>
      </c>
      <c r="L71" s="98" t="s">
        <v>360</v>
      </c>
      <c r="M71" s="98" t="s">
        <v>360</v>
      </c>
    </row>
    <row r="72" spans="2:13">
      <c r="B72" s="107" t="s">
        <v>401</v>
      </c>
      <c r="C72" s="48" t="s">
        <v>363</v>
      </c>
      <c r="D72" s="98" t="s">
        <v>360</v>
      </c>
      <c r="E72" s="98" t="s">
        <v>360</v>
      </c>
      <c r="F72" s="98" t="s">
        <v>360</v>
      </c>
      <c r="G72" s="98" t="s">
        <v>360</v>
      </c>
      <c r="H72" s="98" t="s">
        <v>360</v>
      </c>
      <c r="I72" s="98" t="s">
        <v>360</v>
      </c>
      <c r="J72" s="98" t="s">
        <v>360</v>
      </c>
      <c r="K72" s="98" t="s">
        <v>360</v>
      </c>
      <c r="L72" s="98" t="s">
        <v>360</v>
      </c>
      <c r="M72" s="98" t="s">
        <v>360</v>
      </c>
    </row>
    <row r="73" spans="2:13">
      <c r="B73" s="107" t="s">
        <v>403</v>
      </c>
      <c r="C73" s="48" t="s">
        <v>363</v>
      </c>
      <c r="D73" s="98" t="s">
        <v>360</v>
      </c>
      <c r="E73" s="98" t="s">
        <v>360</v>
      </c>
      <c r="F73" s="98" t="s">
        <v>360</v>
      </c>
      <c r="G73" s="98" t="s">
        <v>360</v>
      </c>
      <c r="H73" s="98" t="s">
        <v>360</v>
      </c>
      <c r="I73" s="98" t="s">
        <v>360</v>
      </c>
      <c r="J73" s="98" t="s">
        <v>360</v>
      </c>
      <c r="K73" s="98" t="s">
        <v>360</v>
      </c>
      <c r="L73" s="98" t="s">
        <v>360</v>
      </c>
      <c r="M73" s="98" t="s">
        <v>360</v>
      </c>
    </row>
    <row r="74" spans="2:13">
      <c r="B74" s="107" t="s">
        <v>405</v>
      </c>
      <c r="C74" s="48" t="s">
        <v>363</v>
      </c>
      <c r="D74" s="98" t="s">
        <v>360</v>
      </c>
      <c r="E74" s="98" t="s">
        <v>360</v>
      </c>
      <c r="F74" s="98" t="s">
        <v>360</v>
      </c>
      <c r="G74" s="98" t="s">
        <v>360</v>
      </c>
      <c r="H74" s="98" t="s">
        <v>360</v>
      </c>
      <c r="I74" s="98" t="s">
        <v>360</v>
      </c>
      <c r="J74" s="98" t="s">
        <v>360</v>
      </c>
      <c r="K74" s="98" t="s">
        <v>360</v>
      </c>
      <c r="L74" s="98" t="s">
        <v>360</v>
      </c>
      <c r="M74" s="98" t="s">
        <v>360</v>
      </c>
    </row>
    <row r="75" spans="2:13">
      <c r="B75" s="107" t="s">
        <v>407</v>
      </c>
      <c r="C75" s="48" t="s">
        <v>363</v>
      </c>
      <c r="D75" s="98" t="s">
        <v>360</v>
      </c>
      <c r="E75" s="98" t="s">
        <v>360</v>
      </c>
      <c r="F75" s="98" t="s">
        <v>360</v>
      </c>
      <c r="G75" s="98" t="s">
        <v>360</v>
      </c>
      <c r="H75" s="98" t="s">
        <v>360</v>
      </c>
      <c r="I75" s="98" t="s">
        <v>360</v>
      </c>
      <c r="J75" s="98" t="s">
        <v>360</v>
      </c>
      <c r="K75" s="98" t="s">
        <v>360</v>
      </c>
      <c r="L75" s="98" t="s">
        <v>360</v>
      </c>
      <c r="M75" s="98" t="s">
        <v>360</v>
      </c>
    </row>
    <row r="76" spans="2:13">
      <c r="B76" s="107" t="s">
        <v>409</v>
      </c>
      <c r="C76" s="48" t="s">
        <v>363</v>
      </c>
      <c r="D76" s="98" t="s">
        <v>360</v>
      </c>
      <c r="E76" s="98" t="s">
        <v>360</v>
      </c>
      <c r="F76" s="98" t="s">
        <v>360</v>
      </c>
      <c r="G76" s="98" t="s">
        <v>360</v>
      </c>
      <c r="H76" s="98" t="s">
        <v>360</v>
      </c>
      <c r="I76" s="98" t="s">
        <v>360</v>
      </c>
      <c r="J76" s="98" t="s">
        <v>360</v>
      </c>
      <c r="K76" s="98" t="s">
        <v>360</v>
      </c>
      <c r="L76" s="98" t="s">
        <v>360</v>
      </c>
      <c r="M76" s="98" t="s">
        <v>360</v>
      </c>
    </row>
    <row r="77" spans="2:13">
      <c r="B77" s="107" t="s">
        <v>411</v>
      </c>
      <c r="C77" s="48" t="s">
        <v>363</v>
      </c>
      <c r="D77" s="98" t="s">
        <v>360</v>
      </c>
      <c r="E77" s="98" t="s">
        <v>360</v>
      </c>
      <c r="F77" s="98" t="s">
        <v>360</v>
      </c>
      <c r="G77" s="98" t="s">
        <v>360</v>
      </c>
      <c r="H77" s="98" t="s">
        <v>360</v>
      </c>
      <c r="I77" s="98" t="s">
        <v>360</v>
      </c>
      <c r="J77" s="98" t="s">
        <v>360</v>
      </c>
      <c r="K77" s="98" t="s">
        <v>360</v>
      </c>
      <c r="L77" s="98" t="s">
        <v>360</v>
      </c>
      <c r="M77" s="98" t="s">
        <v>360</v>
      </c>
    </row>
    <row r="78" spans="2:13">
      <c r="B78" s="107" t="s">
        <v>413</v>
      </c>
      <c r="C78" s="48" t="s">
        <v>363</v>
      </c>
      <c r="D78" s="98" t="s">
        <v>360</v>
      </c>
      <c r="E78" s="98" t="s">
        <v>360</v>
      </c>
      <c r="F78" s="98" t="s">
        <v>360</v>
      </c>
      <c r="G78" s="98" t="s">
        <v>360</v>
      </c>
      <c r="H78" s="98" t="s">
        <v>360</v>
      </c>
      <c r="I78" s="98" t="s">
        <v>360</v>
      </c>
      <c r="J78" s="98" t="s">
        <v>360</v>
      </c>
      <c r="K78" s="98" t="s">
        <v>360</v>
      </c>
      <c r="L78" s="98" t="s">
        <v>360</v>
      </c>
      <c r="M78" s="98" t="s">
        <v>360</v>
      </c>
    </row>
    <row r="79" spans="2:13">
      <c r="B79" s="107" t="s">
        <v>415</v>
      </c>
      <c r="C79" s="48" t="s">
        <v>363</v>
      </c>
      <c r="D79" s="98" t="s">
        <v>360</v>
      </c>
      <c r="E79" s="98" t="s">
        <v>360</v>
      </c>
      <c r="F79" s="98" t="s">
        <v>360</v>
      </c>
      <c r="G79" s="98" t="s">
        <v>360</v>
      </c>
      <c r="H79" s="98" t="s">
        <v>360</v>
      </c>
      <c r="I79" s="98" t="s">
        <v>360</v>
      </c>
      <c r="J79" s="98" t="s">
        <v>360</v>
      </c>
      <c r="K79" s="98" t="s">
        <v>360</v>
      </c>
      <c r="L79" s="98" t="s">
        <v>360</v>
      </c>
      <c r="M79" s="98" t="s">
        <v>360</v>
      </c>
    </row>
    <row r="80" spans="2:13">
      <c r="B80" s="107" t="s">
        <v>417</v>
      </c>
      <c r="C80" s="48" t="s">
        <v>363</v>
      </c>
      <c r="D80" s="98" t="s">
        <v>360</v>
      </c>
      <c r="E80" s="98" t="s">
        <v>360</v>
      </c>
      <c r="F80" s="98" t="s">
        <v>360</v>
      </c>
      <c r="G80" s="98" t="s">
        <v>360</v>
      </c>
      <c r="H80" s="98" t="s">
        <v>360</v>
      </c>
      <c r="I80" s="98" t="s">
        <v>360</v>
      </c>
      <c r="J80" s="98" t="s">
        <v>360</v>
      </c>
      <c r="K80" s="98" t="s">
        <v>360</v>
      </c>
      <c r="L80" s="98" t="s">
        <v>360</v>
      </c>
      <c r="M80" s="98" t="s">
        <v>360</v>
      </c>
    </row>
    <row r="81" spans="2:13">
      <c r="B81" s="107" t="s">
        <v>419</v>
      </c>
      <c r="C81" s="48" t="s">
        <v>363</v>
      </c>
      <c r="D81" s="98" t="s">
        <v>360</v>
      </c>
      <c r="E81" s="98" t="s">
        <v>360</v>
      </c>
      <c r="F81" s="98" t="s">
        <v>360</v>
      </c>
      <c r="G81" s="98" t="s">
        <v>360</v>
      </c>
      <c r="H81" s="98" t="s">
        <v>360</v>
      </c>
      <c r="I81" s="98" t="s">
        <v>360</v>
      </c>
      <c r="J81" s="98" t="s">
        <v>360</v>
      </c>
      <c r="K81" s="98" t="s">
        <v>360</v>
      </c>
      <c r="L81" s="98" t="s">
        <v>360</v>
      </c>
      <c r="M81" s="98" t="s">
        <v>360</v>
      </c>
    </row>
    <row r="82" spans="2:13">
      <c r="B82" s="107" t="s">
        <v>421</v>
      </c>
      <c r="C82" s="48" t="s">
        <v>363</v>
      </c>
      <c r="D82" s="98" t="s">
        <v>360</v>
      </c>
      <c r="E82" s="98" t="s">
        <v>360</v>
      </c>
      <c r="F82" s="98" t="s">
        <v>360</v>
      </c>
      <c r="G82" s="98" t="s">
        <v>360</v>
      </c>
      <c r="H82" s="98" t="s">
        <v>360</v>
      </c>
      <c r="I82" s="98" t="s">
        <v>360</v>
      </c>
      <c r="J82" s="98" t="s">
        <v>360</v>
      </c>
      <c r="K82" s="98" t="s">
        <v>360</v>
      </c>
      <c r="L82" s="98" t="s">
        <v>360</v>
      </c>
      <c r="M82" s="98" t="s">
        <v>360</v>
      </c>
    </row>
    <row r="83" spans="2:13">
      <c r="B83" s="107" t="s">
        <v>423</v>
      </c>
      <c r="C83" s="48" t="s">
        <v>363</v>
      </c>
      <c r="D83" s="98" t="s">
        <v>360</v>
      </c>
      <c r="E83" s="98" t="s">
        <v>360</v>
      </c>
      <c r="F83" s="98" t="s">
        <v>360</v>
      </c>
      <c r="G83" s="98" t="s">
        <v>360</v>
      </c>
      <c r="H83" s="98" t="s">
        <v>360</v>
      </c>
      <c r="I83" s="98" t="s">
        <v>360</v>
      </c>
      <c r="J83" s="98" t="s">
        <v>360</v>
      </c>
      <c r="K83" s="98" t="s">
        <v>360</v>
      </c>
      <c r="L83" s="98" t="s">
        <v>360</v>
      </c>
      <c r="M83" s="98" t="s">
        <v>360</v>
      </c>
    </row>
    <row r="84" spans="2:13">
      <c r="B84" s="107" t="s">
        <v>425</v>
      </c>
      <c r="C84" s="48" t="s">
        <v>363</v>
      </c>
      <c r="D84" s="98" t="s">
        <v>360</v>
      </c>
      <c r="E84" s="98" t="s">
        <v>360</v>
      </c>
      <c r="F84" s="98" t="s">
        <v>360</v>
      </c>
      <c r="G84" s="98" t="s">
        <v>360</v>
      </c>
      <c r="H84" s="98" t="s">
        <v>360</v>
      </c>
      <c r="I84" s="98" t="s">
        <v>360</v>
      </c>
      <c r="J84" s="98" t="s">
        <v>360</v>
      </c>
      <c r="K84" s="98" t="s">
        <v>360</v>
      </c>
      <c r="L84" s="98" t="s">
        <v>360</v>
      </c>
      <c r="M84" s="98" t="s">
        <v>360</v>
      </c>
    </row>
    <row r="85" spans="2:13">
      <c r="B85" s="107" t="s">
        <v>427</v>
      </c>
      <c r="C85" s="48" t="s">
        <v>363</v>
      </c>
      <c r="D85" s="98" t="s">
        <v>360</v>
      </c>
      <c r="E85" s="98" t="s">
        <v>360</v>
      </c>
      <c r="F85" s="98" t="s">
        <v>360</v>
      </c>
      <c r="G85" s="98" t="s">
        <v>360</v>
      </c>
      <c r="H85" s="98" t="s">
        <v>360</v>
      </c>
      <c r="I85" s="98" t="s">
        <v>360</v>
      </c>
      <c r="J85" s="98" t="s">
        <v>360</v>
      </c>
      <c r="K85" s="98" t="s">
        <v>360</v>
      </c>
      <c r="L85" s="98" t="s">
        <v>360</v>
      </c>
      <c r="M85" s="98" t="s">
        <v>360</v>
      </c>
    </row>
    <row r="86" spans="2:13">
      <c r="B86" s="34"/>
    </row>
    <row r="87" spans="2:13">
      <c r="B87" s="25"/>
      <c r="C87" s="25"/>
      <c r="D87" s="25"/>
      <c r="E87" s="25"/>
      <c r="F87" s="25"/>
      <c r="G87" s="25"/>
      <c r="H87" s="25"/>
      <c r="K87" s="25"/>
      <c r="L87" s="25"/>
    </row>
    <row r="88" spans="2:13" ht="20">
      <c r="B88" s="85" t="s">
        <v>796</v>
      </c>
    </row>
    <row r="89" spans="2:13">
      <c r="B89" s="25"/>
      <c r="C89" s="25"/>
      <c r="D89" s="25"/>
      <c r="E89" s="25"/>
      <c r="F89" s="25"/>
      <c r="G89" s="25"/>
      <c r="H89" s="25"/>
      <c r="K89" s="25"/>
      <c r="L89" s="25"/>
    </row>
    <row r="90" spans="2:13" ht="12.75" customHeight="1">
      <c r="C90" s="100" t="s">
        <v>541</v>
      </c>
      <c r="D90" s="93"/>
      <c r="E90" s="93"/>
      <c r="F90" s="93"/>
      <c r="G90" s="93"/>
      <c r="H90" s="25"/>
      <c r="K90" s="25"/>
      <c r="L90" s="25"/>
    </row>
    <row r="91" spans="2:13">
      <c r="B91" s="37" t="s">
        <v>367</v>
      </c>
      <c r="C91" s="107" t="s">
        <v>543</v>
      </c>
      <c r="D91" s="107" t="s">
        <v>544</v>
      </c>
      <c r="E91" s="107" t="s">
        <v>546</v>
      </c>
      <c r="F91" s="107" t="s">
        <v>547</v>
      </c>
      <c r="G91" s="107" t="s">
        <v>472</v>
      </c>
    </row>
    <row r="92" spans="2:13">
      <c r="B92" s="107" t="s">
        <v>369</v>
      </c>
      <c r="C92" s="48" t="s">
        <v>363</v>
      </c>
      <c r="D92" s="98" t="s">
        <v>360</v>
      </c>
      <c r="E92" s="48" t="s">
        <v>363</v>
      </c>
      <c r="F92" s="48" t="s">
        <v>363</v>
      </c>
      <c r="G92" s="48" t="s">
        <v>363</v>
      </c>
    </row>
    <row r="93" spans="2:13">
      <c r="B93" s="107" t="s">
        <v>371</v>
      </c>
      <c r="C93" s="48" t="s">
        <v>363</v>
      </c>
      <c r="D93" s="98" t="s">
        <v>360</v>
      </c>
      <c r="E93" s="48" t="s">
        <v>363</v>
      </c>
      <c r="F93" s="48" t="s">
        <v>363</v>
      </c>
      <c r="G93" s="48" t="s">
        <v>363</v>
      </c>
    </row>
    <row r="94" spans="2:13" s="262" customFormat="1">
      <c r="B94" s="213" t="s">
        <v>802</v>
      </c>
      <c r="C94" s="260" t="s">
        <v>363</v>
      </c>
      <c r="D94" s="261" t="s">
        <v>360</v>
      </c>
      <c r="E94" s="260" t="s">
        <v>363</v>
      </c>
      <c r="F94" s="260" t="s">
        <v>363</v>
      </c>
      <c r="G94" s="260" t="s">
        <v>363</v>
      </c>
    </row>
    <row r="95" spans="2:13" s="262" customFormat="1">
      <c r="B95" s="213" t="s">
        <v>803</v>
      </c>
      <c r="C95" s="260" t="s">
        <v>363</v>
      </c>
      <c r="D95" s="261" t="s">
        <v>360</v>
      </c>
      <c r="E95" s="260" t="s">
        <v>363</v>
      </c>
      <c r="F95" s="260" t="s">
        <v>363</v>
      </c>
      <c r="G95" s="260" t="s">
        <v>363</v>
      </c>
    </row>
    <row r="96" spans="2:13">
      <c r="B96" s="107" t="s">
        <v>373</v>
      </c>
      <c r="C96" s="98" t="s">
        <v>360</v>
      </c>
      <c r="D96" s="98" t="s">
        <v>360</v>
      </c>
      <c r="E96" s="48" t="s">
        <v>363</v>
      </c>
      <c r="F96" s="98" t="s">
        <v>360</v>
      </c>
      <c r="G96" s="98" t="s">
        <v>360</v>
      </c>
    </row>
    <row r="97" spans="2:7">
      <c r="B97" s="107" t="s">
        <v>375</v>
      </c>
      <c r="C97" s="98" t="s">
        <v>360</v>
      </c>
      <c r="D97" s="98" t="s">
        <v>360</v>
      </c>
      <c r="E97" s="48" t="s">
        <v>363</v>
      </c>
      <c r="F97" s="98" t="s">
        <v>360</v>
      </c>
      <c r="G97" s="98" t="s">
        <v>360</v>
      </c>
    </row>
    <row r="98" spans="2:7">
      <c r="B98" s="107" t="s">
        <v>377</v>
      </c>
      <c r="C98" s="98" t="s">
        <v>360</v>
      </c>
      <c r="D98" s="98" t="s">
        <v>360</v>
      </c>
      <c r="E98" s="48" t="s">
        <v>363</v>
      </c>
      <c r="F98" s="98" t="s">
        <v>360</v>
      </c>
      <c r="G98" s="98" t="s">
        <v>360</v>
      </c>
    </row>
    <row r="99" spans="2:7">
      <c r="B99" s="107" t="s">
        <v>379</v>
      </c>
      <c r="C99" s="98" t="s">
        <v>360</v>
      </c>
      <c r="D99" s="98" t="s">
        <v>360</v>
      </c>
      <c r="E99" s="48" t="s">
        <v>363</v>
      </c>
      <c r="F99" s="98" t="s">
        <v>360</v>
      </c>
      <c r="G99" s="98" t="s">
        <v>360</v>
      </c>
    </row>
    <row r="100" spans="2:7">
      <c r="B100" s="107" t="s">
        <v>381</v>
      </c>
      <c r="C100" s="98" t="s">
        <v>360</v>
      </c>
      <c r="D100" s="98" t="s">
        <v>360</v>
      </c>
      <c r="E100" s="48" t="s">
        <v>363</v>
      </c>
      <c r="F100" s="98" t="s">
        <v>360</v>
      </c>
      <c r="G100" s="98" t="s">
        <v>360</v>
      </c>
    </row>
    <row r="101" spans="2:7">
      <c r="B101" s="107" t="s">
        <v>383</v>
      </c>
      <c r="C101" s="98" t="s">
        <v>360</v>
      </c>
      <c r="D101" s="98" t="s">
        <v>360</v>
      </c>
      <c r="E101" s="48" t="s">
        <v>363</v>
      </c>
      <c r="F101" s="98" t="s">
        <v>360</v>
      </c>
      <c r="G101" s="98" t="s">
        <v>360</v>
      </c>
    </row>
    <row r="102" spans="2:7">
      <c r="B102" s="107" t="s">
        <v>385</v>
      </c>
      <c r="C102" s="98" t="s">
        <v>360</v>
      </c>
      <c r="D102" s="98" t="s">
        <v>360</v>
      </c>
      <c r="E102" s="48" t="s">
        <v>363</v>
      </c>
      <c r="F102" s="98" t="s">
        <v>360</v>
      </c>
      <c r="G102" s="98" t="s">
        <v>360</v>
      </c>
    </row>
    <row r="103" spans="2:7">
      <c r="B103" s="107" t="s">
        <v>387</v>
      </c>
      <c r="C103" s="98" t="s">
        <v>360</v>
      </c>
      <c r="D103" s="98" t="s">
        <v>360</v>
      </c>
      <c r="E103" s="48" t="s">
        <v>363</v>
      </c>
      <c r="F103" s="98" t="s">
        <v>360</v>
      </c>
      <c r="G103" s="98" t="s">
        <v>360</v>
      </c>
    </row>
    <row r="104" spans="2:7">
      <c r="B104" s="107" t="s">
        <v>389</v>
      </c>
      <c r="C104" s="98" t="s">
        <v>360</v>
      </c>
      <c r="D104" s="98" t="s">
        <v>360</v>
      </c>
      <c r="E104" s="48" t="s">
        <v>363</v>
      </c>
      <c r="F104" s="98" t="s">
        <v>360</v>
      </c>
      <c r="G104" s="98" t="s">
        <v>360</v>
      </c>
    </row>
    <row r="105" spans="2:7">
      <c r="B105" s="107" t="s">
        <v>391</v>
      </c>
      <c r="C105" s="48" t="s">
        <v>363</v>
      </c>
      <c r="D105" s="98" t="s">
        <v>360</v>
      </c>
      <c r="E105" s="98" t="s">
        <v>360</v>
      </c>
      <c r="F105" s="98" t="s">
        <v>360</v>
      </c>
      <c r="G105" s="98" t="s">
        <v>360</v>
      </c>
    </row>
    <row r="106" spans="2:7">
      <c r="B106" s="107" t="s">
        <v>393</v>
      </c>
      <c r="C106" s="48" t="s">
        <v>363</v>
      </c>
      <c r="D106" s="98" t="s">
        <v>360</v>
      </c>
      <c r="E106" s="98" t="s">
        <v>360</v>
      </c>
      <c r="F106" s="98" t="s">
        <v>360</v>
      </c>
      <c r="G106" s="98" t="s">
        <v>360</v>
      </c>
    </row>
    <row r="107" spans="2:7">
      <c r="B107" s="107" t="s">
        <v>395</v>
      </c>
      <c r="C107" s="48" t="s">
        <v>363</v>
      </c>
      <c r="D107" s="98" t="s">
        <v>360</v>
      </c>
      <c r="E107" s="98" t="s">
        <v>360</v>
      </c>
      <c r="F107" s="98" t="s">
        <v>360</v>
      </c>
      <c r="G107" s="98" t="s">
        <v>360</v>
      </c>
    </row>
    <row r="108" spans="2:7">
      <c r="B108" s="107" t="s">
        <v>397</v>
      </c>
      <c r="C108" s="48" t="s">
        <v>363</v>
      </c>
      <c r="D108" s="98" t="s">
        <v>360</v>
      </c>
      <c r="E108" s="98" t="s">
        <v>360</v>
      </c>
      <c r="F108" s="98" t="s">
        <v>360</v>
      </c>
      <c r="G108" s="98" t="s">
        <v>360</v>
      </c>
    </row>
    <row r="109" spans="2:7">
      <c r="B109" s="107" t="s">
        <v>399</v>
      </c>
      <c r="C109" s="48" t="s">
        <v>363</v>
      </c>
      <c r="D109" s="98" t="s">
        <v>360</v>
      </c>
      <c r="E109" s="98" t="s">
        <v>360</v>
      </c>
      <c r="F109" s="98" t="s">
        <v>360</v>
      </c>
      <c r="G109" s="98" t="s">
        <v>360</v>
      </c>
    </row>
    <row r="110" spans="2:7">
      <c r="B110" s="107" t="s">
        <v>401</v>
      </c>
      <c r="C110" s="48" t="s">
        <v>363</v>
      </c>
      <c r="D110" s="98" t="s">
        <v>360</v>
      </c>
      <c r="E110" s="98" t="s">
        <v>360</v>
      </c>
      <c r="F110" s="98" t="s">
        <v>360</v>
      </c>
      <c r="G110" s="98" t="s">
        <v>360</v>
      </c>
    </row>
    <row r="111" spans="2:7">
      <c r="B111" s="107" t="s">
        <v>403</v>
      </c>
      <c r="C111" s="48" t="s">
        <v>363</v>
      </c>
      <c r="D111" s="98" t="s">
        <v>360</v>
      </c>
      <c r="E111" s="98" t="s">
        <v>360</v>
      </c>
      <c r="F111" s="98" t="s">
        <v>360</v>
      </c>
      <c r="G111" s="98" t="s">
        <v>360</v>
      </c>
    </row>
    <row r="112" spans="2:7">
      <c r="B112" s="107" t="s">
        <v>405</v>
      </c>
      <c r="C112" s="48" t="s">
        <v>363</v>
      </c>
      <c r="D112" s="98" t="s">
        <v>360</v>
      </c>
      <c r="E112" s="98" t="s">
        <v>360</v>
      </c>
      <c r="F112" s="98" t="s">
        <v>360</v>
      </c>
      <c r="G112" s="98" t="s">
        <v>360</v>
      </c>
    </row>
    <row r="113" spans="2:12">
      <c r="B113" s="107" t="s">
        <v>407</v>
      </c>
      <c r="C113" s="48" t="s">
        <v>363</v>
      </c>
      <c r="D113" s="98" t="s">
        <v>360</v>
      </c>
      <c r="E113" s="98" t="s">
        <v>360</v>
      </c>
      <c r="F113" s="98" t="s">
        <v>360</v>
      </c>
      <c r="G113" s="98" t="s">
        <v>360</v>
      </c>
    </row>
    <row r="114" spans="2:12">
      <c r="B114" s="107" t="s">
        <v>409</v>
      </c>
      <c r="C114" s="48" t="s">
        <v>363</v>
      </c>
      <c r="D114" s="98" t="s">
        <v>360</v>
      </c>
      <c r="E114" s="98" t="s">
        <v>360</v>
      </c>
      <c r="F114" s="98" t="s">
        <v>360</v>
      </c>
      <c r="G114" s="98" t="s">
        <v>360</v>
      </c>
    </row>
    <row r="115" spans="2:12">
      <c r="B115" s="107" t="s">
        <v>411</v>
      </c>
      <c r="C115" s="48" t="s">
        <v>363</v>
      </c>
      <c r="D115" s="98" t="s">
        <v>360</v>
      </c>
      <c r="E115" s="98" t="s">
        <v>360</v>
      </c>
      <c r="F115" s="98" t="s">
        <v>360</v>
      </c>
      <c r="G115" s="98" t="s">
        <v>360</v>
      </c>
    </row>
    <row r="116" spans="2:12">
      <c r="B116" s="107" t="s">
        <v>413</v>
      </c>
      <c r="C116" s="48" t="s">
        <v>363</v>
      </c>
      <c r="D116" s="98" t="s">
        <v>360</v>
      </c>
      <c r="E116" s="98" t="s">
        <v>360</v>
      </c>
      <c r="F116" s="98" t="s">
        <v>360</v>
      </c>
      <c r="G116" s="98" t="s">
        <v>360</v>
      </c>
    </row>
    <row r="117" spans="2:12">
      <c r="B117" s="107" t="s">
        <v>415</v>
      </c>
      <c r="C117" s="48" t="s">
        <v>363</v>
      </c>
      <c r="D117" s="98" t="s">
        <v>360</v>
      </c>
      <c r="E117" s="98" t="s">
        <v>360</v>
      </c>
      <c r="F117" s="98" t="s">
        <v>360</v>
      </c>
      <c r="G117" s="98" t="s">
        <v>360</v>
      </c>
    </row>
    <row r="118" spans="2:12">
      <c r="B118" s="107" t="s">
        <v>417</v>
      </c>
      <c r="C118" s="48" t="s">
        <v>363</v>
      </c>
      <c r="D118" s="98" t="s">
        <v>360</v>
      </c>
      <c r="E118" s="98" t="s">
        <v>360</v>
      </c>
      <c r="F118" s="98" t="s">
        <v>360</v>
      </c>
      <c r="G118" s="98" t="s">
        <v>360</v>
      </c>
    </row>
    <row r="119" spans="2:12">
      <c r="B119" s="107" t="s">
        <v>419</v>
      </c>
      <c r="C119" s="48" t="s">
        <v>363</v>
      </c>
      <c r="D119" s="98" t="s">
        <v>360</v>
      </c>
      <c r="E119" s="98" t="s">
        <v>360</v>
      </c>
      <c r="F119" s="98" t="s">
        <v>360</v>
      </c>
      <c r="G119" s="98" t="s">
        <v>360</v>
      </c>
    </row>
    <row r="120" spans="2:12">
      <c r="B120" s="107" t="s">
        <v>421</v>
      </c>
      <c r="C120" s="48" t="s">
        <v>363</v>
      </c>
      <c r="D120" s="98" t="s">
        <v>360</v>
      </c>
      <c r="E120" s="98" t="s">
        <v>360</v>
      </c>
      <c r="F120" s="98" t="s">
        <v>360</v>
      </c>
      <c r="G120" s="98" t="s">
        <v>360</v>
      </c>
    </row>
    <row r="121" spans="2:12">
      <c r="B121" s="107" t="s">
        <v>423</v>
      </c>
      <c r="C121" s="48" t="s">
        <v>363</v>
      </c>
      <c r="D121" s="98" t="s">
        <v>360</v>
      </c>
      <c r="E121" s="98" t="s">
        <v>360</v>
      </c>
      <c r="F121" s="98" t="s">
        <v>360</v>
      </c>
      <c r="G121" s="98" t="s">
        <v>360</v>
      </c>
    </row>
    <row r="122" spans="2:12">
      <c r="B122" s="107" t="s">
        <v>425</v>
      </c>
      <c r="C122" s="48" t="s">
        <v>363</v>
      </c>
      <c r="D122" s="98" t="s">
        <v>360</v>
      </c>
      <c r="E122" s="98" t="s">
        <v>360</v>
      </c>
      <c r="F122" s="98" t="s">
        <v>360</v>
      </c>
      <c r="G122" s="98" t="s">
        <v>360</v>
      </c>
    </row>
    <row r="123" spans="2:12">
      <c r="B123" s="107" t="s">
        <v>427</v>
      </c>
      <c r="C123" s="48" t="s">
        <v>363</v>
      </c>
      <c r="D123" s="98" t="s">
        <v>360</v>
      </c>
      <c r="E123" s="98" t="s">
        <v>360</v>
      </c>
      <c r="F123" s="98" t="s">
        <v>360</v>
      </c>
      <c r="G123" s="98" t="s">
        <v>360</v>
      </c>
    </row>
    <row r="125" spans="2:12" ht="20">
      <c r="B125" s="110" t="s">
        <v>805</v>
      </c>
    </row>
    <row r="126" spans="2:12" ht="20">
      <c r="B126" s="85" t="s">
        <v>796</v>
      </c>
    </row>
    <row r="128" spans="2:12" ht="12.75" customHeight="1">
      <c r="C128" s="100" t="s">
        <v>798</v>
      </c>
      <c r="D128" s="100"/>
      <c r="E128" s="100"/>
      <c r="F128" s="100"/>
      <c r="G128" s="100"/>
      <c r="H128" s="100"/>
      <c r="I128" s="100"/>
      <c r="J128" s="100"/>
      <c r="K128" s="100"/>
      <c r="L128" s="273" t="s">
        <v>806</v>
      </c>
    </row>
    <row r="129" spans="2:15">
      <c r="B129" s="37" t="s">
        <v>367</v>
      </c>
      <c r="C129" s="107" t="s">
        <v>551</v>
      </c>
      <c r="D129" s="107" t="s">
        <v>557</v>
      </c>
      <c r="E129" s="107" t="s">
        <v>559</v>
      </c>
      <c r="F129" s="107" t="s">
        <v>439</v>
      </c>
      <c r="G129" s="107" t="s">
        <v>553</v>
      </c>
      <c r="H129" s="107" t="s">
        <v>564</v>
      </c>
      <c r="I129" s="107" t="s">
        <v>555</v>
      </c>
      <c r="J129" s="107" t="s">
        <v>561</v>
      </c>
      <c r="K129" s="185" t="s">
        <v>566</v>
      </c>
      <c r="L129" s="185" t="s">
        <v>568</v>
      </c>
    </row>
    <row r="130" spans="2:15">
      <c r="B130" s="107" t="s">
        <v>369</v>
      </c>
      <c r="C130" s="98" t="s">
        <v>360</v>
      </c>
      <c r="D130" s="98" t="s">
        <v>360</v>
      </c>
      <c r="E130" s="120" t="s">
        <v>363</v>
      </c>
      <c r="F130" s="120" t="s">
        <v>363</v>
      </c>
      <c r="G130" s="98" t="s">
        <v>360</v>
      </c>
      <c r="H130" s="120" t="s">
        <v>363</v>
      </c>
      <c r="I130" s="120" t="s">
        <v>363</v>
      </c>
      <c r="J130" s="120" t="s">
        <v>363</v>
      </c>
      <c r="K130" s="120" t="s">
        <v>363</v>
      </c>
      <c r="L130" s="98" t="s">
        <v>360</v>
      </c>
      <c r="N130" s="1"/>
      <c r="O130" s="136"/>
    </row>
    <row r="131" spans="2:15">
      <c r="B131" s="107" t="s">
        <v>371</v>
      </c>
      <c r="C131" s="98" t="s">
        <v>360</v>
      </c>
      <c r="D131" s="98" t="s">
        <v>360</v>
      </c>
      <c r="E131" s="120" t="s">
        <v>363</v>
      </c>
      <c r="F131" s="120" t="s">
        <v>363</v>
      </c>
      <c r="G131" s="98" t="s">
        <v>360</v>
      </c>
      <c r="H131" s="120" t="s">
        <v>363</v>
      </c>
      <c r="I131" s="120" t="s">
        <v>363</v>
      </c>
      <c r="J131" s="120" t="s">
        <v>363</v>
      </c>
      <c r="K131" s="120" t="s">
        <v>363</v>
      </c>
      <c r="L131" s="98" t="s">
        <v>360</v>
      </c>
      <c r="N131" s="1"/>
    </row>
    <row r="132" spans="2:15">
      <c r="B132" s="118" t="s">
        <v>373</v>
      </c>
      <c r="C132" s="98" t="s">
        <v>360</v>
      </c>
      <c r="D132" s="98" t="s">
        <v>360</v>
      </c>
      <c r="E132" s="98" t="s">
        <v>360</v>
      </c>
      <c r="F132" s="98" t="s">
        <v>360</v>
      </c>
      <c r="G132" s="98" t="s">
        <v>360</v>
      </c>
      <c r="H132" s="98" t="s">
        <v>360</v>
      </c>
      <c r="I132" s="120" t="s">
        <v>363</v>
      </c>
      <c r="J132" s="120" t="s">
        <v>363</v>
      </c>
      <c r="K132" s="98" t="s">
        <v>360</v>
      </c>
      <c r="L132" s="98" t="s">
        <v>360</v>
      </c>
    </row>
    <row r="133" spans="2:15">
      <c r="B133" s="118" t="s">
        <v>375</v>
      </c>
      <c r="C133" s="98" t="s">
        <v>360</v>
      </c>
      <c r="D133" s="98" t="s">
        <v>360</v>
      </c>
      <c r="E133" s="98" t="s">
        <v>360</v>
      </c>
      <c r="F133" s="98" t="s">
        <v>360</v>
      </c>
      <c r="G133" s="98" t="s">
        <v>360</v>
      </c>
      <c r="H133" s="98" t="s">
        <v>360</v>
      </c>
      <c r="I133" s="120" t="s">
        <v>363</v>
      </c>
      <c r="J133" s="120" t="s">
        <v>363</v>
      </c>
      <c r="K133" s="98" t="s">
        <v>360</v>
      </c>
      <c r="L133" s="98" t="s">
        <v>360</v>
      </c>
    </row>
    <row r="134" spans="2:15">
      <c r="B134" s="118" t="s">
        <v>377</v>
      </c>
      <c r="C134" s="98" t="s">
        <v>360</v>
      </c>
      <c r="D134" s="98" t="s">
        <v>360</v>
      </c>
      <c r="E134" s="98" t="s">
        <v>360</v>
      </c>
      <c r="F134" s="98" t="s">
        <v>360</v>
      </c>
      <c r="G134" s="98" t="s">
        <v>360</v>
      </c>
      <c r="H134" s="98" t="s">
        <v>360</v>
      </c>
      <c r="I134" s="120" t="s">
        <v>363</v>
      </c>
      <c r="J134" s="120" t="s">
        <v>363</v>
      </c>
      <c r="K134" s="98" t="s">
        <v>360</v>
      </c>
      <c r="L134" s="98" t="s">
        <v>360</v>
      </c>
    </row>
    <row r="135" spans="2:15">
      <c r="B135" s="118" t="s">
        <v>379</v>
      </c>
      <c r="C135" s="98" t="s">
        <v>360</v>
      </c>
      <c r="D135" s="98" t="s">
        <v>360</v>
      </c>
      <c r="E135" s="98" t="s">
        <v>360</v>
      </c>
      <c r="F135" s="98" t="s">
        <v>360</v>
      </c>
      <c r="G135" s="98" t="s">
        <v>360</v>
      </c>
      <c r="H135" s="98" t="s">
        <v>360</v>
      </c>
      <c r="I135" s="120" t="s">
        <v>363</v>
      </c>
      <c r="J135" s="120" t="s">
        <v>363</v>
      </c>
      <c r="K135" s="98" t="s">
        <v>360</v>
      </c>
      <c r="L135" s="98" t="s">
        <v>360</v>
      </c>
    </row>
    <row r="136" spans="2:15">
      <c r="B136" s="118" t="s">
        <v>381</v>
      </c>
      <c r="C136" s="98" t="s">
        <v>360</v>
      </c>
      <c r="D136" s="98" t="s">
        <v>360</v>
      </c>
      <c r="E136" s="98" t="s">
        <v>360</v>
      </c>
      <c r="F136" s="98" t="s">
        <v>360</v>
      </c>
      <c r="G136" s="98" t="s">
        <v>360</v>
      </c>
      <c r="H136" s="98" t="s">
        <v>360</v>
      </c>
      <c r="I136" s="120" t="s">
        <v>363</v>
      </c>
      <c r="J136" s="120" t="s">
        <v>363</v>
      </c>
      <c r="K136" s="98" t="s">
        <v>360</v>
      </c>
      <c r="L136" s="98" t="s">
        <v>360</v>
      </c>
    </row>
    <row r="137" spans="2:15">
      <c r="B137" s="118" t="s">
        <v>383</v>
      </c>
      <c r="C137" s="98" t="s">
        <v>360</v>
      </c>
      <c r="D137" s="98" t="s">
        <v>360</v>
      </c>
      <c r="E137" s="98" t="s">
        <v>360</v>
      </c>
      <c r="F137" s="98" t="s">
        <v>360</v>
      </c>
      <c r="G137" s="98" t="s">
        <v>360</v>
      </c>
      <c r="H137" s="98" t="s">
        <v>360</v>
      </c>
      <c r="I137" s="120" t="s">
        <v>363</v>
      </c>
      <c r="J137" s="120" t="s">
        <v>363</v>
      </c>
      <c r="K137" s="98" t="s">
        <v>360</v>
      </c>
      <c r="L137" s="98" t="s">
        <v>360</v>
      </c>
    </row>
    <row r="138" spans="2:15">
      <c r="B138" s="118" t="s">
        <v>385</v>
      </c>
      <c r="C138" s="98" t="s">
        <v>360</v>
      </c>
      <c r="D138" s="98" t="s">
        <v>360</v>
      </c>
      <c r="E138" s="98" t="s">
        <v>360</v>
      </c>
      <c r="F138" s="98" t="s">
        <v>360</v>
      </c>
      <c r="G138" s="98" t="s">
        <v>360</v>
      </c>
      <c r="H138" s="98" t="s">
        <v>360</v>
      </c>
      <c r="I138" s="120" t="s">
        <v>363</v>
      </c>
      <c r="J138" s="120" t="s">
        <v>363</v>
      </c>
      <c r="K138" s="98" t="s">
        <v>360</v>
      </c>
      <c r="L138" s="98" t="s">
        <v>360</v>
      </c>
    </row>
    <row r="139" spans="2:15">
      <c r="B139" s="118" t="s">
        <v>387</v>
      </c>
      <c r="C139" s="98" t="s">
        <v>360</v>
      </c>
      <c r="D139" s="98" t="s">
        <v>360</v>
      </c>
      <c r="E139" s="98" t="s">
        <v>360</v>
      </c>
      <c r="F139" s="98" t="s">
        <v>360</v>
      </c>
      <c r="G139" s="98" t="s">
        <v>360</v>
      </c>
      <c r="H139" s="98" t="s">
        <v>360</v>
      </c>
      <c r="I139" s="120" t="s">
        <v>363</v>
      </c>
      <c r="J139" s="120" t="s">
        <v>363</v>
      </c>
      <c r="K139" s="98" t="s">
        <v>360</v>
      </c>
      <c r="L139" s="98" t="s">
        <v>360</v>
      </c>
    </row>
    <row r="140" spans="2:15">
      <c r="B140" s="118" t="s">
        <v>389</v>
      </c>
      <c r="C140" s="98" t="s">
        <v>360</v>
      </c>
      <c r="D140" s="98" t="s">
        <v>360</v>
      </c>
      <c r="E140" s="98" t="s">
        <v>360</v>
      </c>
      <c r="F140" s="98" t="s">
        <v>360</v>
      </c>
      <c r="G140" s="98" t="s">
        <v>360</v>
      </c>
      <c r="H140" s="98" t="s">
        <v>360</v>
      </c>
      <c r="I140" s="120" t="s">
        <v>363</v>
      </c>
      <c r="J140" s="120" t="s">
        <v>363</v>
      </c>
      <c r="K140" s="98" t="s">
        <v>360</v>
      </c>
      <c r="L140" s="98" t="s">
        <v>360</v>
      </c>
    </row>
    <row r="141" spans="2:15">
      <c r="B141" s="118" t="s">
        <v>391</v>
      </c>
      <c r="C141" s="98" t="s">
        <v>360</v>
      </c>
      <c r="D141" s="98" t="s">
        <v>360</v>
      </c>
      <c r="E141" s="98" t="s">
        <v>360</v>
      </c>
      <c r="F141" s="98" t="s">
        <v>360</v>
      </c>
      <c r="G141" s="98" t="s">
        <v>360</v>
      </c>
      <c r="H141" s="98" t="s">
        <v>360</v>
      </c>
      <c r="I141" s="98" t="s">
        <v>360</v>
      </c>
      <c r="J141" s="98" t="s">
        <v>360</v>
      </c>
      <c r="K141" s="98" t="s">
        <v>360</v>
      </c>
      <c r="L141" s="98" t="s">
        <v>360</v>
      </c>
      <c r="N141" s="1"/>
    </row>
    <row r="142" spans="2:15">
      <c r="B142" s="118" t="s">
        <v>393</v>
      </c>
      <c r="C142" s="98" t="s">
        <v>360</v>
      </c>
      <c r="D142" s="98" t="s">
        <v>360</v>
      </c>
      <c r="E142" s="98" t="s">
        <v>360</v>
      </c>
      <c r="F142" s="98" t="s">
        <v>360</v>
      </c>
      <c r="G142" s="98" t="s">
        <v>360</v>
      </c>
      <c r="H142" s="98" t="s">
        <v>360</v>
      </c>
      <c r="I142" s="98" t="s">
        <v>360</v>
      </c>
      <c r="J142" s="98" t="s">
        <v>360</v>
      </c>
      <c r="K142" s="98" t="s">
        <v>360</v>
      </c>
      <c r="L142" s="98" t="s">
        <v>360</v>
      </c>
      <c r="N142" s="1"/>
    </row>
    <row r="143" spans="2:15">
      <c r="B143" s="118" t="s">
        <v>395</v>
      </c>
      <c r="C143" s="98" t="s">
        <v>360</v>
      </c>
      <c r="D143" s="98" t="s">
        <v>360</v>
      </c>
      <c r="E143" s="98" t="s">
        <v>360</v>
      </c>
      <c r="F143" s="98" t="s">
        <v>360</v>
      </c>
      <c r="G143" s="98" t="s">
        <v>360</v>
      </c>
      <c r="H143" s="98" t="s">
        <v>360</v>
      </c>
      <c r="I143" s="98" t="s">
        <v>360</v>
      </c>
      <c r="J143" s="98" t="s">
        <v>360</v>
      </c>
      <c r="K143" s="98" t="s">
        <v>360</v>
      </c>
      <c r="L143" s="98" t="s">
        <v>360</v>
      </c>
      <c r="N143" s="1"/>
    </row>
    <row r="144" spans="2:15">
      <c r="B144" s="118" t="s">
        <v>397</v>
      </c>
      <c r="C144" s="98" t="s">
        <v>360</v>
      </c>
      <c r="D144" s="98" t="s">
        <v>360</v>
      </c>
      <c r="E144" s="98" t="s">
        <v>360</v>
      </c>
      <c r="F144" s="98" t="s">
        <v>360</v>
      </c>
      <c r="G144" s="98" t="s">
        <v>360</v>
      </c>
      <c r="H144" s="98" t="s">
        <v>360</v>
      </c>
      <c r="I144" s="98" t="s">
        <v>360</v>
      </c>
      <c r="J144" s="98" t="s">
        <v>360</v>
      </c>
      <c r="K144" s="98" t="s">
        <v>360</v>
      </c>
      <c r="L144" s="98" t="s">
        <v>360</v>
      </c>
      <c r="N144" s="1"/>
    </row>
    <row r="145" spans="2:14">
      <c r="B145" s="118" t="s">
        <v>399</v>
      </c>
      <c r="C145" s="98" t="s">
        <v>360</v>
      </c>
      <c r="D145" s="98" t="s">
        <v>360</v>
      </c>
      <c r="E145" s="98" t="s">
        <v>360</v>
      </c>
      <c r="F145" s="98" t="s">
        <v>360</v>
      </c>
      <c r="G145" s="98" t="s">
        <v>360</v>
      </c>
      <c r="H145" s="98" t="s">
        <v>360</v>
      </c>
      <c r="I145" s="98" t="s">
        <v>360</v>
      </c>
      <c r="J145" s="98" t="s">
        <v>360</v>
      </c>
      <c r="K145" s="120" t="s">
        <v>363</v>
      </c>
      <c r="L145" s="98" t="s">
        <v>360</v>
      </c>
      <c r="N145" s="1"/>
    </row>
    <row r="146" spans="2:14">
      <c r="B146" s="118" t="s">
        <v>401</v>
      </c>
      <c r="C146" s="98" t="s">
        <v>360</v>
      </c>
      <c r="D146" s="98" t="s">
        <v>360</v>
      </c>
      <c r="E146" s="120" t="s">
        <v>363</v>
      </c>
      <c r="F146" s="98" t="s">
        <v>360</v>
      </c>
      <c r="G146" s="98" t="s">
        <v>360</v>
      </c>
      <c r="H146" s="98" t="s">
        <v>360</v>
      </c>
      <c r="I146" s="120" t="s">
        <v>363</v>
      </c>
      <c r="J146" s="120" t="s">
        <v>363</v>
      </c>
      <c r="K146" s="120" t="s">
        <v>363</v>
      </c>
      <c r="L146" s="98" t="s">
        <v>360</v>
      </c>
      <c r="N146" s="1"/>
    </row>
    <row r="147" spans="2:14">
      <c r="B147" s="118" t="s">
        <v>403</v>
      </c>
      <c r="C147" s="98" t="s">
        <v>360</v>
      </c>
      <c r="D147" s="98" t="s">
        <v>360</v>
      </c>
      <c r="E147" s="120" t="s">
        <v>363</v>
      </c>
      <c r="F147" s="98" t="s">
        <v>360</v>
      </c>
      <c r="G147" s="98" t="s">
        <v>360</v>
      </c>
      <c r="H147" s="98" t="s">
        <v>360</v>
      </c>
      <c r="I147" s="120" t="s">
        <v>363</v>
      </c>
      <c r="J147" s="120" t="s">
        <v>363</v>
      </c>
      <c r="K147" s="120" t="s">
        <v>363</v>
      </c>
      <c r="L147" s="98" t="s">
        <v>360</v>
      </c>
      <c r="N147" s="1"/>
    </row>
    <row r="148" spans="2:14">
      <c r="B148" s="118" t="s">
        <v>405</v>
      </c>
      <c r="C148" s="98" t="s">
        <v>360</v>
      </c>
      <c r="D148" s="98" t="s">
        <v>360</v>
      </c>
      <c r="E148" s="120" t="s">
        <v>363</v>
      </c>
      <c r="F148" s="98" t="s">
        <v>360</v>
      </c>
      <c r="G148" s="98" t="s">
        <v>360</v>
      </c>
      <c r="H148" s="98" t="s">
        <v>360</v>
      </c>
      <c r="I148" s="120" t="s">
        <v>363</v>
      </c>
      <c r="J148" s="120" t="s">
        <v>363</v>
      </c>
      <c r="K148" s="120" t="s">
        <v>363</v>
      </c>
      <c r="L148" s="98" t="s">
        <v>360</v>
      </c>
      <c r="N148" s="1"/>
    </row>
    <row r="149" spans="2:14">
      <c r="B149" s="118" t="s">
        <v>407</v>
      </c>
      <c r="C149" s="98" t="s">
        <v>360</v>
      </c>
      <c r="D149" s="98" t="s">
        <v>360</v>
      </c>
      <c r="E149" s="120" t="s">
        <v>363</v>
      </c>
      <c r="F149" s="98" t="s">
        <v>360</v>
      </c>
      <c r="G149" s="98" t="s">
        <v>360</v>
      </c>
      <c r="H149" s="98" t="s">
        <v>360</v>
      </c>
      <c r="I149" s="120" t="s">
        <v>363</v>
      </c>
      <c r="J149" s="120" t="s">
        <v>363</v>
      </c>
      <c r="K149" s="120" t="s">
        <v>363</v>
      </c>
      <c r="L149" s="98" t="s">
        <v>360</v>
      </c>
      <c r="N149" s="1"/>
    </row>
    <row r="150" spans="2:14">
      <c r="B150" s="107" t="s">
        <v>409</v>
      </c>
      <c r="C150" s="98" t="s">
        <v>360</v>
      </c>
      <c r="D150" s="98" t="s">
        <v>360</v>
      </c>
      <c r="E150" s="120" t="s">
        <v>363</v>
      </c>
      <c r="F150" s="120" t="s">
        <v>363</v>
      </c>
      <c r="G150" s="120" t="s">
        <v>363</v>
      </c>
      <c r="H150" s="120" t="s">
        <v>363</v>
      </c>
      <c r="I150" s="120" t="s">
        <v>363</v>
      </c>
      <c r="J150" s="120" t="s">
        <v>363</v>
      </c>
      <c r="K150" s="120" t="s">
        <v>363</v>
      </c>
      <c r="L150" s="120" t="s">
        <v>363</v>
      </c>
      <c r="N150" s="1"/>
    </row>
    <row r="151" spans="2:14">
      <c r="B151" s="107" t="s">
        <v>411</v>
      </c>
      <c r="C151" s="98" t="s">
        <v>360</v>
      </c>
      <c r="D151" s="98" t="s">
        <v>360</v>
      </c>
      <c r="E151" s="120" t="s">
        <v>363</v>
      </c>
      <c r="F151" s="120" t="s">
        <v>363</v>
      </c>
      <c r="G151" s="120" t="s">
        <v>363</v>
      </c>
      <c r="H151" s="120" t="s">
        <v>363</v>
      </c>
      <c r="I151" s="120" t="s">
        <v>363</v>
      </c>
      <c r="J151" s="120" t="s">
        <v>363</v>
      </c>
      <c r="K151" s="120" t="s">
        <v>363</v>
      </c>
      <c r="L151" s="120" t="s">
        <v>363</v>
      </c>
      <c r="N151" s="1"/>
    </row>
    <row r="152" spans="2:14">
      <c r="B152" s="107" t="s">
        <v>413</v>
      </c>
      <c r="C152" s="98" t="s">
        <v>360</v>
      </c>
      <c r="D152" s="98" t="s">
        <v>360</v>
      </c>
      <c r="E152" s="120" t="s">
        <v>363</v>
      </c>
      <c r="F152" s="120" t="s">
        <v>363</v>
      </c>
      <c r="G152" s="120" t="s">
        <v>363</v>
      </c>
      <c r="H152" s="120" t="s">
        <v>363</v>
      </c>
      <c r="I152" s="120" t="s">
        <v>363</v>
      </c>
      <c r="J152" s="120" t="s">
        <v>363</v>
      </c>
      <c r="K152" s="120" t="s">
        <v>363</v>
      </c>
      <c r="L152" s="120" t="s">
        <v>363</v>
      </c>
      <c r="N152" s="1"/>
    </row>
    <row r="153" spans="2:14">
      <c r="B153" s="107" t="s">
        <v>415</v>
      </c>
      <c r="C153" s="98" t="s">
        <v>360</v>
      </c>
      <c r="D153" s="98" t="s">
        <v>360</v>
      </c>
      <c r="E153" s="120" t="s">
        <v>363</v>
      </c>
      <c r="F153" s="120" t="s">
        <v>363</v>
      </c>
      <c r="G153" s="120" t="s">
        <v>363</v>
      </c>
      <c r="H153" s="120" t="s">
        <v>363</v>
      </c>
      <c r="I153" s="120" t="s">
        <v>363</v>
      </c>
      <c r="J153" s="120" t="s">
        <v>363</v>
      </c>
      <c r="K153" s="120" t="s">
        <v>363</v>
      </c>
      <c r="L153" s="120" t="s">
        <v>363</v>
      </c>
      <c r="N153" s="1"/>
    </row>
    <row r="154" spans="2:14">
      <c r="B154" s="107" t="s">
        <v>417</v>
      </c>
      <c r="C154" s="98" t="s">
        <v>360</v>
      </c>
      <c r="D154" s="98" t="s">
        <v>360</v>
      </c>
      <c r="E154" s="120" t="s">
        <v>363</v>
      </c>
      <c r="F154" s="120" t="s">
        <v>363</v>
      </c>
      <c r="G154" s="120" t="s">
        <v>363</v>
      </c>
      <c r="H154" s="120" t="s">
        <v>363</v>
      </c>
      <c r="I154" s="120" t="s">
        <v>363</v>
      </c>
      <c r="J154" s="120" t="s">
        <v>363</v>
      </c>
      <c r="K154" s="120" t="s">
        <v>363</v>
      </c>
      <c r="L154" s="120" t="s">
        <v>363</v>
      </c>
      <c r="N154" s="1"/>
    </row>
    <row r="155" spans="2:14">
      <c r="B155" s="107" t="s">
        <v>419</v>
      </c>
      <c r="C155" s="98" t="s">
        <v>360</v>
      </c>
      <c r="D155" s="98" t="s">
        <v>360</v>
      </c>
      <c r="E155" s="120" t="s">
        <v>363</v>
      </c>
      <c r="F155" s="120" t="s">
        <v>363</v>
      </c>
      <c r="G155" s="120" t="s">
        <v>363</v>
      </c>
      <c r="H155" s="120" t="s">
        <v>363</v>
      </c>
      <c r="I155" s="120" t="s">
        <v>363</v>
      </c>
      <c r="J155" s="120" t="s">
        <v>363</v>
      </c>
      <c r="K155" s="120" t="s">
        <v>363</v>
      </c>
      <c r="L155" s="120" t="s">
        <v>363</v>
      </c>
      <c r="N155" s="1"/>
    </row>
    <row r="156" spans="2:14">
      <c r="B156" s="107" t="s">
        <v>421</v>
      </c>
      <c r="C156" s="98" t="s">
        <v>360</v>
      </c>
      <c r="D156" s="98" t="s">
        <v>360</v>
      </c>
      <c r="E156" s="120" t="s">
        <v>363</v>
      </c>
      <c r="F156" s="120" t="s">
        <v>363</v>
      </c>
      <c r="G156" s="120" t="s">
        <v>363</v>
      </c>
      <c r="H156" s="120" t="s">
        <v>363</v>
      </c>
      <c r="I156" s="120" t="s">
        <v>363</v>
      </c>
      <c r="J156" s="120" t="s">
        <v>363</v>
      </c>
      <c r="K156" s="120" t="s">
        <v>363</v>
      </c>
      <c r="L156" s="120" t="s">
        <v>363</v>
      </c>
      <c r="N156" s="1"/>
    </row>
    <row r="157" spans="2:14">
      <c r="B157" s="107" t="s">
        <v>423</v>
      </c>
      <c r="C157" s="98" t="s">
        <v>360</v>
      </c>
      <c r="D157" s="98" t="s">
        <v>360</v>
      </c>
      <c r="E157" s="120" t="s">
        <v>363</v>
      </c>
      <c r="F157" s="120" t="s">
        <v>363</v>
      </c>
      <c r="G157" s="120" t="s">
        <v>363</v>
      </c>
      <c r="H157" s="120" t="s">
        <v>363</v>
      </c>
      <c r="I157" s="120" t="s">
        <v>363</v>
      </c>
      <c r="J157" s="120" t="s">
        <v>363</v>
      </c>
      <c r="K157" s="120" t="s">
        <v>363</v>
      </c>
      <c r="L157" s="120" t="s">
        <v>363</v>
      </c>
      <c r="N157" s="1"/>
    </row>
    <row r="158" spans="2:14">
      <c r="B158" s="107" t="s">
        <v>425</v>
      </c>
      <c r="C158" s="98" t="s">
        <v>360</v>
      </c>
      <c r="D158" s="98" t="s">
        <v>360</v>
      </c>
      <c r="E158" s="120" t="s">
        <v>363</v>
      </c>
      <c r="F158" s="120" t="s">
        <v>363</v>
      </c>
      <c r="G158" s="120" t="s">
        <v>363</v>
      </c>
      <c r="H158" s="120" t="s">
        <v>363</v>
      </c>
      <c r="I158" s="120" t="s">
        <v>363</v>
      </c>
      <c r="J158" s="120" t="s">
        <v>363</v>
      </c>
      <c r="K158" s="120" t="s">
        <v>363</v>
      </c>
      <c r="L158" s="120" t="s">
        <v>363</v>
      </c>
      <c r="N158" s="1"/>
    </row>
    <row r="159" spans="2:14">
      <c r="B159" s="107" t="s">
        <v>427</v>
      </c>
      <c r="C159" s="98" t="s">
        <v>360</v>
      </c>
      <c r="D159" s="98" t="s">
        <v>360</v>
      </c>
      <c r="E159" s="120" t="s">
        <v>363</v>
      </c>
      <c r="F159" s="120" t="s">
        <v>363</v>
      </c>
      <c r="G159" s="120" t="s">
        <v>363</v>
      </c>
      <c r="H159" s="120" t="s">
        <v>363</v>
      </c>
      <c r="I159" s="120" t="s">
        <v>363</v>
      </c>
      <c r="J159" s="120" t="s">
        <v>363</v>
      </c>
      <c r="K159" s="120" t="s">
        <v>363</v>
      </c>
      <c r="L159" s="120" t="s">
        <v>363</v>
      </c>
      <c r="N159" s="1"/>
    </row>
    <row r="160" spans="2:14">
      <c r="B160" s="34"/>
    </row>
    <row r="161" spans="2:17">
      <c r="B161" s="34"/>
    </row>
    <row r="162" spans="2:17" ht="20">
      <c r="B162" s="85" t="s">
        <v>796</v>
      </c>
    </row>
    <row r="163" spans="2:17">
      <c r="B163" s="34"/>
    </row>
    <row r="164" spans="2:17">
      <c r="C164" s="99" t="s">
        <v>572</v>
      </c>
      <c r="D164" s="100"/>
      <c r="E164" s="100"/>
      <c r="F164" s="100"/>
      <c r="G164" s="100"/>
      <c r="H164" s="100"/>
    </row>
    <row r="165" spans="2:17">
      <c r="B165" s="35"/>
      <c r="C165" s="315" t="s">
        <v>574</v>
      </c>
      <c r="D165" s="316"/>
      <c r="E165" s="317"/>
      <c r="F165" s="315" t="s">
        <v>576</v>
      </c>
      <c r="G165" s="316"/>
      <c r="H165" s="317"/>
    </row>
    <row r="166" spans="2:17">
      <c r="B166" s="35"/>
      <c r="C166" s="99" t="s">
        <v>433</v>
      </c>
      <c r="D166" s="100"/>
      <c r="E166" s="100"/>
      <c r="F166" s="100"/>
      <c r="G166" s="100"/>
      <c r="H166" s="100"/>
    </row>
    <row r="167" spans="2:17">
      <c r="B167" s="55" t="s">
        <v>367</v>
      </c>
      <c r="C167" s="182" t="s">
        <v>437</v>
      </c>
      <c r="D167" s="182" t="s">
        <v>435</v>
      </c>
      <c r="E167" s="182" t="s">
        <v>439</v>
      </c>
      <c r="F167" s="182" t="s">
        <v>437</v>
      </c>
      <c r="G167" s="182" t="s">
        <v>435</v>
      </c>
      <c r="H167" s="182" t="s">
        <v>439</v>
      </c>
    </row>
    <row r="168" spans="2:17" ht="23">
      <c r="B168" s="107" t="s">
        <v>369</v>
      </c>
      <c r="C168" s="98" t="s">
        <v>360</v>
      </c>
      <c r="D168" s="98" t="s">
        <v>360</v>
      </c>
      <c r="E168" s="119" t="s">
        <v>363</v>
      </c>
      <c r="F168" s="119" t="s">
        <v>363</v>
      </c>
      <c r="G168" s="119" t="s">
        <v>363</v>
      </c>
      <c r="H168" s="119" t="s">
        <v>363</v>
      </c>
      <c r="Q168" s="105"/>
    </row>
    <row r="169" spans="2:17">
      <c r="B169" s="107" t="s">
        <v>371</v>
      </c>
      <c r="C169" s="98" t="s">
        <v>360</v>
      </c>
      <c r="D169" s="98" t="s">
        <v>360</v>
      </c>
      <c r="E169" s="120" t="s">
        <v>363</v>
      </c>
      <c r="F169" s="120" t="s">
        <v>363</v>
      </c>
      <c r="G169" s="120" t="s">
        <v>363</v>
      </c>
      <c r="H169" s="119" t="s">
        <v>363</v>
      </c>
    </row>
    <row r="170" spans="2:17" s="262" customFormat="1">
      <c r="B170" s="213" t="s">
        <v>802</v>
      </c>
      <c r="C170" s="261" t="s">
        <v>360</v>
      </c>
      <c r="D170" s="261" t="s">
        <v>360</v>
      </c>
      <c r="E170" s="263" t="s">
        <v>363</v>
      </c>
      <c r="F170" s="263" t="s">
        <v>363</v>
      </c>
      <c r="G170" s="263" t="s">
        <v>363</v>
      </c>
      <c r="H170" s="264" t="s">
        <v>363</v>
      </c>
    </row>
    <row r="171" spans="2:17" s="262" customFormat="1">
      <c r="B171" s="213" t="s">
        <v>803</v>
      </c>
      <c r="C171" s="261" t="s">
        <v>360</v>
      </c>
      <c r="D171" s="261" t="s">
        <v>360</v>
      </c>
      <c r="E171" s="263" t="s">
        <v>363</v>
      </c>
      <c r="F171" s="263" t="s">
        <v>363</v>
      </c>
      <c r="G171" s="263" t="s">
        <v>363</v>
      </c>
      <c r="H171" s="264" t="s">
        <v>363</v>
      </c>
    </row>
    <row r="172" spans="2:17">
      <c r="B172" s="118" t="s">
        <v>373</v>
      </c>
      <c r="C172" s="98" t="s">
        <v>360</v>
      </c>
      <c r="D172" s="98" t="s">
        <v>360</v>
      </c>
      <c r="E172" s="119" t="s">
        <v>363</v>
      </c>
      <c r="F172" s="98" t="s">
        <v>360</v>
      </c>
      <c r="G172" s="98" t="s">
        <v>360</v>
      </c>
      <c r="H172" s="119" t="s">
        <v>363</v>
      </c>
    </row>
    <row r="173" spans="2:17">
      <c r="B173" s="118" t="s">
        <v>375</v>
      </c>
      <c r="C173" s="98" t="s">
        <v>360</v>
      </c>
      <c r="D173" s="98" t="s">
        <v>360</v>
      </c>
      <c r="E173" s="119" t="s">
        <v>363</v>
      </c>
      <c r="F173" s="98" t="s">
        <v>360</v>
      </c>
      <c r="G173" s="98" t="s">
        <v>360</v>
      </c>
      <c r="H173" s="119" t="s">
        <v>363</v>
      </c>
    </row>
    <row r="174" spans="2:17">
      <c r="B174" s="118" t="s">
        <v>377</v>
      </c>
      <c r="C174" s="98" t="s">
        <v>360</v>
      </c>
      <c r="D174" s="98" t="s">
        <v>360</v>
      </c>
      <c r="E174" s="119" t="s">
        <v>363</v>
      </c>
      <c r="F174" s="98" t="s">
        <v>360</v>
      </c>
      <c r="G174" s="98" t="s">
        <v>360</v>
      </c>
      <c r="H174" s="119" t="s">
        <v>363</v>
      </c>
    </row>
    <row r="175" spans="2:17">
      <c r="B175" s="118" t="s">
        <v>379</v>
      </c>
      <c r="C175" s="98" t="s">
        <v>360</v>
      </c>
      <c r="D175" s="98" t="s">
        <v>360</v>
      </c>
      <c r="E175" s="119" t="s">
        <v>363</v>
      </c>
      <c r="F175" s="98" t="s">
        <v>360</v>
      </c>
      <c r="G175" s="98" t="s">
        <v>360</v>
      </c>
      <c r="H175" s="119" t="s">
        <v>363</v>
      </c>
    </row>
    <row r="176" spans="2:17">
      <c r="B176" s="118" t="s">
        <v>381</v>
      </c>
      <c r="C176" s="98" t="s">
        <v>360</v>
      </c>
      <c r="D176" s="98" t="s">
        <v>360</v>
      </c>
      <c r="E176" s="119" t="s">
        <v>363</v>
      </c>
      <c r="F176" s="98" t="s">
        <v>360</v>
      </c>
      <c r="G176" s="98" t="s">
        <v>360</v>
      </c>
      <c r="H176" s="119" t="s">
        <v>363</v>
      </c>
    </row>
    <row r="177" spans="2:8">
      <c r="B177" s="118" t="s">
        <v>383</v>
      </c>
      <c r="C177" s="98" t="s">
        <v>360</v>
      </c>
      <c r="D177" s="98" t="s">
        <v>360</v>
      </c>
      <c r="E177" s="119" t="s">
        <v>363</v>
      </c>
      <c r="F177" s="98" t="s">
        <v>360</v>
      </c>
      <c r="G177" s="98" t="s">
        <v>360</v>
      </c>
      <c r="H177" s="119" t="s">
        <v>363</v>
      </c>
    </row>
    <row r="178" spans="2:8">
      <c r="B178" s="118" t="s">
        <v>385</v>
      </c>
      <c r="C178" s="98" t="s">
        <v>360</v>
      </c>
      <c r="D178" s="98" t="s">
        <v>360</v>
      </c>
      <c r="E178" s="119" t="s">
        <v>363</v>
      </c>
      <c r="F178" s="98" t="s">
        <v>360</v>
      </c>
      <c r="G178" s="98" t="s">
        <v>360</v>
      </c>
      <c r="H178" s="119" t="s">
        <v>363</v>
      </c>
    </row>
    <row r="179" spans="2:8">
      <c r="B179" s="118" t="s">
        <v>387</v>
      </c>
      <c r="C179" s="98" t="s">
        <v>360</v>
      </c>
      <c r="D179" s="98" t="s">
        <v>360</v>
      </c>
      <c r="E179" s="119" t="s">
        <v>363</v>
      </c>
      <c r="F179" s="98" t="s">
        <v>360</v>
      </c>
      <c r="G179" s="98" t="s">
        <v>360</v>
      </c>
      <c r="H179" s="119" t="s">
        <v>363</v>
      </c>
    </row>
    <row r="180" spans="2:8">
      <c r="B180" s="118" t="s">
        <v>389</v>
      </c>
      <c r="C180" s="98" t="s">
        <v>360</v>
      </c>
      <c r="D180" s="98" t="s">
        <v>360</v>
      </c>
      <c r="E180" s="119" t="s">
        <v>363</v>
      </c>
      <c r="F180" s="98" t="s">
        <v>360</v>
      </c>
      <c r="G180" s="98" t="s">
        <v>360</v>
      </c>
      <c r="H180" s="119" t="s">
        <v>363</v>
      </c>
    </row>
    <row r="181" spans="2:8">
      <c r="B181" s="118" t="s">
        <v>391</v>
      </c>
      <c r="C181" s="98" t="s">
        <v>360</v>
      </c>
      <c r="D181" s="98" t="s">
        <v>360</v>
      </c>
      <c r="E181" s="119" t="s">
        <v>363</v>
      </c>
      <c r="F181" s="98" t="s">
        <v>360</v>
      </c>
      <c r="G181" s="98" t="s">
        <v>360</v>
      </c>
      <c r="H181" s="119" t="s">
        <v>363</v>
      </c>
    </row>
    <row r="182" spans="2:8">
      <c r="B182" s="118" t="s">
        <v>393</v>
      </c>
      <c r="C182" s="98" t="s">
        <v>360</v>
      </c>
      <c r="D182" s="98" t="s">
        <v>360</v>
      </c>
      <c r="E182" s="119" t="s">
        <v>363</v>
      </c>
      <c r="F182" s="98" t="s">
        <v>360</v>
      </c>
      <c r="G182" s="98" t="s">
        <v>360</v>
      </c>
      <c r="H182" s="119" t="s">
        <v>363</v>
      </c>
    </row>
    <row r="183" spans="2:8">
      <c r="B183" s="118" t="s">
        <v>395</v>
      </c>
      <c r="C183" s="98" t="s">
        <v>360</v>
      </c>
      <c r="D183" s="98" t="s">
        <v>360</v>
      </c>
      <c r="E183" s="119" t="s">
        <v>363</v>
      </c>
      <c r="F183" s="98" t="s">
        <v>360</v>
      </c>
      <c r="G183" s="98" t="s">
        <v>360</v>
      </c>
      <c r="H183" s="119" t="s">
        <v>363</v>
      </c>
    </row>
    <row r="184" spans="2:8">
      <c r="B184" s="118" t="s">
        <v>397</v>
      </c>
      <c r="C184" s="98" t="s">
        <v>360</v>
      </c>
      <c r="D184" s="98" t="s">
        <v>360</v>
      </c>
      <c r="E184" s="119" t="s">
        <v>363</v>
      </c>
      <c r="F184" s="98" t="s">
        <v>360</v>
      </c>
      <c r="G184" s="98" t="s">
        <v>360</v>
      </c>
      <c r="H184" s="119" t="s">
        <v>363</v>
      </c>
    </row>
    <row r="185" spans="2:8">
      <c r="B185" s="118" t="s">
        <v>399</v>
      </c>
      <c r="C185" s="98" t="s">
        <v>360</v>
      </c>
      <c r="D185" s="98" t="s">
        <v>360</v>
      </c>
      <c r="E185" s="98" t="s">
        <v>360</v>
      </c>
      <c r="F185" s="98" t="s">
        <v>360</v>
      </c>
      <c r="G185" s="98" t="s">
        <v>360</v>
      </c>
      <c r="H185" s="98" t="s">
        <v>360</v>
      </c>
    </row>
    <row r="186" spans="2:8">
      <c r="B186" s="118" t="s">
        <v>401</v>
      </c>
      <c r="C186" s="98" t="s">
        <v>360</v>
      </c>
      <c r="D186" s="98" t="s">
        <v>360</v>
      </c>
      <c r="E186" s="98" t="s">
        <v>360</v>
      </c>
      <c r="F186" s="98" t="s">
        <v>360</v>
      </c>
      <c r="G186" s="98" t="s">
        <v>360</v>
      </c>
      <c r="H186" s="98" t="s">
        <v>360</v>
      </c>
    </row>
    <row r="187" spans="2:8">
      <c r="B187" s="118" t="s">
        <v>403</v>
      </c>
      <c r="C187" s="98" t="s">
        <v>360</v>
      </c>
      <c r="D187" s="98" t="s">
        <v>360</v>
      </c>
      <c r="E187" s="98" t="s">
        <v>360</v>
      </c>
      <c r="F187" s="98" t="s">
        <v>360</v>
      </c>
      <c r="G187" s="98" t="s">
        <v>360</v>
      </c>
      <c r="H187" s="98" t="s">
        <v>360</v>
      </c>
    </row>
    <row r="188" spans="2:8">
      <c r="B188" s="118" t="s">
        <v>405</v>
      </c>
      <c r="C188" s="98" t="s">
        <v>360</v>
      </c>
      <c r="D188" s="98" t="s">
        <v>360</v>
      </c>
      <c r="E188" s="98" t="s">
        <v>360</v>
      </c>
      <c r="F188" s="98" t="s">
        <v>360</v>
      </c>
      <c r="G188" s="98" t="s">
        <v>360</v>
      </c>
      <c r="H188" s="98" t="s">
        <v>360</v>
      </c>
    </row>
    <row r="189" spans="2:8">
      <c r="B189" s="118" t="s">
        <v>407</v>
      </c>
      <c r="C189" s="98" t="s">
        <v>360</v>
      </c>
      <c r="D189" s="98" t="s">
        <v>360</v>
      </c>
      <c r="E189" s="98" t="s">
        <v>360</v>
      </c>
      <c r="F189" s="98" t="s">
        <v>360</v>
      </c>
      <c r="G189" s="98" t="s">
        <v>360</v>
      </c>
      <c r="H189" s="98" t="s">
        <v>360</v>
      </c>
    </row>
    <row r="190" spans="2:8">
      <c r="B190" s="107" t="s">
        <v>409</v>
      </c>
      <c r="C190" s="120" t="s">
        <v>363</v>
      </c>
      <c r="D190" s="120" t="s">
        <v>363</v>
      </c>
      <c r="E190" s="98" t="s">
        <v>360</v>
      </c>
      <c r="F190" s="120" t="s">
        <v>363</v>
      </c>
      <c r="G190" s="120" t="s">
        <v>363</v>
      </c>
      <c r="H190" s="120" t="s">
        <v>363</v>
      </c>
    </row>
    <row r="191" spans="2:8">
      <c r="B191" s="107" t="s">
        <v>411</v>
      </c>
      <c r="C191" s="120" t="s">
        <v>363</v>
      </c>
      <c r="D191" s="120" t="s">
        <v>363</v>
      </c>
      <c r="E191" s="98" t="s">
        <v>360</v>
      </c>
      <c r="F191" s="120" t="s">
        <v>363</v>
      </c>
      <c r="G191" s="120" t="s">
        <v>363</v>
      </c>
      <c r="H191" s="120" t="s">
        <v>363</v>
      </c>
    </row>
    <row r="192" spans="2:8">
      <c r="B192" s="107" t="s">
        <v>413</v>
      </c>
      <c r="C192" s="120" t="s">
        <v>363</v>
      </c>
      <c r="D192" s="120" t="s">
        <v>363</v>
      </c>
      <c r="E192" s="98" t="s">
        <v>360</v>
      </c>
      <c r="F192" s="120" t="s">
        <v>363</v>
      </c>
      <c r="G192" s="120" t="s">
        <v>363</v>
      </c>
      <c r="H192" s="120" t="s">
        <v>363</v>
      </c>
    </row>
    <row r="193" spans="2:10">
      <c r="B193" s="107" t="s">
        <v>415</v>
      </c>
      <c r="C193" s="120" t="s">
        <v>363</v>
      </c>
      <c r="D193" s="120" t="s">
        <v>363</v>
      </c>
      <c r="E193" s="98" t="s">
        <v>360</v>
      </c>
      <c r="F193" s="120" t="s">
        <v>363</v>
      </c>
      <c r="G193" s="120" t="s">
        <v>363</v>
      </c>
      <c r="H193" s="120" t="s">
        <v>363</v>
      </c>
    </row>
    <row r="194" spans="2:10">
      <c r="B194" s="107" t="s">
        <v>417</v>
      </c>
      <c r="C194" s="120" t="s">
        <v>363</v>
      </c>
      <c r="D194" s="120" t="s">
        <v>363</v>
      </c>
      <c r="E194" s="98" t="s">
        <v>360</v>
      </c>
      <c r="F194" s="120" t="s">
        <v>363</v>
      </c>
      <c r="G194" s="120" t="s">
        <v>363</v>
      </c>
      <c r="H194" s="120" t="s">
        <v>363</v>
      </c>
    </row>
    <row r="195" spans="2:10">
      <c r="B195" s="107" t="s">
        <v>419</v>
      </c>
      <c r="C195" s="120" t="s">
        <v>363</v>
      </c>
      <c r="D195" s="120" t="s">
        <v>363</v>
      </c>
      <c r="E195" s="98" t="s">
        <v>360</v>
      </c>
      <c r="F195" s="120" t="s">
        <v>363</v>
      </c>
      <c r="G195" s="120" t="s">
        <v>363</v>
      </c>
      <c r="H195" s="120" t="s">
        <v>363</v>
      </c>
    </row>
    <row r="196" spans="2:10">
      <c r="B196" s="107" t="s">
        <v>421</v>
      </c>
      <c r="C196" s="120" t="s">
        <v>363</v>
      </c>
      <c r="D196" s="120" t="s">
        <v>363</v>
      </c>
      <c r="E196" s="98" t="s">
        <v>360</v>
      </c>
      <c r="F196" s="120" t="s">
        <v>363</v>
      </c>
      <c r="G196" s="120" t="s">
        <v>363</v>
      </c>
      <c r="H196" s="120" t="s">
        <v>363</v>
      </c>
    </row>
    <row r="197" spans="2:10">
      <c r="B197" s="107" t="s">
        <v>423</v>
      </c>
      <c r="C197" s="120" t="s">
        <v>363</v>
      </c>
      <c r="D197" s="120" t="s">
        <v>363</v>
      </c>
      <c r="E197" s="98" t="s">
        <v>360</v>
      </c>
      <c r="F197" s="120" t="s">
        <v>363</v>
      </c>
      <c r="G197" s="120" t="s">
        <v>363</v>
      </c>
      <c r="H197" s="120" t="s">
        <v>363</v>
      </c>
    </row>
    <row r="198" spans="2:10">
      <c r="B198" s="107" t="s">
        <v>425</v>
      </c>
      <c r="C198" s="120" t="s">
        <v>363</v>
      </c>
      <c r="D198" s="120" t="s">
        <v>363</v>
      </c>
      <c r="E198" s="98" t="s">
        <v>360</v>
      </c>
      <c r="F198" s="120" t="s">
        <v>363</v>
      </c>
      <c r="G198" s="120" t="s">
        <v>363</v>
      </c>
      <c r="H198" s="120" t="s">
        <v>363</v>
      </c>
    </row>
    <row r="199" spans="2:10">
      <c r="B199" s="107" t="s">
        <v>427</v>
      </c>
      <c r="C199" s="120" t="s">
        <v>363</v>
      </c>
      <c r="D199" s="120" t="s">
        <v>363</v>
      </c>
      <c r="E199" s="98" t="s">
        <v>360</v>
      </c>
      <c r="F199" s="120" t="s">
        <v>363</v>
      </c>
      <c r="G199" s="120" t="s">
        <v>363</v>
      </c>
      <c r="H199" s="120" t="s">
        <v>363</v>
      </c>
    </row>
    <row r="203" spans="2:10" ht="20">
      <c r="B203" s="85" t="s">
        <v>807</v>
      </c>
    </row>
    <row r="205" spans="2:10">
      <c r="C205" s="312" t="s">
        <v>808</v>
      </c>
      <c r="D205" s="308"/>
      <c r="E205" s="308"/>
      <c r="F205" s="308"/>
      <c r="G205" s="308"/>
      <c r="H205" s="308"/>
      <c r="I205" s="308"/>
      <c r="J205" s="308"/>
    </row>
    <row r="206" spans="2:10" ht="15.75" customHeight="1">
      <c r="C206" s="310" t="s">
        <v>809</v>
      </c>
      <c r="D206" s="311"/>
      <c r="E206" s="310" t="s">
        <v>810</v>
      </c>
      <c r="F206" s="311"/>
      <c r="G206" s="310" t="s">
        <v>811</v>
      </c>
      <c r="H206" s="311"/>
      <c r="I206" s="310" t="s">
        <v>812</v>
      </c>
      <c r="J206" s="311"/>
    </row>
    <row r="207" spans="2:10">
      <c r="C207" s="100" t="s">
        <v>572</v>
      </c>
      <c r="D207" s="87"/>
      <c r="E207" s="87"/>
      <c r="F207" s="87"/>
      <c r="G207" s="100" t="s">
        <v>572</v>
      </c>
      <c r="H207" s="87"/>
      <c r="I207" s="100" t="s">
        <v>572</v>
      </c>
      <c r="J207" s="87"/>
    </row>
    <row r="208" spans="2:10">
      <c r="B208" s="55" t="s">
        <v>367</v>
      </c>
      <c r="C208" s="117" t="s">
        <v>574</v>
      </c>
      <c r="D208" s="117" t="s">
        <v>576</v>
      </c>
      <c r="E208" s="117" t="s">
        <v>574</v>
      </c>
      <c r="F208" s="117" t="s">
        <v>576</v>
      </c>
      <c r="G208" s="117" t="s">
        <v>574</v>
      </c>
      <c r="H208" s="117" t="s">
        <v>576</v>
      </c>
      <c r="I208" s="117" t="s">
        <v>574</v>
      </c>
      <c r="J208" s="117" t="s">
        <v>576</v>
      </c>
    </row>
    <row r="209" spans="2:10">
      <c r="B209" s="107" t="s">
        <v>369</v>
      </c>
      <c r="C209" s="98" t="s">
        <v>360</v>
      </c>
      <c r="D209" s="48" t="s">
        <v>363</v>
      </c>
      <c r="E209" s="98" t="s">
        <v>362</v>
      </c>
      <c r="F209" s="48" t="s">
        <v>363</v>
      </c>
      <c r="G209" s="98" t="s">
        <v>360</v>
      </c>
      <c r="H209" s="48" t="s">
        <v>363</v>
      </c>
      <c r="I209" s="98" t="s">
        <v>360</v>
      </c>
      <c r="J209" s="48" t="s">
        <v>363</v>
      </c>
    </row>
    <row r="210" spans="2:10">
      <c r="B210" s="107" t="s">
        <v>371</v>
      </c>
      <c r="C210" s="98" t="s">
        <v>360</v>
      </c>
      <c r="D210" s="48" t="s">
        <v>363</v>
      </c>
      <c r="E210" s="98" t="s">
        <v>362</v>
      </c>
      <c r="F210" s="48" t="s">
        <v>363</v>
      </c>
      <c r="G210" s="98" t="s">
        <v>360</v>
      </c>
      <c r="H210" s="48" t="s">
        <v>363</v>
      </c>
      <c r="I210" s="98" t="s">
        <v>360</v>
      </c>
      <c r="J210" s="48" t="s">
        <v>363</v>
      </c>
    </row>
    <row r="211" spans="2:10" s="262" customFormat="1">
      <c r="B211" s="213" t="s">
        <v>802</v>
      </c>
      <c r="C211" s="261" t="s">
        <v>360</v>
      </c>
      <c r="D211" s="260" t="s">
        <v>363</v>
      </c>
      <c r="E211" s="261" t="s">
        <v>362</v>
      </c>
      <c r="F211" s="260" t="s">
        <v>363</v>
      </c>
      <c r="G211" s="261" t="s">
        <v>360</v>
      </c>
      <c r="H211" s="260" t="s">
        <v>363</v>
      </c>
      <c r="I211" s="261" t="s">
        <v>360</v>
      </c>
      <c r="J211" s="260" t="s">
        <v>363</v>
      </c>
    </row>
    <row r="212" spans="2:10" s="262" customFormat="1">
      <c r="B212" s="213" t="s">
        <v>803</v>
      </c>
      <c r="C212" s="261" t="s">
        <v>360</v>
      </c>
      <c r="D212" s="260" t="s">
        <v>363</v>
      </c>
      <c r="E212" s="261" t="s">
        <v>362</v>
      </c>
      <c r="F212" s="260" t="s">
        <v>363</v>
      </c>
      <c r="G212" s="261" t="s">
        <v>360</v>
      </c>
      <c r="H212" s="260" t="s">
        <v>363</v>
      </c>
      <c r="I212" s="261" t="s">
        <v>360</v>
      </c>
      <c r="J212" s="260" t="s">
        <v>363</v>
      </c>
    </row>
    <row r="213" spans="2:10">
      <c r="B213" s="118" t="s">
        <v>373</v>
      </c>
      <c r="C213" s="98" t="s">
        <v>360</v>
      </c>
      <c r="D213" s="98" t="s">
        <v>362</v>
      </c>
      <c r="E213" s="98" t="s">
        <v>362</v>
      </c>
      <c r="F213" s="98" t="s">
        <v>360</v>
      </c>
      <c r="G213" s="98" t="s">
        <v>360</v>
      </c>
      <c r="H213" s="98" t="s">
        <v>362</v>
      </c>
      <c r="I213" s="98" t="s">
        <v>360</v>
      </c>
      <c r="J213" s="98" t="s">
        <v>362</v>
      </c>
    </row>
    <row r="214" spans="2:10">
      <c r="B214" s="118" t="s">
        <v>375</v>
      </c>
      <c r="C214" s="98" t="s">
        <v>360</v>
      </c>
      <c r="D214" s="98" t="s">
        <v>362</v>
      </c>
      <c r="E214" s="98" t="s">
        <v>362</v>
      </c>
      <c r="F214" s="98" t="s">
        <v>360</v>
      </c>
      <c r="G214" s="98" t="s">
        <v>360</v>
      </c>
      <c r="H214" s="98" t="s">
        <v>362</v>
      </c>
      <c r="I214" s="98" t="s">
        <v>360</v>
      </c>
      <c r="J214" s="98" t="s">
        <v>362</v>
      </c>
    </row>
    <row r="215" spans="2:10">
      <c r="B215" s="118" t="s">
        <v>377</v>
      </c>
      <c r="C215" s="98" t="s">
        <v>360</v>
      </c>
      <c r="D215" s="98" t="s">
        <v>362</v>
      </c>
      <c r="E215" s="98" t="s">
        <v>362</v>
      </c>
      <c r="F215" s="98" t="s">
        <v>360</v>
      </c>
      <c r="G215" s="98" t="s">
        <v>360</v>
      </c>
      <c r="H215" s="98" t="s">
        <v>362</v>
      </c>
      <c r="I215" s="98" t="s">
        <v>360</v>
      </c>
      <c r="J215" s="98" t="s">
        <v>362</v>
      </c>
    </row>
    <row r="216" spans="2:10">
      <c r="B216" s="118" t="s">
        <v>379</v>
      </c>
      <c r="C216" s="98" t="s">
        <v>360</v>
      </c>
      <c r="D216" s="98" t="s">
        <v>362</v>
      </c>
      <c r="E216" s="98" t="s">
        <v>362</v>
      </c>
      <c r="F216" s="98" t="s">
        <v>360</v>
      </c>
      <c r="G216" s="98" t="s">
        <v>360</v>
      </c>
      <c r="H216" s="98" t="s">
        <v>362</v>
      </c>
      <c r="I216" s="98" t="s">
        <v>360</v>
      </c>
      <c r="J216" s="98" t="s">
        <v>362</v>
      </c>
    </row>
    <row r="217" spans="2:10">
      <c r="B217" s="118" t="s">
        <v>381</v>
      </c>
      <c r="C217" s="98" t="s">
        <v>360</v>
      </c>
      <c r="D217" s="98" t="s">
        <v>362</v>
      </c>
      <c r="E217" s="98" t="s">
        <v>362</v>
      </c>
      <c r="F217" s="98" t="s">
        <v>360</v>
      </c>
      <c r="G217" s="98" t="s">
        <v>360</v>
      </c>
      <c r="H217" s="98" t="s">
        <v>362</v>
      </c>
      <c r="I217" s="98" t="s">
        <v>360</v>
      </c>
      <c r="J217" s="98" t="s">
        <v>362</v>
      </c>
    </row>
    <row r="218" spans="2:10">
      <c r="B218" s="118" t="s">
        <v>383</v>
      </c>
      <c r="C218" s="98" t="s">
        <v>360</v>
      </c>
      <c r="D218" s="98" t="s">
        <v>362</v>
      </c>
      <c r="E218" s="98" t="s">
        <v>362</v>
      </c>
      <c r="F218" s="98" t="s">
        <v>360</v>
      </c>
      <c r="G218" s="98" t="s">
        <v>360</v>
      </c>
      <c r="H218" s="98" t="s">
        <v>362</v>
      </c>
      <c r="I218" s="98" t="s">
        <v>360</v>
      </c>
      <c r="J218" s="98" t="s">
        <v>362</v>
      </c>
    </row>
    <row r="219" spans="2:10">
      <c r="B219" s="118" t="s">
        <v>385</v>
      </c>
      <c r="C219" s="98" t="s">
        <v>360</v>
      </c>
      <c r="D219" s="98" t="s">
        <v>362</v>
      </c>
      <c r="E219" s="98" t="s">
        <v>362</v>
      </c>
      <c r="F219" s="98" t="s">
        <v>360</v>
      </c>
      <c r="G219" s="98" t="s">
        <v>360</v>
      </c>
      <c r="H219" s="98" t="s">
        <v>362</v>
      </c>
      <c r="I219" s="98" t="s">
        <v>360</v>
      </c>
      <c r="J219" s="98" t="s">
        <v>362</v>
      </c>
    </row>
    <row r="220" spans="2:10">
      <c r="B220" s="118" t="s">
        <v>387</v>
      </c>
      <c r="C220" s="98" t="s">
        <v>360</v>
      </c>
      <c r="D220" s="98" t="s">
        <v>362</v>
      </c>
      <c r="E220" s="98" t="s">
        <v>362</v>
      </c>
      <c r="F220" s="98" t="s">
        <v>360</v>
      </c>
      <c r="G220" s="98" t="s">
        <v>360</v>
      </c>
      <c r="H220" s="98" t="s">
        <v>362</v>
      </c>
      <c r="I220" s="98" t="s">
        <v>360</v>
      </c>
      <c r="J220" s="98" t="s">
        <v>362</v>
      </c>
    </row>
    <row r="221" spans="2:10">
      <c r="B221" s="118" t="s">
        <v>389</v>
      </c>
      <c r="C221" s="98" t="s">
        <v>360</v>
      </c>
      <c r="D221" s="98" t="s">
        <v>362</v>
      </c>
      <c r="E221" s="98" t="s">
        <v>362</v>
      </c>
      <c r="F221" s="98" t="s">
        <v>360</v>
      </c>
      <c r="G221" s="98" t="s">
        <v>360</v>
      </c>
      <c r="H221" s="98" t="s">
        <v>362</v>
      </c>
      <c r="I221" s="98" t="s">
        <v>360</v>
      </c>
      <c r="J221" s="98" t="s">
        <v>362</v>
      </c>
    </row>
    <row r="222" spans="2:10">
      <c r="B222" s="118" t="s">
        <v>391</v>
      </c>
      <c r="C222" s="98" t="s">
        <v>360</v>
      </c>
      <c r="D222" s="98" t="s">
        <v>362</v>
      </c>
      <c r="E222" s="98" t="s">
        <v>362</v>
      </c>
      <c r="F222" s="98" t="s">
        <v>360</v>
      </c>
      <c r="G222" s="98" t="s">
        <v>360</v>
      </c>
      <c r="H222" s="98" t="s">
        <v>362</v>
      </c>
      <c r="I222" s="98" t="s">
        <v>360</v>
      </c>
      <c r="J222" s="98" t="s">
        <v>362</v>
      </c>
    </row>
    <row r="223" spans="2:10">
      <c r="B223" s="118" t="s">
        <v>393</v>
      </c>
      <c r="C223" s="98" t="s">
        <v>360</v>
      </c>
      <c r="D223" s="98" t="s">
        <v>362</v>
      </c>
      <c r="E223" s="98" t="s">
        <v>362</v>
      </c>
      <c r="F223" s="98" t="s">
        <v>360</v>
      </c>
      <c r="G223" s="98" t="s">
        <v>360</v>
      </c>
      <c r="H223" s="98" t="s">
        <v>362</v>
      </c>
      <c r="I223" s="98" t="s">
        <v>360</v>
      </c>
      <c r="J223" s="98" t="s">
        <v>362</v>
      </c>
    </row>
    <row r="224" spans="2:10">
      <c r="B224" s="118" t="s">
        <v>395</v>
      </c>
      <c r="C224" s="98" t="s">
        <v>360</v>
      </c>
      <c r="D224" s="98" t="s">
        <v>362</v>
      </c>
      <c r="E224" s="98" t="s">
        <v>362</v>
      </c>
      <c r="F224" s="98" t="s">
        <v>360</v>
      </c>
      <c r="G224" s="98" t="s">
        <v>360</v>
      </c>
      <c r="H224" s="98" t="s">
        <v>362</v>
      </c>
      <c r="I224" s="98" t="s">
        <v>360</v>
      </c>
      <c r="J224" s="98" t="s">
        <v>362</v>
      </c>
    </row>
    <row r="225" spans="2:10">
      <c r="B225" s="118" t="s">
        <v>397</v>
      </c>
      <c r="C225" s="98" t="s">
        <v>360</v>
      </c>
      <c r="D225" s="98" t="s">
        <v>362</v>
      </c>
      <c r="E225" s="98" t="s">
        <v>362</v>
      </c>
      <c r="F225" s="98" t="s">
        <v>360</v>
      </c>
      <c r="G225" s="98" t="s">
        <v>360</v>
      </c>
      <c r="H225" s="98" t="s">
        <v>362</v>
      </c>
      <c r="I225" s="98" t="s">
        <v>360</v>
      </c>
      <c r="J225" s="98" t="s">
        <v>362</v>
      </c>
    </row>
    <row r="226" spans="2:10">
      <c r="B226" s="118" t="s">
        <v>399</v>
      </c>
      <c r="C226" s="98" t="s">
        <v>360</v>
      </c>
      <c r="D226" s="98" t="s">
        <v>362</v>
      </c>
      <c r="E226" s="98" t="s">
        <v>362</v>
      </c>
      <c r="F226" s="98" t="s">
        <v>360</v>
      </c>
      <c r="G226" s="98" t="s">
        <v>360</v>
      </c>
      <c r="H226" s="98" t="s">
        <v>362</v>
      </c>
      <c r="I226" s="98" t="s">
        <v>360</v>
      </c>
      <c r="J226" s="98" t="s">
        <v>362</v>
      </c>
    </row>
    <row r="227" spans="2:10">
      <c r="B227" s="118" t="s">
        <v>401</v>
      </c>
      <c r="C227" s="98" t="s">
        <v>360</v>
      </c>
      <c r="D227" s="98" t="s">
        <v>362</v>
      </c>
      <c r="E227" s="98" t="s">
        <v>362</v>
      </c>
      <c r="F227" s="98" t="s">
        <v>360</v>
      </c>
      <c r="G227" s="98" t="s">
        <v>360</v>
      </c>
      <c r="H227" s="98" t="s">
        <v>362</v>
      </c>
      <c r="I227" s="98" t="s">
        <v>360</v>
      </c>
      <c r="J227" s="98" t="s">
        <v>362</v>
      </c>
    </row>
    <row r="228" spans="2:10">
      <c r="B228" s="118" t="s">
        <v>403</v>
      </c>
      <c r="C228" s="98" t="s">
        <v>360</v>
      </c>
      <c r="D228" s="98" t="s">
        <v>362</v>
      </c>
      <c r="E228" s="98" t="s">
        <v>362</v>
      </c>
      <c r="F228" s="98" t="s">
        <v>360</v>
      </c>
      <c r="G228" s="98" t="s">
        <v>360</v>
      </c>
      <c r="H228" s="98" t="s">
        <v>362</v>
      </c>
      <c r="I228" s="98" t="s">
        <v>360</v>
      </c>
      <c r="J228" s="98" t="s">
        <v>362</v>
      </c>
    </row>
    <row r="229" spans="2:10">
      <c r="B229" s="118" t="s">
        <v>405</v>
      </c>
      <c r="C229" s="98" t="s">
        <v>360</v>
      </c>
      <c r="D229" s="98" t="s">
        <v>362</v>
      </c>
      <c r="E229" s="98" t="s">
        <v>362</v>
      </c>
      <c r="F229" s="98" t="s">
        <v>360</v>
      </c>
      <c r="G229" s="98" t="s">
        <v>360</v>
      </c>
      <c r="H229" s="98" t="s">
        <v>362</v>
      </c>
      <c r="I229" s="98" t="s">
        <v>360</v>
      </c>
      <c r="J229" s="98" t="s">
        <v>362</v>
      </c>
    </row>
    <row r="230" spans="2:10">
      <c r="B230" s="118" t="s">
        <v>407</v>
      </c>
      <c r="C230" s="98" t="s">
        <v>360</v>
      </c>
      <c r="D230" s="98" t="s">
        <v>362</v>
      </c>
      <c r="E230" s="98" t="s">
        <v>362</v>
      </c>
      <c r="F230" s="98" t="s">
        <v>360</v>
      </c>
      <c r="G230" s="98" t="s">
        <v>360</v>
      </c>
      <c r="H230" s="98" t="s">
        <v>362</v>
      </c>
      <c r="I230" s="98" t="s">
        <v>360</v>
      </c>
      <c r="J230" s="98" t="s">
        <v>362</v>
      </c>
    </row>
    <row r="231" spans="2:10">
      <c r="B231" s="107" t="s">
        <v>409</v>
      </c>
      <c r="C231" s="98" t="s">
        <v>360</v>
      </c>
      <c r="D231" s="48" t="s">
        <v>363</v>
      </c>
      <c r="E231" s="98" t="s">
        <v>362</v>
      </c>
      <c r="F231" s="48" t="s">
        <v>363</v>
      </c>
      <c r="G231" s="98" t="s">
        <v>360</v>
      </c>
      <c r="H231" s="48" t="s">
        <v>363</v>
      </c>
      <c r="I231" s="98" t="s">
        <v>360</v>
      </c>
      <c r="J231" s="48" t="s">
        <v>363</v>
      </c>
    </row>
    <row r="232" spans="2:10">
      <c r="B232" s="107" t="s">
        <v>411</v>
      </c>
      <c r="C232" s="98" t="s">
        <v>360</v>
      </c>
      <c r="D232" s="48" t="s">
        <v>363</v>
      </c>
      <c r="E232" s="98" t="s">
        <v>362</v>
      </c>
      <c r="F232" s="48" t="s">
        <v>363</v>
      </c>
      <c r="G232" s="98" t="s">
        <v>360</v>
      </c>
      <c r="H232" s="48" t="s">
        <v>363</v>
      </c>
      <c r="I232" s="98" t="s">
        <v>360</v>
      </c>
      <c r="J232" s="48" t="s">
        <v>363</v>
      </c>
    </row>
    <row r="233" spans="2:10">
      <c r="B233" s="107" t="s">
        <v>413</v>
      </c>
      <c r="C233" s="98" t="s">
        <v>360</v>
      </c>
      <c r="D233" s="48" t="s">
        <v>363</v>
      </c>
      <c r="E233" s="98" t="s">
        <v>362</v>
      </c>
      <c r="F233" s="48" t="s">
        <v>363</v>
      </c>
      <c r="G233" s="98" t="s">
        <v>360</v>
      </c>
      <c r="H233" s="48" t="s">
        <v>363</v>
      </c>
      <c r="I233" s="98" t="s">
        <v>360</v>
      </c>
      <c r="J233" s="48" t="s">
        <v>363</v>
      </c>
    </row>
    <row r="234" spans="2:10">
      <c r="B234" s="107" t="s">
        <v>415</v>
      </c>
      <c r="C234" s="98" t="s">
        <v>360</v>
      </c>
      <c r="D234" s="48" t="s">
        <v>363</v>
      </c>
      <c r="E234" s="98" t="s">
        <v>362</v>
      </c>
      <c r="F234" s="48" t="s">
        <v>363</v>
      </c>
      <c r="G234" s="98" t="s">
        <v>360</v>
      </c>
      <c r="H234" s="48" t="s">
        <v>363</v>
      </c>
      <c r="I234" s="98" t="s">
        <v>360</v>
      </c>
      <c r="J234" s="48" t="s">
        <v>363</v>
      </c>
    </row>
    <row r="235" spans="2:10">
      <c r="B235" s="107" t="s">
        <v>417</v>
      </c>
      <c r="C235" s="98" t="s">
        <v>360</v>
      </c>
      <c r="D235" s="48" t="s">
        <v>363</v>
      </c>
      <c r="E235" s="98" t="s">
        <v>362</v>
      </c>
      <c r="F235" s="48" t="s">
        <v>363</v>
      </c>
      <c r="G235" s="98" t="s">
        <v>360</v>
      </c>
      <c r="H235" s="48" t="s">
        <v>363</v>
      </c>
      <c r="I235" s="98" t="s">
        <v>360</v>
      </c>
      <c r="J235" s="48" t="s">
        <v>363</v>
      </c>
    </row>
    <row r="236" spans="2:10">
      <c r="B236" s="107" t="s">
        <v>419</v>
      </c>
      <c r="C236" s="98" t="s">
        <v>360</v>
      </c>
      <c r="D236" s="48" t="s">
        <v>363</v>
      </c>
      <c r="E236" s="98" t="s">
        <v>362</v>
      </c>
      <c r="F236" s="48" t="s">
        <v>363</v>
      </c>
      <c r="G236" s="98" t="s">
        <v>360</v>
      </c>
      <c r="H236" s="48" t="s">
        <v>363</v>
      </c>
      <c r="I236" s="98" t="s">
        <v>360</v>
      </c>
      <c r="J236" s="48" t="s">
        <v>363</v>
      </c>
    </row>
    <row r="237" spans="2:10">
      <c r="B237" s="107" t="s">
        <v>421</v>
      </c>
      <c r="C237" s="98" t="s">
        <v>360</v>
      </c>
      <c r="D237" s="48" t="s">
        <v>363</v>
      </c>
      <c r="E237" s="98" t="s">
        <v>362</v>
      </c>
      <c r="F237" s="48" t="s">
        <v>363</v>
      </c>
      <c r="G237" s="98" t="s">
        <v>360</v>
      </c>
      <c r="H237" s="48" t="s">
        <v>363</v>
      </c>
      <c r="I237" s="98" t="s">
        <v>360</v>
      </c>
      <c r="J237" s="48" t="s">
        <v>363</v>
      </c>
    </row>
    <row r="238" spans="2:10">
      <c r="B238" s="107" t="s">
        <v>423</v>
      </c>
      <c r="C238" s="98" t="s">
        <v>360</v>
      </c>
      <c r="D238" s="48" t="s">
        <v>363</v>
      </c>
      <c r="E238" s="98" t="s">
        <v>362</v>
      </c>
      <c r="F238" s="48" t="s">
        <v>363</v>
      </c>
      <c r="G238" s="98" t="s">
        <v>360</v>
      </c>
      <c r="H238" s="48" t="s">
        <v>363</v>
      </c>
      <c r="I238" s="98" t="s">
        <v>360</v>
      </c>
      <c r="J238" s="48" t="s">
        <v>363</v>
      </c>
    </row>
    <row r="239" spans="2:10">
      <c r="B239" s="107" t="s">
        <v>425</v>
      </c>
      <c r="C239" s="98" t="s">
        <v>360</v>
      </c>
      <c r="D239" s="48" t="s">
        <v>363</v>
      </c>
      <c r="E239" s="98" t="s">
        <v>362</v>
      </c>
      <c r="F239" s="48" t="s">
        <v>363</v>
      </c>
      <c r="G239" s="98" t="s">
        <v>360</v>
      </c>
      <c r="H239" s="48" t="s">
        <v>363</v>
      </c>
      <c r="I239" s="98" t="s">
        <v>360</v>
      </c>
      <c r="J239" s="48" t="s">
        <v>363</v>
      </c>
    </row>
    <row r="240" spans="2:10">
      <c r="B240" s="107" t="s">
        <v>427</v>
      </c>
      <c r="C240" s="98" t="s">
        <v>360</v>
      </c>
      <c r="D240" s="48" t="s">
        <v>363</v>
      </c>
      <c r="E240" s="98" t="s">
        <v>362</v>
      </c>
      <c r="F240" s="48" t="s">
        <v>363</v>
      </c>
      <c r="G240" s="98" t="s">
        <v>360</v>
      </c>
      <c r="H240" s="48" t="s">
        <v>363</v>
      </c>
      <c r="I240" s="98" t="s">
        <v>360</v>
      </c>
      <c r="J240" s="48" t="s">
        <v>363</v>
      </c>
    </row>
    <row r="242" spans="2:29" ht="20">
      <c r="B242" s="110" t="s">
        <v>909</v>
      </c>
    </row>
    <row r="244" spans="2:29">
      <c r="C244" s="313" t="s">
        <v>813</v>
      </c>
      <c r="D244" s="314"/>
      <c r="E244" s="314"/>
      <c r="F244" s="314"/>
    </row>
    <row r="245" spans="2:29" ht="23">
      <c r="B245" s="55" t="s">
        <v>367</v>
      </c>
      <c r="C245" s="183" t="s">
        <v>809</v>
      </c>
      <c r="D245" s="183" t="s">
        <v>810</v>
      </c>
      <c r="E245" s="183" t="s">
        <v>811</v>
      </c>
      <c r="F245" s="183" t="s">
        <v>812</v>
      </c>
      <c r="AC245" s="105"/>
    </row>
    <row r="246" spans="2:29">
      <c r="B246" s="107" t="s">
        <v>369</v>
      </c>
      <c r="C246" s="57" t="s">
        <v>363</v>
      </c>
      <c r="D246" s="98" t="s">
        <v>360</v>
      </c>
      <c r="E246" s="98" t="s">
        <v>360</v>
      </c>
      <c r="F246" s="57" t="s">
        <v>363</v>
      </c>
    </row>
    <row r="247" spans="2:29">
      <c r="B247" s="107" t="s">
        <v>371</v>
      </c>
      <c r="C247" s="48" t="s">
        <v>363</v>
      </c>
      <c r="D247" s="98" t="s">
        <v>360</v>
      </c>
      <c r="E247" s="98" t="s">
        <v>360</v>
      </c>
      <c r="F247" s="48" t="s">
        <v>363</v>
      </c>
    </row>
    <row r="248" spans="2:29" s="262" customFormat="1">
      <c r="B248" s="213" t="s">
        <v>802</v>
      </c>
      <c r="C248" s="260" t="s">
        <v>363</v>
      </c>
      <c r="D248" s="261" t="s">
        <v>360</v>
      </c>
      <c r="E248" s="260" t="s">
        <v>363</v>
      </c>
      <c r="F248" s="260" t="s">
        <v>363</v>
      </c>
    </row>
    <row r="249" spans="2:29" s="262" customFormat="1">
      <c r="B249" s="213" t="s">
        <v>803</v>
      </c>
      <c r="C249" s="260" t="s">
        <v>363</v>
      </c>
      <c r="D249" s="261" t="s">
        <v>360</v>
      </c>
      <c r="E249" s="260" t="s">
        <v>363</v>
      </c>
      <c r="F249" s="260" t="s">
        <v>363</v>
      </c>
    </row>
    <row r="250" spans="2:29">
      <c r="B250" s="118" t="s">
        <v>373</v>
      </c>
      <c r="C250" s="98" t="s">
        <v>360</v>
      </c>
      <c r="D250" s="98" t="s">
        <v>360</v>
      </c>
      <c r="E250" s="98" t="s">
        <v>360</v>
      </c>
      <c r="F250" s="98" t="s">
        <v>360</v>
      </c>
    </row>
    <row r="254" spans="2:29" ht="20">
      <c r="B254" s="110" t="s">
        <v>796</v>
      </c>
    </row>
    <row r="256" spans="2:29">
      <c r="C256" s="122" t="s">
        <v>502</v>
      </c>
      <c r="D256" s="122"/>
      <c r="E256" s="122"/>
      <c r="F256" s="122"/>
      <c r="G256" s="122"/>
      <c r="H256" s="122"/>
    </row>
    <row r="257" spans="2:8" ht="70">
      <c r="C257" s="121" t="s">
        <v>505</v>
      </c>
      <c r="D257" s="121" t="s">
        <v>814</v>
      </c>
      <c r="E257" s="121" t="s">
        <v>815</v>
      </c>
      <c r="F257" s="121" t="s">
        <v>511</v>
      </c>
      <c r="G257" s="121" t="s">
        <v>513</v>
      </c>
      <c r="H257" s="121" t="s">
        <v>515</v>
      </c>
    </row>
    <row r="258" spans="2:8">
      <c r="B258" s="86" t="s">
        <v>367</v>
      </c>
      <c r="C258" s="107" t="s">
        <v>504</v>
      </c>
      <c r="D258" s="107" t="s">
        <v>506</v>
      </c>
      <c r="E258" s="107" t="s">
        <v>508</v>
      </c>
      <c r="F258" s="107" t="s">
        <v>510</v>
      </c>
      <c r="G258" s="107" t="s">
        <v>512</v>
      </c>
      <c r="H258" s="107" t="s">
        <v>514</v>
      </c>
    </row>
    <row r="259" spans="2:8">
      <c r="B259" s="107" t="s">
        <v>816</v>
      </c>
      <c r="C259" s="98" t="s">
        <v>360</v>
      </c>
      <c r="D259" s="48" t="s">
        <v>363</v>
      </c>
      <c r="E259" s="48" t="s">
        <v>363</v>
      </c>
      <c r="F259" s="48" t="s">
        <v>363</v>
      </c>
      <c r="G259" s="48" t="s">
        <v>363</v>
      </c>
      <c r="H259" s="48" t="s">
        <v>363</v>
      </c>
    </row>
    <row r="260" spans="2:8">
      <c r="B260" s="107" t="s">
        <v>817</v>
      </c>
      <c r="C260" s="48" t="s">
        <v>363</v>
      </c>
      <c r="D260" s="98" t="s">
        <v>360</v>
      </c>
      <c r="E260" s="98" t="s">
        <v>360</v>
      </c>
      <c r="F260" s="98" t="s">
        <v>360</v>
      </c>
      <c r="G260" s="98" t="s">
        <v>360</v>
      </c>
      <c r="H260" s="98" t="s">
        <v>360</v>
      </c>
    </row>
  </sheetData>
  <mergeCells count="8">
    <mergeCell ref="F165:H165"/>
    <mergeCell ref="C165:E165"/>
    <mergeCell ref="G206:H206"/>
    <mergeCell ref="I206:J206"/>
    <mergeCell ref="C205:J205"/>
    <mergeCell ref="C244:F244"/>
    <mergeCell ref="E206:F206"/>
    <mergeCell ref="C206:D20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3:BT259"/>
  <sheetViews>
    <sheetView tabSelected="1" topLeftCell="A208" zoomScale="70" zoomScaleNormal="70" workbookViewId="0">
      <selection activeCell="J66" sqref="J66"/>
    </sheetView>
  </sheetViews>
  <sheetFormatPr defaultColWidth="9.1796875" defaultRowHeight="12.5"/>
  <cols>
    <col min="1" max="1" width="5.453125" customWidth="1"/>
    <col min="2" max="2" width="30.7265625" customWidth="1"/>
    <col min="3" max="3" width="17.1796875" customWidth="1"/>
    <col min="4" max="4" width="13.1796875" bestFit="1" customWidth="1"/>
    <col min="7" max="7" width="9.1796875" customWidth="1"/>
    <col min="9" max="9" width="9.81640625" customWidth="1"/>
  </cols>
  <sheetData>
    <row r="3" spans="2:14" ht="20">
      <c r="B3" s="85" t="s">
        <v>796</v>
      </c>
    </row>
    <row r="5" spans="2:14" ht="22.5" customHeight="1">
      <c r="B5" s="28"/>
      <c r="D5" s="309" t="s">
        <v>572</v>
      </c>
      <c r="E5" s="309"/>
      <c r="K5" s="28"/>
      <c r="M5" s="332"/>
      <c r="N5" s="332"/>
    </row>
    <row r="6" spans="2:14" ht="23">
      <c r="B6" s="78" t="s">
        <v>441</v>
      </c>
      <c r="C6" s="73"/>
      <c r="D6" s="29" t="s">
        <v>574</v>
      </c>
      <c r="E6" s="29" t="s">
        <v>576</v>
      </c>
      <c r="I6" s="105"/>
      <c r="K6" s="161"/>
      <c r="L6" s="162"/>
      <c r="M6" s="35"/>
      <c r="N6" s="35"/>
    </row>
    <row r="7" spans="2:14">
      <c r="B7" s="83" t="s">
        <v>443</v>
      </c>
      <c r="C7" s="95" t="s">
        <v>444</v>
      </c>
      <c r="D7" s="98" t="s">
        <v>360</v>
      </c>
      <c r="E7" s="48" t="s">
        <v>363</v>
      </c>
      <c r="K7" s="163"/>
      <c r="L7" s="164"/>
      <c r="M7" s="35"/>
      <c r="N7" s="35"/>
    </row>
    <row r="8" spans="2:14">
      <c r="B8" s="83" t="s">
        <v>446</v>
      </c>
      <c r="C8" s="95" t="s">
        <v>447</v>
      </c>
      <c r="D8" s="98" t="s">
        <v>360</v>
      </c>
      <c r="E8" s="98" t="s">
        <v>360</v>
      </c>
      <c r="K8" s="163"/>
      <c r="L8" s="164"/>
      <c r="M8" s="35"/>
      <c r="N8" s="35"/>
    </row>
    <row r="9" spans="2:14">
      <c r="B9" s="83" t="s">
        <v>818</v>
      </c>
      <c r="C9" s="95" t="s">
        <v>449</v>
      </c>
      <c r="D9" s="98" t="s">
        <v>360</v>
      </c>
      <c r="E9" s="98" t="s">
        <v>360</v>
      </c>
      <c r="K9" s="163"/>
      <c r="L9" s="164"/>
      <c r="M9" s="35"/>
      <c r="N9" s="35"/>
    </row>
    <row r="10" spans="2:14">
      <c r="B10" s="83" t="s">
        <v>450</v>
      </c>
      <c r="C10" s="95" t="s">
        <v>451</v>
      </c>
      <c r="D10" s="98" t="s">
        <v>360</v>
      </c>
      <c r="E10" s="48" t="s">
        <v>363</v>
      </c>
      <c r="G10" s="136"/>
      <c r="K10" s="163"/>
      <c r="L10" s="164"/>
      <c r="M10" s="35"/>
      <c r="N10" s="35"/>
    </row>
    <row r="11" spans="2:14">
      <c r="B11" s="83" t="s">
        <v>452</v>
      </c>
      <c r="C11" s="95" t="s">
        <v>819</v>
      </c>
      <c r="D11" s="98" t="s">
        <v>360</v>
      </c>
      <c r="E11" s="98" t="s">
        <v>360</v>
      </c>
      <c r="K11" s="163"/>
      <c r="L11" s="164"/>
      <c r="M11" s="35"/>
      <c r="N11" s="35"/>
    </row>
    <row r="12" spans="2:14">
      <c r="B12" s="83" t="s">
        <v>820</v>
      </c>
      <c r="C12" s="95" t="s">
        <v>821</v>
      </c>
      <c r="D12" s="98" t="s">
        <v>360</v>
      </c>
      <c r="E12" s="98" t="s">
        <v>360</v>
      </c>
      <c r="K12" s="163"/>
      <c r="L12" s="164"/>
      <c r="M12" s="35"/>
      <c r="N12" s="35"/>
    </row>
    <row r="13" spans="2:14">
      <c r="B13" s="83" t="s">
        <v>456</v>
      </c>
      <c r="C13" s="95" t="s">
        <v>457</v>
      </c>
      <c r="D13" s="98" t="s">
        <v>360</v>
      </c>
      <c r="E13" s="98" t="s">
        <v>360</v>
      </c>
      <c r="K13" s="163"/>
      <c r="L13" s="164"/>
      <c r="M13" s="35"/>
      <c r="N13" s="35"/>
    </row>
    <row r="14" spans="2:14">
      <c r="B14" s="83" t="s">
        <v>458</v>
      </c>
      <c r="C14" s="95" t="s">
        <v>459</v>
      </c>
      <c r="D14" s="98" t="s">
        <v>360</v>
      </c>
      <c r="E14" s="98" t="s">
        <v>360</v>
      </c>
      <c r="K14" s="163"/>
      <c r="L14" s="164"/>
      <c r="M14" s="35"/>
      <c r="N14" s="35"/>
    </row>
    <row r="15" spans="2:14">
      <c r="B15" s="83" t="s">
        <v>460</v>
      </c>
      <c r="C15" s="95" t="s">
        <v>461</v>
      </c>
      <c r="D15" s="98" t="s">
        <v>360</v>
      </c>
      <c r="E15" s="98" t="s">
        <v>360</v>
      </c>
      <c r="K15" s="163"/>
      <c r="L15" s="164"/>
      <c r="M15" s="35"/>
      <c r="N15" s="35"/>
    </row>
    <row r="16" spans="2:14">
      <c r="B16" s="83" t="s">
        <v>462</v>
      </c>
      <c r="C16" s="95" t="s">
        <v>463</v>
      </c>
      <c r="D16" s="98" t="s">
        <v>360</v>
      </c>
      <c r="E16" s="98" t="s">
        <v>360</v>
      </c>
      <c r="K16" s="163"/>
      <c r="L16" s="164"/>
      <c r="M16" s="35"/>
      <c r="N16" s="35"/>
    </row>
    <row r="17" spans="2:14">
      <c r="B17" s="83" t="s">
        <v>464</v>
      </c>
      <c r="C17" s="95" t="s">
        <v>465</v>
      </c>
      <c r="D17" s="98" t="s">
        <v>360</v>
      </c>
      <c r="E17" s="98" t="s">
        <v>360</v>
      </c>
      <c r="K17" s="163"/>
      <c r="L17" s="164"/>
      <c r="M17" s="35"/>
      <c r="N17" s="35"/>
    </row>
    <row r="18" spans="2:14">
      <c r="B18" s="83" t="s">
        <v>466</v>
      </c>
      <c r="C18" s="95" t="s">
        <v>467</v>
      </c>
      <c r="D18" s="98" t="s">
        <v>360</v>
      </c>
      <c r="E18" s="98" t="s">
        <v>360</v>
      </c>
      <c r="K18" s="163"/>
      <c r="L18" s="164"/>
      <c r="M18" s="35"/>
      <c r="N18" s="35"/>
    </row>
    <row r="19" spans="2:14">
      <c r="B19" s="83" t="s">
        <v>468</v>
      </c>
      <c r="C19" s="95" t="s">
        <v>469</v>
      </c>
      <c r="D19" s="98" t="s">
        <v>360</v>
      </c>
      <c r="E19" s="98" t="s">
        <v>360</v>
      </c>
      <c r="K19" s="163"/>
      <c r="L19" s="164"/>
      <c r="M19" s="35"/>
      <c r="N19" s="35"/>
    </row>
    <row r="20" spans="2:14">
      <c r="B20" s="83" t="s">
        <v>470</v>
      </c>
      <c r="C20" s="95" t="s">
        <v>471</v>
      </c>
      <c r="D20" s="98" t="s">
        <v>360</v>
      </c>
      <c r="E20" s="98" t="s">
        <v>360</v>
      </c>
      <c r="K20" s="163"/>
      <c r="L20" s="164"/>
      <c r="M20" s="35"/>
      <c r="N20" s="35"/>
    </row>
    <row r="21" spans="2:14">
      <c r="B21" s="83" t="s">
        <v>472</v>
      </c>
      <c r="C21" s="95" t="s">
        <v>473</v>
      </c>
      <c r="D21" s="98" t="s">
        <v>360</v>
      </c>
      <c r="E21" s="48" t="s">
        <v>363</v>
      </c>
      <c r="K21" s="163"/>
      <c r="L21" s="164"/>
      <c r="M21" s="35"/>
      <c r="N21" s="35"/>
    </row>
    <row r="22" spans="2:14">
      <c r="B22" s="83" t="s">
        <v>474</v>
      </c>
      <c r="C22" s="95" t="s">
        <v>475</v>
      </c>
      <c r="D22" s="98" t="s">
        <v>360</v>
      </c>
      <c r="E22" s="48" t="s">
        <v>363</v>
      </c>
      <c r="K22" s="163"/>
      <c r="L22" s="164"/>
      <c r="M22" s="35"/>
      <c r="N22" s="35"/>
    </row>
    <row r="23" spans="2:14">
      <c r="B23" s="83" t="s">
        <v>476</v>
      </c>
      <c r="C23" s="95" t="s">
        <v>477</v>
      </c>
      <c r="D23" s="98" t="s">
        <v>360</v>
      </c>
      <c r="E23" s="98" t="s">
        <v>360</v>
      </c>
      <c r="K23" s="163"/>
      <c r="L23" s="164"/>
      <c r="M23" s="35"/>
      <c r="N23" s="35"/>
    </row>
    <row r="24" spans="2:14">
      <c r="B24" s="83" t="s">
        <v>478</v>
      </c>
      <c r="C24" s="95" t="s">
        <v>479</v>
      </c>
      <c r="D24" s="98" t="s">
        <v>360</v>
      </c>
      <c r="E24" s="98" t="s">
        <v>360</v>
      </c>
      <c r="K24" s="163"/>
      <c r="L24" s="164"/>
      <c r="M24" s="35"/>
      <c r="N24" s="35"/>
    </row>
    <row r="25" spans="2:14">
      <c r="B25" s="24" t="s">
        <v>480</v>
      </c>
      <c r="C25" s="70" t="s">
        <v>481</v>
      </c>
      <c r="D25" s="98" t="s">
        <v>360</v>
      </c>
      <c r="E25" s="98" t="s">
        <v>360</v>
      </c>
      <c r="K25" s="163"/>
      <c r="L25" s="164"/>
      <c r="M25" s="35"/>
      <c r="N25" s="35"/>
    </row>
    <row r="26" spans="2:14">
      <c r="B26" s="83" t="s">
        <v>482</v>
      </c>
      <c r="C26" s="95" t="s">
        <v>483</v>
      </c>
      <c r="D26" s="98" t="s">
        <v>360</v>
      </c>
      <c r="E26" s="98" t="s">
        <v>360</v>
      </c>
    </row>
    <row r="27" spans="2:14">
      <c r="B27" s="83" t="s">
        <v>484</v>
      </c>
      <c r="C27" s="95" t="s">
        <v>430</v>
      </c>
      <c r="D27" s="98" t="s">
        <v>360</v>
      </c>
      <c r="E27" s="98" t="s">
        <v>360</v>
      </c>
    </row>
    <row r="30" spans="2:14" ht="20">
      <c r="B30" s="85" t="s">
        <v>822</v>
      </c>
    </row>
    <row r="31" spans="2:14" ht="20">
      <c r="B31" s="85" t="s">
        <v>796</v>
      </c>
    </row>
    <row r="33" spans="2:13">
      <c r="D33" s="333" t="s">
        <v>813</v>
      </c>
      <c r="E33" s="333"/>
      <c r="F33" s="333"/>
      <c r="G33" s="333"/>
      <c r="L33" s="162"/>
      <c r="M33" s="162"/>
    </row>
    <row r="34" spans="2:13" ht="23">
      <c r="B34" s="73" t="s">
        <v>441</v>
      </c>
      <c r="C34" s="73"/>
      <c r="D34" s="47" t="s">
        <v>910</v>
      </c>
      <c r="E34" s="47" t="s">
        <v>911</v>
      </c>
      <c r="F34" s="47" t="s">
        <v>912</v>
      </c>
      <c r="G34" s="47" t="s">
        <v>913</v>
      </c>
      <c r="I34" s="105"/>
      <c r="J34" s="162"/>
      <c r="K34" s="162"/>
      <c r="L34" s="64"/>
      <c r="M34" s="64"/>
    </row>
    <row r="35" spans="2:13">
      <c r="B35" s="49" t="s">
        <v>443</v>
      </c>
      <c r="C35" s="95" t="s">
        <v>444</v>
      </c>
      <c r="D35" s="98" t="s">
        <v>360</v>
      </c>
      <c r="E35" s="98" t="s">
        <v>360</v>
      </c>
      <c r="F35" s="98" t="s">
        <v>360</v>
      </c>
      <c r="G35" s="98" t="s">
        <v>360</v>
      </c>
      <c r="J35" s="34"/>
      <c r="K35" s="164"/>
    </row>
    <row r="36" spans="2:13">
      <c r="B36" s="49" t="s">
        <v>446</v>
      </c>
      <c r="C36" s="95" t="s">
        <v>447</v>
      </c>
      <c r="D36" s="98" t="s">
        <v>360</v>
      </c>
      <c r="E36" s="98" t="s">
        <v>360</v>
      </c>
      <c r="F36" s="98" t="s">
        <v>360</v>
      </c>
      <c r="G36" s="98" t="s">
        <v>360</v>
      </c>
      <c r="J36" s="34"/>
      <c r="K36" s="164"/>
    </row>
    <row r="37" spans="2:13">
      <c r="B37" s="49" t="s">
        <v>448</v>
      </c>
      <c r="C37" s="95" t="s">
        <v>449</v>
      </c>
      <c r="D37" s="98" t="s">
        <v>360</v>
      </c>
      <c r="E37" s="98" t="s">
        <v>360</v>
      </c>
      <c r="F37" s="98" t="s">
        <v>360</v>
      </c>
      <c r="G37" s="98" t="s">
        <v>360</v>
      </c>
      <c r="J37" s="34"/>
      <c r="K37" s="164"/>
    </row>
    <row r="38" spans="2:13">
      <c r="B38" s="49" t="s">
        <v>450</v>
      </c>
      <c r="C38" s="95" t="s">
        <v>451</v>
      </c>
      <c r="D38" s="250" t="s">
        <v>363</v>
      </c>
      <c r="E38" s="250" t="s">
        <v>363</v>
      </c>
      <c r="F38" s="250" t="s">
        <v>363</v>
      </c>
      <c r="G38" s="250" t="s">
        <v>363</v>
      </c>
      <c r="J38" s="34"/>
      <c r="K38" s="164"/>
    </row>
    <row r="39" spans="2:13">
      <c r="B39" s="49" t="s">
        <v>452</v>
      </c>
      <c r="C39" s="95" t="s">
        <v>819</v>
      </c>
      <c r="D39" s="98" t="s">
        <v>360</v>
      </c>
      <c r="E39" s="98" t="s">
        <v>360</v>
      </c>
      <c r="F39" s="98" t="s">
        <v>360</v>
      </c>
      <c r="G39" s="98" t="s">
        <v>360</v>
      </c>
      <c r="J39" s="34"/>
      <c r="K39" s="164"/>
    </row>
    <row r="40" spans="2:13">
      <c r="B40" s="49" t="s">
        <v>454</v>
      </c>
      <c r="C40" s="95" t="s">
        <v>455</v>
      </c>
      <c r="D40" s="172" t="s">
        <v>489</v>
      </c>
      <c r="E40" s="98" t="s">
        <v>360</v>
      </c>
      <c r="F40" s="172" t="s">
        <v>489</v>
      </c>
      <c r="G40" s="172" t="s">
        <v>489</v>
      </c>
      <c r="J40" s="34"/>
      <c r="K40" s="164"/>
      <c r="L40" s="136"/>
      <c r="M40" s="136"/>
    </row>
    <row r="41" spans="2:13">
      <c r="B41" s="49" t="s">
        <v>456</v>
      </c>
      <c r="C41" s="95" t="s">
        <v>457</v>
      </c>
      <c r="D41" s="98" t="s">
        <v>360</v>
      </c>
      <c r="E41" s="98" t="s">
        <v>360</v>
      </c>
      <c r="F41" s="98" t="s">
        <v>360</v>
      </c>
      <c r="G41" s="98" t="s">
        <v>360</v>
      </c>
      <c r="J41" s="34"/>
      <c r="K41" s="164"/>
      <c r="L41" s="136"/>
      <c r="M41" s="136"/>
    </row>
    <row r="42" spans="2:13">
      <c r="B42" s="49" t="s">
        <v>458</v>
      </c>
      <c r="C42" s="95" t="s">
        <v>459</v>
      </c>
      <c r="D42" s="98" t="s">
        <v>360</v>
      </c>
      <c r="E42" s="250" t="s">
        <v>363</v>
      </c>
      <c r="F42" s="98" t="s">
        <v>360</v>
      </c>
      <c r="G42" s="98" t="s">
        <v>360</v>
      </c>
      <c r="J42" s="34"/>
      <c r="K42" s="164"/>
      <c r="L42" s="136"/>
      <c r="M42" s="136"/>
    </row>
    <row r="43" spans="2:13">
      <c r="B43" s="49" t="s">
        <v>460</v>
      </c>
      <c r="C43" s="95" t="s">
        <v>461</v>
      </c>
      <c r="D43" s="98" t="s">
        <v>360</v>
      </c>
      <c r="E43" s="250" t="s">
        <v>363</v>
      </c>
      <c r="F43" s="98" t="s">
        <v>360</v>
      </c>
      <c r="G43" s="98" t="s">
        <v>360</v>
      </c>
      <c r="J43" s="34"/>
      <c r="K43" s="164"/>
    </row>
    <row r="44" spans="2:13">
      <c r="B44" s="49" t="s">
        <v>462</v>
      </c>
      <c r="C44" s="95" t="s">
        <v>463</v>
      </c>
      <c r="D44" s="98" t="s">
        <v>360</v>
      </c>
      <c r="E44" s="250" t="s">
        <v>363</v>
      </c>
      <c r="F44" s="98" t="s">
        <v>360</v>
      </c>
      <c r="G44" s="98" t="s">
        <v>360</v>
      </c>
      <c r="J44" s="34"/>
      <c r="K44" s="164"/>
    </row>
    <row r="45" spans="2:13">
      <c r="B45" s="49" t="s">
        <v>464</v>
      </c>
      <c r="C45" s="95" t="s">
        <v>465</v>
      </c>
      <c r="D45" s="98" t="s">
        <v>360</v>
      </c>
      <c r="E45" s="98" t="s">
        <v>360</v>
      </c>
      <c r="F45" s="98" t="s">
        <v>360</v>
      </c>
      <c r="G45" s="98" t="s">
        <v>360</v>
      </c>
      <c r="J45" s="34"/>
      <c r="K45" s="164"/>
    </row>
    <row r="46" spans="2:13">
      <c r="B46" s="49" t="s">
        <v>466</v>
      </c>
      <c r="C46" s="95" t="s">
        <v>467</v>
      </c>
      <c r="D46" s="98" t="s">
        <v>360</v>
      </c>
      <c r="E46" s="98" t="s">
        <v>360</v>
      </c>
      <c r="F46" s="98" t="s">
        <v>360</v>
      </c>
      <c r="G46" s="98" t="s">
        <v>360</v>
      </c>
      <c r="J46" s="34"/>
      <c r="K46" s="164"/>
    </row>
    <row r="47" spans="2:13">
      <c r="B47" s="49" t="s">
        <v>468</v>
      </c>
      <c r="C47" s="95" t="s">
        <v>469</v>
      </c>
      <c r="D47" s="98" t="s">
        <v>360</v>
      </c>
      <c r="E47" s="250" t="s">
        <v>363</v>
      </c>
      <c r="F47" s="98" t="s">
        <v>360</v>
      </c>
      <c r="G47" s="98" t="s">
        <v>360</v>
      </c>
      <c r="J47" s="34"/>
      <c r="K47" s="164"/>
    </row>
    <row r="48" spans="2:13">
      <c r="B48" s="49" t="s">
        <v>470</v>
      </c>
      <c r="C48" s="95" t="s">
        <v>471</v>
      </c>
      <c r="D48" s="98" t="s">
        <v>360</v>
      </c>
      <c r="E48" s="250" t="s">
        <v>363</v>
      </c>
      <c r="F48" s="98" t="s">
        <v>360</v>
      </c>
      <c r="G48" s="98" t="s">
        <v>360</v>
      </c>
      <c r="J48" s="34"/>
      <c r="K48" s="164"/>
      <c r="L48" s="136"/>
      <c r="M48" s="8"/>
    </row>
    <row r="49" spans="2:13">
      <c r="B49" s="49" t="s">
        <v>472</v>
      </c>
      <c r="C49" s="95" t="s">
        <v>473</v>
      </c>
      <c r="D49" s="98" t="s">
        <v>360</v>
      </c>
      <c r="E49" s="98" t="s">
        <v>360</v>
      </c>
      <c r="F49" s="98" t="s">
        <v>360</v>
      </c>
      <c r="G49" s="98" t="s">
        <v>360</v>
      </c>
      <c r="J49" s="34"/>
      <c r="K49" s="164"/>
      <c r="L49" s="136"/>
      <c r="M49" s="8"/>
    </row>
    <row r="50" spans="2:13">
      <c r="B50" s="49" t="s">
        <v>474</v>
      </c>
      <c r="C50" s="95" t="s">
        <v>475</v>
      </c>
      <c r="D50" s="250" t="s">
        <v>363</v>
      </c>
      <c r="E50" s="98" t="s">
        <v>360</v>
      </c>
      <c r="F50" s="250" t="s">
        <v>363</v>
      </c>
      <c r="G50" s="250" t="s">
        <v>363</v>
      </c>
      <c r="J50" s="34"/>
      <c r="K50" s="164"/>
    </row>
    <row r="51" spans="2:13">
      <c r="B51" s="49" t="s">
        <v>476</v>
      </c>
      <c r="C51" s="95" t="s">
        <v>477</v>
      </c>
      <c r="D51" s="98" t="s">
        <v>360</v>
      </c>
      <c r="E51" s="250" t="s">
        <v>363</v>
      </c>
      <c r="F51" s="98" t="s">
        <v>360</v>
      </c>
      <c r="G51" s="98" t="s">
        <v>360</v>
      </c>
      <c r="J51" s="34"/>
      <c r="K51" s="164"/>
    </row>
    <row r="52" spans="2:13">
      <c r="B52" s="49" t="s">
        <v>478</v>
      </c>
      <c r="C52" s="95" t="s">
        <v>479</v>
      </c>
      <c r="D52" s="98" t="s">
        <v>360</v>
      </c>
      <c r="E52" s="250" t="s">
        <v>363</v>
      </c>
      <c r="F52" s="98" t="s">
        <v>360</v>
      </c>
      <c r="G52" s="98" t="s">
        <v>360</v>
      </c>
    </row>
    <row r="53" spans="2:13">
      <c r="B53" s="49" t="s">
        <v>480</v>
      </c>
      <c r="C53" s="95" t="s">
        <v>481</v>
      </c>
      <c r="D53" s="250" t="s">
        <v>363</v>
      </c>
      <c r="E53" s="98" t="s">
        <v>360</v>
      </c>
      <c r="F53" s="250" t="s">
        <v>363</v>
      </c>
      <c r="G53" s="250" t="s">
        <v>363</v>
      </c>
    </row>
    <row r="54" spans="2:13">
      <c r="B54" s="49" t="s">
        <v>482</v>
      </c>
      <c r="C54" s="95" t="s">
        <v>483</v>
      </c>
      <c r="D54" s="250" t="s">
        <v>363</v>
      </c>
      <c r="E54" s="98" t="s">
        <v>360</v>
      </c>
      <c r="F54" s="98" t="s">
        <v>360</v>
      </c>
      <c r="G54" s="250" t="s">
        <v>363</v>
      </c>
    </row>
    <row r="55" spans="2:13">
      <c r="B55" s="49" t="s">
        <v>484</v>
      </c>
      <c r="C55" s="95" t="s">
        <v>430</v>
      </c>
      <c r="D55" s="98" t="s">
        <v>360</v>
      </c>
      <c r="E55" s="98" t="s">
        <v>360</v>
      </c>
      <c r="F55" s="98" t="s">
        <v>360</v>
      </c>
      <c r="G55" s="98" t="s">
        <v>360</v>
      </c>
    </row>
    <row r="59" spans="2:13">
      <c r="E59" s="73" t="s">
        <v>434</v>
      </c>
      <c r="F59" s="73"/>
      <c r="G59" s="73"/>
    </row>
    <row r="60" spans="2:13" ht="13">
      <c r="C60" s="73" t="s">
        <v>441</v>
      </c>
      <c r="D60" s="73"/>
      <c r="E60" s="47" t="s">
        <v>439</v>
      </c>
      <c r="F60" s="47" t="s">
        <v>435</v>
      </c>
      <c r="G60" s="47" t="s">
        <v>437</v>
      </c>
    </row>
    <row r="61" spans="2:13">
      <c r="C61" s="49" t="s">
        <v>443</v>
      </c>
      <c r="D61" s="95" t="s">
        <v>444</v>
      </c>
      <c r="E61" s="98" t="s">
        <v>360</v>
      </c>
      <c r="F61" s="98" t="s">
        <v>360</v>
      </c>
      <c r="G61" s="98" t="s">
        <v>360</v>
      </c>
    </row>
    <row r="62" spans="2:13">
      <c r="C62" s="49" t="s">
        <v>446</v>
      </c>
      <c r="D62" s="95" t="s">
        <v>447</v>
      </c>
      <c r="E62" s="98" t="s">
        <v>360</v>
      </c>
      <c r="F62" s="98" t="s">
        <v>360</v>
      </c>
      <c r="G62" s="98" t="s">
        <v>360</v>
      </c>
    </row>
    <row r="63" spans="2:13">
      <c r="C63" s="49" t="s">
        <v>448</v>
      </c>
      <c r="D63" s="95" t="s">
        <v>449</v>
      </c>
      <c r="E63" s="48" t="s">
        <v>363</v>
      </c>
      <c r="F63" s="98" t="s">
        <v>360</v>
      </c>
      <c r="G63" s="98" t="s">
        <v>360</v>
      </c>
    </row>
    <row r="64" spans="2:13">
      <c r="C64" s="49" t="s">
        <v>450</v>
      </c>
      <c r="D64" s="95" t="s">
        <v>451</v>
      </c>
      <c r="E64" s="48" t="s">
        <v>363</v>
      </c>
      <c r="F64" s="98" t="s">
        <v>360</v>
      </c>
      <c r="G64" s="98" t="s">
        <v>360</v>
      </c>
    </row>
    <row r="65" spans="3:7">
      <c r="C65" s="49" t="s">
        <v>452</v>
      </c>
      <c r="D65" s="95" t="s">
        <v>819</v>
      </c>
      <c r="E65" s="48" t="s">
        <v>363</v>
      </c>
      <c r="F65" s="98" t="s">
        <v>360</v>
      </c>
      <c r="G65" s="98" t="s">
        <v>360</v>
      </c>
    </row>
    <row r="66" spans="3:7">
      <c r="C66" s="49" t="s">
        <v>454</v>
      </c>
      <c r="D66" s="95" t="s">
        <v>455</v>
      </c>
      <c r="E66" s="98" t="s">
        <v>360</v>
      </c>
      <c r="F66" s="98" t="s">
        <v>360</v>
      </c>
      <c r="G66" s="98" t="s">
        <v>360</v>
      </c>
    </row>
    <row r="67" spans="3:7">
      <c r="C67" s="49" t="s">
        <v>456</v>
      </c>
      <c r="D67" s="95" t="s">
        <v>457</v>
      </c>
      <c r="E67" s="98" t="s">
        <v>360</v>
      </c>
      <c r="F67" s="98" t="s">
        <v>360</v>
      </c>
      <c r="G67" s="98" t="s">
        <v>360</v>
      </c>
    </row>
    <row r="68" spans="3:7">
      <c r="C68" s="49" t="s">
        <v>458</v>
      </c>
      <c r="D68" s="95" t="s">
        <v>459</v>
      </c>
      <c r="E68" s="98" t="s">
        <v>360</v>
      </c>
      <c r="F68" s="98" t="s">
        <v>360</v>
      </c>
      <c r="G68" s="98" t="s">
        <v>360</v>
      </c>
    </row>
    <row r="69" spans="3:7">
      <c r="C69" s="49" t="s">
        <v>460</v>
      </c>
      <c r="D69" s="95" t="s">
        <v>461</v>
      </c>
      <c r="E69" s="98" t="s">
        <v>360</v>
      </c>
      <c r="F69" s="98" t="s">
        <v>360</v>
      </c>
      <c r="G69" s="98" t="s">
        <v>360</v>
      </c>
    </row>
    <row r="70" spans="3:7">
      <c r="C70" s="49" t="s">
        <v>462</v>
      </c>
      <c r="D70" s="95" t="s">
        <v>463</v>
      </c>
      <c r="E70" s="48" t="s">
        <v>363</v>
      </c>
      <c r="F70" s="98" t="s">
        <v>360</v>
      </c>
      <c r="G70" s="98" t="s">
        <v>360</v>
      </c>
    </row>
    <row r="71" spans="3:7">
      <c r="C71" s="49" t="s">
        <v>464</v>
      </c>
      <c r="D71" s="95" t="s">
        <v>465</v>
      </c>
      <c r="E71" s="98" t="s">
        <v>360</v>
      </c>
      <c r="F71" s="98" t="s">
        <v>360</v>
      </c>
      <c r="G71" s="98" t="s">
        <v>360</v>
      </c>
    </row>
    <row r="72" spans="3:7">
      <c r="C72" s="49" t="s">
        <v>466</v>
      </c>
      <c r="D72" s="95" t="s">
        <v>467</v>
      </c>
      <c r="E72" s="98" t="s">
        <v>360</v>
      </c>
      <c r="F72" s="98" t="s">
        <v>360</v>
      </c>
      <c r="G72" s="98" t="s">
        <v>360</v>
      </c>
    </row>
    <row r="73" spans="3:7">
      <c r="C73" s="49" t="s">
        <v>468</v>
      </c>
      <c r="D73" s="95" t="s">
        <v>469</v>
      </c>
      <c r="E73" s="48" t="s">
        <v>363</v>
      </c>
      <c r="F73" s="48" t="s">
        <v>363</v>
      </c>
      <c r="G73" s="98" t="s">
        <v>360</v>
      </c>
    </row>
    <row r="74" spans="3:7">
      <c r="C74" s="49" t="s">
        <v>470</v>
      </c>
      <c r="D74" s="95" t="s">
        <v>471</v>
      </c>
      <c r="E74" s="98" t="s">
        <v>360</v>
      </c>
      <c r="F74" s="98" t="s">
        <v>360</v>
      </c>
      <c r="G74" s="98" t="s">
        <v>360</v>
      </c>
    </row>
    <row r="75" spans="3:7">
      <c r="C75" s="49" t="s">
        <v>472</v>
      </c>
      <c r="D75" s="95" t="s">
        <v>473</v>
      </c>
      <c r="E75" s="48" t="s">
        <v>363</v>
      </c>
      <c r="F75" s="48" t="s">
        <v>363</v>
      </c>
      <c r="G75" s="98" t="s">
        <v>360</v>
      </c>
    </row>
    <row r="76" spans="3:7">
      <c r="C76" s="49" t="s">
        <v>474</v>
      </c>
      <c r="D76" s="95" t="s">
        <v>475</v>
      </c>
      <c r="E76" s="48" t="s">
        <v>363</v>
      </c>
      <c r="F76" s="48" t="s">
        <v>363</v>
      </c>
      <c r="G76" s="98" t="s">
        <v>360</v>
      </c>
    </row>
    <row r="77" spans="3:7">
      <c r="C77" s="49" t="s">
        <v>476</v>
      </c>
      <c r="D77" s="95" t="s">
        <v>477</v>
      </c>
      <c r="E77" s="48" t="s">
        <v>363</v>
      </c>
      <c r="F77" s="48" t="s">
        <v>363</v>
      </c>
      <c r="G77" s="98" t="s">
        <v>360</v>
      </c>
    </row>
    <row r="78" spans="3:7">
      <c r="C78" s="49" t="s">
        <v>478</v>
      </c>
      <c r="D78" s="95" t="s">
        <v>479</v>
      </c>
      <c r="E78" s="48" t="s">
        <v>363</v>
      </c>
      <c r="F78" s="48" t="s">
        <v>363</v>
      </c>
      <c r="G78" s="98" t="s">
        <v>360</v>
      </c>
    </row>
    <row r="79" spans="3:7">
      <c r="C79" s="49" t="s">
        <v>480</v>
      </c>
      <c r="D79" s="95" t="s">
        <v>481</v>
      </c>
      <c r="E79" s="98" t="s">
        <v>360</v>
      </c>
      <c r="F79" s="98" t="s">
        <v>360</v>
      </c>
      <c r="G79" s="98" t="s">
        <v>360</v>
      </c>
    </row>
    <row r="80" spans="3:7">
      <c r="C80" s="49" t="s">
        <v>482</v>
      </c>
      <c r="D80" s="95" t="s">
        <v>483</v>
      </c>
      <c r="E80" s="48" t="s">
        <v>363</v>
      </c>
      <c r="F80" s="48" t="s">
        <v>363</v>
      </c>
      <c r="G80" s="98" t="s">
        <v>360</v>
      </c>
    </row>
    <row r="81" spans="2:72">
      <c r="C81" s="49" t="s">
        <v>484</v>
      </c>
      <c r="D81" s="95" t="s">
        <v>430</v>
      </c>
      <c r="E81" s="98" t="s">
        <v>360</v>
      </c>
      <c r="F81" s="98" t="s">
        <v>360</v>
      </c>
      <c r="G81" s="98" t="s">
        <v>360</v>
      </c>
    </row>
    <row r="85" spans="2:72" ht="20">
      <c r="B85" s="85" t="s">
        <v>796</v>
      </c>
    </row>
    <row r="86" spans="2:72" ht="20">
      <c r="B86" s="85" t="s">
        <v>823</v>
      </c>
    </row>
    <row r="87" spans="2:72" ht="20">
      <c r="B87" s="85" t="s">
        <v>824</v>
      </c>
    </row>
    <row r="88" spans="2:72" ht="13" thickBot="1">
      <c r="B88" s="177" t="s">
        <v>825</v>
      </c>
    </row>
    <row r="89" spans="2:72" ht="12.75" customHeight="1">
      <c r="C89" s="328" t="s">
        <v>433</v>
      </c>
      <c r="D89" s="329"/>
      <c r="E89" s="329"/>
      <c r="F89" s="329"/>
      <c r="G89" s="329"/>
      <c r="H89" s="329"/>
      <c r="I89" s="329"/>
      <c r="J89" s="329"/>
      <c r="K89" s="329"/>
      <c r="L89" s="329"/>
      <c r="M89" s="329"/>
      <c r="N89" s="329"/>
      <c r="O89" s="329"/>
      <c r="P89" s="329"/>
      <c r="Q89" s="329"/>
      <c r="R89" s="329"/>
      <c r="S89" s="329"/>
      <c r="T89" s="329"/>
      <c r="U89" s="329"/>
      <c r="V89" s="329"/>
    </row>
    <row r="90" spans="2:72" ht="12.75" customHeight="1" thickBot="1">
      <c r="C90" s="325" t="s">
        <v>439</v>
      </c>
      <c r="D90" s="326"/>
      <c r="E90" s="326"/>
      <c r="F90" s="326"/>
      <c r="G90" s="326"/>
      <c r="H90" s="326"/>
      <c r="I90" s="326"/>
      <c r="J90" s="326"/>
      <c r="K90" s="326"/>
      <c r="L90" s="326"/>
      <c r="M90" s="326"/>
      <c r="N90" s="326"/>
      <c r="O90" s="326"/>
      <c r="P90" s="326"/>
      <c r="Q90" s="326"/>
      <c r="R90" s="326"/>
      <c r="S90" s="326"/>
      <c r="T90" s="326"/>
      <c r="U90" s="326"/>
      <c r="V90" s="326"/>
    </row>
    <row r="91" spans="2:72" ht="12.75" customHeight="1">
      <c r="C91" s="330" t="s">
        <v>441</v>
      </c>
      <c r="D91" s="331"/>
      <c r="E91" s="331"/>
      <c r="F91" s="331"/>
      <c r="G91" s="331"/>
      <c r="H91" s="331"/>
      <c r="I91" s="331"/>
      <c r="J91" s="331"/>
      <c r="K91" s="331"/>
      <c r="L91" s="331"/>
      <c r="M91" s="331"/>
      <c r="N91" s="331"/>
      <c r="O91" s="331"/>
      <c r="P91" s="331"/>
      <c r="Q91" s="331"/>
      <c r="R91" s="331"/>
      <c r="S91" s="331"/>
      <c r="T91" s="331"/>
      <c r="U91" s="331"/>
      <c r="V91" s="331"/>
    </row>
    <row r="92" spans="2:72" s="1" customFormat="1" ht="59.25" customHeight="1">
      <c r="C92" s="165" t="s">
        <v>444</v>
      </c>
      <c r="D92" s="165" t="s">
        <v>447</v>
      </c>
      <c r="E92" s="165" t="s">
        <v>449</v>
      </c>
      <c r="F92" s="165" t="s">
        <v>451</v>
      </c>
      <c r="G92" s="165" t="s">
        <v>453</v>
      </c>
      <c r="H92" s="165" t="s">
        <v>821</v>
      </c>
      <c r="I92" s="165" t="s">
        <v>457</v>
      </c>
      <c r="J92" s="165" t="s">
        <v>459</v>
      </c>
      <c r="K92" s="165" t="s">
        <v>461</v>
      </c>
      <c r="L92" s="165" t="s">
        <v>463</v>
      </c>
      <c r="M92" s="165" t="s">
        <v>465</v>
      </c>
      <c r="N92" s="165" t="s">
        <v>467</v>
      </c>
      <c r="O92" s="165" t="s">
        <v>469</v>
      </c>
      <c r="P92" s="165" t="s">
        <v>471</v>
      </c>
      <c r="Q92" s="165" t="s">
        <v>473</v>
      </c>
      <c r="R92" s="165" t="s">
        <v>475</v>
      </c>
      <c r="S92" s="165" t="s">
        <v>477</v>
      </c>
      <c r="T92" s="165" t="s">
        <v>479</v>
      </c>
      <c r="U92" s="166" t="s">
        <v>481</v>
      </c>
      <c r="V92" s="165" t="s">
        <v>483</v>
      </c>
      <c r="AA92"/>
      <c r="AB92"/>
      <c r="BB92"/>
      <c r="BC92"/>
      <c r="BD92"/>
      <c r="BE92"/>
      <c r="BF92"/>
      <c r="BG92"/>
      <c r="BH92"/>
      <c r="BI92"/>
      <c r="BJ92"/>
      <c r="BK92"/>
      <c r="BL92"/>
      <c r="BM92"/>
      <c r="BN92"/>
      <c r="BO92"/>
      <c r="BP92"/>
      <c r="BQ92"/>
      <c r="BR92"/>
      <c r="BS92"/>
      <c r="BT92"/>
    </row>
    <row r="93" spans="2:72">
      <c r="B93" s="86" t="s">
        <v>367</v>
      </c>
      <c r="C93" s="115" t="s">
        <v>443</v>
      </c>
      <c r="D93" s="116" t="s">
        <v>446</v>
      </c>
      <c r="E93" s="116" t="s">
        <v>818</v>
      </c>
      <c r="F93" s="116" t="s">
        <v>450</v>
      </c>
      <c r="G93" s="116" t="s">
        <v>452</v>
      </c>
      <c r="H93" s="116" t="s">
        <v>820</v>
      </c>
      <c r="I93" s="116" t="s">
        <v>456</v>
      </c>
      <c r="J93" s="116" t="s">
        <v>458</v>
      </c>
      <c r="K93" s="116" t="s">
        <v>460</v>
      </c>
      <c r="L93" s="116" t="s">
        <v>462</v>
      </c>
      <c r="M93" s="116" t="s">
        <v>464</v>
      </c>
      <c r="N93" s="116" t="s">
        <v>466</v>
      </c>
      <c r="O93" s="116" t="s">
        <v>468</v>
      </c>
      <c r="P93" s="116" t="s">
        <v>470</v>
      </c>
      <c r="Q93" s="116" t="s">
        <v>472</v>
      </c>
      <c r="R93" s="116" t="s">
        <v>474</v>
      </c>
      <c r="S93" s="116" t="s">
        <v>476</v>
      </c>
      <c r="T93" s="116" t="s">
        <v>478</v>
      </c>
      <c r="U93" s="138" t="s">
        <v>480</v>
      </c>
      <c r="V93" s="112" t="s">
        <v>482</v>
      </c>
    </row>
    <row r="94" spans="2:72">
      <c r="B94" s="167" t="s">
        <v>399</v>
      </c>
      <c r="C94" s="179" t="s">
        <v>432</v>
      </c>
      <c r="D94" s="98" t="s">
        <v>360</v>
      </c>
      <c r="E94" s="48" t="s">
        <v>363</v>
      </c>
      <c r="F94" s="48" t="s">
        <v>363</v>
      </c>
      <c r="G94" s="48" t="s">
        <v>363</v>
      </c>
      <c r="H94" s="98" t="s">
        <v>360</v>
      </c>
      <c r="I94" s="179" t="s">
        <v>432</v>
      </c>
      <c r="J94" s="98" t="s">
        <v>360</v>
      </c>
      <c r="K94" s="98" t="s">
        <v>360</v>
      </c>
      <c r="L94" s="48" t="s">
        <v>363</v>
      </c>
      <c r="M94" s="179" t="s">
        <v>432</v>
      </c>
      <c r="N94" s="98" t="s">
        <v>360</v>
      </c>
      <c r="O94" s="48" t="s">
        <v>363</v>
      </c>
      <c r="P94" s="179" t="s">
        <v>432</v>
      </c>
      <c r="Q94" s="48" t="s">
        <v>363</v>
      </c>
      <c r="R94" s="48" t="s">
        <v>363</v>
      </c>
      <c r="S94" s="48" t="s">
        <v>363</v>
      </c>
      <c r="T94" s="48" t="s">
        <v>363</v>
      </c>
      <c r="U94" s="48" t="s">
        <v>363</v>
      </c>
      <c r="V94" s="48" t="s">
        <v>363</v>
      </c>
    </row>
    <row r="95" spans="2:72">
      <c r="B95" s="167" t="s">
        <v>401</v>
      </c>
      <c r="C95" s="48" t="s">
        <v>363</v>
      </c>
      <c r="D95" s="98" t="s">
        <v>360</v>
      </c>
      <c r="E95" s="48" t="s">
        <v>363</v>
      </c>
      <c r="F95" s="48" t="s">
        <v>363</v>
      </c>
      <c r="G95" s="48" t="s">
        <v>363</v>
      </c>
      <c r="H95" s="98" t="s">
        <v>360</v>
      </c>
      <c r="I95" s="179" t="s">
        <v>432</v>
      </c>
      <c r="J95" s="98" t="s">
        <v>360</v>
      </c>
      <c r="K95" s="98" t="s">
        <v>360</v>
      </c>
      <c r="L95" s="48" t="s">
        <v>363</v>
      </c>
      <c r="M95" s="179" t="s">
        <v>432</v>
      </c>
      <c r="N95" s="98" t="s">
        <v>360</v>
      </c>
      <c r="O95" s="48" t="s">
        <v>363</v>
      </c>
      <c r="P95" s="179" t="s">
        <v>432</v>
      </c>
      <c r="Q95" s="48" t="s">
        <v>363</v>
      </c>
      <c r="R95" s="48" t="s">
        <v>363</v>
      </c>
      <c r="S95" s="48" t="s">
        <v>363</v>
      </c>
      <c r="T95" s="48" t="s">
        <v>363</v>
      </c>
      <c r="U95" s="48" t="s">
        <v>363</v>
      </c>
      <c r="V95" s="48" t="s">
        <v>363</v>
      </c>
    </row>
    <row r="96" spans="2:72">
      <c r="B96" s="167" t="s">
        <v>403</v>
      </c>
      <c r="C96" s="48" t="s">
        <v>363</v>
      </c>
      <c r="D96" s="48" t="s">
        <v>363</v>
      </c>
      <c r="E96" s="48" t="s">
        <v>363</v>
      </c>
      <c r="F96" s="48" t="s">
        <v>363</v>
      </c>
      <c r="G96" s="48" t="s">
        <v>363</v>
      </c>
      <c r="H96" s="98" t="s">
        <v>360</v>
      </c>
      <c r="I96" s="179" t="s">
        <v>432</v>
      </c>
      <c r="J96" s="98" t="s">
        <v>360</v>
      </c>
      <c r="K96" s="98" t="s">
        <v>360</v>
      </c>
      <c r="L96" s="48" t="s">
        <v>363</v>
      </c>
      <c r="M96" s="179" t="s">
        <v>432</v>
      </c>
      <c r="N96" s="48" t="s">
        <v>363</v>
      </c>
      <c r="O96" s="48" t="s">
        <v>363</v>
      </c>
      <c r="P96" s="179" t="s">
        <v>432</v>
      </c>
      <c r="Q96" s="48" t="s">
        <v>363</v>
      </c>
      <c r="R96" s="48" t="s">
        <v>363</v>
      </c>
      <c r="S96" s="48" t="s">
        <v>363</v>
      </c>
      <c r="T96" s="48" t="s">
        <v>363</v>
      </c>
      <c r="U96" s="98" t="s">
        <v>360</v>
      </c>
      <c r="V96" s="48" t="s">
        <v>363</v>
      </c>
    </row>
    <row r="97" spans="2:26">
      <c r="B97" s="167" t="s">
        <v>405</v>
      </c>
      <c r="C97" s="48" t="s">
        <v>363</v>
      </c>
      <c r="D97" s="98" t="s">
        <v>360</v>
      </c>
      <c r="E97" s="48" t="s">
        <v>363</v>
      </c>
      <c r="F97" s="48" t="s">
        <v>363</v>
      </c>
      <c r="G97" s="48" t="s">
        <v>363</v>
      </c>
      <c r="H97" s="98" t="s">
        <v>360</v>
      </c>
      <c r="I97" s="179" t="s">
        <v>432</v>
      </c>
      <c r="J97" s="98" t="s">
        <v>360</v>
      </c>
      <c r="K97" s="98" t="s">
        <v>360</v>
      </c>
      <c r="L97" s="48" t="s">
        <v>363</v>
      </c>
      <c r="M97" s="179" t="s">
        <v>432</v>
      </c>
      <c r="N97" s="98" t="s">
        <v>360</v>
      </c>
      <c r="O97" s="48" t="s">
        <v>363</v>
      </c>
      <c r="P97" s="48" t="s">
        <v>363</v>
      </c>
      <c r="Q97" s="48" t="s">
        <v>363</v>
      </c>
      <c r="R97" s="48" t="s">
        <v>363</v>
      </c>
      <c r="S97" s="48" t="s">
        <v>363</v>
      </c>
      <c r="T97" s="48" t="s">
        <v>363</v>
      </c>
      <c r="U97" s="48" t="s">
        <v>363</v>
      </c>
      <c r="V97" s="48" t="s">
        <v>363</v>
      </c>
    </row>
    <row r="98" spans="2:26">
      <c r="B98" s="167" t="s">
        <v>407</v>
      </c>
      <c r="C98" s="179" t="s">
        <v>432</v>
      </c>
      <c r="D98" s="48" t="s">
        <v>363</v>
      </c>
      <c r="E98" s="48" t="s">
        <v>363</v>
      </c>
      <c r="F98" s="48" t="s">
        <v>363</v>
      </c>
      <c r="G98" s="48" t="s">
        <v>363</v>
      </c>
      <c r="H98" s="98" t="s">
        <v>360</v>
      </c>
      <c r="I98" s="179" t="s">
        <v>432</v>
      </c>
      <c r="J98" s="98" t="s">
        <v>360</v>
      </c>
      <c r="K98" s="98" t="s">
        <v>360</v>
      </c>
      <c r="L98" s="48" t="s">
        <v>363</v>
      </c>
      <c r="M98" s="179" t="s">
        <v>432</v>
      </c>
      <c r="N98" s="48" t="s">
        <v>363</v>
      </c>
      <c r="O98" s="48" t="s">
        <v>363</v>
      </c>
      <c r="P98" s="179" t="s">
        <v>432</v>
      </c>
      <c r="Q98" s="48" t="s">
        <v>363</v>
      </c>
      <c r="R98" s="48" t="s">
        <v>363</v>
      </c>
      <c r="S98" s="48" t="s">
        <v>363</v>
      </c>
      <c r="T98" s="48" t="s">
        <v>363</v>
      </c>
      <c r="U98" s="98" t="s">
        <v>360</v>
      </c>
      <c r="V98" s="48" t="s">
        <v>363</v>
      </c>
    </row>
    <row r="99" spans="2:26">
      <c r="B99" s="49" t="s">
        <v>409</v>
      </c>
      <c r="C99" s="179" t="s">
        <v>432</v>
      </c>
      <c r="D99" s="98" t="s">
        <v>360</v>
      </c>
      <c r="E99" s="48" t="s">
        <v>363</v>
      </c>
      <c r="F99" s="48" t="s">
        <v>363</v>
      </c>
      <c r="G99" s="48" t="s">
        <v>363</v>
      </c>
      <c r="H99" s="98" t="s">
        <v>360</v>
      </c>
      <c r="I99" s="179" t="s">
        <v>432</v>
      </c>
      <c r="J99" s="98" t="s">
        <v>360</v>
      </c>
      <c r="K99" s="98" t="s">
        <v>360</v>
      </c>
      <c r="L99" s="48" t="s">
        <v>363</v>
      </c>
      <c r="M99" s="179" t="s">
        <v>432</v>
      </c>
      <c r="N99" s="98" t="s">
        <v>360</v>
      </c>
      <c r="O99" s="48" t="s">
        <v>363</v>
      </c>
      <c r="P99" s="179" t="s">
        <v>432</v>
      </c>
      <c r="Q99" s="48" t="s">
        <v>363</v>
      </c>
      <c r="R99" s="48" t="s">
        <v>363</v>
      </c>
      <c r="S99" s="48" t="s">
        <v>363</v>
      </c>
      <c r="T99" s="48" t="s">
        <v>363</v>
      </c>
      <c r="U99" s="48" t="s">
        <v>363</v>
      </c>
      <c r="V99" s="48" t="s">
        <v>363</v>
      </c>
    </row>
    <row r="100" spans="2:26">
      <c r="B100" s="49" t="s">
        <v>411</v>
      </c>
      <c r="C100" s="48" t="s">
        <v>363</v>
      </c>
      <c r="D100" s="48" t="s">
        <v>363</v>
      </c>
      <c r="E100" s="48" t="s">
        <v>363</v>
      </c>
      <c r="F100" s="48" t="s">
        <v>363</v>
      </c>
      <c r="G100" s="48" t="s">
        <v>363</v>
      </c>
      <c r="H100" s="98" t="s">
        <v>360</v>
      </c>
      <c r="I100" s="179" t="s">
        <v>432</v>
      </c>
      <c r="J100" s="48" t="s">
        <v>363</v>
      </c>
      <c r="K100" s="48" t="s">
        <v>363</v>
      </c>
      <c r="L100" s="48" t="s">
        <v>363</v>
      </c>
      <c r="M100" s="48" t="s">
        <v>363</v>
      </c>
      <c r="N100" s="48" t="s">
        <v>363</v>
      </c>
      <c r="O100" s="48" t="s">
        <v>363</v>
      </c>
      <c r="P100" s="179" t="s">
        <v>432</v>
      </c>
      <c r="Q100" s="48" t="s">
        <v>363</v>
      </c>
      <c r="R100" s="48" t="s">
        <v>363</v>
      </c>
      <c r="S100" s="48" t="s">
        <v>363</v>
      </c>
      <c r="T100" s="48" t="s">
        <v>363</v>
      </c>
      <c r="U100" s="48" t="s">
        <v>363</v>
      </c>
      <c r="V100" s="48" t="s">
        <v>363</v>
      </c>
    </row>
    <row r="101" spans="2:26">
      <c r="B101" s="49" t="s">
        <v>413</v>
      </c>
      <c r="C101" s="48" t="s">
        <v>363</v>
      </c>
      <c r="D101" s="98" t="s">
        <v>360</v>
      </c>
      <c r="E101" s="48" t="s">
        <v>363</v>
      </c>
      <c r="F101" s="48" t="s">
        <v>363</v>
      </c>
      <c r="G101" s="48" t="s">
        <v>363</v>
      </c>
      <c r="H101" s="98" t="s">
        <v>360</v>
      </c>
      <c r="I101" s="179" t="s">
        <v>432</v>
      </c>
      <c r="J101" s="48" t="s">
        <v>363</v>
      </c>
      <c r="K101" s="48" t="s">
        <v>363</v>
      </c>
      <c r="L101" s="48" t="s">
        <v>363</v>
      </c>
      <c r="M101" s="179" t="s">
        <v>432</v>
      </c>
      <c r="N101" s="98" t="s">
        <v>360</v>
      </c>
      <c r="O101" s="48" t="s">
        <v>363</v>
      </c>
      <c r="P101" s="48" t="s">
        <v>363</v>
      </c>
      <c r="Q101" s="48" t="s">
        <v>363</v>
      </c>
      <c r="R101" s="48" t="s">
        <v>363</v>
      </c>
      <c r="S101" s="48" t="s">
        <v>363</v>
      </c>
      <c r="T101" s="48" t="s">
        <v>363</v>
      </c>
      <c r="U101" s="48" t="s">
        <v>363</v>
      </c>
      <c r="V101" s="48" t="s">
        <v>363</v>
      </c>
    </row>
    <row r="102" spans="2:26">
      <c r="B102" s="49" t="s">
        <v>415</v>
      </c>
      <c r="C102" s="179" t="s">
        <v>432</v>
      </c>
      <c r="D102" s="98" t="s">
        <v>360</v>
      </c>
      <c r="E102" s="48" t="s">
        <v>363</v>
      </c>
      <c r="F102" s="48" t="s">
        <v>363</v>
      </c>
      <c r="G102" s="48" t="s">
        <v>363</v>
      </c>
      <c r="H102" s="98" t="s">
        <v>360</v>
      </c>
      <c r="I102" s="179" t="s">
        <v>432</v>
      </c>
      <c r="J102" s="98" t="s">
        <v>360</v>
      </c>
      <c r="K102" s="98" t="s">
        <v>360</v>
      </c>
      <c r="L102" s="48" t="s">
        <v>363</v>
      </c>
      <c r="M102" s="179" t="s">
        <v>432</v>
      </c>
      <c r="N102" s="98" t="s">
        <v>360</v>
      </c>
      <c r="O102" s="48" t="s">
        <v>363</v>
      </c>
      <c r="P102" s="179" t="s">
        <v>432</v>
      </c>
      <c r="Q102" s="48" t="s">
        <v>363</v>
      </c>
      <c r="R102" s="48" t="s">
        <v>363</v>
      </c>
      <c r="S102" s="48" t="s">
        <v>363</v>
      </c>
      <c r="T102" s="48" t="s">
        <v>363</v>
      </c>
      <c r="U102" s="48" t="s">
        <v>363</v>
      </c>
      <c r="V102" s="48" t="s">
        <v>363</v>
      </c>
    </row>
    <row r="103" spans="2:26">
      <c r="B103" s="49" t="s">
        <v>417</v>
      </c>
      <c r="C103" s="48" t="s">
        <v>363</v>
      </c>
      <c r="D103" s="48" t="s">
        <v>363</v>
      </c>
      <c r="E103" s="48" t="s">
        <v>363</v>
      </c>
      <c r="F103" s="48" t="s">
        <v>363</v>
      </c>
      <c r="G103" s="48" t="s">
        <v>363</v>
      </c>
      <c r="H103" s="98" t="s">
        <v>360</v>
      </c>
      <c r="I103" s="179" t="s">
        <v>432</v>
      </c>
      <c r="J103" s="48" t="s">
        <v>363</v>
      </c>
      <c r="K103" s="48" t="s">
        <v>363</v>
      </c>
      <c r="L103" s="48" t="s">
        <v>363</v>
      </c>
      <c r="M103" s="179" t="s">
        <v>432</v>
      </c>
      <c r="N103" s="98" t="s">
        <v>360</v>
      </c>
      <c r="O103" s="48" t="s">
        <v>363</v>
      </c>
      <c r="P103" s="48" t="s">
        <v>363</v>
      </c>
      <c r="Q103" s="48" t="s">
        <v>363</v>
      </c>
      <c r="R103" s="48" t="s">
        <v>363</v>
      </c>
      <c r="S103" s="48" t="s">
        <v>363</v>
      </c>
      <c r="T103" s="48" t="s">
        <v>363</v>
      </c>
      <c r="U103" s="48" t="s">
        <v>363</v>
      </c>
      <c r="V103" s="48" t="s">
        <v>363</v>
      </c>
    </row>
    <row r="104" spans="2:26">
      <c r="B104" s="49" t="s">
        <v>419</v>
      </c>
      <c r="C104" s="179" t="s">
        <v>432</v>
      </c>
      <c r="D104" s="98" t="s">
        <v>360</v>
      </c>
      <c r="E104" s="48" t="s">
        <v>363</v>
      </c>
      <c r="F104" s="48" t="s">
        <v>363</v>
      </c>
      <c r="G104" s="48" t="s">
        <v>363</v>
      </c>
      <c r="H104" s="98" t="s">
        <v>360</v>
      </c>
      <c r="I104" s="179" t="s">
        <v>432</v>
      </c>
      <c r="J104" s="48" t="s">
        <v>363</v>
      </c>
      <c r="K104" s="98" t="s">
        <v>360</v>
      </c>
      <c r="L104" s="48" t="s">
        <v>363</v>
      </c>
      <c r="M104" s="48" t="s">
        <v>363</v>
      </c>
      <c r="N104" s="48" t="s">
        <v>363</v>
      </c>
      <c r="O104" s="48" t="s">
        <v>363</v>
      </c>
      <c r="P104" s="48" t="s">
        <v>363</v>
      </c>
      <c r="Q104" s="48" t="s">
        <v>363</v>
      </c>
      <c r="R104" s="48" t="s">
        <v>363</v>
      </c>
      <c r="S104" s="48" t="s">
        <v>363</v>
      </c>
      <c r="T104" s="48" t="s">
        <v>363</v>
      </c>
      <c r="U104" s="48" t="s">
        <v>363</v>
      </c>
      <c r="V104" s="48" t="s">
        <v>363</v>
      </c>
    </row>
    <row r="105" spans="2:26">
      <c r="B105" s="49" t="s">
        <v>421</v>
      </c>
      <c r="C105" s="48" t="s">
        <v>363</v>
      </c>
      <c r="D105" s="98" t="s">
        <v>360</v>
      </c>
      <c r="E105" s="48" t="s">
        <v>363</v>
      </c>
      <c r="F105" s="48" t="s">
        <v>363</v>
      </c>
      <c r="G105" s="48" t="s">
        <v>363</v>
      </c>
      <c r="H105" s="98" t="s">
        <v>360</v>
      </c>
      <c r="I105" s="179" t="s">
        <v>432</v>
      </c>
      <c r="J105" s="48" t="s">
        <v>363</v>
      </c>
      <c r="K105" s="48" t="s">
        <v>363</v>
      </c>
      <c r="L105" s="48" t="s">
        <v>363</v>
      </c>
      <c r="M105" s="179" t="s">
        <v>432</v>
      </c>
      <c r="N105" s="98" t="s">
        <v>360</v>
      </c>
      <c r="O105" s="48" t="s">
        <v>363</v>
      </c>
      <c r="P105" s="48" t="s">
        <v>363</v>
      </c>
      <c r="Q105" s="48" t="s">
        <v>363</v>
      </c>
      <c r="R105" s="48" t="s">
        <v>363</v>
      </c>
      <c r="S105" s="48" t="s">
        <v>363</v>
      </c>
      <c r="T105" s="48" t="s">
        <v>363</v>
      </c>
      <c r="U105" s="48" t="s">
        <v>363</v>
      </c>
      <c r="V105" s="48" t="s">
        <v>363</v>
      </c>
    </row>
    <row r="106" spans="2:26">
      <c r="B106" s="49" t="s">
        <v>423</v>
      </c>
      <c r="C106" s="48" t="s">
        <v>363</v>
      </c>
      <c r="D106" s="98" t="s">
        <v>360</v>
      </c>
      <c r="E106" s="48" t="s">
        <v>363</v>
      </c>
      <c r="F106" s="48" t="s">
        <v>363</v>
      </c>
      <c r="G106" s="48" t="s">
        <v>363</v>
      </c>
      <c r="H106" s="98" t="s">
        <v>360</v>
      </c>
      <c r="I106" s="179" t="s">
        <v>432</v>
      </c>
      <c r="J106" s="48" t="s">
        <v>363</v>
      </c>
      <c r="K106" s="98" t="s">
        <v>360</v>
      </c>
      <c r="L106" s="48" t="s">
        <v>363</v>
      </c>
      <c r="M106" s="48" t="s">
        <v>363</v>
      </c>
      <c r="N106" s="48" t="s">
        <v>363</v>
      </c>
      <c r="O106" s="48" t="s">
        <v>363</v>
      </c>
      <c r="P106" s="48" t="s">
        <v>363</v>
      </c>
      <c r="Q106" s="48" t="s">
        <v>363</v>
      </c>
      <c r="R106" s="48" t="s">
        <v>363</v>
      </c>
      <c r="S106" s="48" t="s">
        <v>363</v>
      </c>
      <c r="T106" s="48" t="s">
        <v>363</v>
      </c>
      <c r="U106" s="48" t="s">
        <v>363</v>
      </c>
      <c r="V106" s="48" t="s">
        <v>363</v>
      </c>
    </row>
    <row r="107" spans="2:26">
      <c r="B107" s="49" t="s">
        <v>425</v>
      </c>
      <c r="C107" s="48" t="s">
        <v>363</v>
      </c>
      <c r="D107" s="98" t="s">
        <v>360</v>
      </c>
      <c r="E107" s="48" t="s">
        <v>363</v>
      </c>
      <c r="F107" s="48" t="s">
        <v>363</v>
      </c>
      <c r="G107" s="48" t="s">
        <v>363</v>
      </c>
      <c r="H107" s="98" t="s">
        <v>360</v>
      </c>
      <c r="I107" s="179" t="s">
        <v>432</v>
      </c>
      <c r="J107" s="48" t="s">
        <v>363</v>
      </c>
      <c r="K107" s="48" t="s">
        <v>363</v>
      </c>
      <c r="L107" s="48" t="s">
        <v>363</v>
      </c>
      <c r="M107" s="48" t="s">
        <v>363</v>
      </c>
      <c r="N107" s="48" t="s">
        <v>363</v>
      </c>
      <c r="O107" s="48" t="s">
        <v>363</v>
      </c>
      <c r="P107" s="48" t="s">
        <v>363</v>
      </c>
      <c r="Q107" s="48" t="s">
        <v>363</v>
      </c>
      <c r="R107" s="48" t="s">
        <v>363</v>
      </c>
      <c r="S107" s="48" t="s">
        <v>363</v>
      </c>
      <c r="T107" s="48" t="s">
        <v>363</v>
      </c>
      <c r="U107" s="48" t="s">
        <v>363</v>
      </c>
      <c r="V107" s="48" t="s">
        <v>363</v>
      </c>
    </row>
    <row r="108" spans="2:26" ht="13" thickBot="1">
      <c r="B108" s="49" t="s">
        <v>427</v>
      </c>
      <c r="C108" s="179" t="s">
        <v>432</v>
      </c>
      <c r="D108" s="139" t="s">
        <v>360</v>
      </c>
      <c r="E108" s="48" t="s">
        <v>363</v>
      </c>
      <c r="F108" s="48" t="s">
        <v>363</v>
      </c>
      <c r="G108" s="48" t="s">
        <v>363</v>
      </c>
      <c r="H108" s="139" t="s">
        <v>360</v>
      </c>
      <c r="I108" s="179" t="s">
        <v>432</v>
      </c>
      <c r="J108" s="48" t="s">
        <v>363</v>
      </c>
      <c r="K108" s="139" t="s">
        <v>360</v>
      </c>
      <c r="L108" s="48" t="s">
        <v>363</v>
      </c>
      <c r="M108" s="48" t="s">
        <v>363</v>
      </c>
      <c r="N108" s="48" t="s">
        <v>363</v>
      </c>
      <c r="O108" s="48" t="s">
        <v>363</v>
      </c>
      <c r="P108" s="48" t="s">
        <v>363</v>
      </c>
      <c r="Q108" s="48" t="s">
        <v>363</v>
      </c>
      <c r="R108" s="48" t="s">
        <v>363</v>
      </c>
      <c r="S108" s="48" t="s">
        <v>363</v>
      </c>
      <c r="T108" s="48" t="s">
        <v>363</v>
      </c>
      <c r="U108" s="48" t="s">
        <v>363</v>
      </c>
      <c r="V108" s="48" t="s">
        <v>363</v>
      </c>
    </row>
    <row r="109" spans="2:26">
      <c r="C109" s="26"/>
      <c r="D109" s="26"/>
      <c r="E109" s="26"/>
      <c r="F109" s="27"/>
      <c r="G109" s="27"/>
      <c r="H109" s="27"/>
      <c r="K109" s="7"/>
      <c r="L109" s="7"/>
      <c r="M109" s="7"/>
      <c r="N109" s="7"/>
      <c r="O109" s="7"/>
      <c r="P109" s="7"/>
      <c r="Q109" s="7"/>
      <c r="R109" s="7"/>
      <c r="S109" s="7"/>
      <c r="T109" s="7"/>
      <c r="X109" s="1"/>
      <c r="Z109" s="1"/>
    </row>
    <row r="110" spans="2:26">
      <c r="C110" s="26"/>
      <c r="D110" s="26"/>
      <c r="E110" s="26"/>
      <c r="F110" s="27"/>
      <c r="G110" s="27"/>
      <c r="H110" s="27"/>
      <c r="K110" s="7"/>
      <c r="L110" s="7"/>
      <c r="M110" s="7"/>
      <c r="N110" s="7"/>
      <c r="O110" s="7"/>
      <c r="P110" s="7"/>
      <c r="Q110" s="7"/>
      <c r="R110" s="7"/>
      <c r="S110" s="7"/>
      <c r="T110" s="7"/>
      <c r="X110" s="1"/>
      <c r="Z110" s="1"/>
    </row>
    <row r="111" spans="2:26">
      <c r="C111" s="26"/>
      <c r="D111" s="26"/>
      <c r="E111" s="26"/>
      <c r="F111" s="27"/>
      <c r="G111" s="27"/>
      <c r="H111" s="27"/>
      <c r="K111" s="7"/>
      <c r="L111" s="7"/>
      <c r="M111" s="7"/>
      <c r="N111" s="7"/>
      <c r="O111" s="7"/>
      <c r="P111" s="7"/>
      <c r="Q111" s="7"/>
      <c r="R111" s="7"/>
      <c r="S111" s="7"/>
      <c r="T111" s="7"/>
      <c r="X111" s="1"/>
      <c r="Z111" s="1"/>
    </row>
    <row r="112" spans="2:26" ht="28">
      <c r="B112" s="214" t="s">
        <v>826</v>
      </c>
      <c r="C112" s="215"/>
      <c r="D112" s="215"/>
      <c r="E112" s="215"/>
      <c r="F112" s="215"/>
      <c r="G112" s="215"/>
    </row>
    <row r="113" spans="2:22">
      <c r="B113" s="215"/>
      <c r="C113" s="215"/>
      <c r="D113" s="215"/>
      <c r="E113" s="215"/>
      <c r="F113" s="215"/>
      <c r="G113" s="215"/>
    </row>
    <row r="114" spans="2:22">
      <c r="B114" s="215" t="s">
        <v>827</v>
      </c>
      <c r="C114" s="215"/>
      <c r="D114" s="215"/>
      <c r="E114" s="215"/>
      <c r="F114" s="215"/>
      <c r="G114" s="215"/>
    </row>
    <row r="115" spans="2:22" ht="13" thickBot="1"/>
    <row r="116" spans="2:22">
      <c r="C116" s="328" t="s">
        <v>433</v>
      </c>
      <c r="D116" s="329"/>
      <c r="E116" s="329"/>
      <c r="F116" s="329"/>
      <c r="G116" s="329"/>
      <c r="H116" s="329"/>
      <c r="I116" s="329"/>
      <c r="J116" s="329"/>
      <c r="K116" s="329"/>
      <c r="L116" s="329"/>
      <c r="M116" s="329"/>
      <c r="N116" s="329"/>
      <c r="O116" s="329"/>
      <c r="P116" s="329"/>
      <c r="Q116" s="329"/>
      <c r="R116" s="329"/>
      <c r="S116" s="329"/>
      <c r="T116" s="329"/>
      <c r="U116" s="329"/>
      <c r="V116" s="329"/>
    </row>
    <row r="117" spans="2:22" ht="13" thickBot="1">
      <c r="C117" s="325" t="s">
        <v>828</v>
      </c>
      <c r="D117" s="326"/>
      <c r="E117" s="326"/>
      <c r="F117" s="326"/>
      <c r="G117" s="326"/>
      <c r="H117" s="326"/>
      <c r="I117" s="326"/>
      <c r="J117" s="326"/>
      <c r="K117" s="326"/>
      <c r="L117" s="326"/>
      <c r="M117" s="326"/>
      <c r="N117" s="326"/>
      <c r="O117" s="326"/>
      <c r="P117" s="326"/>
      <c r="Q117" s="326"/>
      <c r="R117" s="326"/>
      <c r="S117" s="326"/>
      <c r="T117" s="326"/>
      <c r="U117" s="326"/>
      <c r="V117" s="326"/>
    </row>
    <row r="118" spans="2:22">
      <c r="C118" s="330" t="s">
        <v>441</v>
      </c>
      <c r="D118" s="331"/>
      <c r="E118" s="331"/>
      <c r="F118" s="331"/>
      <c r="G118" s="331"/>
      <c r="H118" s="331"/>
      <c r="I118" s="331"/>
      <c r="J118" s="331"/>
      <c r="K118" s="331"/>
      <c r="L118" s="331"/>
      <c r="M118" s="331"/>
      <c r="N118" s="331"/>
      <c r="O118" s="331"/>
      <c r="P118" s="331"/>
      <c r="Q118" s="331"/>
      <c r="R118" s="331"/>
      <c r="S118" s="331"/>
      <c r="T118" s="331"/>
      <c r="U118" s="331"/>
      <c r="V118" s="331"/>
    </row>
    <row r="119" spans="2:22" ht="40.5">
      <c r="B119" s="1"/>
      <c r="C119" s="165" t="s">
        <v>444</v>
      </c>
      <c r="D119" s="165" t="s">
        <v>447</v>
      </c>
      <c r="E119" s="165" t="s">
        <v>449</v>
      </c>
      <c r="F119" s="165" t="s">
        <v>451</v>
      </c>
      <c r="G119" s="165" t="s">
        <v>453</v>
      </c>
      <c r="H119" s="165" t="s">
        <v>821</v>
      </c>
      <c r="I119" s="165" t="s">
        <v>457</v>
      </c>
      <c r="J119" s="165" t="s">
        <v>459</v>
      </c>
      <c r="K119" s="165" t="s">
        <v>461</v>
      </c>
      <c r="L119" s="216" t="s">
        <v>463</v>
      </c>
      <c r="M119" s="165" t="s">
        <v>465</v>
      </c>
      <c r="N119" s="165" t="s">
        <v>467</v>
      </c>
      <c r="O119" s="165" t="s">
        <v>469</v>
      </c>
      <c r="P119" s="165" t="s">
        <v>471</v>
      </c>
      <c r="Q119" s="165" t="s">
        <v>473</v>
      </c>
      <c r="R119" s="165" t="s">
        <v>475</v>
      </c>
      <c r="S119" s="165" t="s">
        <v>477</v>
      </c>
      <c r="T119" s="165" t="s">
        <v>479</v>
      </c>
      <c r="U119" s="166" t="s">
        <v>481</v>
      </c>
      <c r="V119" s="165" t="s">
        <v>483</v>
      </c>
    </row>
    <row r="120" spans="2:22">
      <c r="B120" s="86" t="s">
        <v>367</v>
      </c>
      <c r="C120" s="115" t="s">
        <v>443</v>
      </c>
      <c r="D120" s="116" t="s">
        <v>446</v>
      </c>
      <c r="E120" s="116" t="s">
        <v>818</v>
      </c>
      <c r="F120" s="116" t="s">
        <v>450</v>
      </c>
      <c r="G120" s="116" t="s">
        <v>452</v>
      </c>
      <c r="H120" s="116" t="s">
        <v>820</v>
      </c>
      <c r="I120" s="116" t="s">
        <v>456</v>
      </c>
      <c r="J120" s="116" t="s">
        <v>458</v>
      </c>
      <c r="K120" s="116" t="s">
        <v>460</v>
      </c>
      <c r="L120" s="116" t="s">
        <v>462</v>
      </c>
      <c r="M120" s="116" t="s">
        <v>464</v>
      </c>
      <c r="N120" s="116" t="s">
        <v>466</v>
      </c>
      <c r="O120" s="116" t="s">
        <v>468</v>
      </c>
      <c r="P120" s="116" t="s">
        <v>470</v>
      </c>
      <c r="Q120" s="116" t="s">
        <v>472</v>
      </c>
      <c r="R120" s="116" t="s">
        <v>474</v>
      </c>
      <c r="S120" s="116" t="s">
        <v>476</v>
      </c>
      <c r="T120" s="116" t="s">
        <v>478</v>
      </c>
      <c r="U120" s="138" t="s">
        <v>480</v>
      </c>
      <c r="V120" s="112" t="s">
        <v>482</v>
      </c>
    </row>
    <row r="121" spans="2:22">
      <c r="B121" s="167" t="s">
        <v>399</v>
      </c>
      <c r="C121" s="48" t="s">
        <v>363</v>
      </c>
      <c r="D121" s="98" t="s">
        <v>360</v>
      </c>
      <c r="E121" s="48" t="s">
        <v>363</v>
      </c>
      <c r="F121" s="48" t="s">
        <v>363</v>
      </c>
      <c r="G121" s="48" t="s">
        <v>363</v>
      </c>
      <c r="H121" s="98" t="s">
        <v>360</v>
      </c>
      <c r="I121" s="48" t="s">
        <v>363</v>
      </c>
      <c r="J121" s="98" t="s">
        <v>360</v>
      </c>
      <c r="K121" s="98" t="s">
        <v>360</v>
      </c>
      <c r="L121" s="48" t="s">
        <v>363</v>
      </c>
      <c r="M121" s="179" t="s">
        <v>432</v>
      </c>
      <c r="N121" s="98" t="s">
        <v>360</v>
      </c>
      <c r="O121" s="48" t="s">
        <v>363</v>
      </c>
      <c r="P121" s="48" t="s">
        <v>363</v>
      </c>
      <c r="Q121" s="48" t="s">
        <v>363</v>
      </c>
      <c r="R121" s="48" t="s">
        <v>363</v>
      </c>
      <c r="S121" s="48" t="s">
        <v>363</v>
      </c>
      <c r="T121" s="48" t="s">
        <v>363</v>
      </c>
      <c r="U121" s="48" t="s">
        <v>363</v>
      </c>
      <c r="V121" s="48" t="s">
        <v>363</v>
      </c>
    </row>
    <row r="122" spans="2:22">
      <c r="B122" s="167" t="s">
        <v>401</v>
      </c>
      <c r="C122" s="48" t="s">
        <v>363</v>
      </c>
      <c r="D122" s="98" t="s">
        <v>360</v>
      </c>
      <c r="E122" s="48" t="s">
        <v>363</v>
      </c>
      <c r="F122" s="48" t="s">
        <v>363</v>
      </c>
      <c r="G122" s="48" t="s">
        <v>363</v>
      </c>
      <c r="H122" s="98" t="s">
        <v>360</v>
      </c>
      <c r="I122" s="48" t="s">
        <v>363</v>
      </c>
      <c r="J122" s="98" t="s">
        <v>360</v>
      </c>
      <c r="K122" s="98" t="s">
        <v>360</v>
      </c>
      <c r="L122" s="48" t="s">
        <v>363</v>
      </c>
      <c r="M122" s="179" t="s">
        <v>432</v>
      </c>
      <c r="N122" s="98" t="s">
        <v>360</v>
      </c>
      <c r="O122" s="48" t="s">
        <v>363</v>
      </c>
      <c r="P122" s="48" t="s">
        <v>363</v>
      </c>
      <c r="Q122" s="48" t="s">
        <v>363</v>
      </c>
      <c r="R122" s="48" t="s">
        <v>363</v>
      </c>
      <c r="S122" s="48" t="s">
        <v>363</v>
      </c>
      <c r="T122" s="48" t="s">
        <v>363</v>
      </c>
      <c r="U122" s="48" t="s">
        <v>363</v>
      </c>
      <c r="V122" s="48" t="s">
        <v>363</v>
      </c>
    </row>
    <row r="123" spans="2:22">
      <c r="B123" s="167" t="s">
        <v>403</v>
      </c>
      <c r="C123" s="48" t="s">
        <v>363</v>
      </c>
      <c r="D123" s="48" t="s">
        <v>363</v>
      </c>
      <c r="E123" s="48" t="s">
        <v>363</v>
      </c>
      <c r="F123" s="48" t="s">
        <v>363</v>
      </c>
      <c r="G123" s="48" t="s">
        <v>363</v>
      </c>
      <c r="H123" s="98" t="s">
        <v>360</v>
      </c>
      <c r="I123" s="48" t="s">
        <v>363</v>
      </c>
      <c r="J123" s="98" t="s">
        <v>360</v>
      </c>
      <c r="K123" s="98" t="s">
        <v>360</v>
      </c>
      <c r="L123" s="48" t="s">
        <v>363</v>
      </c>
      <c r="M123" s="48" t="s">
        <v>363</v>
      </c>
      <c r="N123" s="48" t="s">
        <v>363</v>
      </c>
      <c r="O123" s="48" t="s">
        <v>363</v>
      </c>
      <c r="P123" s="48" t="s">
        <v>363</v>
      </c>
      <c r="Q123" s="48" t="s">
        <v>363</v>
      </c>
      <c r="R123" s="48" t="s">
        <v>363</v>
      </c>
      <c r="S123" s="48" t="s">
        <v>363</v>
      </c>
      <c r="T123" s="48" t="s">
        <v>363</v>
      </c>
      <c r="U123" s="98" t="s">
        <v>360</v>
      </c>
      <c r="V123" s="48" t="s">
        <v>363</v>
      </c>
    </row>
    <row r="124" spans="2:22">
      <c r="B124" s="167" t="s">
        <v>405</v>
      </c>
      <c r="C124" s="48" t="s">
        <v>363</v>
      </c>
      <c r="D124" s="98" t="s">
        <v>360</v>
      </c>
      <c r="E124" s="48" t="s">
        <v>363</v>
      </c>
      <c r="F124" s="48" t="s">
        <v>363</v>
      </c>
      <c r="G124" s="48" t="s">
        <v>363</v>
      </c>
      <c r="H124" s="98" t="s">
        <v>360</v>
      </c>
      <c r="I124" s="48" t="s">
        <v>363</v>
      </c>
      <c r="J124" s="98" t="s">
        <v>360</v>
      </c>
      <c r="K124" s="98" t="s">
        <v>360</v>
      </c>
      <c r="L124" s="48" t="s">
        <v>363</v>
      </c>
      <c r="M124" s="179" t="s">
        <v>432</v>
      </c>
      <c r="N124" s="98" t="s">
        <v>360</v>
      </c>
      <c r="O124" s="48" t="s">
        <v>363</v>
      </c>
      <c r="P124" s="48" t="s">
        <v>363</v>
      </c>
      <c r="Q124" s="48" t="s">
        <v>363</v>
      </c>
      <c r="R124" s="48" t="s">
        <v>363</v>
      </c>
      <c r="S124" s="48" t="s">
        <v>363</v>
      </c>
      <c r="T124" s="48" t="s">
        <v>363</v>
      </c>
      <c r="U124" s="48" t="s">
        <v>363</v>
      </c>
      <c r="V124" s="48" t="s">
        <v>363</v>
      </c>
    </row>
    <row r="125" spans="2:22">
      <c r="B125" s="167" t="s">
        <v>407</v>
      </c>
      <c r="C125" s="48" t="s">
        <v>363</v>
      </c>
      <c r="D125" s="48" t="s">
        <v>363</v>
      </c>
      <c r="E125" s="48" t="s">
        <v>363</v>
      </c>
      <c r="F125" s="48" t="s">
        <v>363</v>
      </c>
      <c r="G125" s="48" t="s">
        <v>363</v>
      </c>
      <c r="H125" s="98" t="s">
        <v>360</v>
      </c>
      <c r="I125" s="48" t="s">
        <v>363</v>
      </c>
      <c r="J125" s="98" t="s">
        <v>360</v>
      </c>
      <c r="K125" s="98" t="s">
        <v>360</v>
      </c>
      <c r="L125" s="48" t="s">
        <v>363</v>
      </c>
      <c r="M125" s="179" t="s">
        <v>432</v>
      </c>
      <c r="N125" s="48" t="s">
        <v>363</v>
      </c>
      <c r="O125" s="48" t="s">
        <v>363</v>
      </c>
      <c r="P125" s="48" t="s">
        <v>363</v>
      </c>
      <c r="Q125" s="48" t="s">
        <v>363</v>
      </c>
      <c r="R125" s="48" t="s">
        <v>363</v>
      </c>
      <c r="S125" s="48" t="s">
        <v>363</v>
      </c>
      <c r="T125" s="48" t="s">
        <v>363</v>
      </c>
      <c r="U125" s="98" t="s">
        <v>360</v>
      </c>
      <c r="V125" s="48" t="s">
        <v>363</v>
      </c>
    </row>
    <row r="126" spans="2:22">
      <c r="B126" s="49" t="s">
        <v>409</v>
      </c>
      <c r="C126" s="48" t="s">
        <v>363</v>
      </c>
      <c r="D126" s="98" t="s">
        <v>360</v>
      </c>
      <c r="E126" s="48" t="s">
        <v>363</v>
      </c>
      <c r="F126" s="48" t="s">
        <v>363</v>
      </c>
      <c r="G126" s="48" t="s">
        <v>363</v>
      </c>
      <c r="H126" s="98" t="s">
        <v>360</v>
      </c>
      <c r="I126" s="48" t="s">
        <v>363</v>
      </c>
      <c r="J126" s="98" t="s">
        <v>360</v>
      </c>
      <c r="K126" s="98" t="s">
        <v>360</v>
      </c>
      <c r="L126" s="48" t="s">
        <v>363</v>
      </c>
      <c r="M126" s="48" t="s">
        <v>363</v>
      </c>
      <c r="N126" s="98" t="s">
        <v>360</v>
      </c>
      <c r="O126" s="48" t="s">
        <v>363</v>
      </c>
      <c r="P126" s="48" t="s">
        <v>363</v>
      </c>
      <c r="Q126" s="48" t="s">
        <v>363</v>
      </c>
      <c r="R126" s="48" t="s">
        <v>363</v>
      </c>
      <c r="S126" s="48" t="s">
        <v>363</v>
      </c>
      <c r="T126" s="48" t="s">
        <v>363</v>
      </c>
      <c r="U126" s="48" t="s">
        <v>363</v>
      </c>
      <c r="V126" s="48" t="s">
        <v>363</v>
      </c>
    </row>
    <row r="127" spans="2:22">
      <c r="B127" s="49" t="s">
        <v>411</v>
      </c>
      <c r="C127" s="48" t="s">
        <v>363</v>
      </c>
      <c r="D127" s="48" t="s">
        <v>363</v>
      </c>
      <c r="E127" s="48" t="s">
        <v>363</v>
      </c>
      <c r="F127" s="48" t="s">
        <v>363</v>
      </c>
      <c r="G127" s="48" t="s">
        <v>363</v>
      </c>
      <c r="H127" s="98" t="s">
        <v>360</v>
      </c>
      <c r="I127" s="48" t="s">
        <v>363</v>
      </c>
      <c r="J127" s="48" t="s">
        <v>363</v>
      </c>
      <c r="K127" s="48" t="s">
        <v>363</v>
      </c>
      <c r="L127" s="48" t="s">
        <v>363</v>
      </c>
      <c r="M127" s="48" t="s">
        <v>363</v>
      </c>
      <c r="N127" s="48" t="s">
        <v>363</v>
      </c>
      <c r="O127" s="48" t="s">
        <v>363</v>
      </c>
      <c r="P127" s="48" t="s">
        <v>363</v>
      </c>
      <c r="Q127" s="48" t="s">
        <v>363</v>
      </c>
      <c r="R127" s="48" t="s">
        <v>363</v>
      </c>
      <c r="S127" s="48" t="s">
        <v>363</v>
      </c>
      <c r="T127" s="48" t="s">
        <v>363</v>
      </c>
      <c r="U127" s="48" t="s">
        <v>363</v>
      </c>
      <c r="V127" s="48" t="s">
        <v>363</v>
      </c>
    </row>
    <row r="128" spans="2:22">
      <c r="B128" s="49" t="s">
        <v>413</v>
      </c>
      <c r="C128" s="48" t="s">
        <v>363</v>
      </c>
      <c r="D128" s="98" t="s">
        <v>360</v>
      </c>
      <c r="E128" s="48" t="s">
        <v>363</v>
      </c>
      <c r="F128" s="48" t="s">
        <v>363</v>
      </c>
      <c r="G128" s="48" t="s">
        <v>363</v>
      </c>
      <c r="H128" s="98" t="s">
        <v>360</v>
      </c>
      <c r="I128" s="48" t="s">
        <v>363</v>
      </c>
      <c r="J128" s="48" t="s">
        <v>363</v>
      </c>
      <c r="K128" s="48" t="s">
        <v>363</v>
      </c>
      <c r="L128" s="48" t="s">
        <v>363</v>
      </c>
      <c r="M128" s="179" t="s">
        <v>432</v>
      </c>
      <c r="N128" s="98" t="s">
        <v>360</v>
      </c>
      <c r="O128" s="48" t="s">
        <v>363</v>
      </c>
      <c r="P128" s="48" t="s">
        <v>363</v>
      </c>
      <c r="Q128" s="48" t="s">
        <v>363</v>
      </c>
      <c r="R128" s="48" t="s">
        <v>363</v>
      </c>
      <c r="S128" s="48" t="s">
        <v>363</v>
      </c>
      <c r="T128" s="48" t="s">
        <v>363</v>
      </c>
      <c r="U128" s="48" t="s">
        <v>363</v>
      </c>
      <c r="V128" s="48" t="s">
        <v>363</v>
      </c>
    </row>
    <row r="129" spans="2:27">
      <c r="B129" s="49" t="s">
        <v>415</v>
      </c>
      <c r="C129" s="48" t="s">
        <v>363</v>
      </c>
      <c r="D129" s="98" t="s">
        <v>360</v>
      </c>
      <c r="E129" s="48" t="s">
        <v>363</v>
      </c>
      <c r="F129" s="48" t="s">
        <v>363</v>
      </c>
      <c r="G129" s="48" t="s">
        <v>363</v>
      </c>
      <c r="H129" s="98" t="s">
        <v>360</v>
      </c>
      <c r="I129" s="48" t="s">
        <v>363</v>
      </c>
      <c r="J129" s="98" t="s">
        <v>360</v>
      </c>
      <c r="K129" s="98" t="s">
        <v>360</v>
      </c>
      <c r="L129" s="48" t="s">
        <v>363</v>
      </c>
      <c r="M129" s="179" t="s">
        <v>432</v>
      </c>
      <c r="N129" s="98" t="s">
        <v>360</v>
      </c>
      <c r="O129" s="48" t="s">
        <v>363</v>
      </c>
      <c r="P129" s="48" t="s">
        <v>363</v>
      </c>
      <c r="Q129" s="48" t="s">
        <v>363</v>
      </c>
      <c r="R129" s="48" t="s">
        <v>363</v>
      </c>
      <c r="S129" s="48" t="s">
        <v>363</v>
      </c>
      <c r="T129" s="48" t="s">
        <v>363</v>
      </c>
      <c r="U129" s="48" t="s">
        <v>363</v>
      </c>
      <c r="V129" s="48" t="s">
        <v>363</v>
      </c>
    </row>
    <row r="130" spans="2:27">
      <c r="B130" s="49" t="s">
        <v>417</v>
      </c>
      <c r="C130" s="48" t="s">
        <v>363</v>
      </c>
      <c r="D130" s="48" t="s">
        <v>363</v>
      </c>
      <c r="E130" s="48" t="s">
        <v>363</v>
      </c>
      <c r="F130" s="48" t="s">
        <v>363</v>
      </c>
      <c r="G130" s="48" t="s">
        <v>363</v>
      </c>
      <c r="H130" s="98" t="s">
        <v>360</v>
      </c>
      <c r="I130" s="48" t="s">
        <v>363</v>
      </c>
      <c r="J130" s="48" t="s">
        <v>363</v>
      </c>
      <c r="K130" s="48" t="s">
        <v>363</v>
      </c>
      <c r="L130" s="48" t="s">
        <v>363</v>
      </c>
      <c r="M130" s="179" t="s">
        <v>432</v>
      </c>
      <c r="N130" s="98" t="s">
        <v>360</v>
      </c>
      <c r="O130" s="48" t="s">
        <v>363</v>
      </c>
      <c r="P130" s="48" t="s">
        <v>363</v>
      </c>
      <c r="Q130" s="48" t="s">
        <v>363</v>
      </c>
      <c r="R130" s="48" t="s">
        <v>363</v>
      </c>
      <c r="S130" s="48" t="s">
        <v>363</v>
      </c>
      <c r="T130" s="48" t="s">
        <v>363</v>
      </c>
      <c r="U130" s="48" t="s">
        <v>363</v>
      </c>
      <c r="V130" s="48" t="s">
        <v>363</v>
      </c>
    </row>
    <row r="131" spans="2:27">
      <c r="B131" s="49" t="s">
        <v>419</v>
      </c>
      <c r="C131" s="48" t="s">
        <v>363</v>
      </c>
      <c r="D131" s="98" t="s">
        <v>360</v>
      </c>
      <c r="E131" s="48" t="s">
        <v>363</v>
      </c>
      <c r="F131" s="48" t="s">
        <v>363</v>
      </c>
      <c r="G131" s="48" t="s">
        <v>363</v>
      </c>
      <c r="H131" s="98" t="s">
        <v>360</v>
      </c>
      <c r="I131" s="48" t="s">
        <v>363</v>
      </c>
      <c r="J131" s="48" t="s">
        <v>363</v>
      </c>
      <c r="K131" s="98" t="s">
        <v>360</v>
      </c>
      <c r="L131" s="48" t="s">
        <v>363</v>
      </c>
      <c r="M131" s="48" t="s">
        <v>363</v>
      </c>
      <c r="N131" s="48" t="s">
        <v>363</v>
      </c>
      <c r="O131" s="48" t="s">
        <v>363</v>
      </c>
      <c r="P131" s="48" t="s">
        <v>363</v>
      </c>
      <c r="Q131" s="48" t="s">
        <v>363</v>
      </c>
      <c r="R131" s="48" t="s">
        <v>363</v>
      </c>
      <c r="S131" s="48" t="s">
        <v>363</v>
      </c>
      <c r="T131" s="48" t="s">
        <v>363</v>
      </c>
      <c r="U131" s="48" t="s">
        <v>363</v>
      </c>
      <c r="V131" s="48" t="s">
        <v>363</v>
      </c>
    </row>
    <row r="132" spans="2:27">
      <c r="B132" s="49" t="s">
        <v>421</v>
      </c>
      <c r="C132" s="48" t="s">
        <v>363</v>
      </c>
      <c r="D132" s="98" t="s">
        <v>360</v>
      </c>
      <c r="E132" s="48" t="s">
        <v>363</v>
      </c>
      <c r="F132" s="48" t="s">
        <v>363</v>
      </c>
      <c r="G132" s="48" t="s">
        <v>363</v>
      </c>
      <c r="H132" s="98" t="s">
        <v>360</v>
      </c>
      <c r="I132" s="48" t="s">
        <v>363</v>
      </c>
      <c r="J132" s="48" t="s">
        <v>363</v>
      </c>
      <c r="K132" s="48" t="s">
        <v>363</v>
      </c>
      <c r="L132" s="48" t="s">
        <v>363</v>
      </c>
      <c r="M132" s="179" t="s">
        <v>432</v>
      </c>
      <c r="N132" s="98" t="s">
        <v>360</v>
      </c>
      <c r="O132" s="48" t="s">
        <v>363</v>
      </c>
      <c r="P132" s="48" t="s">
        <v>363</v>
      </c>
      <c r="Q132" s="48" t="s">
        <v>363</v>
      </c>
      <c r="R132" s="48" t="s">
        <v>363</v>
      </c>
      <c r="S132" s="48" t="s">
        <v>363</v>
      </c>
      <c r="T132" s="48" t="s">
        <v>363</v>
      </c>
      <c r="U132" s="48" t="s">
        <v>363</v>
      </c>
      <c r="V132" s="48" t="s">
        <v>363</v>
      </c>
    </row>
    <row r="133" spans="2:27">
      <c r="B133" s="49" t="s">
        <v>423</v>
      </c>
      <c r="C133" s="48" t="s">
        <v>363</v>
      </c>
      <c r="D133" s="98" t="s">
        <v>360</v>
      </c>
      <c r="E133" s="48" t="s">
        <v>363</v>
      </c>
      <c r="F133" s="48" t="s">
        <v>363</v>
      </c>
      <c r="G133" s="48" t="s">
        <v>363</v>
      </c>
      <c r="H133" s="48" t="s">
        <v>363</v>
      </c>
      <c r="I133" s="48" t="s">
        <v>363</v>
      </c>
      <c r="J133" s="48" t="s">
        <v>363</v>
      </c>
      <c r="K133" s="98" t="s">
        <v>360</v>
      </c>
      <c r="L133" s="48" t="s">
        <v>363</v>
      </c>
      <c r="M133" s="48" t="s">
        <v>363</v>
      </c>
      <c r="N133" s="48" t="s">
        <v>363</v>
      </c>
      <c r="O133" s="48" t="s">
        <v>363</v>
      </c>
      <c r="P133" s="48" t="s">
        <v>363</v>
      </c>
      <c r="Q133" s="48" t="s">
        <v>363</v>
      </c>
      <c r="R133" s="48" t="s">
        <v>363</v>
      </c>
      <c r="S133" s="48" t="s">
        <v>363</v>
      </c>
      <c r="T133" s="48" t="s">
        <v>363</v>
      </c>
      <c r="U133" s="48" t="s">
        <v>363</v>
      </c>
      <c r="V133" s="48" t="s">
        <v>363</v>
      </c>
    </row>
    <row r="134" spans="2:27">
      <c r="B134" s="49" t="s">
        <v>425</v>
      </c>
      <c r="C134" s="48" t="s">
        <v>363</v>
      </c>
      <c r="D134" s="48" t="s">
        <v>363</v>
      </c>
      <c r="E134" s="48" t="s">
        <v>363</v>
      </c>
      <c r="F134" s="48" t="s">
        <v>363</v>
      </c>
      <c r="G134" s="48" t="s">
        <v>363</v>
      </c>
      <c r="H134" s="48" t="s">
        <v>363</v>
      </c>
      <c r="I134" s="48" t="s">
        <v>363</v>
      </c>
      <c r="J134" s="48" t="s">
        <v>363</v>
      </c>
      <c r="K134" s="48" t="s">
        <v>363</v>
      </c>
      <c r="L134" s="48" t="s">
        <v>363</v>
      </c>
      <c r="M134" s="48" t="s">
        <v>363</v>
      </c>
      <c r="N134" s="48" t="s">
        <v>363</v>
      </c>
      <c r="O134" s="48" t="s">
        <v>363</v>
      </c>
      <c r="P134" s="48" t="s">
        <v>363</v>
      </c>
      <c r="Q134" s="48" t="s">
        <v>363</v>
      </c>
      <c r="R134" s="48" t="s">
        <v>363</v>
      </c>
      <c r="S134" s="48" t="s">
        <v>363</v>
      </c>
      <c r="T134" s="48" t="s">
        <v>363</v>
      </c>
      <c r="U134" s="48" t="s">
        <v>363</v>
      </c>
      <c r="V134" s="48" t="s">
        <v>363</v>
      </c>
    </row>
    <row r="135" spans="2:27" ht="13" thickBot="1">
      <c r="B135" s="49" t="s">
        <v>427</v>
      </c>
      <c r="C135" s="48" t="s">
        <v>363</v>
      </c>
      <c r="D135" s="139" t="s">
        <v>360</v>
      </c>
      <c r="E135" s="48" t="s">
        <v>363</v>
      </c>
      <c r="F135" s="48" t="s">
        <v>363</v>
      </c>
      <c r="G135" s="48" t="s">
        <v>363</v>
      </c>
      <c r="H135" s="48" t="s">
        <v>363</v>
      </c>
      <c r="I135" s="48" t="s">
        <v>363</v>
      </c>
      <c r="J135" s="48" t="s">
        <v>363</v>
      </c>
      <c r="K135" s="139" t="s">
        <v>360</v>
      </c>
      <c r="L135" s="48" t="s">
        <v>363</v>
      </c>
      <c r="M135" s="48" t="s">
        <v>363</v>
      </c>
      <c r="N135" s="48" t="s">
        <v>363</v>
      </c>
      <c r="O135" s="48" t="s">
        <v>363</v>
      </c>
      <c r="P135" s="48" t="s">
        <v>363</v>
      </c>
      <c r="Q135" s="48" t="s">
        <v>363</v>
      </c>
      <c r="R135" s="48" t="s">
        <v>363</v>
      </c>
      <c r="S135" s="48" t="s">
        <v>363</v>
      </c>
      <c r="T135" s="48" t="s">
        <v>363</v>
      </c>
      <c r="U135" s="48" t="s">
        <v>363</v>
      </c>
      <c r="V135" s="48" t="s">
        <v>363</v>
      </c>
    </row>
    <row r="136" spans="2:27">
      <c r="C136" s="26"/>
      <c r="D136" s="26"/>
      <c r="E136" s="26"/>
      <c r="F136" s="27"/>
      <c r="G136" s="27"/>
      <c r="I136" s="7"/>
      <c r="J136" s="7"/>
      <c r="K136" s="7"/>
      <c r="L136" s="7"/>
      <c r="M136" s="7"/>
      <c r="N136" s="7"/>
      <c r="O136" s="7"/>
      <c r="P136" s="7"/>
      <c r="Q136" s="7"/>
      <c r="R136" s="7"/>
      <c r="V136" s="1"/>
      <c r="X136" s="1"/>
    </row>
    <row r="137" spans="2:27">
      <c r="C137" s="26"/>
      <c r="D137" s="26"/>
      <c r="E137" s="26"/>
      <c r="F137" s="27"/>
      <c r="G137" s="27"/>
      <c r="H137" s="27"/>
      <c r="K137" s="7"/>
      <c r="L137" s="7"/>
      <c r="M137" s="7"/>
      <c r="N137" s="7"/>
      <c r="O137" s="7"/>
      <c r="P137" s="7"/>
      <c r="Q137" s="7"/>
      <c r="R137" s="7"/>
      <c r="S137" s="7"/>
      <c r="T137" s="7"/>
      <c r="X137" s="1"/>
      <c r="Z137" s="1"/>
    </row>
    <row r="138" spans="2:27">
      <c r="C138" s="26"/>
      <c r="D138" s="26"/>
      <c r="E138" s="26"/>
      <c r="F138" s="27"/>
      <c r="G138" s="27"/>
      <c r="H138" s="27"/>
      <c r="K138" s="7"/>
      <c r="L138" s="7"/>
      <c r="M138" s="7"/>
      <c r="N138" s="7"/>
      <c r="O138" s="7"/>
      <c r="P138" s="7"/>
      <c r="Q138" s="7"/>
      <c r="R138" s="7"/>
      <c r="S138" s="7"/>
      <c r="T138" s="7"/>
      <c r="X138" s="1"/>
      <c r="Z138" s="1"/>
    </row>
    <row r="139" spans="2:27" ht="13" thickBot="1">
      <c r="C139" s="26"/>
      <c r="D139" s="26"/>
      <c r="E139" s="26"/>
      <c r="F139" s="27"/>
      <c r="G139" s="27"/>
      <c r="H139" s="27"/>
      <c r="K139" s="7"/>
      <c r="L139" s="7"/>
      <c r="M139" s="7"/>
      <c r="N139" s="7"/>
      <c r="O139" s="7"/>
      <c r="P139" s="7"/>
      <c r="Q139" s="7"/>
      <c r="R139" s="7"/>
      <c r="S139" s="7"/>
      <c r="T139" s="7"/>
      <c r="W139" s="1"/>
      <c r="X139" s="1"/>
      <c r="Y139" s="1"/>
      <c r="Z139" s="1"/>
      <c r="AA139" s="1"/>
    </row>
    <row r="140" spans="2:27">
      <c r="C140" s="328" t="s">
        <v>433</v>
      </c>
      <c r="D140" s="329"/>
      <c r="E140" s="329"/>
      <c r="F140" s="329"/>
      <c r="G140" s="329"/>
      <c r="H140" s="329"/>
      <c r="I140" s="329"/>
      <c r="J140" s="329"/>
      <c r="K140" s="329"/>
      <c r="L140" s="329"/>
      <c r="M140" s="329"/>
      <c r="N140" s="329"/>
      <c r="O140" s="329"/>
      <c r="P140" s="329"/>
      <c r="Q140" s="329"/>
      <c r="R140" s="329"/>
      <c r="S140" s="329"/>
      <c r="T140" s="329"/>
      <c r="U140" s="329"/>
      <c r="V140" s="329"/>
      <c r="W140" s="1"/>
      <c r="X140" s="1"/>
      <c r="Y140" s="1"/>
      <c r="Z140" s="1"/>
      <c r="AA140" s="1"/>
    </row>
    <row r="141" spans="2:27" ht="13" thickBot="1">
      <c r="C141" s="325" t="s">
        <v>435</v>
      </c>
      <c r="D141" s="326"/>
      <c r="E141" s="326"/>
      <c r="F141" s="326"/>
      <c r="G141" s="326"/>
      <c r="H141" s="326"/>
      <c r="I141" s="326"/>
      <c r="J141" s="326"/>
      <c r="K141" s="326"/>
      <c r="L141" s="326"/>
      <c r="M141" s="326"/>
      <c r="N141" s="326"/>
      <c r="O141" s="326"/>
      <c r="P141" s="326"/>
      <c r="Q141" s="326"/>
      <c r="R141" s="326"/>
      <c r="S141" s="326"/>
      <c r="T141" s="326"/>
      <c r="U141" s="326"/>
      <c r="V141" s="327"/>
      <c r="W141" s="1"/>
      <c r="X141" s="1"/>
      <c r="Y141" s="1"/>
      <c r="Z141" s="1"/>
      <c r="AA141" s="1"/>
    </row>
    <row r="142" spans="2:27">
      <c r="C142" s="323" t="s">
        <v>572</v>
      </c>
      <c r="D142" s="324"/>
      <c r="E142" s="324"/>
      <c r="F142" s="324"/>
      <c r="G142" s="324"/>
      <c r="H142" s="324"/>
      <c r="I142" s="324"/>
      <c r="J142" s="324"/>
      <c r="K142" s="324"/>
      <c r="L142" s="324"/>
      <c r="M142" s="324"/>
      <c r="N142" s="324"/>
      <c r="O142" s="324"/>
      <c r="P142" s="324"/>
      <c r="Q142" s="324"/>
      <c r="R142" s="324"/>
      <c r="S142" s="324"/>
      <c r="T142" s="324"/>
      <c r="U142" s="324"/>
      <c r="V142" s="324"/>
      <c r="W142" s="1"/>
      <c r="X142" s="1"/>
      <c r="Y142" s="1"/>
      <c r="Z142" s="1"/>
      <c r="AA142" s="1"/>
    </row>
    <row r="143" spans="2:27">
      <c r="B143" s="136"/>
      <c r="C143" s="320" t="s">
        <v>576</v>
      </c>
      <c r="D143" s="321"/>
      <c r="E143" s="321"/>
      <c r="F143" s="321"/>
      <c r="G143" s="321"/>
      <c r="H143" s="321"/>
      <c r="I143" s="321"/>
      <c r="J143" s="321"/>
      <c r="K143" s="321"/>
      <c r="L143" s="321"/>
      <c r="M143" s="321"/>
      <c r="N143" s="321"/>
      <c r="O143" s="321"/>
      <c r="P143" s="321"/>
      <c r="Q143" s="321"/>
      <c r="R143" s="321"/>
      <c r="S143" s="321"/>
      <c r="T143" s="321"/>
      <c r="U143" s="321"/>
      <c r="V143" s="322"/>
      <c r="W143" s="1"/>
      <c r="X143" s="1"/>
      <c r="Y143" s="1"/>
      <c r="Z143" s="1"/>
      <c r="AA143" s="1"/>
    </row>
    <row r="144" spans="2:27">
      <c r="B144" s="136"/>
      <c r="C144" s="318" t="s">
        <v>441</v>
      </c>
      <c r="D144" s="319"/>
      <c r="E144" s="319"/>
      <c r="F144" s="319"/>
      <c r="G144" s="319"/>
      <c r="H144" s="319"/>
      <c r="I144" s="319"/>
      <c r="J144" s="319"/>
      <c r="K144" s="319"/>
      <c r="L144" s="319"/>
      <c r="M144" s="319"/>
      <c r="N144" s="319"/>
      <c r="O144" s="319"/>
      <c r="P144" s="319"/>
      <c r="Q144" s="319"/>
      <c r="R144" s="319"/>
      <c r="S144" s="319"/>
      <c r="T144" s="319"/>
      <c r="U144" s="319"/>
      <c r="V144" s="319"/>
      <c r="W144" s="1"/>
      <c r="X144" s="1"/>
      <c r="Y144" s="1"/>
      <c r="Z144" s="1"/>
      <c r="AA144" s="1"/>
    </row>
    <row r="145" spans="2:27" ht="40.5">
      <c r="B145" s="1"/>
      <c r="C145" s="165" t="s">
        <v>444</v>
      </c>
      <c r="D145" s="165" t="s">
        <v>447</v>
      </c>
      <c r="E145" s="165" t="s">
        <v>449</v>
      </c>
      <c r="F145" s="165" t="s">
        <v>451</v>
      </c>
      <c r="G145" s="165" t="s">
        <v>453</v>
      </c>
      <c r="H145" s="165" t="s">
        <v>821</v>
      </c>
      <c r="I145" s="165" t="s">
        <v>457</v>
      </c>
      <c r="J145" s="165" t="s">
        <v>459</v>
      </c>
      <c r="K145" s="165" t="s">
        <v>461</v>
      </c>
      <c r="L145" s="165" t="s">
        <v>463</v>
      </c>
      <c r="M145" s="165" t="s">
        <v>465</v>
      </c>
      <c r="N145" s="165" t="s">
        <v>467</v>
      </c>
      <c r="O145" s="165" t="s">
        <v>469</v>
      </c>
      <c r="P145" s="165" t="s">
        <v>471</v>
      </c>
      <c r="Q145" s="165" t="s">
        <v>473</v>
      </c>
      <c r="R145" s="165" t="s">
        <v>475</v>
      </c>
      <c r="S145" s="165" t="s">
        <v>477</v>
      </c>
      <c r="T145" s="165" t="s">
        <v>479</v>
      </c>
      <c r="U145" s="166" t="s">
        <v>481</v>
      </c>
      <c r="V145" s="165" t="s">
        <v>483</v>
      </c>
      <c r="W145" s="1"/>
      <c r="X145" s="1"/>
      <c r="Y145" s="1"/>
      <c r="Z145" s="1"/>
      <c r="AA145" s="1"/>
    </row>
    <row r="146" spans="2:27">
      <c r="B146" s="168" t="s">
        <v>367</v>
      </c>
      <c r="C146" s="111" t="s">
        <v>443</v>
      </c>
      <c r="D146" s="107" t="s">
        <v>446</v>
      </c>
      <c r="E146" s="107" t="s">
        <v>818</v>
      </c>
      <c r="F146" s="107" t="s">
        <v>450</v>
      </c>
      <c r="G146" s="107" t="s">
        <v>452</v>
      </c>
      <c r="H146" s="107" t="s">
        <v>820</v>
      </c>
      <c r="I146" s="107" t="s">
        <v>456</v>
      </c>
      <c r="J146" s="107" t="s">
        <v>458</v>
      </c>
      <c r="K146" s="107" t="s">
        <v>460</v>
      </c>
      <c r="L146" s="107" t="s">
        <v>462</v>
      </c>
      <c r="M146" s="107" t="s">
        <v>464</v>
      </c>
      <c r="N146" s="107" t="s">
        <v>466</v>
      </c>
      <c r="O146" s="107" t="s">
        <v>468</v>
      </c>
      <c r="P146" s="107" t="s">
        <v>470</v>
      </c>
      <c r="Q146" s="107" t="s">
        <v>472</v>
      </c>
      <c r="R146" s="107" t="s">
        <v>474</v>
      </c>
      <c r="S146" s="107" t="s">
        <v>476</v>
      </c>
      <c r="T146" s="107" t="s">
        <v>478</v>
      </c>
      <c r="U146" s="138" t="s">
        <v>480</v>
      </c>
      <c r="V146" s="112" t="s">
        <v>482</v>
      </c>
    </row>
    <row r="147" spans="2:27">
      <c r="B147" s="167" t="s">
        <v>373</v>
      </c>
      <c r="C147" s="179" t="s">
        <v>432</v>
      </c>
      <c r="D147" s="48" t="s">
        <v>363</v>
      </c>
      <c r="E147" s="48" t="s">
        <v>363</v>
      </c>
      <c r="F147" s="179" t="s">
        <v>432</v>
      </c>
      <c r="G147" s="179" t="s">
        <v>432</v>
      </c>
      <c r="H147" s="98" t="s">
        <v>362</v>
      </c>
      <c r="I147" s="179" t="s">
        <v>432</v>
      </c>
      <c r="J147" s="98" t="s">
        <v>360</v>
      </c>
      <c r="K147" s="48" t="s">
        <v>363</v>
      </c>
      <c r="L147" s="98" t="s">
        <v>360</v>
      </c>
      <c r="M147" s="98" t="s">
        <v>360</v>
      </c>
      <c r="N147" s="98" t="s">
        <v>360</v>
      </c>
      <c r="O147" s="48" t="s">
        <v>363</v>
      </c>
      <c r="P147" s="179" t="s">
        <v>432</v>
      </c>
      <c r="Q147" s="48" t="s">
        <v>363</v>
      </c>
      <c r="R147" s="48" t="s">
        <v>363</v>
      </c>
      <c r="S147" s="48" t="s">
        <v>363</v>
      </c>
      <c r="T147" s="48" t="s">
        <v>363</v>
      </c>
      <c r="U147" s="48" t="s">
        <v>363</v>
      </c>
      <c r="V147" s="48" t="s">
        <v>363</v>
      </c>
    </row>
    <row r="148" spans="2:27">
      <c r="B148" s="167" t="s">
        <v>375</v>
      </c>
      <c r="C148" s="179" t="s">
        <v>432</v>
      </c>
      <c r="D148" s="48" t="s">
        <v>363</v>
      </c>
      <c r="E148" s="48" t="s">
        <v>363</v>
      </c>
      <c r="F148" s="179" t="s">
        <v>432</v>
      </c>
      <c r="G148" s="179" t="s">
        <v>432</v>
      </c>
      <c r="H148" s="98" t="s">
        <v>362</v>
      </c>
      <c r="I148" s="179" t="s">
        <v>432</v>
      </c>
      <c r="J148" s="48" t="s">
        <v>363</v>
      </c>
      <c r="K148" s="48" t="s">
        <v>363</v>
      </c>
      <c r="L148" s="98" t="s">
        <v>360</v>
      </c>
      <c r="M148" s="98" t="s">
        <v>360</v>
      </c>
      <c r="N148" s="98" t="s">
        <v>360</v>
      </c>
      <c r="O148" s="48" t="s">
        <v>363</v>
      </c>
      <c r="P148" s="179" t="s">
        <v>432</v>
      </c>
      <c r="Q148" s="48" t="s">
        <v>363</v>
      </c>
      <c r="R148" s="48" t="s">
        <v>363</v>
      </c>
      <c r="S148" s="48" t="s">
        <v>363</v>
      </c>
      <c r="T148" s="48" t="s">
        <v>363</v>
      </c>
      <c r="U148" s="48" t="s">
        <v>363</v>
      </c>
      <c r="V148" s="48" t="s">
        <v>363</v>
      </c>
    </row>
    <row r="149" spans="2:27">
      <c r="B149" s="167" t="s">
        <v>377</v>
      </c>
      <c r="C149" s="179" t="s">
        <v>432</v>
      </c>
      <c r="D149" s="48" t="s">
        <v>363</v>
      </c>
      <c r="E149" s="48" t="s">
        <v>363</v>
      </c>
      <c r="F149" s="179" t="s">
        <v>432</v>
      </c>
      <c r="G149" s="179" t="s">
        <v>432</v>
      </c>
      <c r="H149" s="98" t="s">
        <v>362</v>
      </c>
      <c r="I149" s="179" t="s">
        <v>432</v>
      </c>
      <c r="J149" s="48" t="s">
        <v>363</v>
      </c>
      <c r="K149" s="48" t="s">
        <v>363</v>
      </c>
      <c r="L149" s="98" t="s">
        <v>360</v>
      </c>
      <c r="M149" s="98" t="s">
        <v>360</v>
      </c>
      <c r="N149" s="98" t="s">
        <v>360</v>
      </c>
      <c r="O149" s="48" t="s">
        <v>363</v>
      </c>
      <c r="P149" s="179" t="s">
        <v>432</v>
      </c>
      <c r="Q149" s="48" t="s">
        <v>363</v>
      </c>
      <c r="R149" s="48" t="s">
        <v>363</v>
      </c>
      <c r="S149" s="48" t="s">
        <v>363</v>
      </c>
      <c r="T149" s="48" t="s">
        <v>363</v>
      </c>
      <c r="U149" s="48" t="s">
        <v>363</v>
      </c>
      <c r="V149" s="48" t="s">
        <v>363</v>
      </c>
    </row>
    <row r="150" spans="2:27">
      <c r="B150" s="167" t="s">
        <v>379</v>
      </c>
      <c r="C150" s="179" t="s">
        <v>432</v>
      </c>
      <c r="D150" s="48" t="s">
        <v>363</v>
      </c>
      <c r="E150" s="48" t="s">
        <v>363</v>
      </c>
      <c r="F150" s="179" t="s">
        <v>432</v>
      </c>
      <c r="G150" s="179" t="s">
        <v>432</v>
      </c>
      <c r="H150" s="98" t="s">
        <v>362</v>
      </c>
      <c r="I150" s="179" t="s">
        <v>432</v>
      </c>
      <c r="J150" s="98" t="s">
        <v>360</v>
      </c>
      <c r="K150" s="98" t="s">
        <v>360</v>
      </c>
      <c r="L150" s="48" t="s">
        <v>363</v>
      </c>
      <c r="M150" s="98" t="s">
        <v>360</v>
      </c>
      <c r="N150" s="98" t="s">
        <v>360</v>
      </c>
      <c r="O150" s="48" t="s">
        <v>363</v>
      </c>
      <c r="P150" s="179" t="s">
        <v>432</v>
      </c>
      <c r="Q150" s="48" t="s">
        <v>363</v>
      </c>
      <c r="R150" s="48" t="s">
        <v>363</v>
      </c>
      <c r="S150" s="48" t="s">
        <v>363</v>
      </c>
      <c r="T150" s="48" t="s">
        <v>363</v>
      </c>
      <c r="U150" s="48" t="s">
        <v>363</v>
      </c>
      <c r="V150" s="48" t="s">
        <v>363</v>
      </c>
    </row>
    <row r="151" spans="2:27">
      <c r="B151" s="167" t="s">
        <v>381</v>
      </c>
      <c r="C151" s="179" t="s">
        <v>432</v>
      </c>
      <c r="D151" s="48" t="s">
        <v>363</v>
      </c>
      <c r="E151" s="48" t="s">
        <v>363</v>
      </c>
      <c r="F151" s="179" t="s">
        <v>432</v>
      </c>
      <c r="G151" s="179" t="s">
        <v>432</v>
      </c>
      <c r="H151" s="98" t="s">
        <v>362</v>
      </c>
      <c r="I151" s="179" t="s">
        <v>432</v>
      </c>
      <c r="J151" s="48" t="s">
        <v>363</v>
      </c>
      <c r="K151" s="48" t="s">
        <v>363</v>
      </c>
      <c r="L151" s="98" t="s">
        <v>360</v>
      </c>
      <c r="M151" s="98" t="s">
        <v>360</v>
      </c>
      <c r="N151" s="98" t="s">
        <v>360</v>
      </c>
      <c r="O151" s="48" t="s">
        <v>363</v>
      </c>
      <c r="P151" s="179" t="s">
        <v>432</v>
      </c>
      <c r="Q151" s="48" t="s">
        <v>363</v>
      </c>
      <c r="R151" s="48" t="s">
        <v>363</v>
      </c>
      <c r="S151" s="48" t="s">
        <v>363</v>
      </c>
      <c r="T151" s="48" t="s">
        <v>363</v>
      </c>
      <c r="U151" s="48" t="s">
        <v>363</v>
      </c>
      <c r="V151" s="48" t="s">
        <v>363</v>
      </c>
    </row>
    <row r="152" spans="2:27">
      <c r="B152" s="167" t="s">
        <v>383</v>
      </c>
      <c r="C152" s="179" t="s">
        <v>432</v>
      </c>
      <c r="D152" s="48" t="s">
        <v>363</v>
      </c>
      <c r="E152" s="48" t="s">
        <v>363</v>
      </c>
      <c r="F152" s="179" t="s">
        <v>432</v>
      </c>
      <c r="G152" s="179" t="s">
        <v>432</v>
      </c>
      <c r="H152" s="98" t="s">
        <v>362</v>
      </c>
      <c r="I152" s="179" t="s">
        <v>432</v>
      </c>
      <c r="J152" s="98" t="s">
        <v>360</v>
      </c>
      <c r="K152" s="98" t="s">
        <v>360</v>
      </c>
      <c r="L152" s="48" t="s">
        <v>363</v>
      </c>
      <c r="M152" s="98" t="s">
        <v>360</v>
      </c>
      <c r="N152" s="98" t="s">
        <v>360</v>
      </c>
      <c r="O152" s="48" t="s">
        <v>363</v>
      </c>
      <c r="P152" s="179" t="s">
        <v>432</v>
      </c>
      <c r="Q152" s="48" t="s">
        <v>363</v>
      </c>
      <c r="R152" s="48" t="s">
        <v>363</v>
      </c>
      <c r="S152" s="48" t="s">
        <v>363</v>
      </c>
      <c r="T152" s="48" t="s">
        <v>363</v>
      </c>
      <c r="U152" s="48" t="s">
        <v>363</v>
      </c>
      <c r="V152" s="48" t="s">
        <v>363</v>
      </c>
    </row>
    <row r="153" spans="2:27">
      <c r="B153" s="167" t="s">
        <v>385</v>
      </c>
      <c r="C153" s="179" t="s">
        <v>432</v>
      </c>
      <c r="D153" s="179" t="s">
        <v>432</v>
      </c>
      <c r="E153" s="179" t="s">
        <v>432</v>
      </c>
      <c r="F153" s="179" t="s">
        <v>432</v>
      </c>
      <c r="G153" s="48" t="s">
        <v>363</v>
      </c>
      <c r="H153" s="98" t="s">
        <v>362</v>
      </c>
      <c r="I153" s="179" t="s">
        <v>432</v>
      </c>
      <c r="J153" s="98" t="s">
        <v>360</v>
      </c>
      <c r="K153" s="98" t="s">
        <v>360</v>
      </c>
      <c r="L153" s="48" t="s">
        <v>363</v>
      </c>
      <c r="M153" s="98" t="s">
        <v>360</v>
      </c>
      <c r="N153" s="98" t="s">
        <v>360</v>
      </c>
      <c r="O153" s="48" t="s">
        <v>363</v>
      </c>
      <c r="P153" s="179" t="s">
        <v>432</v>
      </c>
      <c r="Q153" s="48" t="s">
        <v>363</v>
      </c>
      <c r="R153" s="48" t="s">
        <v>363</v>
      </c>
      <c r="S153" s="48" t="s">
        <v>363</v>
      </c>
      <c r="T153" s="48" t="s">
        <v>363</v>
      </c>
      <c r="U153" s="48" t="s">
        <v>363</v>
      </c>
      <c r="V153" s="48" t="s">
        <v>363</v>
      </c>
    </row>
    <row r="154" spans="2:27">
      <c r="B154" s="167" t="s">
        <v>387</v>
      </c>
      <c r="C154" s="179" t="s">
        <v>432</v>
      </c>
      <c r="D154" s="179" t="s">
        <v>432</v>
      </c>
      <c r="E154" s="179" t="s">
        <v>432</v>
      </c>
      <c r="F154" s="179" t="s">
        <v>432</v>
      </c>
      <c r="G154" s="48" t="s">
        <v>363</v>
      </c>
      <c r="H154" s="98" t="s">
        <v>362</v>
      </c>
      <c r="I154" s="179" t="s">
        <v>432</v>
      </c>
      <c r="J154" s="98" t="s">
        <v>360</v>
      </c>
      <c r="K154" s="98" t="s">
        <v>360</v>
      </c>
      <c r="L154" s="48" t="s">
        <v>363</v>
      </c>
      <c r="M154" s="98" t="s">
        <v>360</v>
      </c>
      <c r="N154" s="98" t="s">
        <v>360</v>
      </c>
      <c r="O154" s="48" t="s">
        <v>363</v>
      </c>
      <c r="P154" s="179" t="s">
        <v>432</v>
      </c>
      <c r="Q154" s="48" t="s">
        <v>363</v>
      </c>
      <c r="R154" s="48" t="s">
        <v>363</v>
      </c>
      <c r="S154" s="48" t="s">
        <v>363</v>
      </c>
      <c r="T154" s="48" t="s">
        <v>363</v>
      </c>
      <c r="U154" s="48" t="s">
        <v>363</v>
      </c>
      <c r="V154" s="48" t="s">
        <v>363</v>
      </c>
    </row>
    <row r="155" spans="2:27">
      <c r="B155" s="167" t="s">
        <v>389</v>
      </c>
      <c r="C155" s="179" t="s">
        <v>432</v>
      </c>
      <c r="D155" s="179" t="s">
        <v>432</v>
      </c>
      <c r="E155" s="179" t="s">
        <v>432</v>
      </c>
      <c r="F155" s="179" t="s">
        <v>432</v>
      </c>
      <c r="G155" s="48" t="s">
        <v>363</v>
      </c>
      <c r="H155" s="98" t="s">
        <v>362</v>
      </c>
      <c r="I155" s="179" t="s">
        <v>432</v>
      </c>
      <c r="J155" s="98" t="s">
        <v>360</v>
      </c>
      <c r="K155" s="98" t="s">
        <v>360</v>
      </c>
      <c r="L155" s="48" t="s">
        <v>363</v>
      </c>
      <c r="M155" s="98" t="s">
        <v>360</v>
      </c>
      <c r="N155" s="98" t="s">
        <v>360</v>
      </c>
      <c r="O155" s="48" t="s">
        <v>363</v>
      </c>
      <c r="P155" s="179" t="s">
        <v>432</v>
      </c>
      <c r="Q155" s="48" t="s">
        <v>363</v>
      </c>
      <c r="R155" s="48" t="s">
        <v>363</v>
      </c>
      <c r="S155" s="48" t="s">
        <v>363</v>
      </c>
      <c r="T155" s="48" t="s">
        <v>363</v>
      </c>
      <c r="U155" s="48" t="s">
        <v>363</v>
      </c>
      <c r="V155" s="48" t="s">
        <v>363</v>
      </c>
    </row>
    <row r="156" spans="2:27">
      <c r="B156" s="167" t="s">
        <v>391</v>
      </c>
      <c r="C156" s="179" t="s">
        <v>432</v>
      </c>
      <c r="D156" s="179" t="s">
        <v>432</v>
      </c>
      <c r="E156" s="179" t="s">
        <v>432</v>
      </c>
      <c r="F156" s="179" t="s">
        <v>432</v>
      </c>
      <c r="G156" s="48" t="s">
        <v>363</v>
      </c>
      <c r="H156" s="98" t="s">
        <v>362</v>
      </c>
      <c r="I156" s="179" t="s">
        <v>432</v>
      </c>
      <c r="J156" s="48" t="s">
        <v>363</v>
      </c>
      <c r="K156" s="48" t="s">
        <v>363</v>
      </c>
      <c r="L156" s="98" t="s">
        <v>360</v>
      </c>
      <c r="M156" s="98" t="s">
        <v>360</v>
      </c>
      <c r="N156" s="98" t="s">
        <v>360</v>
      </c>
      <c r="O156" s="48" t="s">
        <v>363</v>
      </c>
      <c r="P156" s="179" t="s">
        <v>432</v>
      </c>
      <c r="Q156" s="48" t="s">
        <v>363</v>
      </c>
      <c r="R156" s="48" t="s">
        <v>363</v>
      </c>
      <c r="S156" s="48" t="s">
        <v>363</v>
      </c>
      <c r="T156" s="48" t="s">
        <v>363</v>
      </c>
      <c r="U156" s="48" t="s">
        <v>363</v>
      </c>
      <c r="V156" s="48" t="s">
        <v>363</v>
      </c>
    </row>
    <row r="157" spans="2:27">
      <c r="B157" s="167" t="s">
        <v>393</v>
      </c>
      <c r="C157" s="179" t="s">
        <v>432</v>
      </c>
      <c r="D157" s="179" t="s">
        <v>432</v>
      </c>
      <c r="E157" s="179" t="s">
        <v>432</v>
      </c>
      <c r="F157" s="179" t="s">
        <v>432</v>
      </c>
      <c r="G157" s="48" t="s">
        <v>363</v>
      </c>
      <c r="H157" s="98" t="s">
        <v>362</v>
      </c>
      <c r="I157" s="179" t="s">
        <v>432</v>
      </c>
      <c r="J157" s="48" t="s">
        <v>363</v>
      </c>
      <c r="K157" s="48" t="s">
        <v>363</v>
      </c>
      <c r="L157" s="98" t="s">
        <v>360</v>
      </c>
      <c r="M157" s="98" t="s">
        <v>360</v>
      </c>
      <c r="N157" s="98" t="s">
        <v>360</v>
      </c>
      <c r="O157" s="48" t="s">
        <v>363</v>
      </c>
      <c r="P157" s="179" t="s">
        <v>432</v>
      </c>
      <c r="Q157" s="48" t="s">
        <v>363</v>
      </c>
      <c r="R157" s="48" t="s">
        <v>363</v>
      </c>
      <c r="S157" s="48" t="s">
        <v>363</v>
      </c>
      <c r="T157" s="48" t="s">
        <v>363</v>
      </c>
      <c r="U157" s="48" t="s">
        <v>363</v>
      </c>
      <c r="V157" s="48" t="s">
        <v>363</v>
      </c>
    </row>
    <row r="158" spans="2:27">
      <c r="B158" s="167" t="s">
        <v>395</v>
      </c>
      <c r="C158" s="179" t="s">
        <v>432</v>
      </c>
      <c r="D158" s="48" t="s">
        <v>363</v>
      </c>
      <c r="E158" s="179" t="s">
        <v>432</v>
      </c>
      <c r="F158" s="179" t="s">
        <v>432</v>
      </c>
      <c r="G158" s="48" t="s">
        <v>363</v>
      </c>
      <c r="H158" s="98" t="s">
        <v>362</v>
      </c>
      <c r="I158" s="48" t="s">
        <v>363</v>
      </c>
      <c r="J158" s="98" t="s">
        <v>360</v>
      </c>
      <c r="K158" s="98" t="s">
        <v>360</v>
      </c>
      <c r="L158" s="48" t="s">
        <v>363</v>
      </c>
      <c r="M158" s="98" t="s">
        <v>360</v>
      </c>
      <c r="N158" s="98" t="s">
        <v>360</v>
      </c>
      <c r="O158" s="48" t="s">
        <v>363</v>
      </c>
      <c r="P158" s="179" t="s">
        <v>432</v>
      </c>
      <c r="Q158" s="48" t="s">
        <v>363</v>
      </c>
      <c r="R158" s="48" t="s">
        <v>363</v>
      </c>
      <c r="S158" s="48" t="s">
        <v>363</v>
      </c>
      <c r="T158" s="48" t="s">
        <v>363</v>
      </c>
      <c r="U158" s="179" t="s">
        <v>432</v>
      </c>
      <c r="V158" s="48" t="s">
        <v>363</v>
      </c>
    </row>
    <row r="159" spans="2:27">
      <c r="B159" s="167" t="s">
        <v>397</v>
      </c>
      <c r="C159" s="179" t="s">
        <v>432</v>
      </c>
      <c r="D159" s="48" t="s">
        <v>363</v>
      </c>
      <c r="E159" s="179" t="s">
        <v>432</v>
      </c>
      <c r="F159" s="179" t="s">
        <v>432</v>
      </c>
      <c r="G159" s="48" t="s">
        <v>363</v>
      </c>
      <c r="H159" s="98" t="s">
        <v>362</v>
      </c>
      <c r="I159" s="48" t="s">
        <v>363</v>
      </c>
      <c r="J159" s="48" t="s">
        <v>363</v>
      </c>
      <c r="K159" s="48" t="s">
        <v>363</v>
      </c>
      <c r="L159" s="98" t="s">
        <v>360</v>
      </c>
      <c r="M159" s="98" t="s">
        <v>360</v>
      </c>
      <c r="N159" s="98" t="s">
        <v>360</v>
      </c>
      <c r="O159" s="48" t="s">
        <v>363</v>
      </c>
      <c r="P159" s="179" t="s">
        <v>432</v>
      </c>
      <c r="Q159" s="48" t="s">
        <v>363</v>
      </c>
      <c r="R159" s="48" t="s">
        <v>363</v>
      </c>
      <c r="S159" s="48" t="s">
        <v>363</v>
      </c>
      <c r="T159" s="48" t="s">
        <v>363</v>
      </c>
      <c r="U159" s="179" t="s">
        <v>432</v>
      </c>
      <c r="V159" s="48" t="s">
        <v>363</v>
      </c>
    </row>
    <row r="160" spans="2:27">
      <c r="B160" s="167" t="s">
        <v>399</v>
      </c>
      <c r="C160" s="179" t="s">
        <v>432</v>
      </c>
      <c r="D160" s="179" t="s">
        <v>432</v>
      </c>
      <c r="E160" s="179" t="s">
        <v>432</v>
      </c>
      <c r="F160" s="179" t="s">
        <v>432</v>
      </c>
      <c r="G160" s="48" t="s">
        <v>363</v>
      </c>
      <c r="H160" s="98" t="s">
        <v>362</v>
      </c>
      <c r="I160" s="48" t="s">
        <v>363</v>
      </c>
      <c r="J160" s="98" t="s">
        <v>360</v>
      </c>
      <c r="K160" s="98" t="s">
        <v>360</v>
      </c>
      <c r="L160" s="48" t="s">
        <v>363</v>
      </c>
      <c r="M160" s="98" t="s">
        <v>360</v>
      </c>
      <c r="N160" s="98" t="s">
        <v>360</v>
      </c>
      <c r="O160" s="48" t="s">
        <v>363</v>
      </c>
      <c r="P160" s="179" t="s">
        <v>432</v>
      </c>
      <c r="Q160" s="48" t="s">
        <v>363</v>
      </c>
      <c r="R160" s="48" t="s">
        <v>363</v>
      </c>
      <c r="S160" s="48" t="s">
        <v>363</v>
      </c>
      <c r="T160" s="48" t="s">
        <v>363</v>
      </c>
      <c r="U160" s="48" t="s">
        <v>363</v>
      </c>
      <c r="V160" s="48" t="s">
        <v>363</v>
      </c>
    </row>
    <row r="161" spans="2:26">
      <c r="B161" s="167" t="s">
        <v>401</v>
      </c>
      <c r="C161" s="179" t="s">
        <v>432</v>
      </c>
      <c r="D161" s="179" t="s">
        <v>432</v>
      </c>
      <c r="E161" s="48" t="s">
        <v>363</v>
      </c>
      <c r="F161" s="179" t="s">
        <v>432</v>
      </c>
      <c r="G161" s="48" t="s">
        <v>363</v>
      </c>
      <c r="H161" s="98" t="s">
        <v>362</v>
      </c>
      <c r="I161" s="48" t="s">
        <v>363</v>
      </c>
      <c r="J161" s="98" t="s">
        <v>360</v>
      </c>
      <c r="K161" s="98" t="s">
        <v>360</v>
      </c>
      <c r="L161" s="48" t="s">
        <v>363</v>
      </c>
      <c r="M161" s="98" t="s">
        <v>360</v>
      </c>
      <c r="N161" s="98" t="s">
        <v>360</v>
      </c>
      <c r="O161" s="48" t="s">
        <v>363</v>
      </c>
      <c r="P161" s="179" t="s">
        <v>432</v>
      </c>
      <c r="Q161" s="48" t="s">
        <v>363</v>
      </c>
      <c r="R161" s="48" t="s">
        <v>363</v>
      </c>
      <c r="S161" s="48" t="s">
        <v>363</v>
      </c>
      <c r="T161" s="48" t="s">
        <v>363</v>
      </c>
      <c r="U161" s="48" t="s">
        <v>363</v>
      </c>
      <c r="V161" s="48" t="s">
        <v>363</v>
      </c>
    </row>
    <row r="162" spans="2:26">
      <c r="B162" s="167" t="s">
        <v>403</v>
      </c>
      <c r="C162" s="48" t="s">
        <v>363</v>
      </c>
      <c r="D162" s="48" t="s">
        <v>363</v>
      </c>
      <c r="E162" s="48" t="s">
        <v>363</v>
      </c>
      <c r="F162" s="179" t="s">
        <v>432</v>
      </c>
      <c r="G162" s="48" t="s">
        <v>363</v>
      </c>
      <c r="H162" s="98" t="s">
        <v>362</v>
      </c>
      <c r="I162" s="48" t="s">
        <v>363</v>
      </c>
      <c r="J162" s="98" t="s">
        <v>360</v>
      </c>
      <c r="K162" s="98" t="s">
        <v>360</v>
      </c>
      <c r="L162" s="48" t="s">
        <v>363</v>
      </c>
      <c r="M162" s="48" t="s">
        <v>363</v>
      </c>
      <c r="N162" s="48" t="s">
        <v>363</v>
      </c>
      <c r="O162" s="48" t="s">
        <v>363</v>
      </c>
      <c r="P162" s="179" t="s">
        <v>432</v>
      </c>
      <c r="Q162" s="48" t="s">
        <v>363</v>
      </c>
      <c r="R162" s="48" t="s">
        <v>363</v>
      </c>
      <c r="S162" s="48" t="s">
        <v>363</v>
      </c>
      <c r="T162" s="48" t="s">
        <v>363</v>
      </c>
      <c r="U162" s="48" t="s">
        <v>363</v>
      </c>
      <c r="V162" s="48" t="s">
        <v>363</v>
      </c>
    </row>
    <row r="163" spans="2:26">
      <c r="B163" s="167" t="s">
        <v>405</v>
      </c>
      <c r="C163" s="179" t="s">
        <v>432</v>
      </c>
      <c r="D163" s="179" t="s">
        <v>432</v>
      </c>
      <c r="E163" s="48" t="s">
        <v>363</v>
      </c>
      <c r="F163" s="179" t="s">
        <v>432</v>
      </c>
      <c r="G163" s="48" t="s">
        <v>363</v>
      </c>
      <c r="H163" s="98" t="s">
        <v>362</v>
      </c>
      <c r="I163" s="48" t="s">
        <v>363</v>
      </c>
      <c r="J163" s="48" t="s">
        <v>363</v>
      </c>
      <c r="K163" s="48" t="s">
        <v>363</v>
      </c>
      <c r="L163" s="98" t="s">
        <v>360</v>
      </c>
      <c r="M163" s="98" t="s">
        <v>360</v>
      </c>
      <c r="N163" s="98" t="s">
        <v>360</v>
      </c>
      <c r="O163" s="48" t="s">
        <v>363</v>
      </c>
      <c r="P163" s="48" t="s">
        <v>363</v>
      </c>
      <c r="Q163" s="48" t="s">
        <v>363</v>
      </c>
      <c r="R163" s="48" t="s">
        <v>363</v>
      </c>
      <c r="S163" s="48" t="s">
        <v>363</v>
      </c>
      <c r="T163" s="48" t="s">
        <v>363</v>
      </c>
      <c r="U163" s="48" t="s">
        <v>363</v>
      </c>
      <c r="V163" s="48" t="s">
        <v>363</v>
      </c>
    </row>
    <row r="164" spans="2:26">
      <c r="B164" s="167" t="s">
        <v>407</v>
      </c>
      <c r="C164" s="179" t="s">
        <v>432</v>
      </c>
      <c r="D164" s="48" t="s">
        <v>363</v>
      </c>
      <c r="E164" s="48" t="s">
        <v>363</v>
      </c>
      <c r="F164" s="179" t="s">
        <v>432</v>
      </c>
      <c r="G164" s="48" t="s">
        <v>363</v>
      </c>
      <c r="H164" s="98" t="s">
        <v>362</v>
      </c>
      <c r="I164" s="48" t="s">
        <v>363</v>
      </c>
      <c r="J164" s="48" t="s">
        <v>363</v>
      </c>
      <c r="K164" s="48" t="s">
        <v>363</v>
      </c>
      <c r="L164" s="98" t="s">
        <v>360</v>
      </c>
      <c r="M164" s="98" t="s">
        <v>360</v>
      </c>
      <c r="N164" s="98" t="s">
        <v>360</v>
      </c>
      <c r="O164" s="48" t="s">
        <v>363</v>
      </c>
      <c r="P164" s="179" t="s">
        <v>432</v>
      </c>
      <c r="Q164" s="48" t="s">
        <v>363</v>
      </c>
      <c r="R164" s="48" t="s">
        <v>363</v>
      </c>
      <c r="S164" s="48" t="s">
        <v>363</v>
      </c>
      <c r="T164" s="48" t="s">
        <v>363</v>
      </c>
      <c r="U164" s="179" t="s">
        <v>432</v>
      </c>
      <c r="V164" s="48" t="s">
        <v>363</v>
      </c>
    </row>
    <row r="165" spans="2:26">
      <c r="B165" s="25"/>
      <c r="C165" s="26"/>
      <c r="D165" s="26"/>
      <c r="E165" s="26"/>
      <c r="F165" s="27"/>
      <c r="G165" s="27"/>
      <c r="H165" s="27"/>
      <c r="K165" s="7"/>
      <c r="L165" s="7"/>
      <c r="M165" s="7"/>
      <c r="N165" s="7"/>
      <c r="O165" s="7"/>
      <c r="P165" s="7"/>
      <c r="Q165" s="7"/>
      <c r="R165" s="7"/>
      <c r="S165" s="7"/>
      <c r="T165" s="7"/>
      <c r="X165" s="1"/>
      <c r="Z165" s="1"/>
    </row>
    <row r="166" spans="2:26">
      <c r="B166" s="25"/>
      <c r="C166" s="26"/>
      <c r="D166" s="26"/>
      <c r="E166" s="26"/>
      <c r="F166" s="27"/>
      <c r="G166" s="27"/>
      <c r="H166" s="27"/>
      <c r="K166" s="7"/>
      <c r="L166" s="7"/>
      <c r="M166" s="7"/>
      <c r="N166" s="7"/>
      <c r="O166" s="7"/>
      <c r="P166" s="7"/>
      <c r="Q166" s="7"/>
      <c r="R166" s="7"/>
      <c r="S166" s="7"/>
      <c r="T166" s="7"/>
      <c r="X166" s="1"/>
      <c r="Z166" s="1"/>
    </row>
    <row r="167" spans="2:26" ht="13" thickBot="1">
      <c r="C167" s="26"/>
      <c r="D167" s="26"/>
      <c r="E167" s="26"/>
      <c r="F167" s="27"/>
      <c r="G167" s="27"/>
      <c r="H167" s="27"/>
      <c r="K167" s="7"/>
      <c r="L167" s="7"/>
      <c r="M167" s="7"/>
      <c r="N167" s="7"/>
      <c r="O167" s="7"/>
      <c r="P167" s="7"/>
      <c r="Q167" s="7"/>
      <c r="R167" s="7"/>
      <c r="S167" s="7"/>
      <c r="T167" s="7"/>
    </row>
    <row r="168" spans="2:26">
      <c r="B168" s="136"/>
      <c r="C168" s="328" t="s">
        <v>433</v>
      </c>
      <c r="D168" s="329"/>
      <c r="E168" s="329"/>
      <c r="F168" s="329"/>
      <c r="G168" s="329"/>
      <c r="H168" s="329"/>
      <c r="I168" s="329"/>
      <c r="J168" s="329"/>
      <c r="K168" s="329"/>
      <c r="L168" s="329"/>
      <c r="M168" s="329"/>
      <c r="N168" s="329"/>
      <c r="O168" s="329"/>
      <c r="P168" s="329"/>
      <c r="Q168" s="329"/>
      <c r="R168" s="329"/>
      <c r="S168" s="329"/>
      <c r="T168" s="329"/>
      <c r="U168" s="329"/>
      <c r="V168" s="329"/>
    </row>
    <row r="169" spans="2:26" ht="13" thickBot="1">
      <c r="B169" s="136"/>
      <c r="C169" s="325" t="s">
        <v>435</v>
      </c>
      <c r="D169" s="326"/>
      <c r="E169" s="326"/>
      <c r="F169" s="326"/>
      <c r="G169" s="326"/>
      <c r="H169" s="326"/>
      <c r="I169" s="326"/>
      <c r="J169" s="326"/>
      <c r="K169" s="326"/>
      <c r="L169" s="326"/>
      <c r="M169" s="326"/>
      <c r="N169" s="326"/>
      <c r="O169" s="326"/>
      <c r="P169" s="326"/>
      <c r="Q169" s="326"/>
      <c r="R169" s="326"/>
      <c r="S169" s="326"/>
      <c r="T169" s="326"/>
      <c r="U169" s="326"/>
      <c r="V169" s="327"/>
    </row>
    <row r="170" spans="2:26">
      <c r="B170" s="136"/>
      <c r="C170" s="323" t="s">
        <v>572</v>
      </c>
      <c r="D170" s="324"/>
      <c r="E170" s="324"/>
      <c r="F170" s="324"/>
      <c r="G170" s="324"/>
      <c r="H170" s="324"/>
      <c r="I170" s="324"/>
      <c r="J170" s="324"/>
      <c r="K170" s="324"/>
      <c r="L170" s="324"/>
      <c r="M170" s="324"/>
      <c r="N170" s="324"/>
      <c r="O170" s="324"/>
      <c r="P170" s="324"/>
      <c r="Q170" s="324"/>
      <c r="R170" s="324"/>
      <c r="S170" s="324"/>
      <c r="T170" s="324"/>
      <c r="U170" s="324"/>
      <c r="V170" s="324"/>
    </row>
    <row r="171" spans="2:26">
      <c r="B171" s="136"/>
      <c r="C171" s="320" t="s">
        <v>574</v>
      </c>
      <c r="D171" s="321"/>
      <c r="E171" s="321"/>
      <c r="F171" s="321"/>
      <c r="G171" s="321"/>
      <c r="H171" s="321"/>
      <c r="I171" s="321"/>
      <c r="J171" s="321"/>
      <c r="K171" s="321"/>
      <c r="L171" s="321"/>
      <c r="M171" s="321"/>
      <c r="N171" s="321"/>
      <c r="O171" s="321"/>
      <c r="P171" s="321"/>
      <c r="Q171" s="321"/>
      <c r="R171" s="321"/>
      <c r="S171" s="321"/>
      <c r="T171" s="321"/>
      <c r="U171" s="321"/>
      <c r="V171" s="322"/>
    </row>
    <row r="172" spans="2:26">
      <c r="B172" s="136"/>
      <c r="C172" s="318" t="s">
        <v>441</v>
      </c>
      <c r="D172" s="319"/>
      <c r="E172" s="319"/>
      <c r="F172" s="319"/>
      <c r="G172" s="319"/>
      <c r="H172" s="319"/>
      <c r="I172" s="319"/>
      <c r="J172" s="319"/>
      <c r="K172" s="319"/>
      <c r="L172" s="319"/>
      <c r="M172" s="319"/>
      <c r="N172" s="319"/>
      <c r="O172" s="319"/>
      <c r="P172" s="319"/>
      <c r="Q172" s="319"/>
      <c r="R172" s="319"/>
      <c r="S172" s="319"/>
      <c r="T172" s="319"/>
      <c r="U172" s="319"/>
      <c r="V172" s="319"/>
    </row>
    <row r="173" spans="2:26" ht="40.5">
      <c r="B173" s="1"/>
      <c r="C173" s="165" t="s">
        <v>444</v>
      </c>
      <c r="D173" s="165" t="s">
        <v>447</v>
      </c>
      <c r="E173" s="165" t="s">
        <v>449</v>
      </c>
      <c r="F173" s="165" t="s">
        <v>451</v>
      </c>
      <c r="G173" s="165" t="s">
        <v>453</v>
      </c>
      <c r="H173" s="165" t="s">
        <v>821</v>
      </c>
      <c r="I173" s="165" t="s">
        <v>457</v>
      </c>
      <c r="J173" s="165" t="s">
        <v>459</v>
      </c>
      <c r="K173" s="165" t="s">
        <v>461</v>
      </c>
      <c r="L173" s="165" t="s">
        <v>463</v>
      </c>
      <c r="M173" s="165" t="s">
        <v>465</v>
      </c>
      <c r="N173" s="165" t="s">
        <v>467</v>
      </c>
      <c r="O173" s="165" t="s">
        <v>469</v>
      </c>
      <c r="P173" s="165" t="s">
        <v>471</v>
      </c>
      <c r="Q173" s="165" t="s">
        <v>473</v>
      </c>
      <c r="R173" s="165" t="s">
        <v>475</v>
      </c>
      <c r="S173" s="165" t="s">
        <v>477</v>
      </c>
      <c r="T173" s="165" t="s">
        <v>479</v>
      </c>
      <c r="U173" s="166" t="s">
        <v>481</v>
      </c>
      <c r="V173" s="165" t="s">
        <v>483</v>
      </c>
    </row>
    <row r="174" spans="2:26">
      <c r="B174" s="168" t="s">
        <v>367</v>
      </c>
      <c r="C174" s="111" t="s">
        <v>443</v>
      </c>
      <c r="D174" s="107" t="s">
        <v>446</v>
      </c>
      <c r="E174" s="107" t="s">
        <v>818</v>
      </c>
      <c r="F174" s="107" t="s">
        <v>450</v>
      </c>
      <c r="G174" s="107" t="s">
        <v>452</v>
      </c>
      <c r="H174" s="107" t="s">
        <v>820</v>
      </c>
      <c r="I174" s="107" t="s">
        <v>456</v>
      </c>
      <c r="J174" s="107" t="s">
        <v>458</v>
      </c>
      <c r="K174" s="107" t="s">
        <v>460</v>
      </c>
      <c r="L174" s="107" t="s">
        <v>462</v>
      </c>
      <c r="M174" s="107" t="s">
        <v>464</v>
      </c>
      <c r="N174" s="107" t="s">
        <v>466</v>
      </c>
      <c r="O174" s="107" t="s">
        <v>468</v>
      </c>
      <c r="P174" s="107" t="s">
        <v>470</v>
      </c>
      <c r="Q174" s="107" t="s">
        <v>472</v>
      </c>
      <c r="R174" s="107" t="s">
        <v>474</v>
      </c>
      <c r="S174" s="107" t="s">
        <v>476</v>
      </c>
      <c r="T174" s="107" t="s">
        <v>478</v>
      </c>
      <c r="U174" s="138" t="s">
        <v>480</v>
      </c>
      <c r="V174" s="112" t="s">
        <v>482</v>
      </c>
    </row>
    <row r="175" spans="2:26">
      <c r="B175" s="49" t="s">
        <v>369</v>
      </c>
      <c r="C175" s="48" t="s">
        <v>363</v>
      </c>
      <c r="D175" s="48" t="s">
        <v>363</v>
      </c>
      <c r="E175" s="48" t="s">
        <v>363</v>
      </c>
      <c r="F175" s="48" t="s">
        <v>363</v>
      </c>
      <c r="G175" s="98" t="s">
        <v>829</v>
      </c>
      <c r="H175" s="48" t="s">
        <v>363</v>
      </c>
      <c r="I175" s="48" t="s">
        <v>363</v>
      </c>
      <c r="J175" s="48" t="s">
        <v>363</v>
      </c>
      <c r="K175" s="48" t="s">
        <v>363</v>
      </c>
      <c r="L175" s="48" t="s">
        <v>363</v>
      </c>
      <c r="M175" s="48" t="s">
        <v>363</v>
      </c>
      <c r="N175" s="48" t="s">
        <v>363</v>
      </c>
      <c r="O175" s="48" t="s">
        <v>363</v>
      </c>
      <c r="P175" s="48" t="s">
        <v>363</v>
      </c>
      <c r="Q175" s="48" t="s">
        <v>363</v>
      </c>
      <c r="R175" s="48" t="s">
        <v>363</v>
      </c>
      <c r="S175" s="48" t="s">
        <v>363</v>
      </c>
      <c r="T175" s="48" t="s">
        <v>363</v>
      </c>
      <c r="U175" s="48" t="s">
        <v>363</v>
      </c>
      <c r="V175" s="48" t="s">
        <v>363</v>
      </c>
    </row>
    <row r="176" spans="2:26">
      <c r="B176" s="49" t="s">
        <v>371</v>
      </c>
      <c r="C176" s="48" t="s">
        <v>363</v>
      </c>
      <c r="D176" s="48" t="s">
        <v>363</v>
      </c>
      <c r="E176" s="48" t="s">
        <v>363</v>
      </c>
      <c r="F176" s="48" t="s">
        <v>363</v>
      </c>
      <c r="G176" s="98" t="s">
        <v>362</v>
      </c>
      <c r="H176" s="98" t="s">
        <v>360</v>
      </c>
      <c r="I176" s="48" t="s">
        <v>363</v>
      </c>
      <c r="J176" s="48" t="s">
        <v>363</v>
      </c>
      <c r="K176" s="48" t="s">
        <v>363</v>
      </c>
      <c r="L176" s="48" t="s">
        <v>363</v>
      </c>
      <c r="M176" s="48" t="s">
        <v>363</v>
      </c>
      <c r="N176" s="48" t="s">
        <v>363</v>
      </c>
      <c r="O176" s="48" t="s">
        <v>363</v>
      </c>
      <c r="P176" s="48" t="s">
        <v>363</v>
      </c>
      <c r="Q176" s="48" t="s">
        <v>363</v>
      </c>
      <c r="R176" s="48" t="s">
        <v>363</v>
      </c>
      <c r="S176" s="48" t="s">
        <v>363</v>
      </c>
      <c r="T176" s="48" t="s">
        <v>363</v>
      </c>
      <c r="U176" s="48" t="s">
        <v>363</v>
      </c>
      <c r="V176" s="48" t="s">
        <v>363</v>
      </c>
    </row>
    <row r="177" spans="2:22" s="262" customFormat="1">
      <c r="B177" s="212" t="s">
        <v>802</v>
      </c>
      <c r="C177" s="260" t="s">
        <v>363</v>
      </c>
      <c r="D177" s="260" t="s">
        <v>363</v>
      </c>
      <c r="E177" s="260" t="s">
        <v>363</v>
      </c>
      <c r="F177" s="260" t="s">
        <v>363</v>
      </c>
      <c r="G177" s="261" t="s">
        <v>829</v>
      </c>
      <c r="H177" s="260" t="s">
        <v>363</v>
      </c>
      <c r="I177" s="260" t="s">
        <v>363</v>
      </c>
      <c r="J177" s="260" t="s">
        <v>363</v>
      </c>
      <c r="K177" s="260" t="s">
        <v>363</v>
      </c>
      <c r="L177" s="260" t="s">
        <v>363</v>
      </c>
      <c r="M177" s="260" t="s">
        <v>363</v>
      </c>
      <c r="N177" s="260" t="s">
        <v>363</v>
      </c>
      <c r="O177" s="260" t="s">
        <v>363</v>
      </c>
      <c r="P177" s="260" t="s">
        <v>363</v>
      </c>
      <c r="Q177" s="260" t="s">
        <v>363</v>
      </c>
      <c r="R177" s="260" t="s">
        <v>363</v>
      </c>
      <c r="S177" s="260" t="s">
        <v>363</v>
      </c>
      <c r="T177" s="260" t="s">
        <v>363</v>
      </c>
      <c r="U177" s="260" t="s">
        <v>363</v>
      </c>
      <c r="V177" s="260" t="s">
        <v>363</v>
      </c>
    </row>
    <row r="178" spans="2:22" s="262" customFormat="1">
      <c r="B178" s="212" t="s">
        <v>803</v>
      </c>
      <c r="C178" s="260" t="s">
        <v>363</v>
      </c>
      <c r="D178" s="260" t="s">
        <v>363</v>
      </c>
      <c r="E178" s="260" t="s">
        <v>363</v>
      </c>
      <c r="F178" s="260" t="s">
        <v>363</v>
      </c>
      <c r="G178" s="261" t="s">
        <v>362</v>
      </c>
      <c r="H178" s="261" t="s">
        <v>360</v>
      </c>
      <c r="I178" s="260" t="s">
        <v>363</v>
      </c>
      <c r="J178" s="260" t="s">
        <v>363</v>
      </c>
      <c r="K178" s="260" t="s">
        <v>363</v>
      </c>
      <c r="L178" s="260" t="s">
        <v>363</v>
      </c>
      <c r="M178" s="260" t="s">
        <v>363</v>
      </c>
      <c r="N178" s="260" t="s">
        <v>363</v>
      </c>
      <c r="O178" s="260" t="s">
        <v>363</v>
      </c>
      <c r="P178" s="260" t="s">
        <v>363</v>
      </c>
      <c r="Q178" s="260" t="s">
        <v>363</v>
      </c>
      <c r="R178" s="260" t="s">
        <v>363</v>
      </c>
      <c r="S178" s="260" t="s">
        <v>363</v>
      </c>
      <c r="T178" s="260" t="s">
        <v>363</v>
      </c>
      <c r="U178" s="260" t="s">
        <v>363</v>
      </c>
      <c r="V178" s="260" t="s">
        <v>363</v>
      </c>
    </row>
    <row r="179" spans="2:22">
      <c r="B179" s="167" t="s">
        <v>373</v>
      </c>
      <c r="C179" s="98" t="s">
        <v>360</v>
      </c>
      <c r="D179" s="48" t="s">
        <v>363</v>
      </c>
      <c r="E179" s="48" t="s">
        <v>363</v>
      </c>
      <c r="F179" s="179" t="s">
        <v>432</v>
      </c>
      <c r="G179" s="98" t="s">
        <v>360</v>
      </c>
      <c r="H179" s="98" t="s">
        <v>360</v>
      </c>
      <c r="I179" s="179" t="s">
        <v>432</v>
      </c>
      <c r="J179" s="48" t="s">
        <v>363</v>
      </c>
      <c r="K179" s="48" t="s">
        <v>363</v>
      </c>
      <c r="L179" s="179" t="s">
        <v>432</v>
      </c>
      <c r="M179" s="98" t="s">
        <v>360</v>
      </c>
      <c r="N179" s="98" t="s">
        <v>360</v>
      </c>
      <c r="O179" s="48" t="s">
        <v>363</v>
      </c>
      <c r="P179" s="179" t="s">
        <v>432</v>
      </c>
      <c r="Q179" s="48" t="s">
        <v>363</v>
      </c>
      <c r="R179" s="48" t="s">
        <v>363</v>
      </c>
      <c r="S179" s="48" t="s">
        <v>363</v>
      </c>
      <c r="T179" s="48" t="s">
        <v>363</v>
      </c>
      <c r="U179" s="48" t="s">
        <v>363</v>
      </c>
      <c r="V179" s="48" t="s">
        <v>363</v>
      </c>
    </row>
    <row r="180" spans="2:22">
      <c r="B180" s="167" t="s">
        <v>375</v>
      </c>
      <c r="C180" s="98" t="s">
        <v>360</v>
      </c>
      <c r="D180" s="48" t="s">
        <v>363</v>
      </c>
      <c r="E180" s="48" t="s">
        <v>363</v>
      </c>
      <c r="F180" s="179" t="s">
        <v>432</v>
      </c>
      <c r="G180" s="98" t="s">
        <v>360</v>
      </c>
      <c r="H180" s="98" t="s">
        <v>360</v>
      </c>
      <c r="I180" s="179" t="s">
        <v>432</v>
      </c>
      <c r="J180" s="48" t="s">
        <v>363</v>
      </c>
      <c r="K180" s="48" t="s">
        <v>363</v>
      </c>
      <c r="L180" s="179" t="s">
        <v>432</v>
      </c>
      <c r="M180" s="98" t="s">
        <v>360</v>
      </c>
      <c r="N180" s="98" t="s">
        <v>360</v>
      </c>
      <c r="O180" s="48" t="s">
        <v>363</v>
      </c>
      <c r="P180" s="179" t="s">
        <v>432</v>
      </c>
      <c r="Q180" s="48" t="s">
        <v>363</v>
      </c>
      <c r="R180" s="48" t="s">
        <v>363</v>
      </c>
      <c r="S180" s="48" t="s">
        <v>363</v>
      </c>
      <c r="T180" s="48" t="s">
        <v>363</v>
      </c>
      <c r="U180" s="48" t="s">
        <v>363</v>
      </c>
      <c r="V180" s="48" t="s">
        <v>363</v>
      </c>
    </row>
    <row r="181" spans="2:22">
      <c r="B181" s="167" t="s">
        <v>377</v>
      </c>
      <c r="C181" s="98" t="s">
        <v>360</v>
      </c>
      <c r="D181" s="48" t="s">
        <v>363</v>
      </c>
      <c r="E181" s="48" t="s">
        <v>363</v>
      </c>
      <c r="F181" s="179" t="s">
        <v>432</v>
      </c>
      <c r="G181" s="98" t="s">
        <v>360</v>
      </c>
      <c r="H181" s="98" t="s">
        <v>360</v>
      </c>
      <c r="I181" s="179" t="s">
        <v>432</v>
      </c>
      <c r="J181" s="48" t="s">
        <v>363</v>
      </c>
      <c r="K181" s="48" t="s">
        <v>363</v>
      </c>
      <c r="L181" s="179" t="s">
        <v>432</v>
      </c>
      <c r="M181" s="98" t="s">
        <v>360</v>
      </c>
      <c r="N181" s="98" t="s">
        <v>360</v>
      </c>
      <c r="O181" s="48" t="s">
        <v>363</v>
      </c>
      <c r="P181" s="179" t="s">
        <v>432</v>
      </c>
      <c r="Q181" s="48" t="s">
        <v>363</v>
      </c>
      <c r="R181" s="48" t="s">
        <v>363</v>
      </c>
      <c r="S181" s="48" t="s">
        <v>363</v>
      </c>
      <c r="T181" s="48" t="s">
        <v>363</v>
      </c>
      <c r="U181" s="48" t="s">
        <v>363</v>
      </c>
      <c r="V181" s="48" t="s">
        <v>363</v>
      </c>
    </row>
    <row r="182" spans="2:22">
      <c r="B182" s="167" t="s">
        <v>379</v>
      </c>
      <c r="C182" s="98" t="s">
        <v>360</v>
      </c>
      <c r="D182" s="48" t="s">
        <v>363</v>
      </c>
      <c r="E182" s="48" t="s">
        <v>363</v>
      </c>
      <c r="F182" s="179" t="s">
        <v>432</v>
      </c>
      <c r="G182" s="98" t="s">
        <v>360</v>
      </c>
      <c r="H182" s="98" t="s">
        <v>360</v>
      </c>
      <c r="I182" s="179" t="s">
        <v>432</v>
      </c>
      <c r="J182" s="179" t="s">
        <v>432</v>
      </c>
      <c r="K182" s="179" t="s">
        <v>432</v>
      </c>
      <c r="L182" s="48" t="s">
        <v>363</v>
      </c>
      <c r="M182" s="98" t="s">
        <v>360</v>
      </c>
      <c r="N182" s="98" t="s">
        <v>360</v>
      </c>
      <c r="O182" s="48" t="s">
        <v>363</v>
      </c>
      <c r="P182" s="179" t="s">
        <v>432</v>
      </c>
      <c r="Q182" s="48" t="s">
        <v>363</v>
      </c>
      <c r="R182" s="48" t="s">
        <v>363</v>
      </c>
      <c r="S182" s="48" t="s">
        <v>363</v>
      </c>
      <c r="T182" s="48" t="s">
        <v>363</v>
      </c>
      <c r="U182" s="48" t="s">
        <v>363</v>
      </c>
      <c r="V182" s="48" t="s">
        <v>363</v>
      </c>
    </row>
    <row r="183" spans="2:22">
      <c r="B183" s="167" t="s">
        <v>381</v>
      </c>
      <c r="C183" s="98" t="s">
        <v>360</v>
      </c>
      <c r="D183" s="48" t="s">
        <v>363</v>
      </c>
      <c r="E183" s="48" t="s">
        <v>363</v>
      </c>
      <c r="F183" s="179" t="s">
        <v>432</v>
      </c>
      <c r="G183" s="98" t="s">
        <v>360</v>
      </c>
      <c r="H183" s="98" t="s">
        <v>360</v>
      </c>
      <c r="I183" s="179" t="s">
        <v>432</v>
      </c>
      <c r="J183" s="48" t="s">
        <v>363</v>
      </c>
      <c r="K183" s="48" t="s">
        <v>363</v>
      </c>
      <c r="L183" s="179" t="s">
        <v>432</v>
      </c>
      <c r="M183" s="98" t="s">
        <v>360</v>
      </c>
      <c r="N183" s="98" t="s">
        <v>360</v>
      </c>
      <c r="O183" s="48" t="s">
        <v>363</v>
      </c>
      <c r="P183" s="179" t="s">
        <v>432</v>
      </c>
      <c r="Q183" s="48" t="s">
        <v>363</v>
      </c>
      <c r="R183" s="48" t="s">
        <v>363</v>
      </c>
      <c r="S183" s="48" t="s">
        <v>363</v>
      </c>
      <c r="T183" s="48" t="s">
        <v>363</v>
      </c>
      <c r="U183" s="48" t="s">
        <v>363</v>
      </c>
      <c r="V183" s="48" t="s">
        <v>363</v>
      </c>
    </row>
    <row r="184" spans="2:22">
      <c r="B184" s="167" t="s">
        <v>383</v>
      </c>
      <c r="C184" s="98" t="s">
        <v>360</v>
      </c>
      <c r="D184" s="48" t="s">
        <v>363</v>
      </c>
      <c r="E184" s="48" t="s">
        <v>363</v>
      </c>
      <c r="F184" s="179" t="s">
        <v>432</v>
      </c>
      <c r="G184" s="98" t="s">
        <v>360</v>
      </c>
      <c r="H184" s="98" t="s">
        <v>360</v>
      </c>
      <c r="I184" s="179" t="s">
        <v>432</v>
      </c>
      <c r="J184" s="179" t="s">
        <v>432</v>
      </c>
      <c r="K184" s="179" t="s">
        <v>432</v>
      </c>
      <c r="L184" s="48" t="s">
        <v>363</v>
      </c>
      <c r="M184" s="98" t="s">
        <v>360</v>
      </c>
      <c r="N184" s="98" t="s">
        <v>360</v>
      </c>
      <c r="O184" s="48" t="s">
        <v>363</v>
      </c>
      <c r="P184" s="179" t="s">
        <v>432</v>
      </c>
      <c r="Q184" s="48" t="s">
        <v>363</v>
      </c>
      <c r="R184" s="48" t="s">
        <v>363</v>
      </c>
      <c r="S184" s="48" t="s">
        <v>363</v>
      </c>
      <c r="T184" s="48" t="s">
        <v>363</v>
      </c>
      <c r="U184" s="48" t="s">
        <v>363</v>
      </c>
      <c r="V184" s="48" t="s">
        <v>363</v>
      </c>
    </row>
    <row r="185" spans="2:22">
      <c r="B185" s="167" t="s">
        <v>385</v>
      </c>
      <c r="C185" s="98" t="s">
        <v>360</v>
      </c>
      <c r="D185" s="98" t="s">
        <v>360</v>
      </c>
      <c r="E185" s="98" t="s">
        <v>360</v>
      </c>
      <c r="F185" s="179" t="s">
        <v>432</v>
      </c>
      <c r="G185" s="48" t="s">
        <v>363</v>
      </c>
      <c r="H185" s="98" t="s">
        <v>360</v>
      </c>
      <c r="I185" s="179" t="s">
        <v>432</v>
      </c>
      <c r="J185" s="179" t="s">
        <v>432</v>
      </c>
      <c r="K185" s="179" t="s">
        <v>432</v>
      </c>
      <c r="L185" s="48" t="s">
        <v>363</v>
      </c>
      <c r="M185" s="98" t="s">
        <v>360</v>
      </c>
      <c r="N185" s="98" t="s">
        <v>360</v>
      </c>
      <c r="O185" s="48" t="s">
        <v>363</v>
      </c>
      <c r="P185" s="179" t="s">
        <v>432</v>
      </c>
      <c r="Q185" s="48" t="s">
        <v>363</v>
      </c>
      <c r="R185" s="48" t="s">
        <v>363</v>
      </c>
      <c r="S185" s="48" t="s">
        <v>363</v>
      </c>
      <c r="T185" s="48" t="s">
        <v>363</v>
      </c>
      <c r="U185" s="48" t="s">
        <v>363</v>
      </c>
      <c r="V185" s="48" t="s">
        <v>363</v>
      </c>
    </row>
    <row r="186" spans="2:22">
      <c r="B186" s="167" t="s">
        <v>387</v>
      </c>
      <c r="C186" s="98" t="s">
        <v>360</v>
      </c>
      <c r="D186" s="98" t="s">
        <v>360</v>
      </c>
      <c r="E186" s="98" t="s">
        <v>360</v>
      </c>
      <c r="F186" s="179" t="s">
        <v>432</v>
      </c>
      <c r="G186" s="48" t="s">
        <v>363</v>
      </c>
      <c r="H186" s="98" t="s">
        <v>360</v>
      </c>
      <c r="I186" s="179" t="s">
        <v>432</v>
      </c>
      <c r="J186" s="179" t="s">
        <v>432</v>
      </c>
      <c r="K186" s="179" t="s">
        <v>432</v>
      </c>
      <c r="L186" s="48" t="s">
        <v>363</v>
      </c>
      <c r="M186" s="98" t="s">
        <v>360</v>
      </c>
      <c r="N186" s="98" t="s">
        <v>360</v>
      </c>
      <c r="O186" s="48" t="s">
        <v>363</v>
      </c>
      <c r="P186" s="179" t="s">
        <v>432</v>
      </c>
      <c r="Q186" s="48" t="s">
        <v>363</v>
      </c>
      <c r="R186" s="48" t="s">
        <v>363</v>
      </c>
      <c r="S186" s="48" t="s">
        <v>363</v>
      </c>
      <c r="T186" s="48" t="s">
        <v>363</v>
      </c>
      <c r="U186" s="48" t="s">
        <v>363</v>
      </c>
      <c r="V186" s="48" t="s">
        <v>363</v>
      </c>
    </row>
    <row r="187" spans="2:22">
      <c r="B187" s="167" t="s">
        <v>389</v>
      </c>
      <c r="C187" s="98" t="s">
        <v>360</v>
      </c>
      <c r="D187" s="98" t="s">
        <v>360</v>
      </c>
      <c r="E187" s="98" t="s">
        <v>360</v>
      </c>
      <c r="F187" s="179" t="s">
        <v>432</v>
      </c>
      <c r="G187" s="48" t="s">
        <v>363</v>
      </c>
      <c r="H187" s="98" t="s">
        <v>360</v>
      </c>
      <c r="I187" s="179" t="s">
        <v>432</v>
      </c>
      <c r="J187" s="179" t="s">
        <v>432</v>
      </c>
      <c r="K187" s="179" t="s">
        <v>432</v>
      </c>
      <c r="L187" s="48" t="s">
        <v>363</v>
      </c>
      <c r="M187" s="98" t="s">
        <v>360</v>
      </c>
      <c r="N187" s="98" t="s">
        <v>360</v>
      </c>
      <c r="O187" s="48" t="s">
        <v>363</v>
      </c>
      <c r="P187" s="179" t="s">
        <v>432</v>
      </c>
      <c r="Q187" s="48" t="s">
        <v>363</v>
      </c>
      <c r="R187" s="48" t="s">
        <v>363</v>
      </c>
      <c r="S187" s="48" t="s">
        <v>363</v>
      </c>
      <c r="T187" s="48" t="s">
        <v>363</v>
      </c>
      <c r="U187" s="48" t="s">
        <v>363</v>
      </c>
      <c r="V187" s="48" t="s">
        <v>363</v>
      </c>
    </row>
    <row r="188" spans="2:22">
      <c r="B188" s="167" t="s">
        <v>391</v>
      </c>
      <c r="C188" s="98" t="s">
        <v>360</v>
      </c>
      <c r="D188" s="98" t="s">
        <v>360</v>
      </c>
      <c r="E188" s="98" t="s">
        <v>360</v>
      </c>
      <c r="F188" s="179" t="s">
        <v>432</v>
      </c>
      <c r="G188" s="48" t="s">
        <v>363</v>
      </c>
      <c r="H188" s="98" t="s">
        <v>360</v>
      </c>
      <c r="I188" s="179" t="s">
        <v>432</v>
      </c>
      <c r="J188" s="48" t="s">
        <v>363</v>
      </c>
      <c r="K188" s="48" t="s">
        <v>363</v>
      </c>
      <c r="L188" s="179" t="s">
        <v>432</v>
      </c>
      <c r="M188" s="98" t="s">
        <v>360</v>
      </c>
      <c r="N188" s="98" t="s">
        <v>360</v>
      </c>
      <c r="O188" s="48" t="s">
        <v>363</v>
      </c>
      <c r="P188" s="179" t="s">
        <v>432</v>
      </c>
      <c r="Q188" s="48" t="s">
        <v>363</v>
      </c>
      <c r="R188" s="48" t="s">
        <v>363</v>
      </c>
      <c r="S188" s="48" t="s">
        <v>363</v>
      </c>
      <c r="T188" s="48" t="s">
        <v>363</v>
      </c>
      <c r="U188" s="48" t="s">
        <v>363</v>
      </c>
      <c r="V188" s="48" t="s">
        <v>363</v>
      </c>
    </row>
    <row r="189" spans="2:22">
      <c r="B189" s="167" t="s">
        <v>393</v>
      </c>
      <c r="C189" s="98" t="s">
        <v>360</v>
      </c>
      <c r="D189" s="98" t="s">
        <v>360</v>
      </c>
      <c r="E189" s="98" t="s">
        <v>360</v>
      </c>
      <c r="F189" s="179" t="s">
        <v>432</v>
      </c>
      <c r="G189" s="48" t="s">
        <v>363</v>
      </c>
      <c r="H189" s="98" t="s">
        <v>360</v>
      </c>
      <c r="I189" s="179" t="s">
        <v>432</v>
      </c>
      <c r="J189" s="48" t="s">
        <v>363</v>
      </c>
      <c r="K189" s="48" t="s">
        <v>363</v>
      </c>
      <c r="L189" s="48" t="s">
        <v>363</v>
      </c>
      <c r="M189" s="98" t="s">
        <v>360</v>
      </c>
      <c r="N189" s="98" t="s">
        <v>360</v>
      </c>
      <c r="O189" s="48" t="s">
        <v>363</v>
      </c>
      <c r="P189" s="48" t="s">
        <v>363</v>
      </c>
      <c r="Q189" s="48" t="s">
        <v>363</v>
      </c>
      <c r="R189" s="48" t="s">
        <v>363</v>
      </c>
      <c r="S189" s="48" t="s">
        <v>363</v>
      </c>
      <c r="T189" s="48" t="s">
        <v>363</v>
      </c>
      <c r="U189" s="48" t="s">
        <v>363</v>
      </c>
      <c r="V189" s="48" t="s">
        <v>363</v>
      </c>
    </row>
    <row r="190" spans="2:22">
      <c r="B190" s="167" t="s">
        <v>395</v>
      </c>
      <c r="C190" s="98" t="s">
        <v>360</v>
      </c>
      <c r="D190" s="48" t="s">
        <v>363</v>
      </c>
      <c r="E190" s="98" t="s">
        <v>360</v>
      </c>
      <c r="F190" s="179" t="s">
        <v>432</v>
      </c>
      <c r="G190" s="48" t="s">
        <v>363</v>
      </c>
      <c r="H190" s="98" t="s">
        <v>360</v>
      </c>
      <c r="I190" s="48" t="s">
        <v>363</v>
      </c>
      <c r="J190" s="179" t="s">
        <v>432</v>
      </c>
      <c r="K190" s="179" t="s">
        <v>432</v>
      </c>
      <c r="L190" s="48" t="s">
        <v>363</v>
      </c>
      <c r="M190" s="98" t="s">
        <v>360</v>
      </c>
      <c r="N190" s="48" t="s">
        <v>363</v>
      </c>
      <c r="O190" s="48" t="s">
        <v>363</v>
      </c>
      <c r="P190" s="179" t="s">
        <v>432</v>
      </c>
      <c r="Q190" s="48" t="s">
        <v>363</v>
      </c>
      <c r="R190" s="48" t="s">
        <v>363</v>
      </c>
      <c r="S190" s="48" t="s">
        <v>363</v>
      </c>
      <c r="T190" s="48" t="s">
        <v>363</v>
      </c>
      <c r="U190" s="98" t="s">
        <v>360</v>
      </c>
      <c r="V190" s="48" t="s">
        <v>363</v>
      </c>
    </row>
    <row r="191" spans="2:22">
      <c r="B191" s="167" t="s">
        <v>397</v>
      </c>
      <c r="C191" s="98" t="s">
        <v>360</v>
      </c>
      <c r="D191" s="48" t="s">
        <v>363</v>
      </c>
      <c r="E191" s="98" t="s">
        <v>360</v>
      </c>
      <c r="F191" s="179" t="s">
        <v>432</v>
      </c>
      <c r="G191" s="48" t="s">
        <v>363</v>
      </c>
      <c r="H191" s="98" t="s">
        <v>360</v>
      </c>
      <c r="I191" s="48" t="s">
        <v>363</v>
      </c>
      <c r="J191" s="48" t="s">
        <v>363</v>
      </c>
      <c r="K191" s="48" t="s">
        <v>363</v>
      </c>
      <c r="L191" s="179" t="s">
        <v>432</v>
      </c>
      <c r="M191" s="98" t="s">
        <v>360</v>
      </c>
      <c r="N191" s="48" t="s">
        <v>363</v>
      </c>
      <c r="O191" s="48" t="s">
        <v>363</v>
      </c>
      <c r="P191" s="179" t="s">
        <v>432</v>
      </c>
      <c r="Q191" s="48" t="s">
        <v>363</v>
      </c>
      <c r="R191" s="48" t="s">
        <v>363</v>
      </c>
      <c r="S191" s="48" t="s">
        <v>363</v>
      </c>
      <c r="T191" s="48" t="s">
        <v>363</v>
      </c>
      <c r="U191" s="98" t="s">
        <v>360</v>
      </c>
      <c r="V191" s="48" t="s">
        <v>363</v>
      </c>
    </row>
    <row r="192" spans="2:22">
      <c r="B192" s="167" t="s">
        <v>399</v>
      </c>
      <c r="C192" s="98" t="s">
        <v>360</v>
      </c>
      <c r="D192" s="169" t="s">
        <v>360</v>
      </c>
      <c r="E192" s="98" t="s">
        <v>360</v>
      </c>
      <c r="F192" s="179" t="s">
        <v>432</v>
      </c>
      <c r="G192" s="48" t="s">
        <v>363</v>
      </c>
      <c r="H192" s="98" t="s">
        <v>360</v>
      </c>
      <c r="I192" s="48" t="s">
        <v>363</v>
      </c>
      <c r="J192" s="179" t="s">
        <v>432</v>
      </c>
      <c r="K192" s="179" t="s">
        <v>432</v>
      </c>
      <c r="L192" s="48" t="s">
        <v>363</v>
      </c>
      <c r="M192" s="98" t="s">
        <v>360</v>
      </c>
      <c r="N192" s="98" t="s">
        <v>360</v>
      </c>
      <c r="O192" s="48" t="s">
        <v>363</v>
      </c>
      <c r="P192" s="179" t="s">
        <v>432</v>
      </c>
      <c r="Q192" s="48" t="s">
        <v>363</v>
      </c>
      <c r="R192" s="48" t="s">
        <v>363</v>
      </c>
      <c r="S192" s="48" t="s">
        <v>363</v>
      </c>
      <c r="T192" s="48" t="s">
        <v>363</v>
      </c>
      <c r="U192" s="48" t="s">
        <v>363</v>
      </c>
      <c r="V192" s="48" t="s">
        <v>363</v>
      </c>
    </row>
    <row r="193" spans="2:26">
      <c r="B193" s="167" t="s">
        <v>401</v>
      </c>
      <c r="C193" s="98" t="s">
        <v>360</v>
      </c>
      <c r="D193" s="169" t="s">
        <v>360</v>
      </c>
      <c r="E193" s="48" t="s">
        <v>363</v>
      </c>
      <c r="F193" s="179" t="s">
        <v>432</v>
      </c>
      <c r="G193" s="48" t="s">
        <v>363</v>
      </c>
      <c r="H193" s="98" t="s">
        <v>360</v>
      </c>
      <c r="I193" s="48" t="s">
        <v>363</v>
      </c>
      <c r="J193" s="179" t="s">
        <v>432</v>
      </c>
      <c r="K193" s="179" t="s">
        <v>432</v>
      </c>
      <c r="L193" s="48" t="s">
        <v>363</v>
      </c>
      <c r="M193" s="98" t="s">
        <v>360</v>
      </c>
      <c r="N193" s="98" t="s">
        <v>360</v>
      </c>
      <c r="O193" s="48" t="s">
        <v>363</v>
      </c>
      <c r="P193" s="179" t="s">
        <v>432</v>
      </c>
      <c r="Q193" s="48" t="s">
        <v>363</v>
      </c>
      <c r="R193" s="48" t="s">
        <v>363</v>
      </c>
      <c r="S193" s="48" t="s">
        <v>363</v>
      </c>
      <c r="T193" s="48" t="s">
        <v>363</v>
      </c>
      <c r="U193" s="48" t="s">
        <v>363</v>
      </c>
      <c r="V193" s="48" t="s">
        <v>363</v>
      </c>
    </row>
    <row r="194" spans="2:26">
      <c r="B194" s="167" t="s">
        <v>403</v>
      </c>
      <c r="C194" s="48" t="s">
        <v>363</v>
      </c>
      <c r="D194" s="48" t="s">
        <v>363</v>
      </c>
      <c r="E194" s="48" t="s">
        <v>363</v>
      </c>
      <c r="F194" s="179" t="s">
        <v>432</v>
      </c>
      <c r="G194" s="48" t="s">
        <v>363</v>
      </c>
      <c r="H194" s="98" t="s">
        <v>360</v>
      </c>
      <c r="I194" s="48" t="s">
        <v>363</v>
      </c>
      <c r="J194" s="179" t="s">
        <v>432</v>
      </c>
      <c r="K194" s="179" t="s">
        <v>432</v>
      </c>
      <c r="L194" s="48" t="s">
        <v>363</v>
      </c>
      <c r="M194" s="98" t="s">
        <v>360</v>
      </c>
      <c r="N194" s="48" t="s">
        <v>363</v>
      </c>
      <c r="O194" s="48" t="s">
        <v>363</v>
      </c>
      <c r="P194" s="179" t="s">
        <v>432</v>
      </c>
      <c r="Q194" s="48" t="s">
        <v>363</v>
      </c>
      <c r="R194" s="48" t="s">
        <v>363</v>
      </c>
      <c r="S194" s="48" t="s">
        <v>363</v>
      </c>
      <c r="T194" s="48" t="s">
        <v>363</v>
      </c>
      <c r="U194" s="98" t="s">
        <v>360</v>
      </c>
      <c r="V194" s="48" t="s">
        <v>363</v>
      </c>
    </row>
    <row r="195" spans="2:26">
      <c r="B195" s="167" t="s">
        <v>405</v>
      </c>
      <c r="C195" s="98" t="s">
        <v>360</v>
      </c>
      <c r="D195" s="169" t="s">
        <v>360</v>
      </c>
      <c r="E195" s="48" t="s">
        <v>363</v>
      </c>
      <c r="F195" s="179" t="s">
        <v>432</v>
      </c>
      <c r="G195" s="48" t="s">
        <v>363</v>
      </c>
      <c r="H195" s="98" t="s">
        <v>360</v>
      </c>
      <c r="I195" s="48" t="s">
        <v>363</v>
      </c>
      <c r="J195" s="48" t="s">
        <v>363</v>
      </c>
      <c r="K195" s="48" t="s">
        <v>363</v>
      </c>
      <c r="L195" s="179" t="s">
        <v>432</v>
      </c>
      <c r="M195" s="98" t="s">
        <v>360</v>
      </c>
      <c r="N195" s="98" t="s">
        <v>360</v>
      </c>
      <c r="O195" s="48" t="s">
        <v>363</v>
      </c>
      <c r="P195" s="48" t="s">
        <v>363</v>
      </c>
      <c r="Q195" s="48" t="s">
        <v>363</v>
      </c>
      <c r="R195" s="48" t="s">
        <v>363</v>
      </c>
      <c r="S195" s="48" t="s">
        <v>363</v>
      </c>
      <c r="T195" s="48" t="s">
        <v>363</v>
      </c>
      <c r="U195" s="48" t="s">
        <v>363</v>
      </c>
      <c r="V195" s="48" t="s">
        <v>363</v>
      </c>
    </row>
    <row r="196" spans="2:26">
      <c r="B196" s="167" t="s">
        <v>407</v>
      </c>
      <c r="C196" s="179" t="s">
        <v>432</v>
      </c>
      <c r="D196" s="48" t="s">
        <v>363</v>
      </c>
      <c r="E196" s="48" t="s">
        <v>363</v>
      </c>
      <c r="F196" s="179" t="s">
        <v>432</v>
      </c>
      <c r="G196" s="48" t="s">
        <v>363</v>
      </c>
      <c r="H196" s="98" t="s">
        <v>360</v>
      </c>
      <c r="I196" s="48" t="s">
        <v>363</v>
      </c>
      <c r="J196" s="48" t="s">
        <v>363</v>
      </c>
      <c r="K196" s="48" t="s">
        <v>363</v>
      </c>
      <c r="L196" s="179" t="s">
        <v>432</v>
      </c>
      <c r="M196" s="98" t="s">
        <v>360</v>
      </c>
      <c r="N196" s="48" t="s">
        <v>363</v>
      </c>
      <c r="O196" s="48" t="s">
        <v>363</v>
      </c>
      <c r="P196" s="179" t="s">
        <v>432</v>
      </c>
      <c r="Q196" s="48" t="s">
        <v>363</v>
      </c>
      <c r="R196" s="48" t="s">
        <v>363</v>
      </c>
      <c r="S196" s="48" t="s">
        <v>363</v>
      </c>
      <c r="T196" s="48" t="s">
        <v>363</v>
      </c>
      <c r="U196" s="98" t="s">
        <v>360</v>
      </c>
      <c r="V196" s="48" t="s">
        <v>363</v>
      </c>
    </row>
    <row r="197" spans="2:26">
      <c r="C197" s="26"/>
      <c r="D197" s="26"/>
      <c r="E197" s="26"/>
      <c r="F197" s="27"/>
      <c r="G197" s="27"/>
      <c r="H197" s="27"/>
      <c r="K197" s="7"/>
      <c r="L197" s="7"/>
      <c r="M197" s="7"/>
      <c r="N197" s="7"/>
      <c r="O197" s="7"/>
      <c r="P197" s="7"/>
      <c r="Q197" s="7"/>
      <c r="R197" s="7"/>
      <c r="S197" s="7"/>
      <c r="T197" s="7"/>
      <c r="X197" s="1"/>
      <c r="Z197" s="1"/>
    </row>
    <row r="198" spans="2:26">
      <c r="C198" s="26"/>
      <c r="D198" s="26"/>
      <c r="E198" s="26"/>
      <c r="F198" s="27"/>
      <c r="G198" s="27"/>
      <c r="H198" s="27"/>
      <c r="K198" s="7"/>
      <c r="L198" s="7"/>
      <c r="M198" s="7"/>
      <c r="N198" s="7"/>
      <c r="O198" s="7"/>
      <c r="P198" s="7"/>
      <c r="Q198" s="7"/>
      <c r="R198" s="7"/>
      <c r="S198" s="7"/>
      <c r="T198" s="7"/>
      <c r="X198" s="1"/>
      <c r="Z198" s="1"/>
    </row>
    <row r="199" spans="2:26" ht="13" thickBot="1">
      <c r="C199" s="26"/>
      <c r="D199" s="26"/>
      <c r="E199" s="26"/>
      <c r="F199" s="27"/>
      <c r="G199" s="27"/>
      <c r="H199" s="27"/>
      <c r="K199" s="7"/>
      <c r="L199" s="7"/>
      <c r="M199" s="7"/>
      <c r="N199" s="7"/>
      <c r="O199" s="7"/>
      <c r="P199" s="7"/>
      <c r="Q199" s="7"/>
      <c r="R199" s="7"/>
      <c r="S199" s="7"/>
      <c r="T199" s="7"/>
    </row>
    <row r="200" spans="2:26">
      <c r="C200" s="328" t="s">
        <v>433</v>
      </c>
      <c r="D200" s="329"/>
      <c r="E200" s="329"/>
      <c r="F200" s="329"/>
      <c r="G200" s="329"/>
      <c r="H200" s="329"/>
      <c r="I200" s="329"/>
      <c r="J200" s="329"/>
      <c r="K200" s="329"/>
      <c r="L200" s="329"/>
      <c r="M200" s="329"/>
      <c r="N200" s="329"/>
      <c r="O200" s="329"/>
      <c r="P200" s="329"/>
      <c r="Q200" s="329"/>
      <c r="R200" s="329"/>
      <c r="S200" s="329"/>
      <c r="T200" s="329"/>
      <c r="U200" s="329"/>
      <c r="V200" s="329"/>
    </row>
    <row r="201" spans="2:26" ht="13" thickBot="1">
      <c r="C201" s="325" t="s">
        <v>437</v>
      </c>
      <c r="D201" s="326"/>
      <c r="E201" s="326"/>
      <c r="F201" s="326"/>
      <c r="G201" s="326"/>
      <c r="H201" s="326"/>
      <c r="I201" s="326"/>
      <c r="J201" s="326"/>
      <c r="K201" s="326"/>
      <c r="L201" s="326"/>
      <c r="M201" s="326"/>
      <c r="N201" s="326"/>
      <c r="O201" s="326"/>
      <c r="P201" s="326"/>
      <c r="Q201" s="326"/>
      <c r="R201" s="326"/>
      <c r="S201" s="326"/>
      <c r="T201" s="326"/>
      <c r="U201" s="326"/>
      <c r="V201" s="327"/>
    </row>
    <row r="202" spans="2:26">
      <c r="C202" s="323" t="s">
        <v>572</v>
      </c>
      <c r="D202" s="324"/>
      <c r="E202" s="324"/>
      <c r="F202" s="324"/>
      <c r="G202" s="324"/>
      <c r="H202" s="324"/>
      <c r="I202" s="324"/>
      <c r="J202" s="324"/>
      <c r="K202" s="324"/>
      <c r="L202" s="324"/>
      <c r="M202" s="324"/>
      <c r="N202" s="324"/>
      <c r="O202" s="324"/>
      <c r="P202" s="324"/>
      <c r="Q202" s="324"/>
      <c r="R202" s="324"/>
      <c r="S202" s="324"/>
      <c r="T202" s="324"/>
      <c r="U202" s="324"/>
      <c r="V202" s="324"/>
    </row>
    <row r="203" spans="2:26">
      <c r="C203" s="320" t="s">
        <v>576</v>
      </c>
      <c r="D203" s="321"/>
      <c r="E203" s="321"/>
      <c r="F203" s="321"/>
      <c r="G203" s="321"/>
      <c r="H203" s="321"/>
      <c r="I203" s="321"/>
      <c r="J203" s="321"/>
      <c r="K203" s="321"/>
      <c r="L203" s="321"/>
      <c r="M203" s="321"/>
      <c r="N203" s="321"/>
      <c r="O203" s="321"/>
      <c r="P203" s="321"/>
      <c r="Q203" s="321"/>
      <c r="R203" s="321"/>
      <c r="S203" s="321"/>
      <c r="T203" s="321"/>
      <c r="U203" s="321"/>
      <c r="V203" s="322"/>
    </row>
    <row r="204" spans="2:26">
      <c r="C204" s="318" t="s">
        <v>441</v>
      </c>
      <c r="D204" s="319"/>
      <c r="E204" s="319"/>
      <c r="F204" s="319"/>
      <c r="G204" s="319"/>
      <c r="H204" s="319"/>
      <c r="I204" s="319"/>
      <c r="J204" s="319"/>
      <c r="K204" s="319"/>
      <c r="L204" s="319"/>
      <c r="M204" s="319"/>
      <c r="N204" s="319"/>
      <c r="O204" s="319"/>
      <c r="P204" s="319"/>
      <c r="Q204" s="319"/>
      <c r="R204" s="319"/>
      <c r="S204" s="319"/>
      <c r="T204" s="319"/>
      <c r="U204" s="319"/>
      <c r="V204" s="319"/>
    </row>
    <row r="205" spans="2:26" ht="40.5">
      <c r="B205" s="170"/>
      <c r="C205" s="165" t="s">
        <v>444</v>
      </c>
      <c r="D205" s="165" t="s">
        <v>447</v>
      </c>
      <c r="E205" s="165" t="s">
        <v>449</v>
      </c>
      <c r="F205" s="165" t="s">
        <v>451</v>
      </c>
      <c r="G205" s="165" t="s">
        <v>453</v>
      </c>
      <c r="H205" s="165" t="s">
        <v>821</v>
      </c>
      <c r="I205" s="165" t="s">
        <v>457</v>
      </c>
      <c r="J205" s="165" t="s">
        <v>459</v>
      </c>
      <c r="K205" s="165" t="s">
        <v>461</v>
      </c>
      <c r="L205" s="165" t="s">
        <v>463</v>
      </c>
      <c r="M205" s="165" t="s">
        <v>465</v>
      </c>
      <c r="N205" s="165" t="s">
        <v>467</v>
      </c>
      <c r="O205" s="165" t="s">
        <v>469</v>
      </c>
      <c r="P205" s="165" t="s">
        <v>471</v>
      </c>
      <c r="Q205" s="165" t="s">
        <v>473</v>
      </c>
      <c r="R205" s="165" t="s">
        <v>475</v>
      </c>
      <c r="S205" s="165" t="s">
        <v>477</v>
      </c>
      <c r="T205" s="165" t="s">
        <v>479</v>
      </c>
      <c r="U205" s="166" t="s">
        <v>481</v>
      </c>
      <c r="V205" s="165" t="s">
        <v>483</v>
      </c>
    </row>
    <row r="206" spans="2:26">
      <c r="B206" s="168" t="s">
        <v>367</v>
      </c>
      <c r="C206" s="111" t="s">
        <v>443</v>
      </c>
      <c r="D206" s="107" t="s">
        <v>446</v>
      </c>
      <c r="E206" s="107" t="s">
        <v>818</v>
      </c>
      <c r="F206" s="107" t="s">
        <v>450</v>
      </c>
      <c r="G206" s="107" t="s">
        <v>452</v>
      </c>
      <c r="H206" s="107" t="s">
        <v>820</v>
      </c>
      <c r="I206" s="107" t="s">
        <v>456</v>
      </c>
      <c r="J206" s="107" t="s">
        <v>458</v>
      </c>
      <c r="K206" s="107" t="s">
        <v>460</v>
      </c>
      <c r="L206" s="107" t="s">
        <v>462</v>
      </c>
      <c r="M206" s="107" t="s">
        <v>464</v>
      </c>
      <c r="N206" s="107" t="s">
        <v>466</v>
      </c>
      <c r="O206" s="107" t="s">
        <v>468</v>
      </c>
      <c r="P206" s="107" t="s">
        <v>470</v>
      </c>
      <c r="Q206" s="107" t="s">
        <v>472</v>
      </c>
      <c r="R206" s="107" t="s">
        <v>474</v>
      </c>
      <c r="S206" s="107" t="s">
        <v>476</v>
      </c>
      <c r="T206" s="107" t="s">
        <v>478</v>
      </c>
      <c r="U206" s="171" t="s">
        <v>480</v>
      </c>
      <c r="V206" s="112" t="s">
        <v>482</v>
      </c>
    </row>
    <row r="207" spans="2:26">
      <c r="B207" s="167" t="s">
        <v>373</v>
      </c>
      <c r="C207" s="179" t="s">
        <v>432</v>
      </c>
      <c r="D207" s="48" t="s">
        <v>363</v>
      </c>
      <c r="E207" s="48" t="s">
        <v>363</v>
      </c>
      <c r="F207" s="179" t="s">
        <v>432</v>
      </c>
      <c r="G207" s="179" t="s">
        <v>432</v>
      </c>
      <c r="H207" s="98" t="s">
        <v>362</v>
      </c>
      <c r="I207" s="179" t="s">
        <v>432</v>
      </c>
      <c r="J207" s="48" t="s">
        <v>363</v>
      </c>
      <c r="K207" s="48" t="s">
        <v>363</v>
      </c>
      <c r="L207" s="98" t="s">
        <v>360</v>
      </c>
      <c r="M207" s="179" t="s">
        <v>432</v>
      </c>
      <c r="N207" s="179" t="s">
        <v>432</v>
      </c>
      <c r="O207" s="98" t="s">
        <v>360</v>
      </c>
      <c r="P207" s="179" t="s">
        <v>432</v>
      </c>
      <c r="Q207" s="48" t="s">
        <v>363</v>
      </c>
      <c r="R207" s="48" t="s">
        <v>363</v>
      </c>
      <c r="S207" s="98" t="s">
        <v>360</v>
      </c>
      <c r="T207" s="98" t="s">
        <v>360</v>
      </c>
      <c r="U207" s="48" t="s">
        <v>363</v>
      </c>
      <c r="V207" s="48" t="s">
        <v>363</v>
      </c>
    </row>
    <row r="208" spans="2:26">
      <c r="B208" s="167" t="s">
        <v>375</v>
      </c>
      <c r="C208" s="179" t="s">
        <v>432</v>
      </c>
      <c r="D208" s="48" t="s">
        <v>363</v>
      </c>
      <c r="E208" s="48" t="s">
        <v>363</v>
      </c>
      <c r="F208" s="179" t="s">
        <v>432</v>
      </c>
      <c r="G208" s="179" t="s">
        <v>432</v>
      </c>
      <c r="H208" s="98" t="s">
        <v>362</v>
      </c>
      <c r="I208" s="179" t="s">
        <v>432</v>
      </c>
      <c r="J208" s="48" t="s">
        <v>363</v>
      </c>
      <c r="K208" s="48" t="s">
        <v>363</v>
      </c>
      <c r="L208" s="98" t="s">
        <v>360</v>
      </c>
      <c r="M208" s="179" t="s">
        <v>432</v>
      </c>
      <c r="N208" s="179" t="s">
        <v>432</v>
      </c>
      <c r="O208" s="98" t="s">
        <v>360</v>
      </c>
      <c r="P208" s="179" t="s">
        <v>432</v>
      </c>
      <c r="Q208" s="48" t="s">
        <v>363</v>
      </c>
      <c r="R208" s="48" t="s">
        <v>363</v>
      </c>
      <c r="S208" s="98" t="s">
        <v>360</v>
      </c>
      <c r="T208" s="98" t="s">
        <v>360</v>
      </c>
      <c r="U208" s="48" t="s">
        <v>363</v>
      </c>
      <c r="V208" s="48" t="s">
        <v>363</v>
      </c>
    </row>
    <row r="209" spans="2:22">
      <c r="B209" s="167" t="s">
        <v>377</v>
      </c>
      <c r="C209" s="179" t="s">
        <v>432</v>
      </c>
      <c r="D209" s="48" t="s">
        <v>363</v>
      </c>
      <c r="E209" s="48" t="s">
        <v>363</v>
      </c>
      <c r="F209" s="179" t="s">
        <v>432</v>
      </c>
      <c r="G209" s="179" t="s">
        <v>432</v>
      </c>
      <c r="H209" s="98" t="s">
        <v>362</v>
      </c>
      <c r="I209" s="179" t="s">
        <v>432</v>
      </c>
      <c r="J209" s="48" t="s">
        <v>363</v>
      </c>
      <c r="K209" s="48" t="s">
        <v>363</v>
      </c>
      <c r="L209" s="98" t="s">
        <v>360</v>
      </c>
      <c r="M209" s="179" t="s">
        <v>432</v>
      </c>
      <c r="N209" s="179" t="s">
        <v>432</v>
      </c>
      <c r="O209" s="98" t="s">
        <v>360</v>
      </c>
      <c r="P209" s="179" t="s">
        <v>432</v>
      </c>
      <c r="Q209" s="48" t="s">
        <v>363</v>
      </c>
      <c r="R209" s="48" t="s">
        <v>363</v>
      </c>
      <c r="S209" s="98" t="s">
        <v>360</v>
      </c>
      <c r="T209" s="98" t="s">
        <v>360</v>
      </c>
      <c r="U209" s="48" t="s">
        <v>363</v>
      </c>
      <c r="V209" s="48" t="s">
        <v>363</v>
      </c>
    </row>
    <row r="210" spans="2:22">
      <c r="B210" s="167" t="s">
        <v>379</v>
      </c>
      <c r="C210" s="179" t="s">
        <v>432</v>
      </c>
      <c r="D210" s="48" t="s">
        <v>363</v>
      </c>
      <c r="E210" s="48" t="s">
        <v>363</v>
      </c>
      <c r="F210" s="179" t="s">
        <v>432</v>
      </c>
      <c r="G210" s="179" t="s">
        <v>432</v>
      </c>
      <c r="H210" s="98" t="s">
        <v>362</v>
      </c>
      <c r="I210" s="179" t="s">
        <v>432</v>
      </c>
      <c r="J210" s="98" t="s">
        <v>360</v>
      </c>
      <c r="K210" s="98" t="s">
        <v>360</v>
      </c>
      <c r="L210" s="48" t="s">
        <v>363</v>
      </c>
      <c r="M210" s="179" t="s">
        <v>432</v>
      </c>
      <c r="N210" s="179" t="s">
        <v>432</v>
      </c>
      <c r="O210" s="98" t="s">
        <v>360</v>
      </c>
      <c r="P210" s="179" t="s">
        <v>432</v>
      </c>
      <c r="Q210" s="48" t="s">
        <v>363</v>
      </c>
      <c r="R210" s="48" t="s">
        <v>363</v>
      </c>
      <c r="S210" s="98" t="s">
        <v>360</v>
      </c>
      <c r="T210" s="98" t="s">
        <v>360</v>
      </c>
      <c r="U210" s="48" t="s">
        <v>363</v>
      </c>
      <c r="V210" s="48" t="s">
        <v>363</v>
      </c>
    </row>
    <row r="211" spans="2:22">
      <c r="B211" s="167" t="s">
        <v>381</v>
      </c>
      <c r="C211" s="179" t="s">
        <v>432</v>
      </c>
      <c r="D211" s="48" t="s">
        <v>363</v>
      </c>
      <c r="E211" s="48" t="s">
        <v>363</v>
      </c>
      <c r="F211" s="179" t="s">
        <v>432</v>
      </c>
      <c r="G211" s="179" t="s">
        <v>432</v>
      </c>
      <c r="H211" s="98" t="s">
        <v>362</v>
      </c>
      <c r="I211" s="179" t="s">
        <v>432</v>
      </c>
      <c r="J211" s="48" t="s">
        <v>363</v>
      </c>
      <c r="K211" s="48" t="s">
        <v>363</v>
      </c>
      <c r="L211" s="98" t="s">
        <v>360</v>
      </c>
      <c r="M211" s="179" t="s">
        <v>432</v>
      </c>
      <c r="N211" s="179" t="s">
        <v>432</v>
      </c>
      <c r="O211" s="98" t="s">
        <v>360</v>
      </c>
      <c r="P211" s="179" t="s">
        <v>432</v>
      </c>
      <c r="Q211" s="48" t="s">
        <v>363</v>
      </c>
      <c r="R211" s="48" t="s">
        <v>363</v>
      </c>
      <c r="S211" s="98" t="s">
        <v>360</v>
      </c>
      <c r="T211" s="98" t="s">
        <v>360</v>
      </c>
      <c r="U211" s="48" t="s">
        <v>363</v>
      </c>
      <c r="V211" s="48" t="s">
        <v>363</v>
      </c>
    </row>
    <row r="212" spans="2:22">
      <c r="B212" s="167" t="s">
        <v>383</v>
      </c>
      <c r="C212" s="179" t="s">
        <v>432</v>
      </c>
      <c r="D212" s="48" t="s">
        <v>363</v>
      </c>
      <c r="E212" s="48" t="s">
        <v>363</v>
      </c>
      <c r="F212" s="179" t="s">
        <v>432</v>
      </c>
      <c r="G212" s="179" t="s">
        <v>432</v>
      </c>
      <c r="H212" s="98" t="s">
        <v>362</v>
      </c>
      <c r="I212" s="179" t="s">
        <v>432</v>
      </c>
      <c r="J212" s="98" t="s">
        <v>360</v>
      </c>
      <c r="K212" s="98" t="s">
        <v>360</v>
      </c>
      <c r="L212" s="48" t="s">
        <v>363</v>
      </c>
      <c r="M212" s="179" t="s">
        <v>432</v>
      </c>
      <c r="N212" s="179" t="s">
        <v>432</v>
      </c>
      <c r="O212" s="98" t="s">
        <v>360</v>
      </c>
      <c r="P212" s="179" t="s">
        <v>432</v>
      </c>
      <c r="Q212" s="48" t="s">
        <v>363</v>
      </c>
      <c r="R212" s="48" t="s">
        <v>363</v>
      </c>
      <c r="S212" s="98" t="s">
        <v>360</v>
      </c>
      <c r="T212" s="98" t="s">
        <v>360</v>
      </c>
      <c r="U212" s="48" t="s">
        <v>363</v>
      </c>
      <c r="V212" s="48" t="s">
        <v>363</v>
      </c>
    </row>
    <row r="213" spans="2:22">
      <c r="B213" s="167" t="s">
        <v>385</v>
      </c>
      <c r="C213" s="179" t="s">
        <v>432</v>
      </c>
      <c r="D213" s="179" t="s">
        <v>432</v>
      </c>
      <c r="E213" s="179" t="s">
        <v>432</v>
      </c>
      <c r="F213" s="179" t="s">
        <v>432</v>
      </c>
      <c r="G213" s="48" t="s">
        <v>363</v>
      </c>
      <c r="H213" s="98" t="s">
        <v>362</v>
      </c>
      <c r="I213" s="179" t="s">
        <v>432</v>
      </c>
      <c r="J213" s="98" t="s">
        <v>360</v>
      </c>
      <c r="K213" s="98" t="s">
        <v>360</v>
      </c>
      <c r="L213" s="48" t="s">
        <v>363</v>
      </c>
      <c r="M213" s="179" t="s">
        <v>432</v>
      </c>
      <c r="N213" s="179" t="s">
        <v>432</v>
      </c>
      <c r="O213" s="98" t="s">
        <v>360</v>
      </c>
      <c r="P213" s="179" t="s">
        <v>432</v>
      </c>
      <c r="Q213" s="48" t="s">
        <v>363</v>
      </c>
      <c r="R213" s="48" t="s">
        <v>363</v>
      </c>
      <c r="S213" s="98" t="s">
        <v>360</v>
      </c>
      <c r="T213" s="98" t="s">
        <v>360</v>
      </c>
      <c r="U213" s="48" t="s">
        <v>363</v>
      </c>
      <c r="V213" s="48" t="s">
        <v>363</v>
      </c>
    </row>
    <row r="214" spans="2:22">
      <c r="B214" s="167" t="s">
        <v>387</v>
      </c>
      <c r="C214" s="179" t="s">
        <v>432</v>
      </c>
      <c r="D214" s="179" t="s">
        <v>432</v>
      </c>
      <c r="E214" s="179" t="s">
        <v>432</v>
      </c>
      <c r="F214" s="179" t="s">
        <v>432</v>
      </c>
      <c r="G214" s="48" t="s">
        <v>363</v>
      </c>
      <c r="H214" s="98" t="s">
        <v>362</v>
      </c>
      <c r="I214" s="179" t="s">
        <v>432</v>
      </c>
      <c r="J214" s="98" t="s">
        <v>360</v>
      </c>
      <c r="K214" s="98" t="s">
        <v>360</v>
      </c>
      <c r="L214" s="48" t="s">
        <v>363</v>
      </c>
      <c r="M214" s="179" t="s">
        <v>432</v>
      </c>
      <c r="N214" s="179" t="s">
        <v>432</v>
      </c>
      <c r="O214" s="98" t="s">
        <v>360</v>
      </c>
      <c r="P214" s="179" t="s">
        <v>432</v>
      </c>
      <c r="Q214" s="48" t="s">
        <v>363</v>
      </c>
      <c r="R214" s="48" t="s">
        <v>363</v>
      </c>
      <c r="S214" s="98" t="s">
        <v>360</v>
      </c>
      <c r="T214" s="98" t="s">
        <v>360</v>
      </c>
      <c r="U214" s="48" t="s">
        <v>363</v>
      </c>
      <c r="V214" s="48" t="s">
        <v>363</v>
      </c>
    </row>
    <row r="215" spans="2:22">
      <c r="B215" s="167" t="s">
        <v>389</v>
      </c>
      <c r="C215" s="179" t="s">
        <v>432</v>
      </c>
      <c r="D215" s="179" t="s">
        <v>432</v>
      </c>
      <c r="E215" s="179" t="s">
        <v>432</v>
      </c>
      <c r="F215" s="179" t="s">
        <v>432</v>
      </c>
      <c r="G215" s="48" t="s">
        <v>363</v>
      </c>
      <c r="H215" s="98" t="s">
        <v>362</v>
      </c>
      <c r="I215" s="179" t="s">
        <v>432</v>
      </c>
      <c r="J215" s="98" t="s">
        <v>360</v>
      </c>
      <c r="K215" s="98" t="s">
        <v>360</v>
      </c>
      <c r="L215" s="48" t="s">
        <v>363</v>
      </c>
      <c r="M215" s="179" t="s">
        <v>432</v>
      </c>
      <c r="N215" s="179" t="s">
        <v>432</v>
      </c>
      <c r="O215" s="98" t="s">
        <v>360</v>
      </c>
      <c r="P215" s="179" t="s">
        <v>432</v>
      </c>
      <c r="Q215" s="48" t="s">
        <v>363</v>
      </c>
      <c r="R215" s="48" t="s">
        <v>363</v>
      </c>
      <c r="S215" s="98" t="s">
        <v>360</v>
      </c>
      <c r="T215" s="98" t="s">
        <v>360</v>
      </c>
      <c r="U215" s="48" t="s">
        <v>363</v>
      </c>
      <c r="V215" s="48" t="s">
        <v>363</v>
      </c>
    </row>
    <row r="216" spans="2:22">
      <c r="B216" s="167" t="s">
        <v>391</v>
      </c>
      <c r="C216" s="179" t="s">
        <v>432</v>
      </c>
      <c r="D216" s="179" t="s">
        <v>432</v>
      </c>
      <c r="E216" s="179" t="s">
        <v>432</v>
      </c>
      <c r="F216" s="179" t="s">
        <v>432</v>
      </c>
      <c r="G216" s="48" t="s">
        <v>363</v>
      </c>
      <c r="H216" s="98" t="s">
        <v>362</v>
      </c>
      <c r="I216" s="179" t="s">
        <v>432</v>
      </c>
      <c r="J216" s="48" t="s">
        <v>363</v>
      </c>
      <c r="K216" s="48" t="s">
        <v>363</v>
      </c>
      <c r="L216" s="98" t="s">
        <v>360</v>
      </c>
      <c r="M216" s="179" t="s">
        <v>432</v>
      </c>
      <c r="N216" s="179" t="s">
        <v>432</v>
      </c>
      <c r="O216" s="98" t="s">
        <v>360</v>
      </c>
      <c r="P216" s="179" t="s">
        <v>432</v>
      </c>
      <c r="Q216" s="48" t="s">
        <v>363</v>
      </c>
      <c r="R216" s="48" t="s">
        <v>363</v>
      </c>
      <c r="S216" s="98" t="s">
        <v>360</v>
      </c>
      <c r="T216" s="48" t="s">
        <v>363</v>
      </c>
      <c r="U216" s="48" t="s">
        <v>363</v>
      </c>
      <c r="V216" s="48" t="s">
        <v>363</v>
      </c>
    </row>
    <row r="217" spans="2:22">
      <c r="B217" s="167" t="s">
        <v>393</v>
      </c>
      <c r="C217" s="179" t="s">
        <v>432</v>
      </c>
      <c r="D217" s="179" t="s">
        <v>432</v>
      </c>
      <c r="E217" s="179" t="s">
        <v>432</v>
      </c>
      <c r="F217" s="179" t="s">
        <v>432</v>
      </c>
      <c r="G217" s="48" t="s">
        <v>363</v>
      </c>
      <c r="H217" s="98" t="s">
        <v>362</v>
      </c>
      <c r="I217" s="179" t="s">
        <v>432</v>
      </c>
      <c r="J217" s="48" t="s">
        <v>363</v>
      </c>
      <c r="K217" s="48" t="s">
        <v>363</v>
      </c>
      <c r="L217" s="98" t="s">
        <v>360</v>
      </c>
      <c r="M217" s="179" t="s">
        <v>432</v>
      </c>
      <c r="N217" s="179" t="s">
        <v>432</v>
      </c>
      <c r="O217" s="98" t="s">
        <v>360</v>
      </c>
      <c r="P217" s="179" t="s">
        <v>432</v>
      </c>
      <c r="Q217" s="48" t="s">
        <v>363</v>
      </c>
      <c r="R217" s="48" t="s">
        <v>363</v>
      </c>
      <c r="S217" s="98" t="s">
        <v>360</v>
      </c>
      <c r="T217" s="48" t="s">
        <v>363</v>
      </c>
      <c r="U217" s="48" t="s">
        <v>363</v>
      </c>
      <c r="V217" s="48" t="s">
        <v>363</v>
      </c>
    </row>
    <row r="218" spans="2:22">
      <c r="B218" s="167" t="s">
        <v>395</v>
      </c>
      <c r="C218" s="179" t="s">
        <v>432</v>
      </c>
      <c r="D218" s="48" t="s">
        <v>363</v>
      </c>
      <c r="E218" s="179" t="s">
        <v>432</v>
      </c>
      <c r="F218" s="179" t="s">
        <v>432</v>
      </c>
      <c r="G218" s="48" t="s">
        <v>363</v>
      </c>
      <c r="H218" s="98" t="s">
        <v>362</v>
      </c>
      <c r="I218" s="48" t="s">
        <v>363</v>
      </c>
      <c r="J218" s="98" t="s">
        <v>360</v>
      </c>
      <c r="K218" s="98" t="s">
        <v>360</v>
      </c>
      <c r="L218" s="48" t="s">
        <v>363</v>
      </c>
      <c r="M218" s="179" t="s">
        <v>432</v>
      </c>
      <c r="N218" s="179" t="s">
        <v>432</v>
      </c>
      <c r="O218" s="98" t="s">
        <v>360</v>
      </c>
      <c r="P218" s="179" t="s">
        <v>432</v>
      </c>
      <c r="Q218" s="48" t="s">
        <v>363</v>
      </c>
      <c r="R218" s="48" t="s">
        <v>363</v>
      </c>
      <c r="S218" s="98" t="s">
        <v>360</v>
      </c>
      <c r="T218" s="48" t="s">
        <v>363</v>
      </c>
      <c r="U218" s="179" t="s">
        <v>432</v>
      </c>
      <c r="V218" s="48" t="s">
        <v>363</v>
      </c>
    </row>
    <row r="219" spans="2:22">
      <c r="B219" s="167" t="s">
        <v>397</v>
      </c>
      <c r="C219" s="179" t="s">
        <v>432</v>
      </c>
      <c r="D219" s="48" t="s">
        <v>363</v>
      </c>
      <c r="E219" s="179" t="s">
        <v>432</v>
      </c>
      <c r="F219" s="179" t="s">
        <v>432</v>
      </c>
      <c r="G219" s="48" t="s">
        <v>363</v>
      </c>
      <c r="H219" s="98" t="s">
        <v>362</v>
      </c>
      <c r="I219" s="48" t="s">
        <v>363</v>
      </c>
      <c r="J219" s="48" t="s">
        <v>363</v>
      </c>
      <c r="K219" s="48" t="s">
        <v>363</v>
      </c>
      <c r="L219" s="98" t="s">
        <v>360</v>
      </c>
      <c r="M219" s="179" t="s">
        <v>432</v>
      </c>
      <c r="N219" s="179" t="s">
        <v>432</v>
      </c>
      <c r="O219" s="98" t="s">
        <v>360</v>
      </c>
      <c r="P219" s="179" t="s">
        <v>432</v>
      </c>
      <c r="Q219" s="48" t="s">
        <v>363</v>
      </c>
      <c r="R219" s="48" t="s">
        <v>363</v>
      </c>
      <c r="S219" s="98" t="s">
        <v>360</v>
      </c>
      <c r="T219" s="48" t="s">
        <v>363</v>
      </c>
      <c r="U219" s="179" t="s">
        <v>432</v>
      </c>
      <c r="V219" s="48" t="s">
        <v>363</v>
      </c>
    </row>
    <row r="220" spans="2:22">
      <c r="B220" s="167" t="s">
        <v>399</v>
      </c>
      <c r="C220" s="179" t="s">
        <v>432</v>
      </c>
      <c r="D220" s="179" t="s">
        <v>432</v>
      </c>
      <c r="E220" s="179" t="s">
        <v>432</v>
      </c>
      <c r="F220" s="179" t="s">
        <v>432</v>
      </c>
      <c r="G220" s="48" t="s">
        <v>363</v>
      </c>
      <c r="H220" s="98" t="s">
        <v>362</v>
      </c>
      <c r="I220" s="48" t="s">
        <v>363</v>
      </c>
      <c r="J220" s="98" t="s">
        <v>360</v>
      </c>
      <c r="K220" s="98" t="s">
        <v>360</v>
      </c>
      <c r="L220" s="48" t="s">
        <v>363</v>
      </c>
      <c r="M220" s="98" t="s">
        <v>360</v>
      </c>
      <c r="N220" s="98" t="s">
        <v>360</v>
      </c>
      <c r="O220" s="48" t="s">
        <v>363</v>
      </c>
      <c r="P220" s="179" t="s">
        <v>432</v>
      </c>
      <c r="Q220" s="48" t="s">
        <v>363</v>
      </c>
      <c r="R220" s="48" t="s">
        <v>363</v>
      </c>
      <c r="S220" s="98" t="s">
        <v>360</v>
      </c>
      <c r="T220" s="48" t="s">
        <v>363</v>
      </c>
      <c r="U220" s="48" t="s">
        <v>363</v>
      </c>
      <c r="V220" s="48" t="s">
        <v>363</v>
      </c>
    </row>
    <row r="221" spans="2:22">
      <c r="B221" s="167" t="s">
        <v>401</v>
      </c>
      <c r="C221" s="179" t="s">
        <v>432</v>
      </c>
      <c r="D221" s="179" t="s">
        <v>432</v>
      </c>
      <c r="E221" s="48" t="s">
        <v>363</v>
      </c>
      <c r="F221" s="179" t="s">
        <v>432</v>
      </c>
      <c r="G221" s="48" t="s">
        <v>363</v>
      </c>
      <c r="H221" s="98" t="s">
        <v>362</v>
      </c>
      <c r="I221" s="48" t="s">
        <v>363</v>
      </c>
      <c r="J221" s="98" t="s">
        <v>360</v>
      </c>
      <c r="K221" s="98" t="s">
        <v>360</v>
      </c>
      <c r="L221" s="48" t="s">
        <v>363</v>
      </c>
      <c r="M221" s="98" t="s">
        <v>360</v>
      </c>
      <c r="N221" s="98" t="s">
        <v>360</v>
      </c>
      <c r="O221" s="48" t="s">
        <v>363</v>
      </c>
      <c r="P221" s="98" t="s">
        <v>360</v>
      </c>
      <c r="Q221" s="48" t="s">
        <v>363</v>
      </c>
      <c r="R221" s="48" t="s">
        <v>363</v>
      </c>
      <c r="S221" s="48" t="s">
        <v>363</v>
      </c>
      <c r="T221" s="48" t="s">
        <v>363</v>
      </c>
      <c r="U221" s="48" t="s">
        <v>363</v>
      </c>
      <c r="V221" s="48" t="s">
        <v>363</v>
      </c>
    </row>
    <row r="222" spans="2:22">
      <c r="B222" s="167" t="s">
        <v>403</v>
      </c>
      <c r="C222" s="48" t="s">
        <v>363</v>
      </c>
      <c r="D222" s="48" t="s">
        <v>363</v>
      </c>
      <c r="E222" s="48" t="s">
        <v>363</v>
      </c>
      <c r="F222" s="179" t="s">
        <v>432</v>
      </c>
      <c r="G222" s="48" t="s">
        <v>363</v>
      </c>
      <c r="H222" s="98" t="s">
        <v>362</v>
      </c>
      <c r="I222" s="48" t="s">
        <v>363</v>
      </c>
      <c r="J222" s="98" t="s">
        <v>360</v>
      </c>
      <c r="K222" s="98" t="s">
        <v>360</v>
      </c>
      <c r="L222" s="48" t="s">
        <v>363</v>
      </c>
      <c r="M222" s="98" t="s">
        <v>360</v>
      </c>
      <c r="N222" s="98" t="s">
        <v>360</v>
      </c>
      <c r="O222" s="48" t="s">
        <v>363</v>
      </c>
      <c r="P222" s="98" t="s">
        <v>360</v>
      </c>
      <c r="Q222" s="48" t="s">
        <v>363</v>
      </c>
      <c r="R222" s="48" t="s">
        <v>363</v>
      </c>
      <c r="S222" s="48" t="s">
        <v>363</v>
      </c>
      <c r="T222" s="48" t="s">
        <v>363</v>
      </c>
      <c r="U222" s="179" t="s">
        <v>432</v>
      </c>
      <c r="V222" s="48" t="s">
        <v>363</v>
      </c>
    </row>
    <row r="223" spans="2:22">
      <c r="B223" s="167" t="s">
        <v>405</v>
      </c>
      <c r="C223" s="179" t="s">
        <v>432</v>
      </c>
      <c r="D223" s="179" t="s">
        <v>432</v>
      </c>
      <c r="E223" s="48" t="s">
        <v>363</v>
      </c>
      <c r="F223" s="179" t="s">
        <v>432</v>
      </c>
      <c r="G223" s="48" t="s">
        <v>363</v>
      </c>
      <c r="H223" s="98" t="s">
        <v>362</v>
      </c>
      <c r="I223" s="48" t="s">
        <v>363</v>
      </c>
      <c r="J223" s="48" t="s">
        <v>363</v>
      </c>
      <c r="K223" s="48" t="s">
        <v>363</v>
      </c>
      <c r="L223" s="98" t="s">
        <v>360</v>
      </c>
      <c r="M223" s="98" t="s">
        <v>360</v>
      </c>
      <c r="N223" s="98" t="s">
        <v>360</v>
      </c>
      <c r="O223" s="48" t="s">
        <v>363</v>
      </c>
      <c r="P223" s="48" t="s">
        <v>363</v>
      </c>
      <c r="Q223" s="48" t="s">
        <v>363</v>
      </c>
      <c r="R223" s="48" t="s">
        <v>363</v>
      </c>
      <c r="S223" s="48" t="s">
        <v>363</v>
      </c>
      <c r="T223" s="48" t="s">
        <v>363</v>
      </c>
      <c r="U223" s="48" t="s">
        <v>363</v>
      </c>
      <c r="V223" s="48" t="s">
        <v>363</v>
      </c>
    </row>
    <row r="224" spans="2:22">
      <c r="B224" s="167" t="s">
        <v>407</v>
      </c>
      <c r="C224" s="179" t="s">
        <v>432</v>
      </c>
      <c r="D224" s="48" t="s">
        <v>363</v>
      </c>
      <c r="E224" s="48" t="s">
        <v>363</v>
      </c>
      <c r="F224" s="179" t="s">
        <v>432</v>
      </c>
      <c r="G224" s="48" t="s">
        <v>363</v>
      </c>
      <c r="H224" s="98" t="s">
        <v>362</v>
      </c>
      <c r="I224" s="48" t="s">
        <v>363</v>
      </c>
      <c r="J224" s="48" t="s">
        <v>363</v>
      </c>
      <c r="K224" s="48" t="s">
        <v>363</v>
      </c>
      <c r="L224" s="98" t="s">
        <v>360</v>
      </c>
      <c r="M224" s="98" t="s">
        <v>360</v>
      </c>
      <c r="N224" s="98" t="s">
        <v>360</v>
      </c>
      <c r="O224" s="48" t="s">
        <v>363</v>
      </c>
      <c r="P224" s="98" t="s">
        <v>360</v>
      </c>
      <c r="Q224" s="48" t="s">
        <v>363</v>
      </c>
      <c r="R224" s="48" t="s">
        <v>363</v>
      </c>
      <c r="S224" s="48" t="s">
        <v>363</v>
      </c>
      <c r="T224" s="48" t="s">
        <v>363</v>
      </c>
      <c r="U224" s="179" t="s">
        <v>432</v>
      </c>
      <c r="V224" s="48" t="s">
        <v>363</v>
      </c>
    </row>
    <row r="225" spans="2:26">
      <c r="C225" s="26"/>
      <c r="D225" s="26"/>
      <c r="E225" s="26"/>
      <c r="F225" s="27"/>
      <c r="G225" s="27"/>
      <c r="H225" s="27"/>
      <c r="K225" s="7"/>
      <c r="L225" s="7"/>
      <c r="M225" s="7"/>
      <c r="N225" s="7"/>
      <c r="O225" s="7"/>
      <c r="P225" s="7"/>
      <c r="Q225" s="7"/>
      <c r="R225" s="7"/>
      <c r="S225" s="7"/>
      <c r="T225" s="7"/>
      <c r="X225" s="1"/>
      <c r="Z225" s="1"/>
    </row>
    <row r="226" spans="2:26">
      <c r="C226" s="26"/>
      <c r="D226" s="26"/>
      <c r="E226" s="26"/>
      <c r="F226" s="27"/>
      <c r="G226" s="27"/>
      <c r="H226" s="27"/>
      <c r="K226" s="7"/>
      <c r="L226" s="7"/>
      <c r="M226" s="7"/>
      <c r="N226" s="7"/>
      <c r="O226" s="7"/>
      <c r="P226" s="7"/>
      <c r="Q226" s="7"/>
      <c r="R226" s="7"/>
      <c r="S226" s="7"/>
      <c r="T226" s="7"/>
      <c r="X226" s="1"/>
      <c r="Z226" s="1"/>
    </row>
    <row r="227" spans="2:26" ht="13" thickBot="1">
      <c r="C227" s="26"/>
      <c r="D227" s="26"/>
      <c r="E227" s="26"/>
      <c r="F227" s="27"/>
      <c r="G227" s="27"/>
      <c r="H227" s="27"/>
      <c r="K227" s="7"/>
      <c r="L227" s="7"/>
      <c r="M227" s="7"/>
      <c r="N227" s="7"/>
      <c r="O227" s="7"/>
      <c r="P227" s="7"/>
      <c r="Q227" s="7"/>
      <c r="R227" s="7"/>
      <c r="S227" s="7"/>
      <c r="T227" s="7"/>
    </row>
    <row r="228" spans="2:26">
      <c r="B228" s="136"/>
      <c r="C228" s="328" t="s">
        <v>433</v>
      </c>
      <c r="D228" s="329"/>
      <c r="E228" s="329"/>
      <c r="F228" s="329"/>
      <c r="G228" s="329"/>
      <c r="H228" s="329"/>
      <c r="I228" s="329"/>
      <c r="J228" s="329"/>
      <c r="K228" s="329"/>
      <c r="L228" s="329"/>
      <c r="M228" s="329"/>
      <c r="N228" s="329"/>
      <c r="O228" s="329"/>
      <c r="P228" s="329"/>
      <c r="Q228" s="329"/>
      <c r="R228" s="329"/>
      <c r="S228" s="329"/>
      <c r="T228" s="329"/>
      <c r="U228" s="329"/>
      <c r="V228" s="329"/>
    </row>
    <row r="229" spans="2:26" ht="13" thickBot="1">
      <c r="B229" s="136"/>
      <c r="C229" s="325" t="s">
        <v>437</v>
      </c>
      <c r="D229" s="326"/>
      <c r="E229" s="326"/>
      <c r="F229" s="326"/>
      <c r="G229" s="326"/>
      <c r="H229" s="326"/>
      <c r="I229" s="326"/>
      <c r="J229" s="326"/>
      <c r="K229" s="326"/>
      <c r="L229" s="326"/>
      <c r="M229" s="326"/>
      <c r="N229" s="326"/>
      <c r="O229" s="326"/>
      <c r="P229" s="326"/>
      <c r="Q229" s="326"/>
      <c r="R229" s="326"/>
      <c r="S229" s="326"/>
      <c r="T229" s="326"/>
      <c r="U229" s="326"/>
      <c r="V229" s="327"/>
    </row>
    <row r="230" spans="2:26">
      <c r="B230" s="136"/>
      <c r="C230" s="323" t="s">
        <v>572</v>
      </c>
      <c r="D230" s="324"/>
      <c r="E230" s="324"/>
      <c r="F230" s="324"/>
      <c r="G230" s="324"/>
      <c r="H230" s="324"/>
      <c r="I230" s="324"/>
      <c r="J230" s="324"/>
      <c r="K230" s="324"/>
      <c r="L230" s="324"/>
      <c r="M230" s="324"/>
      <c r="N230" s="324"/>
      <c r="O230" s="324"/>
      <c r="P230" s="324"/>
      <c r="Q230" s="324"/>
      <c r="R230" s="324"/>
      <c r="S230" s="324"/>
      <c r="T230" s="324"/>
      <c r="U230" s="324"/>
      <c r="V230" s="324"/>
    </row>
    <row r="231" spans="2:26">
      <c r="B231" s="136"/>
      <c r="C231" s="320" t="s">
        <v>574</v>
      </c>
      <c r="D231" s="321"/>
      <c r="E231" s="321"/>
      <c r="F231" s="321"/>
      <c r="G231" s="321"/>
      <c r="H231" s="321"/>
      <c r="I231" s="321"/>
      <c r="J231" s="321"/>
      <c r="K231" s="321"/>
      <c r="L231" s="321"/>
      <c r="M231" s="321"/>
      <c r="N231" s="321"/>
      <c r="O231" s="321"/>
      <c r="P231" s="321"/>
      <c r="Q231" s="321"/>
      <c r="R231" s="321"/>
      <c r="S231" s="321"/>
      <c r="T231" s="321"/>
      <c r="U231" s="321"/>
      <c r="V231" s="322"/>
    </row>
    <row r="232" spans="2:26">
      <c r="B232" s="136"/>
      <c r="C232" s="318" t="s">
        <v>441</v>
      </c>
      <c r="D232" s="319"/>
      <c r="E232" s="319"/>
      <c r="F232" s="319"/>
      <c r="G232" s="319"/>
      <c r="H232" s="319"/>
      <c r="I232" s="319"/>
      <c r="J232" s="319"/>
      <c r="K232" s="319"/>
      <c r="L232" s="319"/>
      <c r="M232" s="319"/>
      <c r="N232" s="319"/>
      <c r="O232" s="319"/>
      <c r="P232" s="319"/>
      <c r="Q232" s="319"/>
      <c r="R232" s="319"/>
      <c r="S232" s="319"/>
      <c r="T232" s="319"/>
      <c r="U232" s="319"/>
      <c r="V232" s="319"/>
    </row>
    <row r="233" spans="2:26" ht="40.5">
      <c r="B233" s="1"/>
      <c r="C233" s="165" t="s">
        <v>444</v>
      </c>
      <c r="D233" s="165" t="s">
        <v>447</v>
      </c>
      <c r="E233" s="165" t="s">
        <v>449</v>
      </c>
      <c r="F233" s="165" t="s">
        <v>451</v>
      </c>
      <c r="G233" s="165" t="s">
        <v>453</v>
      </c>
      <c r="H233" s="165" t="s">
        <v>821</v>
      </c>
      <c r="I233" s="165" t="s">
        <v>457</v>
      </c>
      <c r="J233" s="165" t="s">
        <v>459</v>
      </c>
      <c r="K233" s="165" t="s">
        <v>461</v>
      </c>
      <c r="L233" s="165" t="s">
        <v>463</v>
      </c>
      <c r="M233" s="165" t="s">
        <v>465</v>
      </c>
      <c r="N233" s="165" t="s">
        <v>467</v>
      </c>
      <c r="O233" s="165" t="s">
        <v>469</v>
      </c>
      <c r="P233" s="165" t="s">
        <v>471</v>
      </c>
      <c r="Q233" s="165" t="s">
        <v>473</v>
      </c>
      <c r="R233" s="165" t="s">
        <v>475</v>
      </c>
      <c r="S233" s="165" t="s">
        <v>477</v>
      </c>
      <c r="T233" s="165" t="s">
        <v>479</v>
      </c>
      <c r="U233" s="166" t="s">
        <v>481</v>
      </c>
      <c r="V233" s="165" t="s">
        <v>483</v>
      </c>
    </row>
    <row r="234" spans="2:26">
      <c r="B234" s="168" t="s">
        <v>367</v>
      </c>
      <c r="C234" s="111" t="s">
        <v>443</v>
      </c>
      <c r="D234" s="107" t="s">
        <v>446</v>
      </c>
      <c r="E234" s="107" t="s">
        <v>818</v>
      </c>
      <c r="F234" s="107" t="s">
        <v>450</v>
      </c>
      <c r="G234" s="107" t="s">
        <v>452</v>
      </c>
      <c r="H234" s="107" t="s">
        <v>820</v>
      </c>
      <c r="I234" s="107" t="s">
        <v>456</v>
      </c>
      <c r="J234" s="107" t="s">
        <v>458</v>
      </c>
      <c r="K234" s="107" t="s">
        <v>460</v>
      </c>
      <c r="L234" s="107" t="s">
        <v>462</v>
      </c>
      <c r="M234" s="107" t="s">
        <v>464</v>
      </c>
      <c r="N234" s="107" t="s">
        <v>466</v>
      </c>
      <c r="O234" s="107" t="s">
        <v>468</v>
      </c>
      <c r="P234" s="107" t="s">
        <v>470</v>
      </c>
      <c r="Q234" s="107" t="s">
        <v>472</v>
      </c>
      <c r="R234" s="107" t="s">
        <v>474</v>
      </c>
      <c r="S234" s="107" t="s">
        <v>476</v>
      </c>
      <c r="T234" s="107" t="s">
        <v>478</v>
      </c>
      <c r="U234" s="171" t="s">
        <v>480</v>
      </c>
      <c r="V234" s="112" t="s">
        <v>482</v>
      </c>
    </row>
    <row r="235" spans="2:26">
      <c r="B235" s="49" t="s">
        <v>369</v>
      </c>
      <c r="C235" s="48" t="s">
        <v>363</v>
      </c>
      <c r="D235" s="48" t="s">
        <v>363</v>
      </c>
      <c r="E235" s="48" t="s">
        <v>363</v>
      </c>
      <c r="F235" s="48" t="s">
        <v>363</v>
      </c>
      <c r="G235" s="113" t="s">
        <v>829</v>
      </c>
      <c r="H235" s="48" t="s">
        <v>363</v>
      </c>
      <c r="I235" s="48" t="s">
        <v>363</v>
      </c>
      <c r="J235" s="48" t="s">
        <v>363</v>
      </c>
      <c r="K235" s="48" t="s">
        <v>363</v>
      </c>
      <c r="L235" s="48" t="s">
        <v>363</v>
      </c>
      <c r="M235" s="48" t="s">
        <v>363</v>
      </c>
      <c r="N235" s="48" t="s">
        <v>363</v>
      </c>
      <c r="O235" s="48" t="s">
        <v>363</v>
      </c>
      <c r="P235" s="48" t="s">
        <v>363</v>
      </c>
      <c r="Q235" s="48" t="s">
        <v>363</v>
      </c>
      <c r="R235" s="48" t="s">
        <v>363</v>
      </c>
      <c r="S235" s="48" t="s">
        <v>363</v>
      </c>
      <c r="T235" s="48" t="s">
        <v>363</v>
      </c>
      <c r="U235" s="48" t="s">
        <v>363</v>
      </c>
      <c r="V235" s="48" t="s">
        <v>363</v>
      </c>
    </row>
    <row r="236" spans="2:26">
      <c r="B236" s="49" t="s">
        <v>371</v>
      </c>
      <c r="C236" s="48" t="s">
        <v>363</v>
      </c>
      <c r="D236" s="48" t="s">
        <v>363</v>
      </c>
      <c r="E236" s="48" t="s">
        <v>363</v>
      </c>
      <c r="F236" s="48" t="s">
        <v>363</v>
      </c>
      <c r="G236" s="48" t="s">
        <v>363</v>
      </c>
      <c r="H236" s="48" t="s">
        <v>363</v>
      </c>
      <c r="I236" s="48" t="s">
        <v>363</v>
      </c>
      <c r="J236" s="48" t="s">
        <v>363</v>
      </c>
      <c r="K236" s="48" t="s">
        <v>363</v>
      </c>
      <c r="L236" s="48" t="s">
        <v>363</v>
      </c>
      <c r="M236" s="48" t="s">
        <v>363</v>
      </c>
      <c r="N236" s="48" t="s">
        <v>363</v>
      </c>
      <c r="O236" s="48" t="s">
        <v>363</v>
      </c>
      <c r="P236" s="48" t="s">
        <v>363</v>
      </c>
      <c r="Q236" s="48" t="s">
        <v>363</v>
      </c>
      <c r="R236" s="48" t="s">
        <v>363</v>
      </c>
      <c r="S236" s="48" t="s">
        <v>363</v>
      </c>
      <c r="T236" s="48" t="s">
        <v>363</v>
      </c>
      <c r="U236" s="48" t="s">
        <v>363</v>
      </c>
      <c r="V236" s="113" t="s">
        <v>829</v>
      </c>
    </row>
    <row r="237" spans="2:26" s="262" customFormat="1">
      <c r="B237" s="212" t="s">
        <v>802</v>
      </c>
      <c r="C237" s="260" t="s">
        <v>363</v>
      </c>
      <c r="D237" s="260" t="s">
        <v>363</v>
      </c>
      <c r="E237" s="260" t="s">
        <v>363</v>
      </c>
      <c r="F237" s="260" t="s">
        <v>363</v>
      </c>
      <c r="G237" s="265" t="s">
        <v>362</v>
      </c>
      <c r="H237" s="260" t="s">
        <v>363</v>
      </c>
      <c r="I237" s="260" t="s">
        <v>363</v>
      </c>
      <c r="J237" s="260" t="s">
        <v>363</v>
      </c>
      <c r="K237" s="260" t="s">
        <v>363</v>
      </c>
      <c r="L237" s="260" t="s">
        <v>363</v>
      </c>
      <c r="M237" s="260" t="s">
        <v>363</v>
      </c>
      <c r="N237" s="260" t="s">
        <v>363</v>
      </c>
      <c r="O237" s="260" t="s">
        <v>363</v>
      </c>
      <c r="P237" s="260" t="s">
        <v>363</v>
      </c>
      <c r="Q237" s="260" t="s">
        <v>363</v>
      </c>
      <c r="R237" s="260" t="s">
        <v>363</v>
      </c>
      <c r="S237" s="260" t="s">
        <v>363</v>
      </c>
      <c r="T237" s="260" t="s">
        <v>363</v>
      </c>
      <c r="U237" s="260" t="s">
        <v>363</v>
      </c>
      <c r="V237" s="260" t="s">
        <v>363</v>
      </c>
    </row>
    <row r="238" spans="2:26" s="262" customFormat="1">
      <c r="B238" s="212" t="s">
        <v>803</v>
      </c>
      <c r="C238" s="260" t="s">
        <v>363</v>
      </c>
      <c r="D238" s="260" t="s">
        <v>363</v>
      </c>
      <c r="E238" s="260" t="s">
        <v>363</v>
      </c>
      <c r="F238" s="260" t="s">
        <v>363</v>
      </c>
      <c r="G238" s="260" t="s">
        <v>363</v>
      </c>
      <c r="H238" s="260" t="s">
        <v>363</v>
      </c>
      <c r="I238" s="260" t="s">
        <v>363</v>
      </c>
      <c r="J238" s="260" t="s">
        <v>363</v>
      </c>
      <c r="K238" s="260" t="s">
        <v>363</v>
      </c>
      <c r="L238" s="260" t="s">
        <v>363</v>
      </c>
      <c r="M238" s="260" t="s">
        <v>363</v>
      </c>
      <c r="N238" s="260" t="s">
        <v>363</v>
      </c>
      <c r="O238" s="260" t="s">
        <v>363</v>
      </c>
      <c r="P238" s="260" t="s">
        <v>363</v>
      </c>
      <c r="Q238" s="260" t="s">
        <v>363</v>
      </c>
      <c r="R238" s="260" t="s">
        <v>363</v>
      </c>
      <c r="S238" s="260" t="s">
        <v>363</v>
      </c>
      <c r="T238" s="260" t="s">
        <v>363</v>
      </c>
      <c r="U238" s="260" t="s">
        <v>363</v>
      </c>
      <c r="V238" s="265" t="s">
        <v>829</v>
      </c>
    </row>
    <row r="239" spans="2:26">
      <c r="B239" s="167" t="s">
        <v>373</v>
      </c>
      <c r="C239" s="98" t="s">
        <v>360</v>
      </c>
      <c r="D239" s="48" t="s">
        <v>363</v>
      </c>
      <c r="E239" s="48" t="s">
        <v>363</v>
      </c>
      <c r="F239" s="179" t="s">
        <v>432</v>
      </c>
      <c r="G239" s="179" t="s">
        <v>432</v>
      </c>
      <c r="H239" s="179" t="s">
        <v>432</v>
      </c>
      <c r="I239" s="179" t="s">
        <v>432</v>
      </c>
      <c r="J239" s="48" t="s">
        <v>363</v>
      </c>
      <c r="K239" s="48" t="s">
        <v>363</v>
      </c>
      <c r="L239" s="179" t="s">
        <v>432</v>
      </c>
      <c r="M239" s="96" t="s">
        <v>360</v>
      </c>
      <c r="N239" s="179" t="s">
        <v>432</v>
      </c>
      <c r="O239" s="179" t="s">
        <v>432</v>
      </c>
      <c r="P239" s="179" t="s">
        <v>432</v>
      </c>
      <c r="Q239" s="98" t="s">
        <v>362</v>
      </c>
      <c r="R239" s="48" t="s">
        <v>363</v>
      </c>
      <c r="S239" s="179" t="s">
        <v>432</v>
      </c>
      <c r="T239" s="179" t="s">
        <v>432</v>
      </c>
      <c r="U239" s="48" t="s">
        <v>363</v>
      </c>
      <c r="V239" s="48" t="s">
        <v>363</v>
      </c>
    </row>
    <row r="240" spans="2:26">
      <c r="B240" s="167" t="s">
        <v>375</v>
      </c>
      <c r="C240" s="98" t="s">
        <v>360</v>
      </c>
      <c r="D240" s="48" t="s">
        <v>363</v>
      </c>
      <c r="E240" s="48" t="s">
        <v>363</v>
      </c>
      <c r="F240" s="179" t="s">
        <v>432</v>
      </c>
      <c r="G240" s="179" t="s">
        <v>432</v>
      </c>
      <c r="H240" s="179" t="s">
        <v>432</v>
      </c>
      <c r="I240" s="179" t="s">
        <v>432</v>
      </c>
      <c r="J240" s="48" t="s">
        <v>363</v>
      </c>
      <c r="K240" s="48" t="s">
        <v>363</v>
      </c>
      <c r="L240" s="179" t="s">
        <v>432</v>
      </c>
      <c r="M240" s="96" t="s">
        <v>360</v>
      </c>
      <c r="N240" s="179" t="s">
        <v>432</v>
      </c>
      <c r="O240" s="179" t="s">
        <v>432</v>
      </c>
      <c r="P240" s="179" t="s">
        <v>432</v>
      </c>
      <c r="Q240" s="98" t="s">
        <v>362</v>
      </c>
      <c r="R240" s="48" t="s">
        <v>363</v>
      </c>
      <c r="S240" s="179" t="s">
        <v>432</v>
      </c>
      <c r="T240" s="179" t="s">
        <v>432</v>
      </c>
      <c r="U240" s="48" t="s">
        <v>363</v>
      </c>
      <c r="V240" s="48" t="s">
        <v>363</v>
      </c>
    </row>
    <row r="241" spans="2:22">
      <c r="B241" s="167" t="s">
        <v>377</v>
      </c>
      <c r="C241" s="98" t="s">
        <v>360</v>
      </c>
      <c r="D241" s="48" t="s">
        <v>363</v>
      </c>
      <c r="E241" s="48" t="s">
        <v>363</v>
      </c>
      <c r="F241" s="179" t="s">
        <v>432</v>
      </c>
      <c r="G241" s="179" t="s">
        <v>432</v>
      </c>
      <c r="H241" s="179" t="s">
        <v>432</v>
      </c>
      <c r="I241" s="179" t="s">
        <v>432</v>
      </c>
      <c r="J241" s="48" t="s">
        <v>363</v>
      </c>
      <c r="K241" s="48" t="s">
        <v>363</v>
      </c>
      <c r="L241" s="179" t="s">
        <v>432</v>
      </c>
      <c r="M241" s="96" t="s">
        <v>360</v>
      </c>
      <c r="N241" s="179" t="s">
        <v>432</v>
      </c>
      <c r="O241" s="179" t="s">
        <v>432</v>
      </c>
      <c r="P241" s="179" t="s">
        <v>432</v>
      </c>
      <c r="Q241" s="98" t="s">
        <v>362</v>
      </c>
      <c r="R241" s="48" t="s">
        <v>363</v>
      </c>
      <c r="S241" s="179" t="s">
        <v>432</v>
      </c>
      <c r="T241" s="179" t="s">
        <v>432</v>
      </c>
      <c r="U241" s="48" t="s">
        <v>363</v>
      </c>
      <c r="V241" s="48" t="s">
        <v>363</v>
      </c>
    </row>
    <row r="242" spans="2:22">
      <c r="B242" s="167" t="s">
        <v>379</v>
      </c>
      <c r="C242" s="98" t="s">
        <v>360</v>
      </c>
      <c r="D242" s="48" t="s">
        <v>363</v>
      </c>
      <c r="E242" s="48" t="s">
        <v>363</v>
      </c>
      <c r="F242" s="179" t="s">
        <v>432</v>
      </c>
      <c r="G242" s="179" t="s">
        <v>432</v>
      </c>
      <c r="H242" s="179" t="s">
        <v>432</v>
      </c>
      <c r="I242" s="179" t="s">
        <v>432</v>
      </c>
      <c r="J242" s="179" t="s">
        <v>432</v>
      </c>
      <c r="K242" s="179" t="s">
        <v>432</v>
      </c>
      <c r="L242" s="48" t="s">
        <v>363</v>
      </c>
      <c r="M242" s="96" t="s">
        <v>360</v>
      </c>
      <c r="N242" s="179" t="s">
        <v>432</v>
      </c>
      <c r="O242" s="179" t="s">
        <v>432</v>
      </c>
      <c r="P242" s="179" t="s">
        <v>432</v>
      </c>
      <c r="Q242" s="98" t="s">
        <v>362</v>
      </c>
      <c r="R242" s="48" t="s">
        <v>363</v>
      </c>
      <c r="S242" s="179" t="s">
        <v>432</v>
      </c>
      <c r="T242" s="179" t="s">
        <v>432</v>
      </c>
      <c r="U242" s="48" t="s">
        <v>363</v>
      </c>
      <c r="V242" s="48" t="s">
        <v>363</v>
      </c>
    </row>
    <row r="243" spans="2:22">
      <c r="B243" s="167" t="s">
        <v>381</v>
      </c>
      <c r="C243" s="98" t="s">
        <v>360</v>
      </c>
      <c r="D243" s="48" t="s">
        <v>363</v>
      </c>
      <c r="E243" s="48" t="s">
        <v>363</v>
      </c>
      <c r="F243" s="179" t="s">
        <v>432</v>
      </c>
      <c r="G243" s="179" t="s">
        <v>432</v>
      </c>
      <c r="H243" s="179" t="s">
        <v>432</v>
      </c>
      <c r="I243" s="179" t="s">
        <v>432</v>
      </c>
      <c r="J243" s="48" t="s">
        <v>363</v>
      </c>
      <c r="K243" s="48" t="s">
        <v>363</v>
      </c>
      <c r="L243" s="179" t="s">
        <v>432</v>
      </c>
      <c r="M243" s="96" t="s">
        <v>360</v>
      </c>
      <c r="N243" s="179" t="s">
        <v>432</v>
      </c>
      <c r="O243" s="179" t="s">
        <v>432</v>
      </c>
      <c r="P243" s="179" t="s">
        <v>432</v>
      </c>
      <c r="Q243" s="98" t="s">
        <v>362</v>
      </c>
      <c r="R243" s="48" t="s">
        <v>363</v>
      </c>
      <c r="S243" s="179" t="s">
        <v>432</v>
      </c>
      <c r="T243" s="179" t="s">
        <v>432</v>
      </c>
      <c r="U243" s="48" t="s">
        <v>363</v>
      </c>
      <c r="V243" s="48" t="s">
        <v>363</v>
      </c>
    </row>
    <row r="244" spans="2:22">
      <c r="B244" s="167" t="s">
        <v>383</v>
      </c>
      <c r="C244" s="98" t="s">
        <v>360</v>
      </c>
      <c r="D244" s="48" t="s">
        <v>363</v>
      </c>
      <c r="E244" s="48" t="s">
        <v>363</v>
      </c>
      <c r="F244" s="179" t="s">
        <v>432</v>
      </c>
      <c r="G244" s="179" t="s">
        <v>432</v>
      </c>
      <c r="H244" s="179" t="s">
        <v>432</v>
      </c>
      <c r="I244" s="179" t="s">
        <v>432</v>
      </c>
      <c r="J244" s="179" t="s">
        <v>432</v>
      </c>
      <c r="K244" s="179" t="s">
        <v>432</v>
      </c>
      <c r="L244" s="48" t="s">
        <v>363</v>
      </c>
      <c r="M244" s="96" t="s">
        <v>360</v>
      </c>
      <c r="N244" s="179" t="s">
        <v>432</v>
      </c>
      <c r="O244" s="179" t="s">
        <v>432</v>
      </c>
      <c r="P244" s="179" t="s">
        <v>432</v>
      </c>
      <c r="Q244" s="98" t="s">
        <v>362</v>
      </c>
      <c r="R244" s="48" t="s">
        <v>363</v>
      </c>
      <c r="S244" s="179" t="s">
        <v>432</v>
      </c>
      <c r="T244" s="179" t="s">
        <v>432</v>
      </c>
      <c r="U244" s="48" t="s">
        <v>363</v>
      </c>
      <c r="V244" s="48" t="s">
        <v>363</v>
      </c>
    </row>
    <row r="245" spans="2:22">
      <c r="B245" s="167" t="s">
        <v>385</v>
      </c>
      <c r="C245" s="98" t="s">
        <v>360</v>
      </c>
      <c r="D245" s="179" t="s">
        <v>432</v>
      </c>
      <c r="E245" s="179" t="s">
        <v>432</v>
      </c>
      <c r="F245" s="179" t="s">
        <v>432</v>
      </c>
      <c r="G245" s="48" t="s">
        <v>363</v>
      </c>
      <c r="H245" s="179" t="s">
        <v>432</v>
      </c>
      <c r="I245" s="179" t="s">
        <v>432</v>
      </c>
      <c r="J245" s="179" t="s">
        <v>432</v>
      </c>
      <c r="K245" s="179" t="s">
        <v>432</v>
      </c>
      <c r="L245" s="48" t="s">
        <v>363</v>
      </c>
      <c r="M245" s="96" t="s">
        <v>360</v>
      </c>
      <c r="N245" s="179" t="s">
        <v>432</v>
      </c>
      <c r="O245" s="179" t="s">
        <v>432</v>
      </c>
      <c r="P245" s="179" t="s">
        <v>432</v>
      </c>
      <c r="Q245" s="98" t="s">
        <v>362</v>
      </c>
      <c r="R245" s="48" t="s">
        <v>363</v>
      </c>
      <c r="S245" s="179" t="s">
        <v>432</v>
      </c>
      <c r="T245" s="179" t="s">
        <v>432</v>
      </c>
      <c r="U245" s="48" t="s">
        <v>363</v>
      </c>
      <c r="V245" s="48" t="s">
        <v>363</v>
      </c>
    </row>
    <row r="246" spans="2:22">
      <c r="B246" s="167" t="s">
        <v>387</v>
      </c>
      <c r="C246" s="98" t="s">
        <v>360</v>
      </c>
      <c r="D246" s="179" t="s">
        <v>432</v>
      </c>
      <c r="E246" s="179" t="s">
        <v>432</v>
      </c>
      <c r="F246" s="179" t="s">
        <v>432</v>
      </c>
      <c r="G246" s="48" t="s">
        <v>363</v>
      </c>
      <c r="H246" s="179" t="s">
        <v>432</v>
      </c>
      <c r="I246" s="179" t="s">
        <v>432</v>
      </c>
      <c r="J246" s="179" t="s">
        <v>432</v>
      </c>
      <c r="K246" s="179" t="s">
        <v>432</v>
      </c>
      <c r="L246" s="48" t="s">
        <v>363</v>
      </c>
      <c r="M246" s="96" t="s">
        <v>360</v>
      </c>
      <c r="N246" s="179" t="s">
        <v>432</v>
      </c>
      <c r="O246" s="179" t="s">
        <v>432</v>
      </c>
      <c r="P246" s="179" t="s">
        <v>432</v>
      </c>
      <c r="Q246" s="98" t="s">
        <v>362</v>
      </c>
      <c r="R246" s="48" t="s">
        <v>363</v>
      </c>
      <c r="S246" s="179" t="s">
        <v>432</v>
      </c>
      <c r="T246" s="179" t="s">
        <v>432</v>
      </c>
      <c r="U246" s="48" t="s">
        <v>363</v>
      </c>
      <c r="V246" s="48" t="s">
        <v>363</v>
      </c>
    </row>
    <row r="247" spans="2:22">
      <c r="B247" s="167" t="s">
        <v>389</v>
      </c>
      <c r="C247" s="98" t="s">
        <v>360</v>
      </c>
      <c r="D247" s="179" t="s">
        <v>432</v>
      </c>
      <c r="E247" s="179" t="s">
        <v>432</v>
      </c>
      <c r="F247" s="179" t="s">
        <v>432</v>
      </c>
      <c r="G247" s="48" t="s">
        <v>363</v>
      </c>
      <c r="H247" s="179" t="s">
        <v>432</v>
      </c>
      <c r="I247" s="179" t="s">
        <v>432</v>
      </c>
      <c r="J247" s="179" t="s">
        <v>432</v>
      </c>
      <c r="K247" s="179" t="s">
        <v>432</v>
      </c>
      <c r="L247" s="48" t="s">
        <v>363</v>
      </c>
      <c r="M247" s="96" t="s">
        <v>360</v>
      </c>
      <c r="N247" s="179" t="s">
        <v>432</v>
      </c>
      <c r="O247" s="179" t="s">
        <v>432</v>
      </c>
      <c r="P247" s="179" t="s">
        <v>432</v>
      </c>
      <c r="Q247" s="98" t="s">
        <v>362</v>
      </c>
      <c r="R247" s="48" t="s">
        <v>363</v>
      </c>
      <c r="S247" s="179" t="s">
        <v>432</v>
      </c>
      <c r="T247" s="179" t="s">
        <v>432</v>
      </c>
      <c r="U247" s="48" t="s">
        <v>363</v>
      </c>
      <c r="V247" s="48" t="s">
        <v>363</v>
      </c>
    </row>
    <row r="248" spans="2:22">
      <c r="B248" s="167" t="s">
        <v>391</v>
      </c>
      <c r="C248" s="98" t="s">
        <v>360</v>
      </c>
      <c r="D248" s="179" t="s">
        <v>432</v>
      </c>
      <c r="E248" s="179" t="s">
        <v>432</v>
      </c>
      <c r="F248" s="179" t="s">
        <v>432</v>
      </c>
      <c r="G248" s="48" t="s">
        <v>363</v>
      </c>
      <c r="H248" s="179" t="s">
        <v>360</v>
      </c>
      <c r="I248" s="179" t="s">
        <v>432</v>
      </c>
      <c r="J248" s="48" t="s">
        <v>363</v>
      </c>
      <c r="K248" s="48" t="s">
        <v>363</v>
      </c>
      <c r="L248" s="179" t="s">
        <v>432</v>
      </c>
      <c r="M248" s="96" t="s">
        <v>360</v>
      </c>
      <c r="N248" s="179" t="s">
        <v>432</v>
      </c>
      <c r="O248" s="179" t="s">
        <v>432</v>
      </c>
      <c r="P248" s="179" t="s">
        <v>432</v>
      </c>
      <c r="Q248" s="98" t="s">
        <v>362</v>
      </c>
      <c r="R248" s="48" t="s">
        <v>363</v>
      </c>
      <c r="S248" s="179" t="s">
        <v>432</v>
      </c>
      <c r="T248" s="48" t="s">
        <v>363</v>
      </c>
      <c r="U248" s="48" t="s">
        <v>363</v>
      </c>
      <c r="V248" s="48" t="s">
        <v>363</v>
      </c>
    </row>
    <row r="249" spans="2:22">
      <c r="B249" s="167" t="s">
        <v>393</v>
      </c>
      <c r="C249" s="98" t="s">
        <v>360</v>
      </c>
      <c r="D249" s="179" t="s">
        <v>432</v>
      </c>
      <c r="E249" s="179" t="s">
        <v>432</v>
      </c>
      <c r="F249" s="179" t="s">
        <v>432</v>
      </c>
      <c r="G249" s="48" t="s">
        <v>363</v>
      </c>
      <c r="H249" s="179" t="s">
        <v>432</v>
      </c>
      <c r="I249" s="179" t="s">
        <v>432</v>
      </c>
      <c r="J249" s="48" t="s">
        <v>363</v>
      </c>
      <c r="K249" s="48" t="s">
        <v>363</v>
      </c>
      <c r="L249" s="179" t="s">
        <v>432</v>
      </c>
      <c r="M249" s="96" t="s">
        <v>360</v>
      </c>
      <c r="N249" s="179" t="s">
        <v>432</v>
      </c>
      <c r="O249" s="179" t="s">
        <v>432</v>
      </c>
      <c r="P249" s="179" t="s">
        <v>432</v>
      </c>
      <c r="Q249" s="98" t="s">
        <v>362</v>
      </c>
      <c r="R249" s="48" t="s">
        <v>363</v>
      </c>
      <c r="S249" s="179" t="s">
        <v>432</v>
      </c>
      <c r="T249" s="48" t="s">
        <v>363</v>
      </c>
      <c r="U249" s="48" t="s">
        <v>363</v>
      </c>
      <c r="V249" s="48" t="s">
        <v>363</v>
      </c>
    </row>
    <row r="250" spans="2:22">
      <c r="B250" s="167" t="s">
        <v>395</v>
      </c>
      <c r="C250" s="98" t="s">
        <v>360</v>
      </c>
      <c r="D250" s="48" t="s">
        <v>363</v>
      </c>
      <c r="E250" s="179" t="s">
        <v>432</v>
      </c>
      <c r="F250" s="179" t="s">
        <v>432</v>
      </c>
      <c r="G250" s="48" t="s">
        <v>363</v>
      </c>
      <c r="H250" s="179" t="s">
        <v>432</v>
      </c>
      <c r="I250" s="48" t="s">
        <v>363</v>
      </c>
      <c r="J250" s="179" t="s">
        <v>432</v>
      </c>
      <c r="K250" s="179" t="s">
        <v>432</v>
      </c>
      <c r="L250" s="48" t="s">
        <v>363</v>
      </c>
      <c r="M250" s="96" t="s">
        <v>360</v>
      </c>
      <c r="N250" s="179" t="s">
        <v>432</v>
      </c>
      <c r="O250" s="179" t="s">
        <v>432</v>
      </c>
      <c r="P250" s="179" t="s">
        <v>432</v>
      </c>
      <c r="Q250" s="98" t="s">
        <v>362</v>
      </c>
      <c r="R250" s="48" t="s">
        <v>363</v>
      </c>
      <c r="S250" s="179" t="s">
        <v>432</v>
      </c>
      <c r="T250" s="48" t="s">
        <v>363</v>
      </c>
      <c r="U250" s="179" t="s">
        <v>432</v>
      </c>
      <c r="V250" s="48" t="s">
        <v>363</v>
      </c>
    </row>
    <row r="251" spans="2:22">
      <c r="B251" s="167" t="s">
        <v>397</v>
      </c>
      <c r="C251" s="98" t="s">
        <v>360</v>
      </c>
      <c r="D251" s="48" t="s">
        <v>363</v>
      </c>
      <c r="E251" s="179" t="s">
        <v>432</v>
      </c>
      <c r="F251" s="179" t="s">
        <v>432</v>
      </c>
      <c r="G251" s="48" t="s">
        <v>363</v>
      </c>
      <c r="H251" s="179" t="s">
        <v>432</v>
      </c>
      <c r="I251" s="48" t="s">
        <v>363</v>
      </c>
      <c r="J251" s="48" t="s">
        <v>363</v>
      </c>
      <c r="K251" s="48" t="s">
        <v>363</v>
      </c>
      <c r="L251" s="179" t="s">
        <v>432</v>
      </c>
      <c r="M251" s="96" t="s">
        <v>360</v>
      </c>
      <c r="N251" s="179" t="s">
        <v>432</v>
      </c>
      <c r="O251" s="179" t="s">
        <v>432</v>
      </c>
      <c r="P251" s="179" t="s">
        <v>432</v>
      </c>
      <c r="Q251" s="98" t="s">
        <v>362</v>
      </c>
      <c r="R251" s="48" t="s">
        <v>363</v>
      </c>
      <c r="S251" s="179" t="s">
        <v>432</v>
      </c>
      <c r="T251" s="48" t="s">
        <v>363</v>
      </c>
      <c r="U251" s="179" t="s">
        <v>432</v>
      </c>
      <c r="V251" s="48" t="s">
        <v>363</v>
      </c>
    </row>
    <row r="252" spans="2:22">
      <c r="B252" s="167" t="s">
        <v>399</v>
      </c>
      <c r="C252" s="98" t="s">
        <v>360</v>
      </c>
      <c r="D252" s="179" t="s">
        <v>432</v>
      </c>
      <c r="E252" s="179" t="s">
        <v>432</v>
      </c>
      <c r="F252" s="179" t="s">
        <v>432</v>
      </c>
      <c r="G252" s="48" t="s">
        <v>363</v>
      </c>
      <c r="H252" s="179" t="s">
        <v>432</v>
      </c>
      <c r="I252" s="48" t="s">
        <v>363</v>
      </c>
      <c r="J252" s="179" t="s">
        <v>432</v>
      </c>
      <c r="K252" s="179" t="s">
        <v>432</v>
      </c>
      <c r="L252" s="48" t="s">
        <v>363</v>
      </c>
      <c r="M252" s="96" t="s">
        <v>360</v>
      </c>
      <c r="N252" s="96" t="s">
        <v>360</v>
      </c>
      <c r="O252" s="48" t="s">
        <v>363</v>
      </c>
      <c r="P252" s="179" t="s">
        <v>432</v>
      </c>
      <c r="Q252" s="48" t="s">
        <v>363</v>
      </c>
      <c r="R252" s="98" t="s">
        <v>362</v>
      </c>
      <c r="S252" s="179" t="s">
        <v>432</v>
      </c>
      <c r="T252" s="48" t="s">
        <v>363</v>
      </c>
      <c r="U252" s="48" t="s">
        <v>363</v>
      </c>
      <c r="V252" s="48" t="s">
        <v>363</v>
      </c>
    </row>
    <row r="253" spans="2:22">
      <c r="B253" s="167" t="s">
        <v>401</v>
      </c>
      <c r="C253" s="98" t="s">
        <v>360</v>
      </c>
      <c r="D253" s="98" t="s">
        <v>360</v>
      </c>
      <c r="E253" s="48" t="s">
        <v>363</v>
      </c>
      <c r="F253" s="179" t="s">
        <v>432</v>
      </c>
      <c r="G253" s="48" t="s">
        <v>363</v>
      </c>
      <c r="H253" s="98" t="s">
        <v>360</v>
      </c>
      <c r="I253" s="48" t="s">
        <v>363</v>
      </c>
      <c r="J253" s="179" t="s">
        <v>432</v>
      </c>
      <c r="K253" s="179" t="s">
        <v>432</v>
      </c>
      <c r="L253" s="48" t="s">
        <v>363</v>
      </c>
      <c r="M253" s="98" t="s">
        <v>360</v>
      </c>
      <c r="N253" s="98" t="s">
        <v>360</v>
      </c>
      <c r="O253" s="48" t="s">
        <v>363</v>
      </c>
      <c r="P253" s="179" t="s">
        <v>432</v>
      </c>
      <c r="Q253" s="48" t="s">
        <v>363</v>
      </c>
      <c r="R253" s="48" t="s">
        <v>363</v>
      </c>
      <c r="S253" s="48" t="s">
        <v>363</v>
      </c>
      <c r="T253" s="48" t="s">
        <v>363</v>
      </c>
      <c r="U253" s="48" t="s">
        <v>363</v>
      </c>
      <c r="V253" s="48" t="s">
        <v>363</v>
      </c>
    </row>
    <row r="254" spans="2:22">
      <c r="B254" s="167" t="s">
        <v>403</v>
      </c>
      <c r="C254" s="48" t="s">
        <v>363</v>
      </c>
      <c r="D254" s="48" t="s">
        <v>363</v>
      </c>
      <c r="E254" s="48" t="s">
        <v>363</v>
      </c>
      <c r="F254" s="179" t="s">
        <v>432</v>
      </c>
      <c r="G254" s="48" t="s">
        <v>363</v>
      </c>
      <c r="H254" s="98" t="s">
        <v>360</v>
      </c>
      <c r="I254" s="48" t="s">
        <v>363</v>
      </c>
      <c r="J254" s="179" t="s">
        <v>432</v>
      </c>
      <c r="K254" s="179" t="s">
        <v>432</v>
      </c>
      <c r="L254" s="48" t="s">
        <v>363</v>
      </c>
      <c r="M254" s="98" t="s">
        <v>360</v>
      </c>
      <c r="N254" s="48" t="s">
        <v>363</v>
      </c>
      <c r="O254" s="48" t="s">
        <v>363</v>
      </c>
      <c r="P254" s="179" t="s">
        <v>432</v>
      </c>
      <c r="Q254" s="48" t="s">
        <v>363</v>
      </c>
      <c r="R254" s="48" t="s">
        <v>363</v>
      </c>
      <c r="S254" s="48" t="s">
        <v>363</v>
      </c>
      <c r="T254" s="48" t="s">
        <v>363</v>
      </c>
      <c r="U254" s="98" t="s">
        <v>360</v>
      </c>
      <c r="V254" s="48" t="s">
        <v>363</v>
      </c>
    </row>
    <row r="255" spans="2:22">
      <c r="B255" s="167" t="s">
        <v>405</v>
      </c>
      <c r="C255" s="98" t="s">
        <v>360</v>
      </c>
      <c r="D255" s="98" t="s">
        <v>360</v>
      </c>
      <c r="E255" s="48" t="s">
        <v>363</v>
      </c>
      <c r="F255" s="179" t="s">
        <v>432</v>
      </c>
      <c r="G255" s="48" t="s">
        <v>363</v>
      </c>
      <c r="H255" s="98" t="s">
        <v>360</v>
      </c>
      <c r="I255" s="48" t="s">
        <v>363</v>
      </c>
      <c r="J255" s="48" t="s">
        <v>363</v>
      </c>
      <c r="K255" s="48" t="s">
        <v>363</v>
      </c>
      <c r="L255" s="179" t="s">
        <v>432</v>
      </c>
      <c r="M255" s="98" t="s">
        <v>360</v>
      </c>
      <c r="N255" s="98" t="s">
        <v>360</v>
      </c>
      <c r="O255" s="48" t="s">
        <v>363</v>
      </c>
      <c r="P255" s="48" t="s">
        <v>363</v>
      </c>
      <c r="Q255" s="48" t="s">
        <v>363</v>
      </c>
      <c r="R255" s="48" t="s">
        <v>363</v>
      </c>
      <c r="S255" s="48" t="s">
        <v>363</v>
      </c>
      <c r="T255" s="48" t="s">
        <v>363</v>
      </c>
      <c r="U255" s="48" t="s">
        <v>363</v>
      </c>
      <c r="V255" s="48" t="s">
        <v>363</v>
      </c>
    </row>
    <row r="256" spans="2:22">
      <c r="B256" s="167" t="s">
        <v>407</v>
      </c>
      <c r="C256" s="179" t="s">
        <v>432</v>
      </c>
      <c r="D256" s="48" t="s">
        <v>363</v>
      </c>
      <c r="E256" s="48" t="s">
        <v>363</v>
      </c>
      <c r="F256" s="179" t="s">
        <v>432</v>
      </c>
      <c r="G256" s="48" t="s">
        <v>363</v>
      </c>
      <c r="H256" s="98" t="s">
        <v>360</v>
      </c>
      <c r="I256" s="48" t="s">
        <v>363</v>
      </c>
      <c r="J256" s="48" t="s">
        <v>363</v>
      </c>
      <c r="K256" s="48" t="s">
        <v>363</v>
      </c>
      <c r="L256" s="179" t="s">
        <v>432</v>
      </c>
      <c r="M256" s="98" t="s">
        <v>360</v>
      </c>
      <c r="N256" s="48" t="s">
        <v>363</v>
      </c>
      <c r="O256" s="48" t="s">
        <v>363</v>
      </c>
      <c r="P256" s="179" t="s">
        <v>432</v>
      </c>
      <c r="Q256" s="48" t="s">
        <v>363</v>
      </c>
      <c r="R256" s="48" t="s">
        <v>363</v>
      </c>
      <c r="S256" s="48" t="s">
        <v>363</v>
      </c>
      <c r="T256" s="48" t="s">
        <v>363</v>
      </c>
      <c r="U256" s="98" t="s">
        <v>360</v>
      </c>
      <c r="V256" s="48" t="s">
        <v>363</v>
      </c>
    </row>
    <row r="257" spans="3:26">
      <c r="C257" s="26"/>
      <c r="D257" s="26"/>
      <c r="E257" s="26"/>
      <c r="F257" s="27"/>
      <c r="G257" s="27"/>
      <c r="H257" s="7"/>
      <c r="I257" s="7"/>
      <c r="J257" s="7"/>
      <c r="K257" s="7"/>
      <c r="L257" s="7"/>
      <c r="M257" s="7"/>
      <c r="N257" s="7"/>
      <c r="O257" s="7"/>
      <c r="P257" s="7"/>
      <c r="T257" s="1"/>
      <c r="V257" s="1"/>
    </row>
    <row r="258" spans="3:26">
      <c r="C258" s="26"/>
      <c r="D258" s="26"/>
      <c r="E258" s="26"/>
      <c r="F258" s="27"/>
      <c r="G258" s="27"/>
      <c r="I258" s="7"/>
      <c r="J258" s="7"/>
      <c r="K258" s="7"/>
      <c r="L258" s="7"/>
      <c r="M258" s="7"/>
      <c r="N258" s="7"/>
      <c r="O258" s="7"/>
      <c r="P258" s="7"/>
      <c r="Q258" s="7"/>
      <c r="R258" s="7"/>
      <c r="V258" s="1"/>
      <c r="X258" s="1"/>
    </row>
    <row r="259" spans="3:26">
      <c r="C259" s="26"/>
      <c r="D259" s="6"/>
      <c r="E259" s="26"/>
      <c r="F259" s="27"/>
      <c r="G259" s="27"/>
      <c r="H259" s="27"/>
      <c r="K259" s="7"/>
      <c r="L259" s="7"/>
      <c r="M259" s="7"/>
      <c r="N259" s="7"/>
      <c r="O259" s="7"/>
      <c r="P259" s="7"/>
      <c r="Q259" s="7"/>
      <c r="R259" s="7"/>
      <c r="S259" s="7"/>
      <c r="T259" s="7"/>
      <c r="X259" s="1"/>
      <c r="Z259" s="1"/>
    </row>
  </sheetData>
  <mergeCells count="29">
    <mergeCell ref="C116:V116"/>
    <mergeCell ref="C117:V117"/>
    <mergeCell ref="C118:V118"/>
    <mergeCell ref="D5:E5"/>
    <mergeCell ref="M5:N5"/>
    <mergeCell ref="C91:V91"/>
    <mergeCell ref="C90:V90"/>
    <mergeCell ref="C89:V89"/>
    <mergeCell ref="D33:G33"/>
    <mergeCell ref="C232:V232"/>
    <mergeCell ref="C168:V168"/>
    <mergeCell ref="C169:V169"/>
    <mergeCell ref="C170:V170"/>
    <mergeCell ref="C171:V171"/>
    <mergeCell ref="C204:V204"/>
    <mergeCell ref="C228:V228"/>
    <mergeCell ref="C229:V229"/>
    <mergeCell ref="C230:V230"/>
    <mergeCell ref="C231:V231"/>
    <mergeCell ref="C172:V172"/>
    <mergeCell ref="C200:V200"/>
    <mergeCell ref="C201:V201"/>
    <mergeCell ref="C202:V202"/>
    <mergeCell ref="C203:V203"/>
    <mergeCell ref="C144:V144"/>
    <mergeCell ref="C143:V143"/>
    <mergeCell ref="C142:V142"/>
    <mergeCell ref="C141:V141"/>
    <mergeCell ref="C140:V14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Q37"/>
  <sheetViews>
    <sheetView zoomScale="75" zoomScaleNormal="75" workbookViewId="0">
      <selection activeCell="B3" sqref="B3"/>
    </sheetView>
  </sheetViews>
  <sheetFormatPr defaultRowHeight="12.5"/>
  <cols>
    <col min="1" max="1" width="5" customWidth="1"/>
    <col min="2" max="2" width="9.1796875" customWidth="1"/>
    <col min="3" max="3" width="12.1796875" customWidth="1"/>
    <col min="4" max="6" width="4.54296875" customWidth="1"/>
    <col min="7" max="12" width="4.453125" bestFit="1" customWidth="1"/>
    <col min="13" max="13" width="6.26953125" customWidth="1"/>
    <col min="14" max="16" width="4.453125" bestFit="1" customWidth="1"/>
    <col min="17" max="17" width="8.54296875" bestFit="1" customWidth="1"/>
    <col min="18" max="21" width="4.453125" bestFit="1" customWidth="1"/>
    <col min="22" max="26" width="4.453125" customWidth="1"/>
    <col min="27" max="27" width="5.81640625" customWidth="1"/>
    <col min="28" max="35" width="4.453125" bestFit="1" customWidth="1"/>
  </cols>
  <sheetData>
    <row r="2" spans="2:17" ht="18">
      <c r="B2" s="123" t="s">
        <v>830</v>
      </c>
      <c r="C2" s="64"/>
    </row>
    <row r="4" spans="2:17">
      <c r="D4" s="108" t="s">
        <v>798</v>
      </c>
      <c r="E4" s="87"/>
      <c r="F4" s="87"/>
      <c r="G4" s="87"/>
      <c r="H4" s="87"/>
      <c r="I4" s="87"/>
      <c r="J4" s="87"/>
      <c r="K4" s="87"/>
      <c r="L4" s="88"/>
      <c r="M4" s="88"/>
      <c r="N4" s="88"/>
    </row>
    <row r="5" spans="2:17">
      <c r="D5" s="107" t="s">
        <v>551</v>
      </c>
      <c r="E5" s="107" t="s">
        <v>557</v>
      </c>
      <c r="F5" s="107" t="s">
        <v>559</v>
      </c>
      <c r="G5" s="107" t="s">
        <v>439</v>
      </c>
      <c r="H5" s="107" t="s">
        <v>553</v>
      </c>
      <c r="I5" s="107" t="s">
        <v>564</v>
      </c>
      <c r="J5" s="107" t="s">
        <v>555</v>
      </c>
      <c r="K5" s="107" t="s">
        <v>561</v>
      </c>
      <c r="L5" s="107" t="s">
        <v>566</v>
      </c>
      <c r="M5" s="107" t="s">
        <v>568</v>
      </c>
      <c r="N5" s="107" t="s">
        <v>484</v>
      </c>
    </row>
    <row r="6" spans="2:17" ht="18">
      <c r="B6" s="53" t="s">
        <v>367</v>
      </c>
      <c r="C6" s="93" t="s">
        <v>606</v>
      </c>
      <c r="D6" s="108" t="s">
        <v>491</v>
      </c>
      <c r="E6" s="87"/>
      <c r="F6" s="87"/>
      <c r="G6" s="87"/>
      <c r="H6" s="87"/>
      <c r="I6" s="87"/>
      <c r="J6" s="87"/>
      <c r="K6" s="88"/>
      <c r="L6" s="88"/>
      <c r="M6" s="88"/>
      <c r="N6" s="88"/>
      <c r="P6" s="106"/>
    </row>
    <row r="7" spans="2:17">
      <c r="B7" s="49" t="s">
        <v>369</v>
      </c>
      <c r="C7" s="49" t="s">
        <v>831</v>
      </c>
      <c r="D7" s="67" t="s">
        <v>497</v>
      </c>
      <c r="E7" s="67" t="s">
        <v>497</v>
      </c>
      <c r="F7" s="67" t="s">
        <v>497</v>
      </c>
      <c r="G7" s="67" t="s">
        <v>497</v>
      </c>
      <c r="H7" s="67" t="s">
        <v>497</v>
      </c>
      <c r="I7" s="67" t="s">
        <v>497</v>
      </c>
      <c r="J7" s="29"/>
      <c r="K7" s="29"/>
      <c r="L7" s="29"/>
      <c r="M7" s="67" t="s">
        <v>497</v>
      </c>
      <c r="N7" s="67" t="s">
        <v>484</v>
      </c>
    </row>
    <row r="8" spans="2:17">
      <c r="B8" s="49" t="s">
        <v>371</v>
      </c>
      <c r="C8" s="49" t="s">
        <v>831</v>
      </c>
      <c r="D8" s="67" t="s">
        <v>497</v>
      </c>
      <c r="E8" s="67" t="s">
        <v>497</v>
      </c>
      <c r="F8" s="67" t="s">
        <v>497</v>
      </c>
      <c r="G8" s="67" t="s">
        <v>497</v>
      </c>
      <c r="H8" s="67" t="s">
        <v>497</v>
      </c>
      <c r="I8" s="67" t="s">
        <v>497</v>
      </c>
      <c r="J8" s="29"/>
      <c r="K8" s="29"/>
      <c r="L8" s="29"/>
      <c r="M8" s="67" t="s">
        <v>497</v>
      </c>
      <c r="N8" s="67" t="s">
        <v>484</v>
      </c>
    </row>
    <row r="9" spans="2:17">
      <c r="B9" s="49" t="s">
        <v>373</v>
      </c>
      <c r="C9" s="49" t="s">
        <v>831</v>
      </c>
      <c r="D9" s="67" t="s">
        <v>497</v>
      </c>
      <c r="E9" s="67" t="s">
        <v>497</v>
      </c>
      <c r="F9" s="67" t="s">
        <v>497</v>
      </c>
      <c r="G9" s="67" t="s">
        <v>497</v>
      </c>
      <c r="H9" s="67" t="s">
        <v>497</v>
      </c>
      <c r="I9" s="67" t="s">
        <v>497</v>
      </c>
      <c r="J9" s="29"/>
      <c r="K9" s="29"/>
      <c r="L9" s="67" t="s">
        <v>497</v>
      </c>
      <c r="M9" s="67" t="s">
        <v>497</v>
      </c>
      <c r="N9" s="67" t="s">
        <v>484</v>
      </c>
      <c r="Q9" s="187"/>
    </row>
    <row r="10" spans="2:17">
      <c r="B10" s="49" t="s">
        <v>375</v>
      </c>
      <c r="C10" s="49" t="s">
        <v>831</v>
      </c>
      <c r="D10" s="67" t="s">
        <v>497</v>
      </c>
      <c r="E10" s="67" t="s">
        <v>497</v>
      </c>
      <c r="F10" s="67" t="s">
        <v>497</v>
      </c>
      <c r="G10" s="67" t="s">
        <v>497</v>
      </c>
      <c r="H10" s="67" t="s">
        <v>497</v>
      </c>
      <c r="I10" s="67" t="s">
        <v>497</v>
      </c>
      <c r="J10" s="29"/>
      <c r="K10" s="29"/>
      <c r="L10" s="67" t="s">
        <v>497</v>
      </c>
      <c r="M10" s="67" t="s">
        <v>497</v>
      </c>
      <c r="N10" s="67" t="s">
        <v>484</v>
      </c>
      <c r="Q10" s="187"/>
    </row>
    <row r="11" spans="2:17">
      <c r="B11" s="49" t="s">
        <v>377</v>
      </c>
      <c r="C11" s="49" t="s">
        <v>831</v>
      </c>
      <c r="D11" s="67" t="s">
        <v>497</v>
      </c>
      <c r="E11" s="67" t="s">
        <v>497</v>
      </c>
      <c r="F11" s="67" t="s">
        <v>497</v>
      </c>
      <c r="G11" s="67" t="s">
        <v>497</v>
      </c>
      <c r="H11" s="67" t="s">
        <v>497</v>
      </c>
      <c r="I11" s="67" t="s">
        <v>497</v>
      </c>
      <c r="J11" s="29"/>
      <c r="K11" s="29"/>
      <c r="L11" s="67" t="s">
        <v>497</v>
      </c>
      <c r="M11" s="67" t="s">
        <v>497</v>
      </c>
      <c r="N11" s="67" t="s">
        <v>484</v>
      </c>
      <c r="Q11" s="187"/>
    </row>
    <row r="12" spans="2:17">
      <c r="B12" s="49" t="s">
        <v>379</v>
      </c>
      <c r="C12" s="49" t="s">
        <v>831</v>
      </c>
      <c r="D12" s="67" t="s">
        <v>497</v>
      </c>
      <c r="E12" s="67" t="s">
        <v>497</v>
      </c>
      <c r="F12" s="67" t="s">
        <v>497</v>
      </c>
      <c r="G12" s="67" t="s">
        <v>497</v>
      </c>
      <c r="H12" s="67" t="s">
        <v>497</v>
      </c>
      <c r="I12" s="67" t="s">
        <v>497</v>
      </c>
      <c r="J12" s="29"/>
      <c r="K12" s="29"/>
      <c r="L12" s="67" t="s">
        <v>497</v>
      </c>
      <c r="M12" s="67" t="s">
        <v>497</v>
      </c>
      <c r="N12" s="67" t="s">
        <v>484</v>
      </c>
      <c r="Q12" s="187"/>
    </row>
    <row r="13" spans="2:17">
      <c r="B13" s="49" t="s">
        <v>381</v>
      </c>
      <c r="C13" s="49" t="s">
        <v>831</v>
      </c>
      <c r="D13" s="67" t="s">
        <v>497</v>
      </c>
      <c r="E13" s="67" t="s">
        <v>497</v>
      </c>
      <c r="F13" s="67" t="s">
        <v>497</v>
      </c>
      <c r="G13" s="67" t="s">
        <v>497</v>
      </c>
      <c r="H13" s="67" t="s">
        <v>497</v>
      </c>
      <c r="I13" s="67" t="s">
        <v>497</v>
      </c>
      <c r="J13" s="29"/>
      <c r="K13" s="29"/>
      <c r="L13" s="67" t="s">
        <v>497</v>
      </c>
      <c r="M13" s="67" t="s">
        <v>497</v>
      </c>
      <c r="N13" s="67" t="s">
        <v>484</v>
      </c>
      <c r="Q13" s="187"/>
    </row>
    <row r="14" spans="2:17">
      <c r="B14" s="49" t="s">
        <v>383</v>
      </c>
      <c r="C14" s="49" t="s">
        <v>831</v>
      </c>
      <c r="D14" s="67" t="s">
        <v>497</v>
      </c>
      <c r="E14" s="67" t="s">
        <v>497</v>
      </c>
      <c r="F14" s="67" t="s">
        <v>497</v>
      </c>
      <c r="G14" s="67" t="s">
        <v>497</v>
      </c>
      <c r="H14" s="67" t="s">
        <v>497</v>
      </c>
      <c r="I14" s="67" t="s">
        <v>497</v>
      </c>
      <c r="J14" s="29"/>
      <c r="K14" s="29"/>
      <c r="L14" s="67" t="s">
        <v>497</v>
      </c>
      <c r="M14" s="67" t="s">
        <v>497</v>
      </c>
      <c r="N14" s="67" t="s">
        <v>484</v>
      </c>
      <c r="Q14" s="187"/>
    </row>
    <row r="15" spans="2:17">
      <c r="B15" s="49" t="s">
        <v>385</v>
      </c>
      <c r="C15" s="49" t="s">
        <v>831</v>
      </c>
      <c r="D15" s="67" t="s">
        <v>497</v>
      </c>
      <c r="E15" s="67" t="s">
        <v>497</v>
      </c>
      <c r="F15" s="67" t="s">
        <v>497</v>
      </c>
      <c r="G15" s="67" t="s">
        <v>497</v>
      </c>
      <c r="H15" s="67" t="s">
        <v>497</v>
      </c>
      <c r="I15" s="67" t="s">
        <v>497</v>
      </c>
      <c r="J15" s="29"/>
      <c r="K15" s="29"/>
      <c r="L15" s="67" t="s">
        <v>497</v>
      </c>
      <c r="M15" s="67" t="s">
        <v>497</v>
      </c>
      <c r="N15" s="67" t="s">
        <v>484</v>
      </c>
      <c r="Q15" s="187"/>
    </row>
    <row r="16" spans="2:17">
      <c r="B16" s="49" t="s">
        <v>387</v>
      </c>
      <c r="C16" s="49" t="s">
        <v>831</v>
      </c>
      <c r="D16" s="67" t="s">
        <v>497</v>
      </c>
      <c r="E16" s="67" t="s">
        <v>497</v>
      </c>
      <c r="F16" s="67" t="s">
        <v>497</v>
      </c>
      <c r="G16" s="67" t="s">
        <v>497</v>
      </c>
      <c r="H16" s="67" t="s">
        <v>497</v>
      </c>
      <c r="I16" s="67" t="s">
        <v>497</v>
      </c>
      <c r="J16" s="29"/>
      <c r="K16" s="29"/>
      <c r="L16" s="67" t="s">
        <v>497</v>
      </c>
      <c r="M16" s="67" t="s">
        <v>497</v>
      </c>
      <c r="N16" s="67" t="s">
        <v>484</v>
      </c>
      <c r="Q16" s="187"/>
    </row>
    <row r="17" spans="2:17">
      <c r="B17" s="49" t="s">
        <v>389</v>
      </c>
      <c r="C17" s="49" t="s">
        <v>831</v>
      </c>
      <c r="D17" s="67" t="s">
        <v>497</v>
      </c>
      <c r="E17" s="67" t="s">
        <v>497</v>
      </c>
      <c r="F17" s="67" t="s">
        <v>497</v>
      </c>
      <c r="G17" s="67" t="s">
        <v>497</v>
      </c>
      <c r="H17" s="67" t="s">
        <v>497</v>
      </c>
      <c r="I17" s="67" t="s">
        <v>497</v>
      </c>
      <c r="J17" s="29"/>
      <c r="K17" s="29"/>
      <c r="L17" s="67" t="s">
        <v>497</v>
      </c>
      <c r="M17" s="67" t="s">
        <v>497</v>
      </c>
      <c r="N17" s="67" t="s">
        <v>484</v>
      </c>
      <c r="Q17" s="187"/>
    </row>
    <row r="18" spans="2:17">
      <c r="B18" s="49" t="s">
        <v>391</v>
      </c>
      <c r="C18" s="49" t="s">
        <v>831</v>
      </c>
      <c r="D18" s="67" t="s">
        <v>495</v>
      </c>
      <c r="E18" s="67" t="s">
        <v>495</v>
      </c>
      <c r="F18" s="67" t="s">
        <v>495</v>
      </c>
      <c r="G18" s="67" t="s">
        <v>495</v>
      </c>
      <c r="H18" s="67" t="s">
        <v>495</v>
      </c>
      <c r="I18" s="67" t="s">
        <v>495</v>
      </c>
      <c r="J18" s="67" t="s">
        <v>497</v>
      </c>
      <c r="K18" s="67" t="s">
        <v>497</v>
      </c>
      <c r="L18" s="29"/>
      <c r="M18" s="67" t="s">
        <v>495</v>
      </c>
      <c r="N18" s="67" t="s">
        <v>484</v>
      </c>
    </row>
    <row r="19" spans="2:17">
      <c r="B19" s="49" t="s">
        <v>393</v>
      </c>
      <c r="C19" s="49" t="s">
        <v>831</v>
      </c>
      <c r="D19" s="67" t="s">
        <v>495</v>
      </c>
      <c r="E19" s="67" t="s">
        <v>495</v>
      </c>
      <c r="F19" s="67" t="s">
        <v>495</v>
      </c>
      <c r="G19" s="67" t="s">
        <v>495</v>
      </c>
      <c r="H19" s="67" t="s">
        <v>495</v>
      </c>
      <c r="I19" s="67" t="s">
        <v>495</v>
      </c>
      <c r="J19" s="67" t="s">
        <v>497</v>
      </c>
      <c r="K19" s="67" t="s">
        <v>497</v>
      </c>
      <c r="L19" s="29"/>
      <c r="M19" s="67" t="s">
        <v>495</v>
      </c>
      <c r="N19" s="67" t="s">
        <v>484</v>
      </c>
    </row>
    <row r="20" spans="2:17">
      <c r="B20" s="49" t="s">
        <v>395</v>
      </c>
      <c r="C20" s="49" t="s">
        <v>831</v>
      </c>
      <c r="D20" s="67" t="s">
        <v>495</v>
      </c>
      <c r="E20" s="67" t="s">
        <v>495</v>
      </c>
      <c r="F20" s="67" t="s">
        <v>495</v>
      </c>
      <c r="G20" s="67" t="s">
        <v>495</v>
      </c>
      <c r="H20" s="67" t="s">
        <v>495</v>
      </c>
      <c r="I20" s="67" t="s">
        <v>495</v>
      </c>
      <c r="J20" s="67" t="s">
        <v>497</v>
      </c>
      <c r="K20" s="67" t="s">
        <v>497</v>
      </c>
      <c r="L20" s="29"/>
      <c r="M20" s="67" t="s">
        <v>495</v>
      </c>
      <c r="N20" s="67" t="s">
        <v>484</v>
      </c>
    </row>
    <row r="21" spans="2:17">
      <c r="B21" s="49" t="s">
        <v>397</v>
      </c>
      <c r="C21" s="49" t="s">
        <v>831</v>
      </c>
      <c r="D21" s="67" t="s">
        <v>495</v>
      </c>
      <c r="E21" s="67" t="s">
        <v>495</v>
      </c>
      <c r="F21" s="67" t="s">
        <v>495</v>
      </c>
      <c r="G21" s="67" t="s">
        <v>495</v>
      </c>
      <c r="H21" s="67" t="s">
        <v>495</v>
      </c>
      <c r="I21" s="67" t="s">
        <v>495</v>
      </c>
      <c r="J21" s="67" t="s">
        <v>497</v>
      </c>
      <c r="K21" s="67" t="s">
        <v>497</v>
      </c>
      <c r="L21" s="29"/>
      <c r="M21" s="67" t="s">
        <v>495</v>
      </c>
      <c r="N21" s="67" t="s">
        <v>484</v>
      </c>
    </row>
    <row r="22" spans="2:17">
      <c r="B22" s="49" t="s">
        <v>399</v>
      </c>
      <c r="C22" s="49" t="s">
        <v>831</v>
      </c>
      <c r="D22" s="67" t="s">
        <v>495</v>
      </c>
      <c r="E22" s="67" t="s">
        <v>495</v>
      </c>
      <c r="F22" s="67" t="s">
        <v>495</v>
      </c>
      <c r="G22" s="67" t="s">
        <v>495</v>
      </c>
      <c r="H22" s="67" t="s">
        <v>495</v>
      </c>
      <c r="I22" s="67" t="s">
        <v>495</v>
      </c>
      <c r="J22" s="67" t="s">
        <v>497</v>
      </c>
      <c r="K22" s="67" t="s">
        <v>497</v>
      </c>
      <c r="L22" s="29"/>
      <c r="M22" s="67" t="s">
        <v>495</v>
      </c>
      <c r="N22" s="67" t="s">
        <v>484</v>
      </c>
    </row>
    <row r="23" spans="2:17">
      <c r="B23" s="49" t="s">
        <v>401</v>
      </c>
      <c r="C23" s="49" t="s">
        <v>831</v>
      </c>
      <c r="D23" s="67" t="s">
        <v>495</v>
      </c>
      <c r="E23" s="67" t="s">
        <v>495</v>
      </c>
      <c r="F23" s="67" t="s">
        <v>495</v>
      </c>
      <c r="G23" s="67" t="s">
        <v>495</v>
      </c>
      <c r="H23" s="67" t="s">
        <v>495</v>
      </c>
      <c r="I23" s="67" t="s">
        <v>495</v>
      </c>
      <c r="J23" s="29"/>
      <c r="K23" s="29"/>
      <c r="L23" s="29"/>
      <c r="M23" s="67" t="s">
        <v>495</v>
      </c>
      <c r="N23" s="67" t="s">
        <v>484</v>
      </c>
    </row>
    <row r="24" spans="2:17">
      <c r="B24" s="49" t="s">
        <v>403</v>
      </c>
      <c r="C24" s="49" t="s">
        <v>831</v>
      </c>
      <c r="D24" s="67" t="s">
        <v>495</v>
      </c>
      <c r="E24" s="67" t="s">
        <v>495</v>
      </c>
      <c r="F24" s="67" t="s">
        <v>495</v>
      </c>
      <c r="G24" s="67" t="s">
        <v>495</v>
      </c>
      <c r="H24" s="67" t="s">
        <v>495</v>
      </c>
      <c r="I24" s="67" t="s">
        <v>495</v>
      </c>
      <c r="J24" s="29"/>
      <c r="K24" s="29"/>
      <c r="L24" s="29"/>
      <c r="M24" s="67" t="s">
        <v>495</v>
      </c>
      <c r="N24" s="67" t="s">
        <v>484</v>
      </c>
    </row>
    <row r="25" spans="2:17">
      <c r="B25" s="49" t="s">
        <v>405</v>
      </c>
      <c r="C25" s="49" t="s">
        <v>831</v>
      </c>
      <c r="D25" s="67" t="s">
        <v>495</v>
      </c>
      <c r="E25" s="67" t="s">
        <v>495</v>
      </c>
      <c r="F25" s="67" t="s">
        <v>495</v>
      </c>
      <c r="G25" s="67" t="s">
        <v>495</v>
      </c>
      <c r="H25" s="67" t="s">
        <v>495</v>
      </c>
      <c r="I25" s="67" t="s">
        <v>495</v>
      </c>
      <c r="J25" s="29"/>
      <c r="K25" s="29"/>
      <c r="L25" s="29"/>
      <c r="M25" s="67" t="s">
        <v>495</v>
      </c>
      <c r="N25" s="67" t="s">
        <v>484</v>
      </c>
    </row>
    <row r="26" spans="2:17">
      <c r="B26" s="49" t="s">
        <v>407</v>
      </c>
      <c r="C26" s="49" t="s">
        <v>831</v>
      </c>
      <c r="D26" s="67" t="s">
        <v>495</v>
      </c>
      <c r="E26" s="67" t="s">
        <v>495</v>
      </c>
      <c r="F26" s="67" t="s">
        <v>495</v>
      </c>
      <c r="G26" s="67" t="s">
        <v>495</v>
      </c>
      <c r="H26" s="67" t="s">
        <v>495</v>
      </c>
      <c r="I26" s="67" t="s">
        <v>495</v>
      </c>
      <c r="J26" s="29"/>
      <c r="K26" s="29"/>
      <c r="L26" s="29"/>
      <c r="M26" s="67" t="s">
        <v>495</v>
      </c>
      <c r="N26" s="67" t="s">
        <v>484</v>
      </c>
    </row>
    <row r="27" spans="2:17">
      <c r="B27" s="49" t="s">
        <v>409</v>
      </c>
      <c r="C27" s="49" t="s">
        <v>831</v>
      </c>
      <c r="D27" s="67" t="s">
        <v>495</v>
      </c>
      <c r="E27" s="67" t="s">
        <v>495</v>
      </c>
      <c r="F27" s="67" t="s">
        <v>495</v>
      </c>
      <c r="G27" s="67" t="s">
        <v>495</v>
      </c>
      <c r="H27" s="67" t="s">
        <v>495</v>
      </c>
      <c r="I27" s="67" t="s">
        <v>495</v>
      </c>
      <c r="J27" s="29"/>
      <c r="K27" s="29"/>
      <c r="L27" s="29"/>
      <c r="M27" s="67" t="s">
        <v>806</v>
      </c>
      <c r="N27" s="67" t="s">
        <v>484</v>
      </c>
    </row>
    <row r="28" spans="2:17">
      <c r="B28" s="49" t="s">
        <v>411</v>
      </c>
      <c r="C28" s="49" t="s">
        <v>831</v>
      </c>
      <c r="D28" s="67" t="s">
        <v>495</v>
      </c>
      <c r="E28" s="67" t="s">
        <v>495</v>
      </c>
      <c r="F28" s="67" t="s">
        <v>495</v>
      </c>
      <c r="G28" s="67" t="s">
        <v>495</v>
      </c>
      <c r="H28" s="67" t="s">
        <v>495</v>
      </c>
      <c r="I28" s="67" t="s">
        <v>495</v>
      </c>
      <c r="J28" s="29"/>
      <c r="K28" s="29"/>
      <c r="L28" s="29"/>
      <c r="M28" s="67" t="s">
        <v>806</v>
      </c>
      <c r="N28" s="67" t="s">
        <v>484</v>
      </c>
    </row>
    <row r="29" spans="2:17">
      <c r="B29" s="49" t="s">
        <v>413</v>
      </c>
      <c r="C29" s="49" t="s">
        <v>831</v>
      </c>
      <c r="D29" s="67" t="s">
        <v>495</v>
      </c>
      <c r="E29" s="67" t="s">
        <v>495</v>
      </c>
      <c r="F29" s="67" t="s">
        <v>495</v>
      </c>
      <c r="G29" s="67" t="s">
        <v>495</v>
      </c>
      <c r="H29" s="67" t="s">
        <v>495</v>
      </c>
      <c r="I29" s="67" t="s">
        <v>495</v>
      </c>
      <c r="J29" s="29"/>
      <c r="K29" s="29"/>
      <c r="L29" s="29"/>
      <c r="M29" s="67" t="s">
        <v>806</v>
      </c>
      <c r="N29" s="67" t="s">
        <v>484</v>
      </c>
    </row>
    <row r="30" spans="2:17">
      <c r="B30" s="49" t="s">
        <v>415</v>
      </c>
      <c r="C30" s="49" t="s">
        <v>831</v>
      </c>
      <c r="D30" s="67" t="s">
        <v>495</v>
      </c>
      <c r="E30" s="67" t="s">
        <v>495</v>
      </c>
      <c r="F30" s="67" t="s">
        <v>495</v>
      </c>
      <c r="G30" s="67" t="s">
        <v>495</v>
      </c>
      <c r="H30" s="67" t="s">
        <v>495</v>
      </c>
      <c r="I30" s="67" t="s">
        <v>495</v>
      </c>
      <c r="J30" s="29"/>
      <c r="K30" s="29"/>
      <c r="L30" s="29"/>
      <c r="M30" s="67" t="s">
        <v>806</v>
      </c>
      <c r="N30" s="67" t="s">
        <v>484</v>
      </c>
    </row>
    <row r="31" spans="2:17">
      <c r="B31" s="49" t="s">
        <v>417</v>
      </c>
      <c r="C31" s="49" t="s">
        <v>831</v>
      </c>
      <c r="D31" s="67" t="s">
        <v>495</v>
      </c>
      <c r="E31" s="67" t="s">
        <v>495</v>
      </c>
      <c r="F31" s="67" t="s">
        <v>495</v>
      </c>
      <c r="G31" s="67" t="s">
        <v>495</v>
      </c>
      <c r="H31" s="67" t="s">
        <v>495</v>
      </c>
      <c r="I31" s="67" t="s">
        <v>495</v>
      </c>
      <c r="J31" s="29"/>
      <c r="K31" s="29"/>
      <c r="L31" s="29"/>
      <c r="M31" s="67" t="s">
        <v>806</v>
      </c>
      <c r="N31" s="67" t="s">
        <v>484</v>
      </c>
    </row>
    <row r="32" spans="2:17">
      <c r="B32" s="49" t="s">
        <v>419</v>
      </c>
      <c r="C32" s="49" t="s">
        <v>831</v>
      </c>
      <c r="D32" s="67" t="s">
        <v>495</v>
      </c>
      <c r="E32" s="67" t="s">
        <v>495</v>
      </c>
      <c r="F32" s="67" t="s">
        <v>495</v>
      </c>
      <c r="G32" s="67" t="s">
        <v>495</v>
      </c>
      <c r="H32" s="67" t="s">
        <v>495</v>
      </c>
      <c r="I32" s="67" t="s">
        <v>495</v>
      </c>
      <c r="J32" s="29"/>
      <c r="K32" s="29"/>
      <c r="L32" s="29"/>
      <c r="M32" s="67" t="s">
        <v>806</v>
      </c>
      <c r="N32" s="67" t="s">
        <v>484</v>
      </c>
    </row>
    <row r="33" spans="2:14">
      <c r="B33" s="49" t="s">
        <v>421</v>
      </c>
      <c r="C33" s="49" t="s">
        <v>831</v>
      </c>
      <c r="D33" s="67" t="s">
        <v>495</v>
      </c>
      <c r="E33" s="67" t="s">
        <v>495</v>
      </c>
      <c r="F33" s="67" t="s">
        <v>495</v>
      </c>
      <c r="G33" s="67" t="s">
        <v>495</v>
      </c>
      <c r="H33" s="67" t="s">
        <v>495</v>
      </c>
      <c r="I33" s="67" t="s">
        <v>495</v>
      </c>
      <c r="J33" s="29"/>
      <c r="K33" s="29"/>
      <c r="L33" s="29"/>
      <c r="M33" s="67" t="s">
        <v>806</v>
      </c>
      <c r="N33" s="67" t="s">
        <v>484</v>
      </c>
    </row>
    <row r="34" spans="2:14">
      <c r="B34" s="49" t="s">
        <v>423</v>
      </c>
      <c r="C34" s="49" t="s">
        <v>831</v>
      </c>
      <c r="D34" s="67" t="s">
        <v>495</v>
      </c>
      <c r="E34" s="67" t="s">
        <v>495</v>
      </c>
      <c r="F34" s="67" t="s">
        <v>495</v>
      </c>
      <c r="G34" s="67" t="s">
        <v>495</v>
      </c>
      <c r="H34" s="67" t="s">
        <v>495</v>
      </c>
      <c r="I34" s="67" t="s">
        <v>495</v>
      </c>
      <c r="J34" s="29"/>
      <c r="K34" s="29"/>
      <c r="L34" s="29"/>
      <c r="M34" s="67" t="s">
        <v>806</v>
      </c>
      <c r="N34" s="67" t="s">
        <v>484</v>
      </c>
    </row>
    <row r="35" spans="2:14">
      <c r="B35" s="49" t="s">
        <v>425</v>
      </c>
      <c r="C35" s="49" t="s">
        <v>831</v>
      </c>
      <c r="D35" s="67" t="s">
        <v>495</v>
      </c>
      <c r="E35" s="67" t="s">
        <v>495</v>
      </c>
      <c r="F35" s="67" t="s">
        <v>495</v>
      </c>
      <c r="G35" s="67" t="s">
        <v>495</v>
      </c>
      <c r="H35" s="67" t="s">
        <v>495</v>
      </c>
      <c r="I35" s="67" t="s">
        <v>495</v>
      </c>
      <c r="J35" s="29"/>
      <c r="K35" s="29"/>
      <c r="L35" s="29"/>
      <c r="M35" s="67" t="s">
        <v>806</v>
      </c>
      <c r="N35" s="67" t="s">
        <v>484</v>
      </c>
    </row>
    <row r="36" spans="2:14">
      <c r="B36" s="49" t="s">
        <v>427</v>
      </c>
      <c r="C36" s="49" t="s">
        <v>831</v>
      </c>
      <c r="D36" s="67" t="s">
        <v>495</v>
      </c>
      <c r="E36" s="67" t="s">
        <v>495</v>
      </c>
      <c r="F36" s="67" t="s">
        <v>495</v>
      </c>
      <c r="G36" s="67" t="s">
        <v>495</v>
      </c>
      <c r="H36" s="67" t="s">
        <v>495</v>
      </c>
      <c r="I36" s="67" t="s">
        <v>495</v>
      </c>
      <c r="J36" s="29"/>
      <c r="K36" s="29"/>
      <c r="L36" s="29"/>
      <c r="M36" s="67" t="s">
        <v>806</v>
      </c>
      <c r="N36" s="67" t="s">
        <v>484</v>
      </c>
    </row>
    <row r="37" spans="2:14">
      <c r="B37" s="49" t="s">
        <v>832</v>
      </c>
      <c r="C37" s="49" t="s">
        <v>608</v>
      </c>
      <c r="D37" s="67" t="s">
        <v>493</v>
      </c>
      <c r="E37" s="67" t="s">
        <v>493</v>
      </c>
      <c r="F37" s="67" t="s">
        <v>493</v>
      </c>
      <c r="G37" s="67" t="s">
        <v>493</v>
      </c>
      <c r="H37" s="67" t="s">
        <v>493</v>
      </c>
      <c r="I37" s="67" t="s">
        <v>493</v>
      </c>
      <c r="J37" s="218" t="s">
        <v>493</v>
      </c>
      <c r="K37" s="218" t="s">
        <v>493</v>
      </c>
      <c r="L37" s="67" t="s">
        <v>493</v>
      </c>
      <c r="M37" s="67" t="s">
        <v>493</v>
      </c>
      <c r="N37" s="67" t="s">
        <v>484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F9"/>
  <sheetViews>
    <sheetView zoomScale="71" zoomScaleNormal="71" workbookViewId="0">
      <selection activeCell="E14" sqref="E14"/>
    </sheetView>
  </sheetViews>
  <sheetFormatPr defaultRowHeight="12.5"/>
  <cols>
    <col min="1" max="1" width="5.81640625" customWidth="1"/>
    <col min="2" max="2" width="20.81640625" bestFit="1" customWidth="1"/>
    <col min="3" max="4" width="14.453125" customWidth="1"/>
    <col min="5" max="6" width="8.1796875" customWidth="1"/>
  </cols>
  <sheetData>
    <row r="2" spans="2:6" ht="20">
      <c r="B2" s="85" t="s">
        <v>796</v>
      </c>
      <c r="C2" s="85"/>
      <c r="D2" s="85"/>
    </row>
    <row r="3" spans="2:6" ht="13" thickBot="1"/>
    <row r="4" spans="2:6">
      <c r="B4" s="1"/>
      <c r="C4" s="1"/>
      <c r="D4" s="1"/>
      <c r="E4" s="131" t="s">
        <v>503</v>
      </c>
      <c r="F4" s="131"/>
    </row>
    <row r="5" spans="2:6">
      <c r="B5" s="108" t="s">
        <v>573</v>
      </c>
      <c r="C5" s="108" t="s">
        <v>434</v>
      </c>
      <c r="D5" s="108" t="s">
        <v>368</v>
      </c>
      <c r="E5" s="118" t="s">
        <v>508</v>
      </c>
      <c r="F5" s="118" t="s">
        <v>510</v>
      </c>
    </row>
    <row r="6" spans="2:6">
      <c r="B6" s="334" t="s">
        <v>574</v>
      </c>
      <c r="C6" s="180" t="s">
        <v>804</v>
      </c>
      <c r="D6" s="135"/>
      <c r="E6" s="98" t="s">
        <v>360</v>
      </c>
      <c r="F6" s="48" t="s">
        <v>363</v>
      </c>
    </row>
    <row r="7" spans="2:6">
      <c r="B7" s="335"/>
      <c r="C7" s="180" t="s">
        <v>439</v>
      </c>
      <c r="D7" s="135"/>
      <c r="E7" s="48" t="s">
        <v>363</v>
      </c>
      <c r="F7" s="98" t="s">
        <v>360</v>
      </c>
    </row>
    <row r="8" spans="2:6">
      <c r="B8" s="334" t="s">
        <v>576</v>
      </c>
      <c r="C8" s="135"/>
      <c r="D8" s="135" t="s">
        <v>833</v>
      </c>
      <c r="E8" s="48" t="s">
        <v>363</v>
      </c>
      <c r="F8" s="98" t="s">
        <v>360</v>
      </c>
    </row>
    <row r="9" spans="2:6">
      <c r="B9" s="335"/>
      <c r="C9" s="135"/>
      <c r="D9" s="135" t="s">
        <v>834</v>
      </c>
      <c r="E9" s="48" t="s">
        <v>363</v>
      </c>
      <c r="F9" s="98" t="s">
        <v>360</v>
      </c>
    </row>
  </sheetData>
  <mergeCells count="2">
    <mergeCell ref="B8:B9"/>
    <mergeCell ref="B6:B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L17"/>
  <sheetViews>
    <sheetView zoomScale="145" zoomScaleNormal="145" workbookViewId="0">
      <selection activeCell="B1" sqref="B1"/>
    </sheetView>
  </sheetViews>
  <sheetFormatPr defaultRowHeight="12.5"/>
  <cols>
    <col min="1" max="1" width="8" customWidth="1"/>
    <col min="2" max="2" width="12.81640625" customWidth="1"/>
    <col min="3" max="8" width="3.54296875" bestFit="1" customWidth="1"/>
    <col min="9" max="9" width="3.81640625" bestFit="1" customWidth="1"/>
    <col min="10" max="11" width="3.54296875" bestFit="1" customWidth="1"/>
    <col min="12" max="12" width="3.81640625" bestFit="1" customWidth="1"/>
    <col min="13" max="13" width="3.54296875" bestFit="1" customWidth="1"/>
  </cols>
  <sheetData>
    <row r="1" spans="2:12" ht="20">
      <c r="B1" s="110" t="s">
        <v>835</v>
      </c>
    </row>
    <row r="2" spans="2:12" ht="20">
      <c r="B2" s="85" t="s">
        <v>796</v>
      </c>
    </row>
    <row r="4" spans="2:12" ht="12.75" customHeight="1">
      <c r="B4" s="28"/>
      <c r="C4" s="114" t="s">
        <v>549</v>
      </c>
      <c r="D4" s="114"/>
      <c r="E4" s="114"/>
      <c r="F4" s="114"/>
      <c r="G4" s="114"/>
      <c r="H4" s="114"/>
      <c r="I4" s="114"/>
      <c r="J4" s="114"/>
      <c r="K4" s="114"/>
      <c r="L4" s="114"/>
    </row>
    <row r="5" spans="2:12">
      <c r="B5" s="78" t="s">
        <v>516</v>
      </c>
      <c r="C5" s="109" t="s">
        <v>551</v>
      </c>
      <c r="D5" s="109" t="s">
        <v>557</v>
      </c>
      <c r="E5" s="109" t="s">
        <v>559</v>
      </c>
      <c r="F5" s="109" t="s">
        <v>439</v>
      </c>
      <c r="G5" s="109" t="s">
        <v>553</v>
      </c>
      <c r="H5" s="109" t="s">
        <v>564</v>
      </c>
      <c r="I5" s="109" t="s">
        <v>555</v>
      </c>
      <c r="J5" s="109" t="s">
        <v>561</v>
      </c>
      <c r="K5" s="186" t="s">
        <v>566</v>
      </c>
      <c r="L5" s="186" t="s">
        <v>568</v>
      </c>
    </row>
    <row r="6" spans="2:12">
      <c r="B6" s="109" t="s">
        <v>518</v>
      </c>
      <c r="C6" s="98" t="s">
        <v>360</v>
      </c>
      <c r="D6" s="98" t="s">
        <v>360</v>
      </c>
      <c r="E6" s="98" t="s">
        <v>360</v>
      </c>
      <c r="F6" s="98" t="s">
        <v>360</v>
      </c>
      <c r="G6" s="98" t="s">
        <v>360</v>
      </c>
      <c r="H6" s="98" t="s">
        <v>360</v>
      </c>
      <c r="I6" s="98" t="s">
        <v>360</v>
      </c>
      <c r="J6" s="98" t="s">
        <v>360</v>
      </c>
      <c r="K6" s="98" t="s">
        <v>360</v>
      </c>
      <c r="L6" s="98" t="s">
        <v>360</v>
      </c>
    </row>
    <row r="7" spans="2:12">
      <c r="B7" s="109" t="s">
        <v>520</v>
      </c>
      <c r="C7" s="98" t="s">
        <v>360</v>
      </c>
      <c r="D7" s="98" t="s">
        <v>360</v>
      </c>
      <c r="E7" s="98" t="s">
        <v>360</v>
      </c>
      <c r="F7" s="98" t="s">
        <v>360</v>
      </c>
      <c r="G7" s="98" t="s">
        <v>360</v>
      </c>
      <c r="H7" s="98" t="s">
        <v>360</v>
      </c>
      <c r="I7" s="98" t="s">
        <v>360</v>
      </c>
      <c r="J7" s="98" t="s">
        <v>360</v>
      </c>
      <c r="K7" s="98" t="s">
        <v>360</v>
      </c>
      <c r="L7" s="98" t="s">
        <v>360</v>
      </c>
    </row>
    <row r="8" spans="2:12">
      <c r="B8" s="109" t="s">
        <v>522</v>
      </c>
      <c r="C8" s="98" t="s">
        <v>360</v>
      </c>
      <c r="D8" s="98" t="s">
        <v>360</v>
      </c>
      <c r="E8" s="98" t="s">
        <v>360</v>
      </c>
      <c r="F8" s="98" t="s">
        <v>360</v>
      </c>
      <c r="G8" s="98" t="s">
        <v>360</v>
      </c>
      <c r="H8" s="98" t="s">
        <v>360</v>
      </c>
      <c r="I8" s="98" t="s">
        <v>360</v>
      </c>
      <c r="J8" s="98" t="s">
        <v>360</v>
      </c>
      <c r="K8" s="98" t="s">
        <v>360</v>
      </c>
      <c r="L8" s="98" t="s">
        <v>360</v>
      </c>
    </row>
    <row r="9" spans="2:12">
      <c r="B9" s="109" t="s">
        <v>524</v>
      </c>
      <c r="C9" s="98" t="s">
        <v>360</v>
      </c>
      <c r="D9" s="98" t="s">
        <v>360</v>
      </c>
      <c r="E9" s="98" t="s">
        <v>360</v>
      </c>
      <c r="F9" s="98" t="s">
        <v>360</v>
      </c>
      <c r="G9" s="98" t="s">
        <v>360</v>
      </c>
      <c r="H9" s="98" t="s">
        <v>360</v>
      </c>
      <c r="I9" s="98" t="s">
        <v>360</v>
      </c>
      <c r="J9" s="98" t="s">
        <v>360</v>
      </c>
      <c r="K9" s="98" t="s">
        <v>360</v>
      </c>
      <c r="L9" s="98" t="s">
        <v>360</v>
      </c>
    </row>
    <row r="10" spans="2:12">
      <c r="B10" s="109" t="s">
        <v>526</v>
      </c>
      <c r="C10" s="98" t="s">
        <v>360</v>
      </c>
      <c r="D10" s="98" t="s">
        <v>360</v>
      </c>
      <c r="E10" s="98" t="s">
        <v>360</v>
      </c>
      <c r="F10" s="98" t="s">
        <v>360</v>
      </c>
      <c r="G10" s="98" t="s">
        <v>360</v>
      </c>
      <c r="H10" s="98" t="s">
        <v>360</v>
      </c>
      <c r="I10" s="98" t="s">
        <v>360</v>
      </c>
      <c r="J10" s="98" t="s">
        <v>360</v>
      </c>
      <c r="K10" s="98" t="s">
        <v>360</v>
      </c>
      <c r="L10" s="98" t="s">
        <v>360</v>
      </c>
    </row>
    <row r="11" spans="2:12">
      <c r="B11" s="109" t="s">
        <v>528</v>
      </c>
      <c r="C11" s="98" t="s">
        <v>360</v>
      </c>
      <c r="D11" s="98" t="s">
        <v>360</v>
      </c>
      <c r="E11" s="98" t="s">
        <v>360</v>
      </c>
      <c r="F11" s="98" t="s">
        <v>360</v>
      </c>
      <c r="G11" s="98" t="s">
        <v>360</v>
      </c>
      <c r="H11" s="98" t="s">
        <v>360</v>
      </c>
      <c r="I11" s="98" t="s">
        <v>360</v>
      </c>
      <c r="J11" s="98" t="s">
        <v>360</v>
      </c>
      <c r="K11" s="98" t="s">
        <v>360</v>
      </c>
      <c r="L11" s="98" t="s">
        <v>360</v>
      </c>
    </row>
    <row r="12" spans="2:12">
      <c r="B12" s="109" t="s">
        <v>530</v>
      </c>
      <c r="C12" s="98" t="s">
        <v>360</v>
      </c>
      <c r="D12" s="98" t="s">
        <v>360</v>
      </c>
      <c r="E12" s="98" t="s">
        <v>360</v>
      </c>
      <c r="F12" s="98" t="s">
        <v>360</v>
      </c>
      <c r="G12" s="98" t="s">
        <v>360</v>
      </c>
      <c r="H12" s="98" t="s">
        <v>360</v>
      </c>
      <c r="I12" s="98" t="s">
        <v>360</v>
      </c>
      <c r="J12" s="98" t="s">
        <v>360</v>
      </c>
      <c r="K12" s="98" t="s">
        <v>360</v>
      </c>
      <c r="L12" s="98" t="s">
        <v>360</v>
      </c>
    </row>
    <row r="13" spans="2:12">
      <c r="B13" s="109" t="s">
        <v>532</v>
      </c>
      <c r="C13" s="98" t="s">
        <v>360</v>
      </c>
      <c r="D13" s="98" t="s">
        <v>360</v>
      </c>
      <c r="E13" s="98" t="s">
        <v>360</v>
      </c>
      <c r="F13" s="98" t="s">
        <v>360</v>
      </c>
      <c r="G13" s="98" t="s">
        <v>360</v>
      </c>
      <c r="H13" s="98" t="s">
        <v>360</v>
      </c>
      <c r="I13" s="98" t="s">
        <v>360</v>
      </c>
      <c r="J13" s="98" t="s">
        <v>360</v>
      </c>
      <c r="K13" s="98" t="s">
        <v>360</v>
      </c>
      <c r="L13" s="98" t="s">
        <v>360</v>
      </c>
    </row>
    <row r="14" spans="2:12">
      <c r="B14" s="109" t="s">
        <v>534</v>
      </c>
      <c r="C14" s="98" t="s">
        <v>360</v>
      </c>
      <c r="D14" s="98" t="s">
        <v>360</v>
      </c>
      <c r="E14" s="98" t="s">
        <v>360</v>
      </c>
      <c r="F14" s="98" t="s">
        <v>360</v>
      </c>
      <c r="G14" s="98" t="s">
        <v>360</v>
      </c>
      <c r="H14" s="98" t="s">
        <v>360</v>
      </c>
      <c r="I14" s="98" t="s">
        <v>360</v>
      </c>
      <c r="J14" s="98" t="s">
        <v>360</v>
      </c>
      <c r="K14" s="98" t="s">
        <v>360</v>
      </c>
      <c r="L14" s="98" t="s">
        <v>360</v>
      </c>
    </row>
    <row r="15" spans="2:12">
      <c r="B15" s="109" t="s">
        <v>536</v>
      </c>
      <c r="C15" s="98" t="s">
        <v>360</v>
      </c>
      <c r="D15" s="98" t="s">
        <v>360</v>
      </c>
      <c r="E15" s="98" t="s">
        <v>360</v>
      </c>
      <c r="F15" s="98" t="s">
        <v>360</v>
      </c>
      <c r="G15" s="98" t="s">
        <v>360</v>
      </c>
      <c r="H15" s="98" t="s">
        <v>360</v>
      </c>
      <c r="I15" s="98" t="s">
        <v>360</v>
      </c>
      <c r="J15" s="98" t="s">
        <v>360</v>
      </c>
      <c r="K15" s="98" t="s">
        <v>360</v>
      </c>
      <c r="L15" s="98" t="s">
        <v>360</v>
      </c>
    </row>
    <row r="16" spans="2:12">
      <c r="B16" s="109" t="s">
        <v>538</v>
      </c>
      <c r="C16" s="98" t="s">
        <v>360</v>
      </c>
      <c r="D16" s="98" t="s">
        <v>360</v>
      </c>
      <c r="E16" s="98" t="s">
        <v>360</v>
      </c>
      <c r="F16" s="98" t="s">
        <v>360</v>
      </c>
      <c r="G16" s="98" t="s">
        <v>360</v>
      </c>
      <c r="H16" s="98" t="s">
        <v>360</v>
      </c>
      <c r="I16" s="98" t="s">
        <v>360</v>
      </c>
      <c r="J16" s="98" t="s">
        <v>360</v>
      </c>
      <c r="K16" s="98" t="s">
        <v>360</v>
      </c>
      <c r="L16" s="98" t="s">
        <v>360</v>
      </c>
    </row>
    <row r="17" ht="12.75" customHeight="1"/>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G15"/>
  <sheetViews>
    <sheetView zoomScale="130" zoomScaleNormal="130" workbookViewId="0">
      <selection activeCell="B1" sqref="B1"/>
    </sheetView>
  </sheetViews>
  <sheetFormatPr defaultRowHeight="12.5"/>
  <cols>
    <col min="3" max="7" width="7.453125" customWidth="1"/>
  </cols>
  <sheetData>
    <row r="1" spans="2:7" ht="20">
      <c r="B1" s="110" t="s">
        <v>836</v>
      </c>
    </row>
    <row r="2" spans="2:7" ht="20">
      <c r="B2" s="85" t="s">
        <v>796</v>
      </c>
    </row>
    <row r="4" spans="2:7">
      <c r="B4" s="28"/>
      <c r="C4" s="309" t="s">
        <v>541</v>
      </c>
      <c r="D4" s="309"/>
      <c r="E4" s="309"/>
      <c r="F4" s="309"/>
      <c r="G4" s="309"/>
    </row>
    <row r="5" spans="2:7" ht="21">
      <c r="B5" s="78" t="s">
        <v>549</v>
      </c>
      <c r="C5" s="29" t="s">
        <v>543</v>
      </c>
      <c r="D5" s="29" t="s">
        <v>544</v>
      </c>
      <c r="E5" s="29" t="s">
        <v>546</v>
      </c>
      <c r="F5" s="29" t="s">
        <v>547</v>
      </c>
      <c r="G5" s="29" t="s">
        <v>472</v>
      </c>
    </row>
    <row r="6" spans="2:7">
      <c r="B6" s="83" t="s">
        <v>551</v>
      </c>
      <c r="C6" s="98" t="s">
        <v>360</v>
      </c>
      <c r="D6" s="98" t="s">
        <v>360</v>
      </c>
      <c r="E6" s="98" t="s">
        <v>360</v>
      </c>
      <c r="F6" s="98" t="s">
        <v>360</v>
      </c>
      <c r="G6" s="98" t="s">
        <v>360</v>
      </c>
    </row>
    <row r="7" spans="2:7">
      <c r="B7" s="83" t="s">
        <v>557</v>
      </c>
      <c r="C7" s="98" t="s">
        <v>360</v>
      </c>
      <c r="D7" s="98" t="s">
        <v>360</v>
      </c>
      <c r="E7" s="98" t="s">
        <v>360</v>
      </c>
      <c r="F7" s="98" t="s">
        <v>360</v>
      </c>
      <c r="G7" s="98" t="s">
        <v>360</v>
      </c>
    </row>
    <row r="8" spans="2:7">
      <c r="B8" s="83" t="s">
        <v>559</v>
      </c>
      <c r="C8" s="98" t="s">
        <v>360</v>
      </c>
      <c r="D8" s="98" t="s">
        <v>360</v>
      </c>
      <c r="E8" s="98" t="s">
        <v>360</v>
      </c>
      <c r="F8" s="98" t="s">
        <v>360</v>
      </c>
      <c r="G8" s="98" t="s">
        <v>360</v>
      </c>
    </row>
    <row r="9" spans="2:7">
      <c r="B9" s="83" t="s">
        <v>439</v>
      </c>
      <c r="C9" s="98" t="s">
        <v>360</v>
      </c>
      <c r="D9" s="98" t="s">
        <v>360</v>
      </c>
      <c r="E9" s="98" t="s">
        <v>360</v>
      </c>
      <c r="F9" s="98" t="s">
        <v>360</v>
      </c>
      <c r="G9" s="98" t="s">
        <v>360</v>
      </c>
    </row>
    <row r="10" spans="2:7">
      <c r="B10" s="83" t="s">
        <v>553</v>
      </c>
      <c r="C10" s="98" t="s">
        <v>360</v>
      </c>
      <c r="D10" s="98" t="s">
        <v>360</v>
      </c>
      <c r="E10" s="98" t="s">
        <v>360</v>
      </c>
      <c r="F10" s="98" t="s">
        <v>360</v>
      </c>
      <c r="G10" s="98" t="s">
        <v>360</v>
      </c>
    </row>
    <row r="11" spans="2:7">
      <c r="B11" s="83" t="s">
        <v>564</v>
      </c>
      <c r="C11" s="98" t="s">
        <v>360</v>
      </c>
      <c r="D11" s="98" t="s">
        <v>360</v>
      </c>
      <c r="E11" s="98" t="s">
        <v>360</v>
      </c>
      <c r="F11" s="98" t="s">
        <v>360</v>
      </c>
      <c r="G11" s="98" t="s">
        <v>360</v>
      </c>
    </row>
    <row r="12" spans="2:7">
      <c r="B12" s="83" t="s">
        <v>555</v>
      </c>
      <c r="C12" s="48" t="s">
        <v>363</v>
      </c>
      <c r="D12" s="98" t="s">
        <v>360</v>
      </c>
      <c r="E12" s="48" t="s">
        <v>363</v>
      </c>
      <c r="F12" s="98" t="s">
        <v>360</v>
      </c>
      <c r="G12" s="48" t="s">
        <v>363</v>
      </c>
    </row>
    <row r="13" spans="2:7">
      <c r="B13" s="83" t="s">
        <v>561</v>
      </c>
      <c r="C13" s="48" t="s">
        <v>363</v>
      </c>
      <c r="D13" s="98" t="s">
        <v>360</v>
      </c>
      <c r="E13" s="48" t="s">
        <v>363</v>
      </c>
      <c r="F13" s="98" t="s">
        <v>360</v>
      </c>
      <c r="G13" s="48" t="s">
        <v>363</v>
      </c>
    </row>
    <row r="14" spans="2:7">
      <c r="B14" s="83" t="s">
        <v>566</v>
      </c>
      <c r="C14" s="98" t="s">
        <v>360</v>
      </c>
      <c r="D14" s="98" t="s">
        <v>360</v>
      </c>
      <c r="E14" s="98" t="s">
        <v>360</v>
      </c>
      <c r="F14" s="98" t="s">
        <v>360</v>
      </c>
      <c r="G14" s="98" t="s">
        <v>360</v>
      </c>
    </row>
    <row r="15" spans="2:7">
      <c r="B15" s="83" t="s">
        <v>568</v>
      </c>
      <c r="C15" s="98" t="s">
        <v>360</v>
      </c>
      <c r="D15" s="98" t="s">
        <v>360</v>
      </c>
      <c r="E15" s="98" t="s">
        <v>360</v>
      </c>
      <c r="F15" s="98" t="s">
        <v>360</v>
      </c>
      <c r="G15" s="98" t="s">
        <v>360</v>
      </c>
    </row>
  </sheetData>
  <mergeCells count="1">
    <mergeCell ref="C4:G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39BF8D322551C43B84DDAEAB99B46E8" ma:contentTypeVersion="9" ma:contentTypeDescription="Create a new document." ma:contentTypeScope="" ma:versionID="c09134ca8999e3ecac8487aadf4f1233">
  <xsd:schema xmlns:xsd="http://www.w3.org/2001/XMLSchema" xmlns:xs="http://www.w3.org/2001/XMLSchema" xmlns:p="http://schemas.microsoft.com/office/2006/metadata/properties" xmlns:ns2="5a4e8aad-6ff2-4a0f-b8d5-f00f3bedee7c" xmlns:ns3="c3294675-17ef-4184-b444-db309de2c185" targetNamespace="http://schemas.microsoft.com/office/2006/metadata/properties" ma:root="true" ma:fieldsID="ba358589e22c641ff1623ba399d29975" ns2:_="" ns3:_="">
    <xsd:import namespace="5a4e8aad-6ff2-4a0f-b8d5-f00f3bedee7c"/>
    <xsd:import namespace="c3294675-17ef-4184-b444-db309de2c185"/>
    <xsd:element name="properties">
      <xsd:complexType>
        <xsd:sequence>
          <xsd:element name="documentManagement">
            <xsd:complexType>
              <xsd:all>
                <xsd:element ref="ns2:SLK_x0020_Status"/>
                <xsd:element ref="ns2:Model" minOccurs="0"/>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4e8aad-6ff2-4a0f-b8d5-f00f3bedee7c" elementFormDefault="qualified">
    <xsd:import namespace="http://schemas.microsoft.com/office/2006/documentManagement/types"/>
    <xsd:import namespace="http://schemas.microsoft.com/office/infopath/2007/PartnerControls"/>
    <xsd:element name="SLK_x0020_Status" ma:index="2" ma:displayName="Deliverable" ma:format="Dropdown" ma:internalName="SLK_x0020_Status">
      <xsd:simpleType>
        <xsd:restriction base="dms:Choice">
          <xsd:enumeration value="PM"/>
          <xsd:enumeration value="PPC"/>
          <xsd:enumeration value="ETO-PPC"/>
          <xsd:enumeration value="OPC"/>
          <xsd:enumeration value="OSS"/>
          <xsd:enumeration value="LT"/>
          <xsd:enumeration value="TC"/>
        </xsd:restriction>
      </xsd:simpleType>
    </xsd:element>
    <xsd:element name="Model" ma:index="3" nillable="true" ma:displayName="Model" ma:format="Dropdown" ma:internalName="Model">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3294675-17ef-4184-b444-db309de2c185"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LK_x0020_Status xmlns="5a4e8aad-6ff2-4a0f-b8d5-f00f3bedee7c">PM</SLK_x0020_Status>
    <Model xmlns="5a4e8aad-6ff2-4a0f-b8d5-f00f3bedee7c">KEY-GR</Model>
    <SharedWithUsers xmlns="c3294675-17ef-4184-b444-db309de2c185">
      <UserInfo>
        <DisplayName>Sankaranarayanan, Rangaraj [EMR/FCTL/ISV/PUNE]</DisplayName>
        <AccountId>1359</AccountId>
        <AccountType/>
      </UserInfo>
    </SharedWithUsers>
  </documentManagement>
</p:properties>
</file>

<file path=customXml/itemProps1.xml><?xml version="1.0" encoding="utf-8"?>
<ds:datastoreItem xmlns:ds="http://schemas.openxmlformats.org/officeDocument/2006/customXml" ds:itemID="{B11FAC15-27E4-4172-A3E4-304CAAFE2EC4}">
  <ds:schemaRefs>
    <ds:schemaRef ds:uri="http://schemas.microsoft.com/sharepoint/v3/contenttype/forms"/>
  </ds:schemaRefs>
</ds:datastoreItem>
</file>

<file path=customXml/itemProps2.xml><?xml version="1.0" encoding="utf-8"?>
<ds:datastoreItem xmlns:ds="http://schemas.openxmlformats.org/officeDocument/2006/customXml" ds:itemID="{B980F05F-D332-42A5-B1F9-9A0C2FF74F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4e8aad-6ff2-4a0f-b8d5-f00f3bedee7c"/>
    <ds:schemaRef ds:uri="c3294675-17ef-4184-b444-db309de2c1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9EB6B4-FF9A-45DE-AE0E-5A05CCA947CB}">
  <ds:schemaRefs>
    <ds:schemaRef ds:uri="http://schemas.microsoft.com/office/2006/documentManagement/types"/>
    <ds:schemaRef ds:uri="5a4e8aad-6ff2-4a0f-b8d5-f00f3bedee7c"/>
    <ds:schemaRef ds:uri="http://purl.org/dc/elements/1.1/"/>
    <ds:schemaRef ds:uri="http://schemas.openxmlformats.org/package/2006/metadata/core-properties"/>
    <ds:schemaRef ds:uri="http://purl.org/dc/dcmitype/"/>
    <ds:schemaRef ds:uri="http://www.w3.org/XML/1998/namespace"/>
    <ds:schemaRef ds:uri="http://purl.org/dc/terms/"/>
    <ds:schemaRef ds:uri="http://schemas.microsoft.com/office/infopath/2007/PartnerControls"/>
    <ds:schemaRef ds:uri="c3294675-17ef-4184-b444-db309de2c185"/>
    <ds:schemaRef ds:uri="http://schemas.microsoft.com/office/2006/metadata/properties"/>
  </ds:schemaRefs>
</ds:datastoreItem>
</file>

<file path=docMetadata/LabelInfo.xml><?xml version="1.0" encoding="utf-8"?>
<clbl:labelList xmlns:clbl="http://schemas.microsoft.com/office/2020/mipLabelMetadata">
  <clbl:label id="{d38901aa-f724-46bf-bb4f-aef09392934b}" enabled="1" method="Privileged" siteId="{eb06985d-06ca-4a17-81da-629ab99f6505}"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Revision</vt:lpstr>
      <vt:lpstr>Product Matrix</vt:lpstr>
      <vt:lpstr>End_Connection</vt:lpstr>
      <vt:lpstr>Valve Size</vt:lpstr>
      <vt:lpstr>Drilling_Schedule</vt:lpstr>
      <vt:lpstr>pressure_rating</vt:lpstr>
      <vt:lpstr>Body_Material</vt:lpstr>
      <vt:lpstr>Ball_Disc_Gate_Material</vt:lpstr>
      <vt:lpstr>Stem_Shaft_Material</vt:lpstr>
      <vt:lpstr>Optional_Features</vt:lpstr>
      <vt:lpstr>Additional Information Features</vt:lpstr>
      <vt:lpstr>ETO_OSS_override</vt:lpstr>
      <vt:lpstr>Display Notes</vt:lpstr>
      <vt:lpstr>Help Text</vt:lpstr>
      <vt:lpstr>view1</vt:lpstr>
      <vt:lpstr>view2</vt:lpstr>
      <vt:lpstr>Archive</vt:lpstr>
      <vt:lpstr>'Product Matrix'!Print_Titles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Updated by Geoff Murphy, X8367.</dc:creator>
  <cp:keywords/>
  <dc:description/>
  <cp:lastModifiedBy>Veerabhadra S Ronad</cp:lastModifiedBy>
  <cp:revision/>
  <dcterms:created xsi:type="dcterms:W3CDTF">1999-09-10T17:56:30Z</dcterms:created>
  <dcterms:modified xsi:type="dcterms:W3CDTF">2025-07-23T10:14:26Z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0x010100739BF8D322551C43B84DDAEAB99B46E8</vt:lpwstr>
  </property>
  <property fmtid="{D5CDD505-2E9C-101B-9397-08002B2CF9AE}" pid="3" name="_dlc_DocIdItemGuid">
    <vt:lpwstr>76d36442-8803-4dcc-82d2-df44f9acac45</vt:lpwstr>
  </property>
  <property fmtid="{D5CDD505-2E9C-101B-9397-08002B2CF9AE}" pid="4" name="AuthorIds_UIVersion_2074">
    <vt:lpwstr>6</vt:lpwstr>
  </property>
  <property fmtid="{D5CDD505-2E9C-101B-9397-08002B2CF9AE}" pid="5" name="AuthorIds_UIVersion_2081">
    <vt:lpwstr>6</vt:lpwstr>
  </property>
  <property fmtid="{D5CDD505-2E9C-101B-9397-08002B2CF9AE}" pid="6" name="MSIP_Label_d38901aa-f724-46bf-bb4f-aef09392934b_Enabled">
    <vt:lpwstr>true</vt:lpwstr>
  </property>
  <property fmtid="{D5CDD505-2E9C-101B-9397-08002B2CF9AE}" pid="7" name="MSIP_Label_d38901aa-f724-46bf-bb4f-aef09392934b_SetDate">
    <vt:lpwstr>2022-08-08T02:51:19Z</vt:lpwstr>
  </property>
  <property fmtid="{D5CDD505-2E9C-101B-9397-08002B2CF9AE}" pid="8" name="MSIP_Label_d38901aa-f724-46bf-bb4f-aef09392934b_Method">
    <vt:lpwstr>Privileged</vt:lpwstr>
  </property>
  <property fmtid="{D5CDD505-2E9C-101B-9397-08002B2CF9AE}" pid="9" name="MSIP_Label_d38901aa-f724-46bf-bb4f-aef09392934b_Name">
    <vt:lpwstr>Internal - No Label</vt:lpwstr>
  </property>
  <property fmtid="{D5CDD505-2E9C-101B-9397-08002B2CF9AE}" pid="10" name="MSIP_Label_d38901aa-f724-46bf-bb4f-aef09392934b_SiteId">
    <vt:lpwstr>eb06985d-06ca-4a17-81da-629ab99f6505</vt:lpwstr>
  </property>
  <property fmtid="{D5CDD505-2E9C-101B-9397-08002B2CF9AE}" pid="11" name="MSIP_Label_d38901aa-f724-46bf-bb4f-aef09392934b_ActionId">
    <vt:lpwstr>784691d3-9025-41b7-865b-e508e3465323</vt:lpwstr>
  </property>
  <property fmtid="{D5CDD505-2E9C-101B-9397-08002B2CF9AE}" pid="12" name="MSIP_Label_d38901aa-f724-46bf-bb4f-aef09392934b_ContentBits">
    <vt:lpwstr>0</vt:lpwstr>
  </property>
</Properties>
</file>