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 codeName="ThisWorkbook"/>
  <mc:AlternateContent xmlns:mc="http://schemas.openxmlformats.org/markup-compatibility/2006">
    <mc:Choice Requires="x15">
      <x15ac:absPath xmlns:x15ac="http://schemas.microsoft.com/office/spreadsheetml/2010/11/ac" url="E:\home\fc\automation\AuQA\Inputs\"/>
    </mc:Choice>
  </mc:AlternateContent>
  <xr:revisionPtr revIDLastSave="0" documentId="13_ncr:1_{AA2B7CF0-E0D0-448F-86D7-C4D1243FAF16}" xr6:coauthVersionLast="47" xr6:coauthVersionMax="47" xr10:uidLastSave="{00000000-0000-0000-0000-000000000000}"/>
  <bookViews>
    <workbookView xWindow="-110" yWindow="-110" windowWidth="19420" windowHeight="10560" activeTab="2" xr2:uid="{00000000-000D-0000-FFFF-FFFF00000000}"/>
  </bookViews>
  <sheets>
    <sheet name="guardTest" sheetId="1" r:id="rId1"/>
    <sheet name="overrideTest" sheetId="7" r:id="rId2"/>
    <sheet name="alarmTest" sheetId="11" r:id="rId3"/>
    <sheet name="tuesdaysuite" sheetId="8" r:id="rId4"/>
    <sheet name="wednesdaysuite" sheetId="4" r:id="rId5"/>
    <sheet name="thursdaysuite" sheetId="2" r:id="rId6"/>
    <sheet name="commandinputdata" sheetId="6" r:id="rId7"/>
    <sheet name="testexecutioncommands" sheetId="9" r:id="rId8"/>
    <sheet name="uitest" sheetId="10" r:id="rId9"/>
  </sheets>
  <definedNames>
    <definedName name="config37">commandinputdata!#REF!</definedName>
    <definedName name="env">commandinputdata!#REF!</definedName>
    <definedName name="environmane">commandinputdata!#REF!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0" i="8" l="1"/>
  <c r="M10" i="2"/>
  <c r="M9" i="2"/>
  <c r="M10" i="4"/>
  <c r="M9" i="4"/>
  <c r="M9" i="8"/>
  <c r="M8" i="2"/>
  <c r="M8" i="4"/>
  <c r="M8" i="8"/>
  <c r="M7" i="2" l="1"/>
  <c r="M6" i="2"/>
  <c r="M5" i="2"/>
  <c r="M4" i="2"/>
  <c r="M3" i="2"/>
  <c r="M7" i="8"/>
  <c r="M6" i="8"/>
  <c r="M5" i="8"/>
  <c r="M4" i="8"/>
  <c r="M3" i="8"/>
  <c r="M7" i="4"/>
  <c r="M6" i="4"/>
  <c r="M5" i="4"/>
  <c r="M4" i="4"/>
  <c r="M3" i="4"/>
  <c r="N9" i="2" l="1"/>
  <c r="N10" i="2"/>
  <c r="N10" i="4"/>
  <c r="N9" i="4"/>
  <c r="N8" i="8"/>
  <c r="N10" i="8"/>
  <c r="N9" i="8"/>
  <c r="N8" i="2"/>
  <c r="N8" i="4"/>
  <c r="N7" i="2"/>
  <c r="N7" i="8"/>
  <c r="N5" i="2"/>
  <c r="N4" i="8"/>
  <c r="N6" i="2"/>
  <c r="N4" i="2"/>
  <c r="N6" i="8"/>
  <c r="N5" i="8"/>
  <c r="N4" i="4"/>
  <c r="N6" i="4"/>
  <c r="N5" i="4"/>
  <c r="N7" i="4"/>
  <c r="O2" i="4" l="1"/>
  <c r="G11" i="4" s="1"/>
  <c r="O2" i="2"/>
  <c r="G11" i="2" s="1"/>
  <c r="O2" i="8"/>
  <c r="G11" i="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abhij</author>
  </authors>
  <commentList>
    <comment ref="O1" authorId="0" shapeId="0" xr:uid="{5A7C0B0A-8C5C-4AA4-9C8C-1C865208E710}">
      <text>
        <r>
          <rPr>
            <sz val="9"/>
            <color indexed="81"/>
            <rFont val="Tahoma"/>
            <charset val="1"/>
          </rPr>
          <t>Do not change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abhij</author>
  </authors>
  <commentList>
    <comment ref="O1" authorId="0" shapeId="0" xr:uid="{C8B7DE47-C6B2-4998-AD62-11533B356378}">
      <text>
        <r>
          <rPr>
            <b/>
            <sz val="9"/>
            <color indexed="81"/>
            <rFont val="Tahoma"/>
            <charset val="1"/>
          </rPr>
          <t>Do not change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abhij</author>
  </authors>
  <commentList>
    <comment ref="O1" authorId="0" shapeId="0" xr:uid="{304B6EA5-12B1-49A8-AD04-2EE4555E1271}">
      <text>
        <r>
          <rPr>
            <b/>
            <sz val="9"/>
            <color indexed="81"/>
            <rFont val="Tahoma"/>
            <charset val="1"/>
          </rPr>
          <t>Do not change</t>
        </r>
      </text>
    </comment>
  </commentList>
</comments>
</file>

<file path=xl/sharedStrings.xml><?xml version="1.0" encoding="utf-8"?>
<sst xmlns="http://schemas.openxmlformats.org/spreadsheetml/2006/main" count="685" uniqueCount="319">
  <si>
    <t>basicHotAbsoluteGuardInputs</t>
  </si>
  <si>
    <t>num_guard_units</t>
  </si>
  <si>
    <t>num_minutes_guard_timer</t>
  </si>
  <si>
    <t>percent_deadsensor_threshold</t>
  </si>
  <si>
    <t>num_minutes_past</t>
  </si>
  <si>
    <t>allow_num_exceedences_control_initial</t>
  </si>
  <si>
    <t>allow_num_exceedences_guard_initial</t>
  </si>
  <si>
    <t>alm_hot_abs_temp_initial</t>
  </si>
  <si>
    <t>guard_hot_abs_temp_intial</t>
  </si>
  <si>
    <t>allow_num_exceedences_control_default</t>
  </si>
  <si>
    <t>allow_num_exceedences_guard_default</t>
  </si>
  <si>
    <t>alm_hot_abs_temp_default</t>
  </si>
  <si>
    <t>guard_hot_abs_temp_default</t>
  </si>
  <si>
    <t>percent_deadsensor_threshold_default</t>
  </si>
  <si>
    <t>sensor_point_cooling_temp</t>
  </si>
  <si>
    <t>sensor_point_hot_temp</t>
  </si>
  <si>
    <t>expected_ahu_to_be_on</t>
  </si>
  <si>
    <t>values</t>
  </si>
  <si>
    <t>ds_num_guard_units_value</t>
  </si>
  <si>
    <t>deadSensorGuardInputs</t>
  </si>
  <si>
    <t>hotGuardTestInputs</t>
  </si>
  <si>
    <t>guard_on</t>
  </si>
  <si>
    <t>guard_off</t>
  </si>
  <si>
    <t>group_hot_alarm_on</t>
  </si>
  <si>
    <t>group_hot_alarm_off</t>
  </si>
  <si>
    <t>ds_num_minutes_guard_timer_value</t>
  </si>
  <si>
    <t>ds_percent_dead_sensor_threshold_default_value</t>
  </si>
  <si>
    <t>ds_num_minutes_past_value</t>
  </si>
  <si>
    <t>dead_sensor_test_temp</t>
  </si>
  <si>
    <t>alarm_dead_sensor_hysteresis_cleanup_value</t>
  </si>
  <si>
    <t>alarm_dead_sensor_threshold_cleanup_value</t>
  </si>
  <si>
    <t>control_dead_sensor_threshold_cleanup_value</t>
  </si>
  <si>
    <t>dead_sensor_alarm_count</t>
  </si>
  <si>
    <t>group_dead_sensor_alarm_on</t>
  </si>
  <si>
    <t>group_dead_sensor_alarm_off</t>
  </si>
  <si>
    <t>control_dead_sensor_threshold_property_name</t>
  </si>
  <si>
    <t>grp_dead_sensor_hysteresis_value_default_value</t>
  </si>
  <si>
    <t>config_allow_num_exceedences_guard_initial</t>
  </si>
  <si>
    <t>config_allow_num_exceedences_guard_value2</t>
  </si>
  <si>
    <t>group_allow_num_exceedences_guard_value0</t>
  </si>
  <si>
    <t>group_allow_num_exceedences_guard_value1</t>
  </si>
  <si>
    <t>group_allow_num_exceedences_guard_value2</t>
  </si>
  <si>
    <t>config_CAT_guard_band_range_initial</t>
  </si>
  <si>
    <t>config_CAT_guard_band_range_value5</t>
  </si>
  <si>
    <t>config_num_guard_units_value1</t>
  </si>
  <si>
    <t>config_num_guard_units_value2</t>
  </si>
  <si>
    <t>config_num_minutes_guard_timer_value2</t>
  </si>
  <si>
    <t>config_num_minutes_guard_timer_value4</t>
  </si>
  <si>
    <t>config_guard_hysteresis_band_value1</t>
  </si>
  <si>
    <t>config_guard_hysteresis_band_value2</t>
  </si>
  <si>
    <t>high_set_point_limit</t>
  </si>
  <si>
    <t>high_set_point_limit_cleanup</t>
  </si>
  <si>
    <t>low_set_point_limit</t>
  </si>
  <si>
    <t>low_set_point_limit_cleanup</t>
  </si>
  <si>
    <t>allow_num_exceedences_guard_cleanup_value</t>
  </si>
  <si>
    <t>guard_hot_abs_temp_cleanup_value</t>
  </si>
  <si>
    <t>alm_hot_abs_temp_cleanup_value</t>
  </si>
  <si>
    <t>hot_guard_intial_temp_all_racks</t>
  </si>
  <si>
    <t>GUARD_ON</t>
  </si>
  <si>
    <t>GUARD_OFF</t>
  </si>
  <si>
    <t>ALARM_ON</t>
  </si>
  <si>
    <t>ALARM_OFF</t>
  </si>
  <si>
    <t>ControlDeadSensorThreshold</t>
  </si>
  <si>
    <t>guardOrderMIXInputs</t>
  </si>
  <si>
    <t>rack_temp</t>
  </si>
  <si>
    <t>config_num_guard_units_value</t>
  </si>
  <si>
    <t>config_num_minutes_guard_timer_value</t>
  </si>
  <si>
    <t>config_system_num_minutes_past</t>
  </si>
  <si>
    <t>first_ahus_predicted_into_guard</t>
  </si>
  <si>
    <t>CAC_10</t>
  </si>
  <si>
    <t>CAC_11</t>
  </si>
  <si>
    <t>CAC_12</t>
  </si>
  <si>
    <t>CAC_13</t>
  </si>
  <si>
    <t>CAC_14</t>
  </si>
  <si>
    <t>CAC_15</t>
  </si>
  <si>
    <t>CAC_16</t>
  </si>
  <si>
    <t>CAC_17</t>
  </si>
  <si>
    <t>CRAC_3A-01</t>
  </si>
  <si>
    <t>CRAC_3A-02</t>
  </si>
  <si>
    <t>CRAC_3A-03</t>
  </si>
  <si>
    <t>CRAC_3A-04</t>
  </si>
  <si>
    <t>CAC_16,CAC_13,CRAC_3A-02</t>
  </si>
  <si>
    <t>allow_num_exceedences_control_cleanup_value</t>
  </si>
  <si>
    <t>testcase</t>
  </si>
  <si>
    <t>name</t>
  </si>
  <si>
    <t>reporttitle</t>
  </si>
  <si>
    <t>output</t>
  </si>
  <si>
    <t xml:space="preserve">Reports </t>
  </si>
  <si>
    <t>basichotGuard.xml</t>
  </si>
  <si>
    <t>Guard1</t>
  </si>
  <si>
    <t>command</t>
  </si>
  <si>
    <t>cleanReports</t>
  </si>
  <si>
    <t>output dir</t>
  </si>
  <si>
    <t>environment</t>
  </si>
  <si>
    <t>BasicHotAbsoluteGuard</t>
  </si>
  <si>
    <t>Reports/cleanReports</t>
  </si>
  <si>
    <t>cleanReports.xml</t>
  </si>
  <si>
    <t>groupname</t>
  </si>
  <si>
    <t>testname</t>
  </si>
  <si>
    <t xml:space="preserve">basicHotAbsoluteGuardTest.robot/staleStatePrevention.robot </t>
  </si>
  <si>
    <t>cleanReports.robot</t>
  </si>
  <si>
    <t>Guard2</t>
  </si>
  <si>
    <t>Guard2_Imputes-test</t>
  </si>
  <si>
    <t>DeadSensorGuard</t>
  </si>
  <si>
    <t>Reports</t>
  </si>
  <si>
    <t>deadSensorGuard.xml</t>
  </si>
  <si>
    <t>Imputes-test</t>
  </si>
  <si>
    <t xml:space="preserve">deadSensorGuardTest.robot/staleStatePrevention.robot </t>
  </si>
  <si>
    <t>Guard3</t>
  </si>
  <si>
    <t>Guard4</t>
  </si>
  <si>
    <t>Guard3_General-test</t>
  </si>
  <si>
    <t>Guard4_General-test</t>
  </si>
  <si>
    <t>HotGuard</t>
  </si>
  <si>
    <t>GuardOrderMIX</t>
  </si>
  <si>
    <t>guardOrderMIX.xml</t>
  </si>
  <si>
    <t>hotGuard.xml</t>
  </si>
  <si>
    <t>General-test</t>
  </si>
  <si>
    <t xml:space="preserve">hotGuardTest.robot/staleStatePrevention.robot </t>
  </si>
  <si>
    <t xml:space="preserve">guardOrderMIXTest.robot/staleStatePrevention.robot </t>
  </si>
  <si>
    <t>combinereport</t>
  </si>
  <si>
    <t>moveReports</t>
  </si>
  <si>
    <t>rebot  --removekeywords passed</t>
  </si>
  <si>
    <t>moveReports.xml</t>
  </si>
  <si>
    <t>moveReports.robot</t>
  </si>
  <si>
    <t>robot</t>
  </si>
  <si>
    <t>pabot --pabotlib --processes 2</t>
  </si>
  <si>
    <t>fan_ctlr_min_value</t>
  </si>
  <si>
    <t>fan_ctrl_max_value</t>
  </si>
  <si>
    <t>Guard1_General-test</t>
  </si>
  <si>
    <t>config118</t>
  </si>
  <si>
    <t>Test performed on environment 118</t>
  </si>
  <si>
    <t>Guard1_RSP-test</t>
  </si>
  <si>
    <t>RSP-test</t>
  </si>
  <si>
    <t>config37</t>
  </si>
  <si>
    <t>Test performed across different environment and different group</t>
  </si>
  <si>
    <t>config91</t>
  </si>
  <si>
    <t>Guard1_Imputes-test</t>
  </si>
  <si>
    <t>config64</t>
  </si>
  <si>
    <t>config146</t>
  </si>
  <si>
    <t>guard1_name</t>
  </si>
  <si>
    <t>Guard2_General-test</t>
  </si>
  <si>
    <t>Guard2_RSP-test</t>
  </si>
  <si>
    <t>Guard3_Imputes-test</t>
  </si>
  <si>
    <t>Guard3_RSP-test</t>
  </si>
  <si>
    <t>guard4_name</t>
  </si>
  <si>
    <t>guard2_name</t>
  </si>
  <si>
    <t>guard3_name</t>
  </si>
  <si>
    <t>Guard4_Imputes-test</t>
  </si>
  <si>
    <t>Guard4_RSP-test</t>
  </si>
  <si>
    <t>override1TestInputs</t>
  </si>
  <si>
    <t>rat_tempF</t>
  </si>
  <si>
    <t>dat_tempF</t>
  </si>
  <si>
    <t>SFCMinValue</t>
  </si>
  <si>
    <t>SFCMaxValue</t>
  </si>
  <si>
    <t>ahu_1</t>
  </si>
  <si>
    <t>ahu_1_sfc_value</t>
  </si>
  <si>
    <t>ahu_1_bop_value</t>
  </si>
  <si>
    <t>ON</t>
  </si>
  <si>
    <t>on_value</t>
  </si>
  <si>
    <t>off_value</t>
  </si>
  <si>
    <t>ahu_2</t>
  </si>
  <si>
    <t>ahu_2_sfc_value</t>
  </si>
  <si>
    <t>ahu_2_bop_value</t>
  </si>
  <si>
    <t>AUTO</t>
  </si>
  <si>
    <t>ahu_3</t>
  </si>
  <si>
    <t>ahu_3_sfc_value</t>
  </si>
  <si>
    <t>ahu_3_bop_value</t>
  </si>
  <si>
    <t>OFF</t>
  </si>
  <si>
    <t>Override1</t>
  </si>
  <si>
    <t>Override1_name</t>
  </si>
  <si>
    <t>Override1_General-test</t>
  </si>
  <si>
    <t>Overide1_Imputes-test</t>
  </si>
  <si>
    <t>Overide1_RSP-test</t>
  </si>
  <si>
    <t>Guard_Override_Test</t>
  </si>
  <si>
    <t xml:space="preserve">vxOverrideUIvaluesTest.robot/staleStatePrevention.robot </t>
  </si>
  <si>
    <t>vxOverrideUIvalues.xml</t>
  </si>
  <si>
    <t>VXOverrideUIvalues</t>
  </si>
  <si>
    <t>Test performed on environment 91</t>
  </si>
  <si>
    <t>CleanReports</t>
  </si>
  <si>
    <t>MoveReports</t>
  </si>
  <si>
    <t>SendEmail</t>
  </si>
  <si>
    <t>sudo python3 ExternalKeywords/sendemail.py &lt;name of the suite executed&gt;
e.g. sudo python3 ExternalKeywords/sendemail.py thursdaysuite</t>
  </si>
  <si>
    <t>CombineReports</t>
  </si>
  <si>
    <t>sudo pabot --pabotlib --processes 2 --name 'Guard1_Imputes-test' --reporttitle "BasicHotAbsoluteGuard" --outputdir Reports --output basichotGuard.xml --variable environment:config37 -v groupname:Imputes-test -T /home/fc/automation/AuQA/Testcases/GuardTests/basicHotAbsoluteGuardTest.robot /home/fc/automation/AuQA/Testcases/staleStatePrevention.robot</t>
  </si>
  <si>
    <t>sudo pabot --pabotlib --processes 2 --name 'Guard2_Imputes-test' --reporttitle "DeadSensorGuard" --outputdir Reports --output deadSensorGuard.xml --variable environment:config37 -v groupname:Imputes-test -T /home/fc/automation/AuQA/Testcases/GuardTests/deadSensorGuardTest.robot /home/fc/automation/AuQA/Testcases/staleStatePrevention.robot</t>
  </si>
  <si>
    <t>sudo pabot --pabotlib --processes 2 --name 'Guard3_General-test' --reporttitle "HotGuard" --outputdir Reports --output hotGuard.xml --variable environment:config37 -v groupname:General-test -T /home/fc/automation/AuQA/Testcases/GuardTests/hotGuardTest.robot /home/fc/automation/AuQA/Testcases/staleStatePrevention.robot</t>
  </si>
  <si>
    <t>sudo pabot --pabotlib --processes 2 --name 'Guard4_General-test' --reporttitle "GuardOrderMIX" --outputdir Reports --output guardOrderMIX.xml --variable environment:config37 -v groupname:General-test -T /home/fc/automation/AuQA/Testcases/GuardTests/guardOrderMIXTest.robot /home/fc/automation/AuQA/Testcases/staleStatePrevention.robot</t>
  </si>
  <si>
    <t>sudo pabot --pabotlib --processes 2 --name 'Override1_General-test' --reporttitle "VXOverrideUIvalues" --outputdir Reports --output vxOverrideUIvalues.xml --variable environment:config37 -v groupname:General-test -T /home/fc/automation/AuQA/Testcases/OverrideTests/vxOverrideUIvaluesTest.robot /home/fc/automation/AuQA/Testcases/staleStatePrevention.robot</t>
  </si>
  <si>
    <t>sudo robot --outputdir Reports/cleanReports --output cleanReports.xml --variable environment:config37 /home/fc/automation/AuQA/Testcases/cleanReports.robot</t>
  </si>
  <si>
    <t>sudo robot --outputdir Reports/cleanReports --output moveReports.xml --variable environment:config37 /home/fc/automation/AuQA/Testcases/moveReports.robot</t>
  </si>
  <si>
    <t>commands to be executed from AuQA folder</t>
  </si>
  <si>
    <t>suite execution commands</t>
  </si>
  <si>
    <t>tuesdayexecutesuite</t>
  </si>
  <si>
    <t>suitename</t>
  </si>
  <si>
    <t>wednesdayexecutesuite</t>
  </si>
  <si>
    <t>thursdayexecutesuite</t>
  </si>
  <si>
    <t>sudo chmod 775 tuesdayexecutesuite.sh
sudo sh tuesdayexecutesuite.sh</t>
  </si>
  <si>
    <t>sudo chmod 775 wednesdayexecutesuite.sh
sudo sh wednesdayexecutesuite.sh</t>
  </si>
  <si>
    <t>sudo chmod 775 thursdayexecutesuite.sh
sudo sh thursdayexecutesuite.sh</t>
  </si>
  <si>
    <t>runmode</t>
  </si>
  <si>
    <t>yes</t>
  </si>
  <si>
    <t>no</t>
  </si>
  <si>
    <t>slash</t>
  </si>
  <si>
    <t>outputxml</t>
  </si>
  <si>
    <t>combineoutputxml</t>
  </si>
  <si>
    <t>popups</t>
  </si>
  <si>
    <t>popuptitle/popupmessage</t>
  </si>
  <si>
    <t>suppress_alarm_popup_title</t>
  </si>
  <si>
    <t>Suppress Alarm</t>
  </si>
  <si>
    <t>suppress_alarm_popup_message</t>
  </si>
  <si>
    <t>Please select an alarm first.</t>
  </si>
  <si>
    <t>selected_suppress_alarm_popup_message</t>
  </si>
  <si>
    <t>Suppress notifications for the selected alarm?</t>
  </si>
  <si>
    <t>suppressed_alarm_popup_title</t>
  </si>
  <si>
    <t>Suppressed Alarms</t>
  </si>
  <si>
    <t>restore_suppressed_alarm_title</t>
  </si>
  <si>
    <t>Restore Suppressed Alarm</t>
  </si>
  <si>
    <t>restore_all_suppressed_alarms_title</t>
  </si>
  <si>
    <t>Restore All Suppressed Alarms</t>
  </si>
  <si>
    <t>restore_all_suppressed_alarms_message</t>
  </si>
  <si>
    <t>Restore notifications for all alarms?</t>
  </si>
  <si>
    <t>vxOverrideUIvaluesTest.robot/staleStatePrevention.robot</t>
  </si>
  <si>
    <t>Popup</t>
  </si>
  <si>
    <t>Popups</t>
  </si>
  <si>
    <t>uiPopup.xml</t>
  </si>
  <si>
    <t>uiPopupTest.robot</t>
  </si>
  <si>
    <t>UITestPopup</t>
  </si>
  <si>
    <t>minOnNoBindings Test</t>
  </si>
  <si>
    <t>config_allow_num_exceedences_guard</t>
  </si>
  <si>
    <t>config_allow_num_exceedences_control</t>
  </si>
  <si>
    <t>grp_property_alg_name</t>
  </si>
  <si>
    <t>config_num_minutes_start_timer</t>
  </si>
  <si>
    <t>rack_tempF</t>
  </si>
  <si>
    <t>power_monitor_pwr_kW</t>
  </si>
  <si>
    <t>min_required_ahu_on_0</t>
  </si>
  <si>
    <t>min_required_ahu_on_9</t>
  </si>
  <si>
    <t>min_required_ahu_on_2</t>
  </si>
  <si>
    <t>config_num_minutes_start_timer_default</t>
  </si>
  <si>
    <t>expected_ahu_turn_ON_order</t>
  </si>
  <si>
    <t>NB-AHU-14,NB-AHU-13,NB-AHU-15,NB-AHU-17,NB-AHU-16,NB-AHU-12,NB-AHU-11,NB-AHU-10</t>
  </si>
  <si>
    <t>ahu_name_0</t>
  </si>
  <si>
    <t>NB-AHU-10</t>
  </si>
  <si>
    <t>ahu_name_1</t>
  </si>
  <si>
    <t>NB-AHU-11</t>
  </si>
  <si>
    <t>ahu_name_2</t>
  </si>
  <si>
    <t>NB-AHU-12</t>
  </si>
  <si>
    <t>ahu_name_3</t>
  </si>
  <si>
    <t>NB-AHU-13</t>
  </si>
  <si>
    <t>ahu_name_4</t>
  </si>
  <si>
    <t>NB-AHU-14</t>
  </si>
  <si>
    <t>ahu_name_5</t>
  </si>
  <si>
    <t>NB-AHU-15</t>
  </si>
  <si>
    <t>ahu_name_6</t>
  </si>
  <si>
    <t>NB-AHU-16</t>
  </si>
  <si>
    <t>ahu_name_7</t>
  </si>
  <si>
    <t>NB-AHU-17</t>
  </si>
  <si>
    <t>set_overrides_popup_title</t>
  </si>
  <si>
    <t>Set Overrides</t>
  </si>
  <si>
    <t>set_overrides_popup_message</t>
  </si>
  <si>
    <t>Select equipment to override.</t>
  </si>
  <si>
    <t>clear_overrides_popup_title</t>
  </si>
  <si>
    <t>Clear Overrides</t>
  </si>
  <si>
    <t>clear_overrides_popup_message</t>
  </si>
  <si>
    <t>Select equipment to clear.</t>
  </si>
  <si>
    <t>show_trends_popup_title</t>
  </si>
  <si>
    <t>Show Trends</t>
  </si>
  <si>
    <t>show_trends_popup_message</t>
  </si>
  <si>
    <t>No equipment selected.</t>
  </si>
  <si>
    <t>bypass_popup_title</t>
  </si>
  <si>
    <t>Bypass Control Group</t>
  </si>
  <si>
    <t>bypass_popup_message</t>
  </si>
  <si>
    <t>Note: AHUs will be set to maximum cooling in random order. This will occur over 300 seconds. Existing manual overrides will not be affected.
Override all equipment for group General-test to the configured maximum cooling level?</t>
  </si>
  <si>
    <t>sudo robot --name 'Popup' --reporttitle "Popups" --outputdir Reports --output uiPopup.xml --variable environment:config37 -v groupname:General-test -T /home/fc/automation/AuQA/Testcases/UITests/uiPopupTest.robot</t>
  </si>
  <si>
    <t>Alarm subject 00-17-0D-00-00-1A-C8-A0 is not bound to any assets.</t>
  </si>
  <si>
    <t>DustMoteLinePower 00-17-0D-00-00-1A-C8-A0</t>
  </si>
  <si>
    <t>dustmotelinepower_popup_message</t>
  </si>
  <si>
    <t>dustmotelinepower_popup_title</t>
  </si>
  <si>
    <t>minOnGeneralTest</t>
  </si>
  <si>
    <t>CAC_14,CAC_13,CAC_15,CAC_17,CAC_16,CAC_12,CAC_11,CAC_10</t>
  </si>
  <si>
    <t>CHW,200000,4.13</t>
  </si>
  <si>
    <t>CHW,190000,4.13</t>
  </si>
  <si>
    <t>CHW,180000,4.13</t>
  </si>
  <si>
    <t>DX,190000,4.13</t>
  </si>
  <si>
    <t>DX,190000,4.16</t>
  </si>
  <si>
    <t>DX,190000,4.12</t>
  </si>
  <si>
    <t>DX,190000,4.08</t>
  </si>
  <si>
    <t>DX,190000,4.09</t>
  </si>
  <si>
    <t>DASHAM_MIX</t>
  </si>
  <si>
    <t>MinOnNoBindings</t>
  </si>
  <si>
    <t>minOnNoBindings.xml</t>
  </si>
  <si>
    <t>minOnNoBindingsTest.robot/staleStatePrevention.robot</t>
  </si>
  <si>
    <t>minOnGeneralTest.robot</t>
  </si>
  <si>
    <t>minOnGeneral.xml</t>
  </si>
  <si>
    <t>MinOnGeneral</t>
  </si>
  <si>
    <t>Override_minOnNoBindings</t>
  </si>
  <si>
    <t>MinOnGeneralTest</t>
  </si>
  <si>
    <t>Override_MinOnNoBindings-test</t>
  </si>
  <si>
    <t>Override_MinOnGeneral-test</t>
  </si>
  <si>
    <t>NoBindings</t>
  </si>
  <si>
    <t>sudo pabot --pabotlib --processes 2 --name 'Override_MinOnNoBindings-test'  --reporttitle "MinOnNoBindings"  --outputdir Reports --output minOnNoBindings.xml --variable environment:config146 -v groupname:NoBindings -T /home/fc/automation/AuQA/Testcases/OverrideTests/minOnNoBindingsTest.robot /home/fc/automation/AuQA/Testcases/staleStatePrevention.robot</t>
  </si>
  <si>
    <t>sudo robot --name 'Override_MinOnGeneral-test'  --reporttitle "MinOnGeneral"  --outputdir Reports --output minOnGeneral.xml --variable environment:config146 -v groupname:General-test /home/fc/automation/AuQA/Testcases/OverrideTests/minOnGeneralTest.robot</t>
  </si>
  <si>
    <t>sudo rebot --removekeywords passed --name 'Guard_Override_Test' --reporttitle "Test performed on environment 37" --outputdir Reports --output output.xml /home/fc/automation/AuQA/Reports/basichotGuard.xml /home/fc/automation/AuQA/Reports/deadSensorGuard.xml /home/fc/automation/AuQA/Reports/hotGuard.xml /home/fc/automation/AuQA/Reports/guardOrderMIX.xml /home/fc/automation/AuQA/Reports/vxOverrideUIvalues.xml /home/fc/automation/AuQA/Testcases/UITests/uiPopup.xml /home/fc/automation/AuQA/Testcases/OverrideTests/minOnNoBindingsTest.robot /home/fc/automation/AuQA/Testcases/OverrideTests/minOnGeneralTest.robot</t>
  </si>
  <si>
    <t>pabot --pabotlib --processes 1</t>
  </si>
  <si>
    <t>allow_num_exceedences_guard</t>
  </si>
  <si>
    <t>cat_guard_band_range</t>
  </si>
  <si>
    <t>ahu_change_onpwrlvl</t>
  </si>
  <si>
    <t>ahu_property_onpwrlvl</t>
  </si>
  <si>
    <t>power_monitor_pwr1_kW</t>
  </si>
  <si>
    <t>power_monitor_pwr2_kW</t>
  </si>
  <si>
    <t>expected_ahu_state_off</t>
  </si>
  <si>
    <t>Off</t>
  </si>
  <si>
    <t>alarm1TestInputs</t>
  </si>
  <si>
    <t>AhuFailToTurnOff</t>
  </si>
  <si>
    <t>alarm_ahu_failed_toturnoff</t>
  </si>
  <si>
    <t>None</t>
  </si>
  <si>
    <t>alarm_status</t>
  </si>
  <si>
    <t>ahu_failed_to_turnoFF_alarm_message</t>
  </si>
  <si>
    <t>in Control Group NoBindings is not turning OFF when commanded.</t>
  </si>
  <si>
    <t>ahu_property_onpwrlvl_default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</si>
</sst>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;[Red]0.00"/>
  </numFmts>
  <fonts count="5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.8000000000000007"/>
      <color rgb="FF0073BF"/>
      <name val="JetBrains Mono"/>
      <family val="3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2" borderId="1" xfId="0" applyFill="1" applyBorder="1" applyAlignment="1">
      <alignment wrapText="1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/>
    </xf>
    <xf numFmtId="164" fontId="0" fillId="0" borderId="1" xfId="0" applyNumberFormat="1" applyBorder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 wrapText="1"/>
    </xf>
    <xf numFmtId="164" fontId="0" fillId="0" borderId="1" xfId="0" applyNumberFormat="1" applyBorder="1" applyAlignment="1">
      <alignment horizontal="left" wrapText="1"/>
    </xf>
    <xf numFmtId="0" fontId="0" fillId="3" borderId="1" xfId="0" applyFill="1" applyBorder="1" applyAlignment="1">
      <alignment wrapText="1"/>
    </xf>
    <xf numFmtId="0" fontId="0" fillId="3" borderId="1" xfId="0" applyFill="1" applyBorder="1" applyAlignment="1">
      <alignment horizontal="left"/>
    </xf>
    <xf numFmtId="0" fontId="0" fillId="4" borderId="1" xfId="0" applyFill="1" applyBorder="1"/>
    <xf numFmtId="0" fontId="0" fillId="0" borderId="1" xfId="0" applyBorder="1" applyAlignment="1"/>
    <xf numFmtId="0" fontId="0" fillId="2" borderId="0" xfId="0" applyFill="1"/>
    <xf numFmtId="0" fontId="0" fillId="3" borderId="1" xfId="0" applyFill="1" applyBorder="1" applyAlignment="1" applyProtection="1">
      <alignment wrapText="1"/>
    </xf>
    <xf numFmtId="0" fontId="0" fillId="3" borderId="1" xfId="0" applyFill="1" applyBorder="1" applyProtection="1"/>
    <xf numFmtId="0" fontId="0" fillId="5" borderId="1" xfId="0" applyFill="1" applyBorder="1" applyAlignment="1" applyProtection="1">
      <alignment wrapText="1"/>
      <protection locked="0"/>
    </xf>
    <xf numFmtId="0" fontId="2" fillId="3" borderId="1" xfId="0" applyFont="1" applyFill="1" applyBorder="1" applyAlignment="1" applyProtection="1">
      <alignment vertical="center"/>
    </xf>
    <xf numFmtId="0" fontId="0" fillId="0" borderId="1" xfId="0" applyBorder="1"/>
    <xf numFmtId="0" fontId="0" fillId="4" borderId="2" xfId="0" applyFill="1" applyBorder="1"/>
    <xf numFmtId="0" fontId="0" fillId="2" borderId="1" xfId="0" applyFill="1" applyBorder="1" applyAlignment="1" applyProtection="1">
      <alignment wrapText="1"/>
    </xf>
    <xf numFmtId="0" fontId="0" fillId="0" borderId="1" xfId="0" applyBorder="1" applyAlignment="1" applyProtection="1">
      <alignment vertical="top" wrapText="1"/>
    </xf>
    <xf numFmtId="0" fontId="0" fillId="0" borderId="1" xfId="0" applyFill="1" applyBorder="1" applyAlignment="1" applyProtection="1">
      <alignment vertical="top" wrapText="1"/>
    </xf>
    <xf numFmtId="0" fontId="0" fillId="2" borderId="1" xfId="0" applyFill="1" applyBorder="1" applyAlignment="1" applyProtection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0" fillId="0" borderId="0" xfId="0" applyAlignment="1" applyProtection="1">
      <alignment vertical="top" wrapText="1"/>
    </xf>
    <xf numFmtId="0" fontId="0" fillId="0" borderId="2" xfId="0" applyBorder="1"/>
    <xf numFmtId="0" fontId="0" fillId="4" borderId="1" xfId="0" applyFill="1" applyBorder="1" applyProtection="1"/>
    <xf numFmtId="0" fontId="2" fillId="5" borderId="1" xfId="0" applyFont="1" applyFill="1" applyBorder="1" applyAlignment="1" applyProtection="1">
      <alignment vertical="center"/>
      <protection locked="0"/>
    </xf>
    <xf numFmtId="0" fontId="0" fillId="6" borderId="1" xfId="0" applyFill="1" applyBorder="1" applyProtection="1"/>
    <xf numFmtId="0" fontId="0" fillId="6" borderId="1" xfId="0" quotePrefix="1" applyFill="1" applyBorder="1" applyProtection="1"/>
    <xf numFmtId="0" fontId="0" fillId="0" borderId="1" xfId="0" applyFill="1" applyBorder="1"/>
    <xf numFmtId="0" fontId="0" fillId="3" borderId="1" xfId="0" applyFill="1" applyBorder="1"/>
    <xf numFmtId="0" fontId="0" fillId="0" borderId="0" xfId="0" applyProtection="1"/>
    <xf numFmtId="0" fontId="0" fillId="0" borderId="0" xfId="0" applyAlignment="1" applyProtection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34"/>
  <sheetViews>
    <sheetView workbookViewId="0">
      <selection activeCell="K13" sqref="K13"/>
    </sheetView>
  </sheetViews>
  <sheetFormatPr defaultRowHeight="14.5"/>
  <cols>
    <col min="1" max="1" width="26.81640625" style="1" customWidth="1"/>
    <col min="2" max="2" width="6.81640625" style="7" customWidth="1"/>
    <col min="3" max="3" width="2.90625" style="14" customWidth="1"/>
    <col min="4" max="4" width="22.1796875" style="1" customWidth="1"/>
    <col min="5" max="5" width="10.54296875" style="7" customWidth="1"/>
    <col min="6" max="6" width="2.90625" style="14" customWidth="1"/>
    <col min="7" max="7" width="23.1796875" customWidth="1"/>
    <col min="8" max="8" width="9.453125" style="7" customWidth="1"/>
    <col min="9" max="9" width="2.90625" style="14" customWidth="1"/>
    <col min="10" max="10" width="23.1796875" customWidth="1"/>
    <col min="11" max="11" width="35.08984375" style="7" customWidth="1"/>
  </cols>
  <sheetData>
    <row r="1" spans="1:11">
      <c r="A1" s="3" t="s">
        <v>0</v>
      </c>
      <c r="B1" s="5" t="s">
        <v>17</v>
      </c>
      <c r="D1" s="3" t="s">
        <v>19</v>
      </c>
      <c r="E1" s="5" t="s">
        <v>17</v>
      </c>
      <c r="G1" s="3" t="s">
        <v>20</v>
      </c>
      <c r="H1" s="5" t="s">
        <v>17</v>
      </c>
      <c r="J1" s="3" t="s">
        <v>63</v>
      </c>
      <c r="K1" s="5" t="s">
        <v>17</v>
      </c>
    </row>
    <row r="2" spans="1:11" ht="29">
      <c r="A2" s="2" t="s">
        <v>1</v>
      </c>
      <c r="B2" s="4">
        <v>1</v>
      </c>
      <c r="D2" s="2" t="s">
        <v>18</v>
      </c>
      <c r="E2" s="8">
        <v>1</v>
      </c>
      <c r="G2" s="2" t="s">
        <v>37</v>
      </c>
      <c r="H2" s="8">
        <v>1</v>
      </c>
      <c r="J2" s="10" t="s">
        <v>126</v>
      </c>
      <c r="K2" s="11">
        <v>50</v>
      </c>
    </row>
    <row r="3" spans="1:11" ht="29">
      <c r="A3" s="2" t="s">
        <v>2</v>
      </c>
      <c r="B3" s="4">
        <v>3</v>
      </c>
      <c r="D3" s="2" t="s">
        <v>25</v>
      </c>
      <c r="E3" s="8">
        <v>2</v>
      </c>
      <c r="G3" s="2" t="s">
        <v>38</v>
      </c>
      <c r="H3" s="8">
        <v>2</v>
      </c>
      <c r="J3" s="10" t="s">
        <v>127</v>
      </c>
      <c r="K3" s="11">
        <v>100</v>
      </c>
    </row>
    <row r="4" spans="1:11" ht="43.5">
      <c r="A4" s="2" t="s">
        <v>3</v>
      </c>
      <c r="B4" s="4">
        <v>100</v>
      </c>
      <c r="D4" s="2" t="s">
        <v>26</v>
      </c>
      <c r="E4" s="8">
        <v>30</v>
      </c>
      <c r="G4" s="2" t="s">
        <v>39</v>
      </c>
      <c r="H4" s="8">
        <v>0</v>
      </c>
      <c r="J4" s="10" t="s">
        <v>54</v>
      </c>
      <c r="K4" s="11">
        <v>9</v>
      </c>
    </row>
    <row r="5" spans="1:11" ht="29">
      <c r="A5" s="2" t="s">
        <v>4</v>
      </c>
      <c r="B5" s="4">
        <v>5</v>
      </c>
      <c r="D5" s="2" t="s">
        <v>27</v>
      </c>
      <c r="E5" s="8">
        <v>2</v>
      </c>
      <c r="G5" s="2" t="s">
        <v>40</v>
      </c>
      <c r="H5" s="8">
        <v>1</v>
      </c>
      <c r="J5" s="10" t="s">
        <v>55</v>
      </c>
      <c r="K5" s="11">
        <v>95</v>
      </c>
    </row>
    <row r="6" spans="1:11" ht="29">
      <c r="A6" s="2" t="s">
        <v>5</v>
      </c>
      <c r="B6" s="4">
        <v>10</v>
      </c>
      <c r="D6" s="2" t="s">
        <v>28</v>
      </c>
      <c r="E6" s="8">
        <v>66</v>
      </c>
      <c r="G6" s="2" t="s">
        <v>41</v>
      </c>
      <c r="H6" s="8">
        <v>2</v>
      </c>
      <c r="J6" s="10" t="s">
        <v>82</v>
      </c>
      <c r="K6" s="11">
        <v>9</v>
      </c>
    </row>
    <row r="7" spans="1:11" ht="29">
      <c r="A7" s="2" t="s">
        <v>6</v>
      </c>
      <c r="B7" s="4">
        <v>10</v>
      </c>
      <c r="D7" s="2" t="s">
        <v>29</v>
      </c>
      <c r="E7" s="8">
        <v>0</v>
      </c>
      <c r="G7" s="2" t="s">
        <v>42</v>
      </c>
      <c r="H7" s="8">
        <v>4</v>
      </c>
      <c r="J7" s="2" t="s">
        <v>8</v>
      </c>
      <c r="K7" s="8">
        <v>99</v>
      </c>
    </row>
    <row r="8" spans="1:11" ht="29">
      <c r="A8" s="2" t="s">
        <v>7</v>
      </c>
      <c r="B8" s="4">
        <v>200</v>
      </c>
      <c r="D8" s="2" t="s">
        <v>30</v>
      </c>
      <c r="E8" s="8">
        <v>0</v>
      </c>
      <c r="G8" s="2" t="s">
        <v>43</v>
      </c>
      <c r="H8" s="8">
        <v>5</v>
      </c>
      <c r="J8" s="2" t="s">
        <v>64</v>
      </c>
      <c r="K8" s="8">
        <v>66</v>
      </c>
    </row>
    <row r="9" spans="1:11" ht="29">
      <c r="A9" s="2" t="s">
        <v>8</v>
      </c>
      <c r="B9" s="4">
        <v>90</v>
      </c>
      <c r="D9" s="2" t="s">
        <v>31</v>
      </c>
      <c r="E9" s="8">
        <v>0</v>
      </c>
      <c r="G9" s="2" t="s">
        <v>44</v>
      </c>
      <c r="H9" s="8">
        <v>1</v>
      </c>
      <c r="J9" s="2" t="s">
        <v>50</v>
      </c>
      <c r="K9" s="8">
        <v>80.599999999999994</v>
      </c>
    </row>
    <row r="10" spans="1:11" ht="29">
      <c r="A10" s="2" t="s">
        <v>9</v>
      </c>
      <c r="B10" s="4">
        <v>0</v>
      </c>
      <c r="D10" s="2" t="s">
        <v>32</v>
      </c>
      <c r="E10" s="8">
        <v>1</v>
      </c>
      <c r="G10" s="2" t="s">
        <v>45</v>
      </c>
      <c r="H10" s="8">
        <v>2</v>
      </c>
      <c r="J10" s="2" t="s">
        <v>51</v>
      </c>
      <c r="K10" s="8">
        <v>88</v>
      </c>
    </row>
    <row r="11" spans="1:11" ht="29">
      <c r="A11" s="2" t="s">
        <v>10</v>
      </c>
      <c r="B11" s="4">
        <v>1</v>
      </c>
      <c r="D11" s="2" t="s">
        <v>21</v>
      </c>
      <c r="E11" s="8" t="s">
        <v>58</v>
      </c>
      <c r="G11" s="2" t="s">
        <v>46</v>
      </c>
      <c r="H11" s="8">
        <v>2</v>
      </c>
      <c r="J11" s="2" t="s">
        <v>52</v>
      </c>
      <c r="K11" s="8">
        <v>64.400000000000006</v>
      </c>
    </row>
    <row r="12" spans="1:11" ht="29">
      <c r="A12" s="2" t="s">
        <v>11</v>
      </c>
      <c r="B12" s="4">
        <v>90</v>
      </c>
      <c r="D12" s="2" t="s">
        <v>22</v>
      </c>
      <c r="E12" s="8" t="s">
        <v>59</v>
      </c>
      <c r="G12" s="2" t="s">
        <v>47</v>
      </c>
      <c r="H12" s="8">
        <v>4</v>
      </c>
      <c r="J12" s="2" t="s">
        <v>53</v>
      </c>
      <c r="K12" s="8">
        <v>60</v>
      </c>
    </row>
    <row r="13" spans="1:11" ht="57.65" customHeight="1">
      <c r="A13" s="2" t="s">
        <v>12</v>
      </c>
      <c r="B13" s="4">
        <v>90</v>
      </c>
      <c r="D13" s="2" t="s">
        <v>33</v>
      </c>
      <c r="E13" s="8" t="s">
        <v>60</v>
      </c>
      <c r="G13" s="2" t="s">
        <v>48</v>
      </c>
      <c r="H13" s="8">
        <v>1</v>
      </c>
      <c r="J13" s="2" t="s">
        <v>65</v>
      </c>
      <c r="K13" s="8">
        <v>1</v>
      </c>
    </row>
    <row r="14" spans="1:11" ht="29">
      <c r="A14" s="2" t="s">
        <v>13</v>
      </c>
      <c r="B14" s="4">
        <v>30</v>
      </c>
      <c r="D14" s="2" t="s">
        <v>34</v>
      </c>
      <c r="E14" s="8" t="s">
        <v>61</v>
      </c>
      <c r="G14" s="2" t="s">
        <v>49</v>
      </c>
      <c r="H14" s="8">
        <v>2</v>
      </c>
      <c r="J14" s="2" t="s">
        <v>66</v>
      </c>
      <c r="K14" s="8">
        <v>1</v>
      </c>
    </row>
    <row r="15" spans="1:11" ht="43.5">
      <c r="A15" s="2" t="s">
        <v>14</v>
      </c>
      <c r="B15" s="6">
        <v>65</v>
      </c>
      <c r="D15" s="2" t="s">
        <v>35</v>
      </c>
      <c r="E15" s="9" t="s">
        <v>62</v>
      </c>
      <c r="G15" s="2" t="s">
        <v>50</v>
      </c>
      <c r="H15" s="8">
        <v>80.599999999999994</v>
      </c>
      <c r="J15" s="2" t="s">
        <v>67</v>
      </c>
      <c r="K15" s="8">
        <v>20</v>
      </c>
    </row>
    <row r="16" spans="1:11" ht="29">
      <c r="A16" s="2" t="s">
        <v>15</v>
      </c>
      <c r="B16" s="4">
        <v>100</v>
      </c>
      <c r="D16" s="2" t="s">
        <v>36</v>
      </c>
      <c r="E16" s="8">
        <v>10</v>
      </c>
      <c r="G16" s="2" t="s">
        <v>51</v>
      </c>
      <c r="H16" s="8">
        <v>88</v>
      </c>
      <c r="J16" s="2" t="s">
        <v>68</v>
      </c>
      <c r="K16" s="8" t="s">
        <v>81</v>
      </c>
    </row>
    <row r="17" spans="1:11">
      <c r="A17" s="2" t="s">
        <v>16</v>
      </c>
      <c r="B17" s="4">
        <v>4</v>
      </c>
      <c r="G17" s="2" t="s">
        <v>52</v>
      </c>
      <c r="H17" s="8">
        <v>64.400000000000006</v>
      </c>
      <c r="J17" s="2" t="s">
        <v>69</v>
      </c>
      <c r="K17" s="8">
        <v>70</v>
      </c>
    </row>
    <row r="18" spans="1:11" ht="29">
      <c r="G18" s="2" t="s">
        <v>53</v>
      </c>
      <c r="H18" s="8">
        <v>60</v>
      </c>
      <c r="J18" s="2" t="s">
        <v>70</v>
      </c>
      <c r="K18" s="8">
        <v>100</v>
      </c>
    </row>
    <row r="19" spans="1:11" ht="29">
      <c r="G19" s="2" t="s">
        <v>21</v>
      </c>
      <c r="H19" s="8" t="s">
        <v>58</v>
      </c>
      <c r="J19" s="2" t="s">
        <v>71</v>
      </c>
      <c r="K19" s="8">
        <v>90</v>
      </c>
    </row>
    <row r="20" spans="1:11" ht="29">
      <c r="G20" s="2" t="s">
        <v>22</v>
      </c>
      <c r="H20" s="8" t="s">
        <v>59</v>
      </c>
      <c r="J20" s="2" t="s">
        <v>72</v>
      </c>
      <c r="K20" s="8">
        <v>80</v>
      </c>
    </row>
    <row r="21" spans="1:11" ht="29">
      <c r="G21" s="2" t="s">
        <v>23</v>
      </c>
      <c r="H21" s="8" t="s">
        <v>60</v>
      </c>
      <c r="J21" s="2" t="s">
        <v>73</v>
      </c>
      <c r="K21" s="8">
        <v>66</v>
      </c>
    </row>
    <row r="22" spans="1:11" ht="29">
      <c r="G22" s="2" t="s">
        <v>24</v>
      </c>
      <c r="H22" s="8" t="s">
        <v>61</v>
      </c>
      <c r="J22" s="2" t="s">
        <v>74</v>
      </c>
      <c r="K22" s="8">
        <v>60</v>
      </c>
    </row>
    <row r="23" spans="1:11" ht="29">
      <c r="G23" s="2" t="s">
        <v>54</v>
      </c>
      <c r="H23" s="8">
        <v>9</v>
      </c>
      <c r="J23" s="2" t="s">
        <v>75</v>
      </c>
      <c r="K23" s="8">
        <v>50</v>
      </c>
    </row>
    <row r="24" spans="1:11" ht="29">
      <c r="G24" s="2" t="s">
        <v>55</v>
      </c>
      <c r="H24" s="8">
        <v>99</v>
      </c>
      <c r="J24" s="2" t="s">
        <v>76</v>
      </c>
      <c r="K24" s="8">
        <v>75</v>
      </c>
    </row>
    <row r="25" spans="1:11" ht="29">
      <c r="G25" s="2" t="s">
        <v>56</v>
      </c>
      <c r="H25" s="8">
        <v>99</v>
      </c>
      <c r="J25" s="2" t="s">
        <v>77</v>
      </c>
      <c r="K25" s="8">
        <v>100</v>
      </c>
    </row>
    <row r="26" spans="1:11" ht="29">
      <c r="G26" s="2" t="s">
        <v>57</v>
      </c>
      <c r="H26" s="8">
        <v>66</v>
      </c>
      <c r="J26" s="2" t="s">
        <v>78</v>
      </c>
      <c r="K26" s="8">
        <v>50</v>
      </c>
    </row>
    <row r="27" spans="1:11">
      <c r="J27" s="2" t="s">
        <v>79</v>
      </c>
      <c r="K27" s="8">
        <v>80</v>
      </c>
    </row>
    <row r="28" spans="1:11">
      <c r="J28" s="2" t="s">
        <v>80</v>
      </c>
      <c r="K28" s="8">
        <v>70</v>
      </c>
    </row>
    <row r="29" spans="1:11">
      <c r="J29" s="2"/>
      <c r="K29" s="8"/>
    </row>
    <row r="30" spans="1:11">
      <c r="J30" s="2"/>
      <c r="K30" s="8"/>
    </row>
    <row r="31" spans="1:11">
      <c r="J31" s="2"/>
      <c r="K31" s="8"/>
    </row>
    <row r="32" spans="1:11">
      <c r="J32" s="2"/>
      <c r="K32" s="8"/>
    </row>
    <row r="33" spans="10:11">
      <c r="J33" s="2"/>
      <c r="K33" s="8"/>
    </row>
    <row r="34" spans="10:11">
      <c r="J34" s="2"/>
      <c r="K34" s="8"/>
    </row>
  </sheetData>
  <sheetProtection sheet="1" objects="1" scenarios="1"/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5FF25-CB93-4FF5-B7D2-AA3922F37E97}">
  <sheetPr codeName="Sheet2"/>
  <dimension ref="A1:K30"/>
  <sheetViews>
    <sheetView workbookViewId="0">
      <selection activeCell="G1" sqref="G1"/>
    </sheetView>
  </sheetViews>
  <sheetFormatPr defaultRowHeight="14.5"/>
  <cols>
    <col min="1" max="1" width="30.08984375" customWidth="1"/>
    <col min="2" max="2" width="12.453125" style="7" customWidth="1"/>
    <col min="3" max="3" width="2.90625" style="14" customWidth="1"/>
    <col min="4" max="4" width="35.36328125" customWidth="1"/>
    <col min="5" max="5" width="19.54296875" style="7" customWidth="1"/>
    <col min="6" max="6" width="2.90625" style="14" customWidth="1"/>
    <col min="7" max="7" width="35.36328125" customWidth="1"/>
    <col min="8" max="8" width="19.54296875" style="7" customWidth="1"/>
    <col min="9" max="9" width="2.90625" style="14" customWidth="1"/>
  </cols>
  <sheetData>
    <row r="1" spans="1:11">
      <c r="A1" s="3" t="s">
        <v>149</v>
      </c>
      <c r="B1" s="5" t="s">
        <v>17</v>
      </c>
      <c r="D1" s="3" t="s">
        <v>227</v>
      </c>
      <c r="E1" s="5" t="s">
        <v>17</v>
      </c>
      <c r="G1" s="3" t="s">
        <v>277</v>
      </c>
      <c r="H1" s="5" t="s">
        <v>17</v>
      </c>
      <c r="J1" s="3"/>
      <c r="K1" s="5"/>
    </row>
    <row r="2" spans="1:11">
      <c r="A2" s="19" t="s">
        <v>8</v>
      </c>
      <c r="B2" s="4">
        <v>99</v>
      </c>
      <c r="D2" s="19" t="s">
        <v>50</v>
      </c>
      <c r="E2" s="4">
        <v>55</v>
      </c>
      <c r="G2" s="19" t="s">
        <v>50</v>
      </c>
      <c r="H2" s="4">
        <v>120</v>
      </c>
    </row>
    <row r="3" spans="1:11">
      <c r="A3" s="19" t="s">
        <v>126</v>
      </c>
      <c r="B3" s="4">
        <v>50</v>
      </c>
      <c r="D3" s="19" t="s">
        <v>52</v>
      </c>
      <c r="E3" s="4">
        <v>45</v>
      </c>
      <c r="G3" s="19" t="s">
        <v>52</v>
      </c>
      <c r="H3" s="4">
        <v>110</v>
      </c>
    </row>
    <row r="4" spans="1:11">
      <c r="A4" s="19" t="s">
        <v>127</v>
      </c>
      <c r="B4" s="4">
        <v>100</v>
      </c>
      <c r="D4" s="19" t="s">
        <v>228</v>
      </c>
      <c r="E4" s="4">
        <v>9</v>
      </c>
      <c r="G4" s="19" t="s">
        <v>228</v>
      </c>
      <c r="H4" s="4">
        <v>9</v>
      </c>
    </row>
    <row r="5" spans="1:11">
      <c r="A5" s="19" t="s">
        <v>65</v>
      </c>
      <c r="B5" s="4">
        <v>1</v>
      </c>
      <c r="D5" s="19" t="s">
        <v>229</v>
      </c>
      <c r="E5" s="4">
        <v>0</v>
      </c>
      <c r="G5" s="19" t="s">
        <v>229</v>
      </c>
      <c r="H5" s="4">
        <v>0</v>
      </c>
    </row>
    <row r="6" spans="1:11">
      <c r="A6" s="19" t="s">
        <v>66</v>
      </c>
      <c r="B6" s="4">
        <v>1</v>
      </c>
      <c r="D6" s="19" t="s">
        <v>230</v>
      </c>
      <c r="E6" s="4" t="s">
        <v>287</v>
      </c>
      <c r="G6" s="19" t="s">
        <v>230</v>
      </c>
      <c r="H6" s="4" t="s">
        <v>287</v>
      </c>
    </row>
    <row r="7" spans="1:11">
      <c r="A7" s="19" t="s">
        <v>67</v>
      </c>
      <c r="B7" s="4">
        <v>20</v>
      </c>
      <c r="D7" s="19" t="s">
        <v>231</v>
      </c>
      <c r="E7" s="4">
        <v>1</v>
      </c>
      <c r="G7" s="19" t="s">
        <v>231</v>
      </c>
      <c r="H7" s="4">
        <v>1</v>
      </c>
    </row>
    <row r="8" spans="1:11">
      <c r="A8" s="19" t="s">
        <v>50</v>
      </c>
      <c r="B8" s="4">
        <v>80.599999999999994</v>
      </c>
      <c r="D8" s="19" t="s">
        <v>232</v>
      </c>
      <c r="E8" s="4">
        <v>50</v>
      </c>
      <c r="G8" s="19" t="s">
        <v>234</v>
      </c>
      <c r="H8" s="4">
        <v>0</v>
      </c>
    </row>
    <row r="9" spans="1:11">
      <c r="A9" s="19" t="s">
        <v>52</v>
      </c>
      <c r="B9" s="4">
        <v>64.400000000000006</v>
      </c>
      <c r="D9" s="19" t="s">
        <v>150</v>
      </c>
      <c r="E9" s="4">
        <v>68</v>
      </c>
      <c r="G9" s="19" t="s">
        <v>235</v>
      </c>
      <c r="H9" s="4">
        <v>9</v>
      </c>
    </row>
    <row r="10" spans="1:11">
      <c r="A10" s="19" t="s">
        <v>64</v>
      </c>
      <c r="B10" s="4">
        <v>66</v>
      </c>
      <c r="D10" s="19" t="s">
        <v>151</v>
      </c>
      <c r="E10" s="4">
        <v>53</v>
      </c>
      <c r="G10" s="19" t="s">
        <v>236</v>
      </c>
      <c r="H10" s="4">
        <v>2</v>
      </c>
    </row>
    <row r="11" spans="1:11">
      <c r="A11" s="19" t="s">
        <v>150</v>
      </c>
      <c r="B11" s="4">
        <v>68</v>
      </c>
      <c r="D11" s="19" t="s">
        <v>233</v>
      </c>
      <c r="E11" s="4">
        <v>0.4</v>
      </c>
      <c r="G11" s="19" t="s">
        <v>12</v>
      </c>
      <c r="H11" s="4">
        <v>90</v>
      </c>
    </row>
    <row r="12" spans="1:11">
      <c r="A12" s="19" t="s">
        <v>151</v>
      </c>
      <c r="B12" s="4">
        <v>53</v>
      </c>
      <c r="D12" s="19" t="s">
        <v>234</v>
      </c>
      <c r="E12" s="4">
        <v>0</v>
      </c>
      <c r="G12" s="19" t="s">
        <v>11</v>
      </c>
      <c r="H12" s="4">
        <v>90</v>
      </c>
    </row>
    <row r="13" spans="1:11">
      <c r="A13" s="19" t="s">
        <v>152</v>
      </c>
      <c r="B13" s="4">
        <v>72</v>
      </c>
      <c r="D13" s="19" t="s">
        <v>235</v>
      </c>
      <c r="E13" s="4">
        <v>9</v>
      </c>
      <c r="G13" s="19" t="s">
        <v>237</v>
      </c>
      <c r="H13" s="4">
        <v>15</v>
      </c>
    </row>
    <row r="14" spans="1:11" ht="43.5">
      <c r="A14" s="19" t="s">
        <v>153</v>
      </c>
      <c r="B14" s="4">
        <v>88</v>
      </c>
      <c r="D14" s="19" t="s">
        <v>236</v>
      </c>
      <c r="E14" s="4">
        <v>2</v>
      </c>
      <c r="G14" s="19" t="s">
        <v>238</v>
      </c>
      <c r="H14" s="8" t="s">
        <v>278</v>
      </c>
    </row>
    <row r="15" spans="1:11">
      <c r="A15" s="19" t="s">
        <v>154</v>
      </c>
      <c r="B15" s="4" t="s">
        <v>69</v>
      </c>
      <c r="D15" s="19" t="s">
        <v>12</v>
      </c>
      <c r="E15" s="4">
        <v>90</v>
      </c>
      <c r="G15" s="19" t="s">
        <v>240</v>
      </c>
      <c r="H15" s="4" t="s">
        <v>69</v>
      </c>
    </row>
    <row r="16" spans="1:11">
      <c r="A16" s="19" t="s">
        <v>155</v>
      </c>
      <c r="B16" s="4">
        <v>77</v>
      </c>
      <c r="D16" s="19" t="s">
        <v>11</v>
      </c>
      <c r="E16" s="4">
        <v>90</v>
      </c>
      <c r="G16" s="19" t="s">
        <v>242</v>
      </c>
      <c r="H16" s="4" t="s">
        <v>70</v>
      </c>
    </row>
    <row r="17" spans="1:8">
      <c r="A17" s="19" t="s">
        <v>156</v>
      </c>
      <c r="B17" s="4" t="s">
        <v>157</v>
      </c>
      <c r="D17" s="19" t="s">
        <v>237</v>
      </c>
      <c r="E17" s="4">
        <v>15</v>
      </c>
      <c r="G17" s="19" t="s">
        <v>244</v>
      </c>
      <c r="H17" s="4" t="s">
        <v>71</v>
      </c>
    </row>
    <row r="18" spans="1:8" ht="72.5">
      <c r="A18" s="19" t="s">
        <v>158</v>
      </c>
      <c r="B18" s="4">
        <v>1</v>
      </c>
      <c r="D18" s="19" t="s">
        <v>238</v>
      </c>
      <c r="E18" s="8" t="s">
        <v>239</v>
      </c>
      <c r="G18" s="19" t="s">
        <v>246</v>
      </c>
      <c r="H18" s="4" t="s">
        <v>72</v>
      </c>
    </row>
    <row r="19" spans="1:8">
      <c r="A19" s="19" t="s">
        <v>159</v>
      </c>
      <c r="B19" s="4">
        <v>0</v>
      </c>
      <c r="D19" s="19" t="s">
        <v>240</v>
      </c>
      <c r="E19" s="4" t="s">
        <v>241</v>
      </c>
      <c r="G19" s="19" t="s">
        <v>248</v>
      </c>
      <c r="H19" s="4" t="s">
        <v>73</v>
      </c>
    </row>
    <row r="20" spans="1:8">
      <c r="A20" s="19" t="s">
        <v>160</v>
      </c>
      <c r="B20" s="4" t="s">
        <v>72</v>
      </c>
      <c r="D20" s="19" t="s">
        <v>242</v>
      </c>
      <c r="E20" s="4" t="s">
        <v>243</v>
      </c>
      <c r="G20" s="19" t="s">
        <v>250</v>
      </c>
      <c r="H20" s="4" t="s">
        <v>74</v>
      </c>
    </row>
    <row r="21" spans="1:8">
      <c r="A21" s="19" t="s">
        <v>161</v>
      </c>
      <c r="B21" s="4">
        <v>79</v>
      </c>
      <c r="D21" s="19" t="s">
        <v>244</v>
      </c>
      <c r="E21" s="4" t="s">
        <v>245</v>
      </c>
      <c r="G21" s="19" t="s">
        <v>252</v>
      </c>
      <c r="H21" s="4" t="s">
        <v>75</v>
      </c>
    </row>
    <row r="22" spans="1:8">
      <c r="A22" s="19" t="s">
        <v>162</v>
      </c>
      <c r="B22" s="4" t="s">
        <v>163</v>
      </c>
      <c r="D22" s="19" t="s">
        <v>246</v>
      </c>
      <c r="E22" s="4" t="s">
        <v>247</v>
      </c>
      <c r="G22" s="19" t="s">
        <v>254</v>
      </c>
      <c r="H22" s="4" t="s">
        <v>76</v>
      </c>
    </row>
    <row r="23" spans="1:8">
      <c r="A23" s="19" t="s">
        <v>164</v>
      </c>
      <c r="B23" s="4" t="s">
        <v>74</v>
      </c>
      <c r="D23" s="19" t="s">
        <v>248</v>
      </c>
      <c r="E23" s="4" t="s">
        <v>249</v>
      </c>
      <c r="G23" s="4" t="s">
        <v>69</v>
      </c>
      <c r="H23" s="8" t="s">
        <v>279</v>
      </c>
    </row>
    <row r="24" spans="1:8">
      <c r="A24" s="19" t="s">
        <v>165</v>
      </c>
      <c r="B24" s="4">
        <v>81</v>
      </c>
      <c r="D24" s="19" t="s">
        <v>250</v>
      </c>
      <c r="E24" s="4" t="s">
        <v>251</v>
      </c>
      <c r="G24" s="4" t="s">
        <v>70</v>
      </c>
      <c r="H24" s="8" t="s">
        <v>280</v>
      </c>
    </row>
    <row r="25" spans="1:8">
      <c r="A25" s="19" t="s">
        <v>166</v>
      </c>
      <c r="B25" s="4" t="s">
        <v>167</v>
      </c>
      <c r="D25" s="19" t="s">
        <v>252</v>
      </c>
      <c r="E25" s="4" t="s">
        <v>253</v>
      </c>
      <c r="G25" s="4" t="s">
        <v>71</v>
      </c>
      <c r="H25" s="4" t="s">
        <v>281</v>
      </c>
    </row>
    <row r="26" spans="1:8">
      <c r="D26" s="19" t="s">
        <v>254</v>
      </c>
      <c r="E26" s="4" t="s">
        <v>255</v>
      </c>
      <c r="G26" s="4" t="s">
        <v>72</v>
      </c>
      <c r="H26" s="4" t="s">
        <v>282</v>
      </c>
    </row>
    <row r="27" spans="1:8">
      <c r="D27" s="19"/>
      <c r="E27" s="8"/>
      <c r="G27" s="4" t="s">
        <v>73</v>
      </c>
      <c r="H27" s="4" t="s">
        <v>283</v>
      </c>
    </row>
    <row r="28" spans="1:8">
      <c r="D28" s="19"/>
      <c r="E28" s="8"/>
      <c r="G28" s="4" t="s">
        <v>74</v>
      </c>
      <c r="H28" s="4" t="s">
        <v>284</v>
      </c>
    </row>
    <row r="29" spans="1:8">
      <c r="G29" s="4" t="s">
        <v>75</v>
      </c>
      <c r="H29" s="4" t="s">
        <v>285</v>
      </c>
    </row>
    <row r="30" spans="1:8">
      <c r="G30" s="4" t="s">
        <v>76</v>
      </c>
      <c r="H30" s="4" t="s">
        <v>286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3F30C-9986-413F-9139-B40DA43E91F9}">
  <dimension ref="A1:B18"/>
  <sheetViews>
    <sheetView tabSelected="1" workbookViewId="0">
      <selection activeCell="G14" sqref="G14"/>
    </sheetView>
  </sheetViews>
  <sheetFormatPr defaultRowHeight="14.5"/>
  <cols>
    <col min="1" max="1" width="38.453125" customWidth="1"/>
    <col min="2" max="2" width="29.90625" style="7" customWidth="1"/>
  </cols>
  <sheetData>
    <row r="1" spans="1:2">
      <c r="A1" s="3" t="s">
        <v>311</v>
      </c>
      <c r="B1" s="5" t="s">
        <v>17</v>
      </c>
    </row>
    <row r="2" spans="1:2">
      <c r="A2" s="19" t="s">
        <v>303</v>
      </c>
      <c r="B2" s="4">
        <v>1</v>
      </c>
    </row>
    <row r="3" spans="1:2">
      <c r="A3" s="19" t="s">
        <v>304</v>
      </c>
      <c r="B3" s="4">
        <v>4</v>
      </c>
    </row>
    <row r="4" spans="1:2">
      <c r="A4" s="19" t="s">
        <v>305</v>
      </c>
      <c r="B4" s="4" t="s">
        <v>247</v>
      </c>
    </row>
    <row r="5" spans="1:2">
      <c r="A5" s="19" t="s">
        <v>306</v>
      </c>
      <c r="B5" s="4">
        <v>0.5</v>
      </c>
    </row>
    <row r="6" spans="1:2">
      <c r="A6" s="19" t="s">
        <v>50</v>
      </c>
      <c r="B6" s="4">
        <v>80.599999999999994</v>
      </c>
    </row>
    <row r="7" spans="1:2">
      <c r="A7" s="19" t="s">
        <v>52</v>
      </c>
      <c r="B7" s="4">
        <v>64.400000000000006</v>
      </c>
    </row>
    <row r="8" spans="1:2">
      <c r="A8" s="19" t="s">
        <v>232</v>
      </c>
      <c r="B8" s="4">
        <v>80.599999999999994</v>
      </c>
    </row>
    <row r="9" spans="1:2">
      <c r="A9" s="19" t="s">
        <v>150</v>
      </c>
      <c r="B9" s="4">
        <v>86</v>
      </c>
    </row>
    <row r="10" spans="1:2">
      <c r="A10" s="19" t="s">
        <v>151</v>
      </c>
      <c r="B10" s="4">
        <v>76</v>
      </c>
    </row>
    <row r="11" spans="1:2">
      <c r="A11" s="19" t="s">
        <v>307</v>
      </c>
      <c r="B11" s="4">
        <v>0.1</v>
      </c>
    </row>
    <row r="12" spans="1:2">
      <c r="A12" s="19" t="s">
        <v>308</v>
      </c>
      <c r="B12" s="4">
        <v>10</v>
      </c>
    </row>
    <row r="13" spans="1:2">
      <c r="A13" s="19" t="s">
        <v>309</v>
      </c>
      <c r="B13" s="4" t="s">
        <v>310</v>
      </c>
    </row>
    <row r="14" spans="1:2">
      <c r="A14" s="19" t="s">
        <v>318</v>
      </c>
      <c r="B14" s="4">
        <v>0.4</v>
      </c>
    </row>
    <row r="15" spans="1:2">
      <c r="A15" s="19" t="s">
        <v>313</v>
      </c>
      <c r="B15" s="4" t="s">
        <v>312</v>
      </c>
    </row>
    <row r="16" spans="1:2">
      <c r="A16" s="19" t="s">
        <v>315</v>
      </c>
      <c r="B16" s="4" t="s">
        <v>314</v>
      </c>
    </row>
    <row r="17" spans="1:2" ht="43.5">
      <c r="A17" s="19" t="s">
        <v>316</v>
      </c>
      <c r="B17" s="8" t="s">
        <v>317</v>
      </c>
    </row>
    <row r="18" spans="1:2">
      <c r="A18" s="19"/>
      <c r="B18" s="4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68788-F650-423E-ACA9-598F1A76ABAD}">
  <sheetPr codeName="Sheet7"/>
  <dimension ref="A1:O12"/>
  <sheetViews>
    <sheetView workbookViewId="0"/>
  </sheetViews>
  <sheetFormatPr defaultColWidth="8.81640625" defaultRowHeight="14.5"/>
  <cols>
    <col min="1" max="1" width="27.36328125" style="35" bestFit="1" customWidth="1"/>
    <col min="2" max="2" width="9.1796875" style="35" customWidth="1"/>
    <col min="3" max="3" width="22.1796875" style="35" bestFit="1" customWidth="1"/>
    <col min="4" max="4" width="18.81640625" style="35" customWidth="1"/>
    <col min="5" max="5" width="19.6328125" style="34" bestFit="1" customWidth="1"/>
    <col min="6" max="6" width="19.08984375" style="34" bestFit="1" customWidth="1"/>
    <col min="7" max="7" width="19.6328125" style="34" bestFit="1" customWidth="1"/>
    <col min="8" max="8" width="11.54296875" style="34" bestFit="1" customWidth="1"/>
    <col min="9" max="9" width="11.36328125" style="34" bestFit="1" customWidth="1"/>
    <col min="10" max="10" width="26.81640625" style="34" customWidth="1"/>
    <col min="11" max="12" width="8.81640625" style="34"/>
    <col min="13" max="13" width="20.81640625" style="34" bestFit="1" customWidth="1"/>
    <col min="14" max="14" width="5" style="34" bestFit="1" customWidth="1"/>
    <col min="15" max="15" width="87.90625" style="34" bestFit="1" customWidth="1"/>
    <col min="16" max="16384" width="8.81640625" style="34"/>
  </cols>
  <sheetData>
    <row r="1" spans="1:15">
      <c r="A1" s="21" t="s">
        <v>83</v>
      </c>
      <c r="B1" s="21" t="s">
        <v>199</v>
      </c>
      <c r="C1" s="21" t="s">
        <v>90</v>
      </c>
      <c r="D1" s="21" t="s">
        <v>84</v>
      </c>
      <c r="E1" s="21" t="s">
        <v>85</v>
      </c>
      <c r="F1" s="21" t="s">
        <v>92</v>
      </c>
      <c r="G1" s="21" t="s">
        <v>86</v>
      </c>
      <c r="H1" s="21" t="s">
        <v>93</v>
      </c>
      <c r="I1" s="21" t="s">
        <v>97</v>
      </c>
      <c r="J1" s="21" t="s">
        <v>98</v>
      </c>
      <c r="M1" s="28" t="s">
        <v>203</v>
      </c>
      <c r="N1" s="28" t="s">
        <v>202</v>
      </c>
      <c r="O1" s="28" t="s">
        <v>204</v>
      </c>
    </row>
    <row r="2" spans="1:15">
      <c r="A2" s="18" t="s">
        <v>91</v>
      </c>
      <c r="B2" s="29" t="s">
        <v>200</v>
      </c>
      <c r="C2" s="15" t="s">
        <v>124</v>
      </c>
      <c r="D2" s="15"/>
      <c r="E2" s="15"/>
      <c r="F2" s="15" t="s">
        <v>95</v>
      </c>
      <c r="G2" s="15" t="s">
        <v>96</v>
      </c>
      <c r="H2" s="17" t="s">
        <v>135</v>
      </c>
      <c r="I2" s="16"/>
      <c r="J2" s="15" t="s">
        <v>100</v>
      </c>
      <c r="M2" s="30"/>
      <c r="N2" s="30"/>
      <c r="O2" s="30" t="str">
        <f>$M$3&amp;$N$4&amp;$M$4&amp;$N$5&amp;$M$5&amp;$N$6&amp;$M$6&amp;$N$7&amp;$M$7&amp;$N$8&amp;$M$8&amp;$N$9&amp;$M$9&amp;$N$10&amp;$M$10</f>
        <v>basichotGuard.xml/deadSensorGuard.xml/hotGuard.xml/guardOrderMIX.xml/vxOverrideUIvalues.xml/uiPopup.xml/minOnNoBindings.xml/minOnGeneral.xml</v>
      </c>
    </row>
    <row r="3" spans="1:15" ht="43.5">
      <c r="A3" s="18" t="s">
        <v>89</v>
      </c>
      <c r="B3" s="29" t="s">
        <v>200</v>
      </c>
      <c r="C3" s="15" t="s">
        <v>125</v>
      </c>
      <c r="D3" s="17" t="s">
        <v>136</v>
      </c>
      <c r="E3" s="15" t="s">
        <v>94</v>
      </c>
      <c r="F3" s="15" t="s">
        <v>87</v>
      </c>
      <c r="G3" s="15" t="s">
        <v>88</v>
      </c>
      <c r="H3" s="17" t="s">
        <v>135</v>
      </c>
      <c r="I3" s="17" t="s">
        <v>106</v>
      </c>
      <c r="J3" s="15" t="s">
        <v>99</v>
      </c>
      <c r="M3" s="30" t="str">
        <f>IF($B$3="Yes",$G$3,"")</f>
        <v>basichotGuard.xml</v>
      </c>
      <c r="N3" s="30"/>
      <c r="O3" s="30"/>
    </row>
    <row r="4" spans="1:15" ht="29">
      <c r="A4" s="18" t="s">
        <v>101</v>
      </c>
      <c r="B4" s="29" t="s">
        <v>200</v>
      </c>
      <c r="C4" s="15" t="s">
        <v>125</v>
      </c>
      <c r="D4" s="17" t="s">
        <v>102</v>
      </c>
      <c r="E4" s="15" t="s">
        <v>103</v>
      </c>
      <c r="F4" s="15" t="s">
        <v>104</v>
      </c>
      <c r="G4" s="15" t="s">
        <v>105</v>
      </c>
      <c r="H4" s="17" t="s">
        <v>135</v>
      </c>
      <c r="I4" s="17" t="s">
        <v>106</v>
      </c>
      <c r="J4" s="15" t="s">
        <v>107</v>
      </c>
      <c r="M4" s="30" t="str">
        <f>IF($B$4="Yes",$G$4,"")</f>
        <v>deadSensorGuard.xml</v>
      </c>
      <c r="N4" s="31" t="str">
        <f>IF(AND($M$4="deadSensorGuard.xml",$M$3="basichotGuard.xml"),"/", "")</f>
        <v>/</v>
      </c>
      <c r="O4" s="30"/>
    </row>
    <row r="5" spans="1:15" ht="29">
      <c r="A5" s="18" t="s">
        <v>108</v>
      </c>
      <c r="B5" s="29" t="s">
        <v>200</v>
      </c>
      <c r="C5" s="15" t="s">
        <v>125</v>
      </c>
      <c r="D5" s="17" t="s">
        <v>110</v>
      </c>
      <c r="E5" s="15" t="s">
        <v>112</v>
      </c>
      <c r="F5" s="15" t="s">
        <v>104</v>
      </c>
      <c r="G5" s="15" t="s">
        <v>115</v>
      </c>
      <c r="H5" s="17" t="s">
        <v>135</v>
      </c>
      <c r="I5" s="17" t="s">
        <v>116</v>
      </c>
      <c r="J5" s="15" t="s">
        <v>117</v>
      </c>
      <c r="M5" s="30" t="str">
        <f>IF($B$5="Yes",$G$5,"")</f>
        <v>hotGuard.xml</v>
      </c>
      <c r="N5" s="31" t="str">
        <f>IF(AND($M$5="hotGuard.xml", OR($M$3="basichotGuard.xml",$M$4="deadSensorGuard.xml")), "/", "")</f>
        <v>/</v>
      </c>
      <c r="O5" s="30"/>
    </row>
    <row r="6" spans="1:15" ht="29">
      <c r="A6" s="18" t="s">
        <v>109</v>
      </c>
      <c r="B6" s="29" t="s">
        <v>200</v>
      </c>
      <c r="C6" s="15" t="s">
        <v>125</v>
      </c>
      <c r="D6" s="17" t="s">
        <v>111</v>
      </c>
      <c r="E6" s="16" t="s">
        <v>113</v>
      </c>
      <c r="F6" s="15" t="s">
        <v>104</v>
      </c>
      <c r="G6" s="16" t="s">
        <v>114</v>
      </c>
      <c r="H6" s="17" t="s">
        <v>135</v>
      </c>
      <c r="I6" s="17" t="s">
        <v>116</v>
      </c>
      <c r="J6" s="15" t="s">
        <v>118</v>
      </c>
      <c r="M6" s="30" t="str">
        <f>IF($B$6="Yes",$G$6,"")</f>
        <v>guardOrderMIX.xml</v>
      </c>
      <c r="N6" s="30" t="str">
        <f>IF(AND($M$6="guardOrderMIX.xml", OR($M$3="basichotGuard.xml",OR($M$4="deadSensorGuard.xml",$M$5="hotGuard.xml"))), "/", "")</f>
        <v>/</v>
      </c>
      <c r="O6" s="30"/>
    </row>
    <row r="7" spans="1:15" ht="29">
      <c r="A7" s="18" t="s">
        <v>168</v>
      </c>
      <c r="B7" s="29" t="s">
        <v>200</v>
      </c>
      <c r="C7" s="15" t="s">
        <v>125</v>
      </c>
      <c r="D7" s="17" t="s">
        <v>170</v>
      </c>
      <c r="E7" s="16" t="s">
        <v>176</v>
      </c>
      <c r="F7" s="15" t="s">
        <v>104</v>
      </c>
      <c r="G7" s="16" t="s">
        <v>175</v>
      </c>
      <c r="H7" s="17" t="s">
        <v>135</v>
      </c>
      <c r="I7" s="17" t="s">
        <v>116</v>
      </c>
      <c r="J7" s="15" t="s">
        <v>221</v>
      </c>
      <c r="M7" s="30" t="str">
        <f>IF($B$7="Yes",$G$7,"")</f>
        <v>vxOverrideUIvalues.xml</v>
      </c>
      <c r="N7" s="30" t="str">
        <f>IF(AND($M$7="vxOverrideUIvalues.xml", OR($M$3="basichotGuard.xml",OR($M$4="deadSensorGuard.xml",OR($M$5="hotGuard.xml",$M$6="guardOrderMIX.xml")))), "/", "")</f>
        <v>/</v>
      </c>
      <c r="O7" s="30"/>
    </row>
    <row r="8" spans="1:15" ht="29">
      <c r="A8" s="18" t="s">
        <v>226</v>
      </c>
      <c r="B8" s="29" t="s">
        <v>200</v>
      </c>
      <c r="C8" s="15" t="s">
        <v>302</v>
      </c>
      <c r="D8" s="17" t="s">
        <v>222</v>
      </c>
      <c r="E8" s="16" t="s">
        <v>223</v>
      </c>
      <c r="F8" s="15" t="s">
        <v>104</v>
      </c>
      <c r="G8" s="16" t="s">
        <v>224</v>
      </c>
      <c r="H8" s="17" t="s">
        <v>135</v>
      </c>
      <c r="I8" s="17" t="s">
        <v>116</v>
      </c>
      <c r="J8" s="15" t="s">
        <v>225</v>
      </c>
      <c r="M8" s="30" t="str">
        <f>IF($B$8="Yes",$G$8,"")</f>
        <v>uiPopup.xml</v>
      </c>
      <c r="N8" s="30" t="str">
        <f>IF(AND($M$8="uiPopup.xml", OR($M$3="basichotGuard.xml",OR($M$4="deadSensorGuard.xml",OR($M$5="hotGuard.xml",OR($M$6="guardOrderMIX.xml",$M$7="vxOverrideUIvalues.xml"))))), "/", "")</f>
        <v>/</v>
      </c>
      <c r="O8" s="30"/>
    </row>
    <row r="9" spans="1:15" ht="29">
      <c r="A9" s="18" t="s">
        <v>294</v>
      </c>
      <c r="B9" s="29" t="s">
        <v>200</v>
      </c>
      <c r="C9" s="15" t="s">
        <v>125</v>
      </c>
      <c r="D9" s="16" t="s">
        <v>296</v>
      </c>
      <c r="E9" s="16" t="s">
        <v>288</v>
      </c>
      <c r="F9" s="15" t="s">
        <v>104</v>
      </c>
      <c r="G9" s="16" t="s">
        <v>289</v>
      </c>
      <c r="H9" s="16" t="s">
        <v>138</v>
      </c>
      <c r="I9" s="16" t="s">
        <v>298</v>
      </c>
      <c r="J9" s="15" t="s">
        <v>290</v>
      </c>
      <c r="M9" s="30" t="str">
        <f>IF($B$9="Yes",$G$9,"")</f>
        <v>minOnNoBindings.xml</v>
      </c>
      <c r="N9" s="30" t="str">
        <f>IF(AND($M$9="minOnNoBindings.xml", OR($M$3="basichotGuard.xml",OR($M$4="deadSensorGuard.xml",OR($M$5="hotGuard.xml",OR($M$6="guardOrderMIX.xml",OR($M$7="vxOverrideUIvalues.xml",$M$8="uiPopup.xml")))))), "/", "")</f>
        <v>/</v>
      </c>
      <c r="O9" s="30"/>
    </row>
    <row r="10" spans="1:15" ht="29">
      <c r="A10" s="18" t="s">
        <v>295</v>
      </c>
      <c r="B10" s="29" t="s">
        <v>200</v>
      </c>
      <c r="C10" s="15" t="s">
        <v>302</v>
      </c>
      <c r="D10" s="16" t="s">
        <v>297</v>
      </c>
      <c r="E10" s="16" t="s">
        <v>293</v>
      </c>
      <c r="F10" s="15" t="s">
        <v>104</v>
      </c>
      <c r="G10" s="16" t="s">
        <v>292</v>
      </c>
      <c r="H10" s="16" t="s">
        <v>138</v>
      </c>
      <c r="I10" s="16" t="s">
        <v>116</v>
      </c>
      <c r="J10" s="15" t="s">
        <v>291</v>
      </c>
      <c r="M10" s="30" t="str">
        <f>IF($B$10="Yes",$G$10,"")</f>
        <v>minOnGeneral.xml</v>
      </c>
      <c r="N10" s="30" t="str">
        <f>IF(AND($M$10="minOnGeneral.xml", OR($M$3="basichotGuard.xml",OR($M$4="deadSensorGuard.xml",OR($M$5="hotGuard.xml",OR($M$6="guardOrderMIX.xml",OR($M$7="vxOverrideUIvalues.xml",OR($M$8="uiPopup.xml",$M$9="minOnNoBindings.xml"))))))), "/", "")</f>
        <v>/</v>
      </c>
      <c r="O10" s="30"/>
    </row>
    <row r="11" spans="1:15" ht="116">
      <c r="A11" s="18" t="s">
        <v>119</v>
      </c>
      <c r="B11" s="29" t="s">
        <v>200</v>
      </c>
      <c r="C11" s="15" t="s">
        <v>121</v>
      </c>
      <c r="D11" s="15" t="s">
        <v>173</v>
      </c>
      <c r="E11" s="15" t="s">
        <v>177</v>
      </c>
      <c r="F11" s="15" t="s">
        <v>104</v>
      </c>
      <c r="G11" s="15" t="str">
        <f>$O$2</f>
        <v>basichotGuard.xml/deadSensorGuard.xml/hotGuard.xml/guardOrderMIX.xml/vxOverrideUIvalues.xml/uiPopup.xml/minOnNoBindings.xml/minOnGeneral.xml</v>
      </c>
      <c r="H11" s="15"/>
      <c r="I11" s="16"/>
      <c r="J11" s="15"/>
    </row>
    <row r="12" spans="1:15">
      <c r="A12" s="18" t="s">
        <v>120</v>
      </c>
      <c r="B12" s="29" t="s">
        <v>200</v>
      </c>
      <c r="C12" s="15" t="s">
        <v>124</v>
      </c>
      <c r="D12" s="15"/>
      <c r="E12" s="15"/>
      <c r="F12" s="15" t="s">
        <v>95</v>
      </c>
      <c r="G12" s="15" t="s">
        <v>122</v>
      </c>
      <c r="H12" s="17" t="s">
        <v>135</v>
      </c>
      <c r="I12" s="16"/>
      <c r="J12" s="15" t="s">
        <v>123</v>
      </c>
    </row>
  </sheetData>
  <sheetProtection sheet="1" objects="1" scenarios="1"/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error="Select a value from drop down list" prompt="Select Name" xr:uid="{2A443C34-7F60-4D1A-BEE9-2B2B19B10624}">
          <x14:formula1>
            <xm:f>commandinputdata!$E$2:$E$4</xm:f>
          </x14:formula1>
          <xm:sqref>D5</xm:sqref>
        </x14:dataValidation>
        <x14:dataValidation type="list" allowBlank="1" showInputMessage="1" showErrorMessage="1" error="Select a value from drop down list" prompt="Select Name" xr:uid="{A3AF2C92-0953-4D86-9DBA-F4C811F9BD2A}">
          <x14:formula1>
            <xm:f>commandinputdata!$D$2:$D$4</xm:f>
          </x14:formula1>
          <xm:sqref>D4</xm:sqref>
        </x14:dataValidation>
        <x14:dataValidation type="list" allowBlank="1" showInputMessage="1" showErrorMessage="1" error="Select a value from drop down list" prompt="Select Name" xr:uid="{7F8D7859-404D-4475-BC34-50E3A878DCA3}">
          <x14:formula1>
            <xm:f>commandinputdata!$C$2:$C$4</xm:f>
          </x14:formula1>
          <xm:sqref>D3</xm:sqref>
        </x14:dataValidation>
        <x14:dataValidation type="list" allowBlank="1" showInputMessage="1" showErrorMessage="1" error="Select a value from drop down list" prompt="Select Name" xr:uid="{115AFEBA-9626-4203-AD1B-AAF35A5B2992}">
          <x14:formula1>
            <xm:f>commandinputdata!$F$2:$F$4</xm:f>
          </x14:formula1>
          <xm:sqref>D6</xm:sqref>
        </x14:dataValidation>
        <x14:dataValidation type="list" allowBlank="1" showInputMessage="1" showErrorMessage="1" error="Select a value from drop down list" prompt="Select Environment" xr:uid="{A8E9437C-6530-4719-A1E0-546D00E7EB7B}">
          <x14:formula1>
            <xm:f>commandinputdata!$A$2:$A$6</xm:f>
          </x14:formula1>
          <xm:sqref>H12 H2:H7</xm:sqref>
        </x14:dataValidation>
        <x14:dataValidation type="list" allowBlank="1" showInputMessage="1" showErrorMessage="1" error="Select a value from drop down list" prompt="Select Name" xr:uid="{0EB62EF6-1A00-44DA-A84D-00E569387EB6}">
          <x14:formula1>
            <xm:f>commandinputdata!$G$2:$G$4</xm:f>
          </x14:formula1>
          <xm:sqref>D7</xm:sqref>
        </x14:dataValidation>
        <x14:dataValidation type="list" allowBlank="1" showInputMessage="1" showErrorMessage="1" error="Select a value from drop down list" prompt="Select Group" xr:uid="{98B96F75-8CE1-40CB-8870-67B1472C5745}">
          <x14:formula1>
            <xm:f>commandinputdata!$B$2:$B$4</xm:f>
          </x14:formula1>
          <xm:sqref>I3:I8</xm:sqref>
        </x14:dataValidation>
        <x14:dataValidation type="list" allowBlank="1" showInputMessage="1" showErrorMessage="1" xr:uid="{7EEF3ED2-772E-4D4C-844E-E25E0DF81A1E}">
          <x14:formula1>
            <xm:f>commandinputdata!$H$2:$H$3</xm:f>
          </x14:formula1>
          <xm:sqref>B2:B12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37A05-F46D-4E48-89CA-F63CAC18AB6B}">
  <sheetPr codeName="Sheet5"/>
  <dimension ref="A1:O12"/>
  <sheetViews>
    <sheetView workbookViewId="0"/>
  </sheetViews>
  <sheetFormatPr defaultColWidth="8.81640625" defaultRowHeight="14.5"/>
  <cols>
    <col min="1" max="1" width="15.08984375" style="35" bestFit="1" customWidth="1"/>
    <col min="2" max="2" width="9.1796875" style="35" customWidth="1"/>
    <col min="3" max="3" width="22.1796875" style="35" customWidth="1"/>
    <col min="4" max="4" width="18.81640625" style="35" customWidth="1"/>
    <col min="5" max="5" width="19.6328125" style="34" customWidth="1"/>
    <col min="6" max="6" width="19.08984375" style="34" customWidth="1"/>
    <col min="7" max="7" width="19.6328125" style="34" customWidth="1"/>
    <col min="8" max="8" width="11.54296875" style="34" bestFit="1" customWidth="1"/>
    <col min="9" max="9" width="11.36328125" style="34" bestFit="1" customWidth="1"/>
    <col min="10" max="10" width="27.81640625" style="34" customWidth="1"/>
    <col min="11" max="12" width="8.81640625" style="34"/>
    <col min="13" max="13" width="20.81640625" style="34" bestFit="1" customWidth="1"/>
    <col min="14" max="14" width="5" style="34" bestFit="1" customWidth="1"/>
    <col min="15" max="15" width="99.453125" style="34" bestFit="1" customWidth="1"/>
    <col min="16" max="16384" width="8.81640625" style="34"/>
  </cols>
  <sheetData>
    <row r="1" spans="1:15">
      <c r="A1" s="21" t="s">
        <v>83</v>
      </c>
      <c r="B1" s="21" t="s">
        <v>199</v>
      </c>
      <c r="C1" s="21" t="s">
        <v>90</v>
      </c>
      <c r="D1" s="21" t="s">
        <v>84</v>
      </c>
      <c r="E1" s="21" t="s">
        <v>85</v>
      </c>
      <c r="F1" s="21" t="s">
        <v>92</v>
      </c>
      <c r="G1" s="21" t="s">
        <v>86</v>
      </c>
      <c r="H1" s="21" t="s">
        <v>93</v>
      </c>
      <c r="I1" s="21" t="s">
        <v>97</v>
      </c>
      <c r="J1" s="21" t="s">
        <v>98</v>
      </c>
      <c r="M1" s="28" t="s">
        <v>203</v>
      </c>
      <c r="N1" s="28" t="s">
        <v>202</v>
      </c>
      <c r="O1" s="28" t="s">
        <v>204</v>
      </c>
    </row>
    <row r="2" spans="1:15">
      <c r="A2" s="18" t="s">
        <v>91</v>
      </c>
      <c r="B2" s="29" t="s">
        <v>200</v>
      </c>
      <c r="C2" s="15" t="s">
        <v>124</v>
      </c>
      <c r="D2" s="15"/>
      <c r="E2" s="15"/>
      <c r="F2" s="15" t="s">
        <v>95</v>
      </c>
      <c r="G2" s="15" t="s">
        <v>96</v>
      </c>
      <c r="H2" s="17" t="s">
        <v>129</v>
      </c>
      <c r="I2" s="16"/>
      <c r="J2" s="15" t="s">
        <v>100</v>
      </c>
      <c r="M2" s="30"/>
      <c r="N2" s="30"/>
      <c r="O2" s="30" t="str">
        <f>$M$3&amp;$N$4&amp;$M$4&amp;$N$5&amp;$M$5&amp;$N$6&amp;$M$6&amp;$N$7&amp;$M$7&amp;$N$8&amp;$M$8&amp;$N$9&amp;$M$9&amp;$N$10&amp;$M$10</f>
        <v>basichotGuard.xml/deadSensorGuard.xml/hotGuard.xml/guardOrderMIX.xml/vxOverrideUIvalues.xml/uiPopup.xml/minOnNoBindings.xml/minOnGeneral.xml</v>
      </c>
    </row>
    <row r="3" spans="1:15" ht="29">
      <c r="A3" s="18" t="s">
        <v>89</v>
      </c>
      <c r="B3" s="29" t="s">
        <v>200</v>
      </c>
      <c r="C3" s="15" t="s">
        <v>125</v>
      </c>
      <c r="D3" s="17" t="s">
        <v>131</v>
      </c>
      <c r="E3" s="15" t="s">
        <v>94</v>
      </c>
      <c r="F3" s="15" t="s">
        <v>87</v>
      </c>
      <c r="G3" s="15" t="s">
        <v>88</v>
      </c>
      <c r="H3" s="17" t="s">
        <v>133</v>
      </c>
      <c r="I3" s="17" t="s">
        <v>132</v>
      </c>
      <c r="J3" s="15" t="s">
        <v>99</v>
      </c>
      <c r="M3" s="30" t="str">
        <f>IF($B$3="Yes",$G$3,"")</f>
        <v>basichotGuard.xml</v>
      </c>
      <c r="N3" s="30"/>
      <c r="O3" s="30"/>
    </row>
    <row r="4" spans="1:15" ht="29">
      <c r="A4" s="18" t="s">
        <v>101</v>
      </c>
      <c r="B4" s="29" t="s">
        <v>200</v>
      </c>
      <c r="C4" s="15" t="s">
        <v>125</v>
      </c>
      <c r="D4" s="17" t="s">
        <v>102</v>
      </c>
      <c r="E4" s="15" t="s">
        <v>103</v>
      </c>
      <c r="F4" s="15" t="s">
        <v>104</v>
      </c>
      <c r="G4" s="15" t="s">
        <v>105</v>
      </c>
      <c r="H4" s="17" t="s">
        <v>135</v>
      </c>
      <c r="I4" s="17" t="s">
        <v>106</v>
      </c>
      <c r="J4" s="15" t="s">
        <v>107</v>
      </c>
      <c r="M4" s="30" t="str">
        <f>IF($B$4="Yes",$G$4,"")</f>
        <v>deadSensorGuard.xml</v>
      </c>
      <c r="N4" s="31" t="str">
        <f>IF(AND($M$4="deadSensorGuard.xml",$M$3="basichotGuard.xml"),"/", "")</f>
        <v>/</v>
      </c>
      <c r="O4" s="30"/>
    </row>
    <row r="5" spans="1:15" ht="29">
      <c r="A5" s="18" t="s">
        <v>108</v>
      </c>
      <c r="B5" s="29" t="s">
        <v>200</v>
      </c>
      <c r="C5" s="15" t="s">
        <v>125</v>
      </c>
      <c r="D5" s="17" t="s">
        <v>110</v>
      </c>
      <c r="E5" s="15" t="s">
        <v>112</v>
      </c>
      <c r="F5" s="15" t="s">
        <v>104</v>
      </c>
      <c r="G5" s="15" t="s">
        <v>115</v>
      </c>
      <c r="H5" s="17" t="s">
        <v>129</v>
      </c>
      <c r="I5" s="17" t="s">
        <v>116</v>
      </c>
      <c r="J5" s="15" t="s">
        <v>117</v>
      </c>
      <c r="M5" s="30" t="str">
        <f>IF($B$5="Yes",$G$5,"")</f>
        <v>hotGuard.xml</v>
      </c>
      <c r="N5" s="31" t="str">
        <f>IF(AND($M$5="hotGuard.xml", OR($M$3="basichotGuard.xml",$M$4="deadSensorGuard.xml")), "/", "")</f>
        <v>/</v>
      </c>
      <c r="O5" s="30"/>
    </row>
    <row r="6" spans="1:15" ht="29">
      <c r="A6" s="18" t="s">
        <v>109</v>
      </c>
      <c r="B6" s="29" t="s">
        <v>200</v>
      </c>
      <c r="C6" s="15" t="s">
        <v>125</v>
      </c>
      <c r="D6" s="17" t="s">
        <v>111</v>
      </c>
      <c r="E6" s="16" t="s">
        <v>113</v>
      </c>
      <c r="F6" s="15" t="s">
        <v>104</v>
      </c>
      <c r="G6" s="16" t="s">
        <v>114</v>
      </c>
      <c r="H6" s="17" t="s">
        <v>129</v>
      </c>
      <c r="I6" s="17" t="s">
        <v>116</v>
      </c>
      <c r="J6" s="15" t="s">
        <v>118</v>
      </c>
      <c r="M6" s="30" t="str">
        <f>IF($B$6="Yes",$G$6,"")</f>
        <v>guardOrderMIX.xml</v>
      </c>
      <c r="N6" s="30" t="str">
        <f>IF(AND($M$6="guardOrderMIX.xml", OR($M$3="basichotGuard.xml",OR($M$4="deadSensorGuard.xml",$M$5="hotGuard.xml"))), "/", "")</f>
        <v>/</v>
      </c>
      <c r="O6" s="30"/>
    </row>
    <row r="7" spans="1:15" ht="29">
      <c r="A7" s="18" t="s">
        <v>168</v>
      </c>
      <c r="B7" s="29" t="s">
        <v>200</v>
      </c>
      <c r="C7" s="15" t="s">
        <v>125</v>
      </c>
      <c r="D7" s="17" t="s">
        <v>170</v>
      </c>
      <c r="E7" s="16" t="s">
        <v>176</v>
      </c>
      <c r="F7" s="15" t="s">
        <v>104</v>
      </c>
      <c r="G7" s="16" t="s">
        <v>175</v>
      </c>
      <c r="H7" s="17" t="s">
        <v>135</v>
      </c>
      <c r="I7" s="17" t="s">
        <v>116</v>
      </c>
      <c r="J7" s="15" t="s">
        <v>174</v>
      </c>
      <c r="M7" s="30" t="str">
        <f>IF($B$7="Yes",$G$7,"")</f>
        <v>vxOverrideUIvalues.xml</v>
      </c>
      <c r="N7" s="30" t="str">
        <f>IF(AND($M$7="vxOverrideUIvalues.xml", OR($M$3="basichotGuard.xml",OR($M$4="deadSensorGuard.xml",OR($M$5="hotGuard.xml",$M$6="guardOrderMIX.xml")))), "/", "")</f>
        <v>/</v>
      </c>
      <c r="O7" s="30"/>
    </row>
    <row r="8" spans="1:15" ht="29">
      <c r="A8" s="18" t="s">
        <v>226</v>
      </c>
      <c r="B8" s="29" t="s">
        <v>200</v>
      </c>
      <c r="C8" s="15" t="s">
        <v>302</v>
      </c>
      <c r="D8" s="17" t="s">
        <v>222</v>
      </c>
      <c r="E8" s="16" t="s">
        <v>223</v>
      </c>
      <c r="F8" s="15" t="s">
        <v>104</v>
      </c>
      <c r="G8" s="16" t="s">
        <v>224</v>
      </c>
      <c r="H8" s="17" t="s">
        <v>135</v>
      </c>
      <c r="I8" s="17" t="s">
        <v>116</v>
      </c>
      <c r="J8" s="15" t="s">
        <v>225</v>
      </c>
      <c r="M8" s="30" t="str">
        <f>IF($B$8="Yes",$G$8,"")</f>
        <v>uiPopup.xml</v>
      </c>
      <c r="N8" s="30" t="str">
        <f>IF(AND($M$8="uiPopup.xml", OR($M$3="basichotGuard.xml",OR($M$4="deadSensorGuard.xml",OR($M$5="hotGuard.xml",OR($M$6="guardOrderMIX.xml",$M$7="vxOverrideUIvalues.xml"))))), "/", "")</f>
        <v>/</v>
      </c>
      <c r="O8" s="30"/>
    </row>
    <row r="9" spans="1:15" ht="29">
      <c r="A9" s="18" t="s">
        <v>294</v>
      </c>
      <c r="B9" s="29" t="s">
        <v>200</v>
      </c>
      <c r="C9" s="15" t="s">
        <v>125</v>
      </c>
      <c r="D9" s="16" t="s">
        <v>296</v>
      </c>
      <c r="E9" s="16" t="s">
        <v>288</v>
      </c>
      <c r="F9" s="15" t="s">
        <v>104</v>
      </c>
      <c r="G9" s="16" t="s">
        <v>289</v>
      </c>
      <c r="H9" s="16" t="s">
        <v>138</v>
      </c>
      <c r="I9" s="16" t="s">
        <v>298</v>
      </c>
      <c r="J9" s="15" t="s">
        <v>290</v>
      </c>
      <c r="M9" s="30" t="str">
        <f>IF($B$9="Yes",$G$9,"")</f>
        <v>minOnNoBindings.xml</v>
      </c>
      <c r="N9" s="30" t="str">
        <f>IF(AND($M$9="minOnNoBindings.xml", OR($M$3="basichotGuard.xml",OR($M$4="deadSensorGuard.xml",OR($M$5="hotGuard.xml",OR($M$6="guardOrderMIX.xml",OR($M$7="vxOverrideUIvalues.xml",$M$8="uiPopup.xml")))))), "/", "")</f>
        <v>/</v>
      </c>
      <c r="O9" s="30"/>
    </row>
    <row r="10" spans="1:15" ht="29">
      <c r="A10" s="18" t="s">
        <v>295</v>
      </c>
      <c r="B10" s="29" t="s">
        <v>200</v>
      </c>
      <c r="C10" s="15" t="s">
        <v>302</v>
      </c>
      <c r="D10" s="16" t="s">
        <v>297</v>
      </c>
      <c r="E10" s="16" t="s">
        <v>293</v>
      </c>
      <c r="F10" s="15" t="s">
        <v>104</v>
      </c>
      <c r="G10" s="16" t="s">
        <v>292</v>
      </c>
      <c r="H10" s="16" t="s">
        <v>138</v>
      </c>
      <c r="I10" s="16" t="s">
        <v>116</v>
      </c>
      <c r="J10" s="15" t="s">
        <v>291</v>
      </c>
      <c r="M10" s="30" t="str">
        <f>IF($B$10="Yes",$G$10,"")</f>
        <v>minOnGeneral.xml</v>
      </c>
      <c r="N10" s="30" t="str">
        <f>IF(AND($M$10="minOnGeneral.xml", OR($M$3="basichotGuard.xml",OR($M$4="deadSensorGuard.xml",OR($M$5="hotGuard.xml",OR($M$6="guardOrderMIX.xml",OR($M$7="vxOverrideUIvalues.xml",OR($M$8="uiPopup.xml",$M$9="minOnNoBindings.xml"))))))), "/", "")</f>
        <v>/</v>
      </c>
      <c r="O10" s="30"/>
    </row>
    <row r="11" spans="1:15" ht="116">
      <c r="A11" s="18" t="s">
        <v>119</v>
      </c>
      <c r="B11" s="29" t="s">
        <v>200</v>
      </c>
      <c r="C11" s="15" t="s">
        <v>121</v>
      </c>
      <c r="D11" s="15" t="s">
        <v>173</v>
      </c>
      <c r="E11" s="15" t="s">
        <v>134</v>
      </c>
      <c r="F11" s="15" t="s">
        <v>104</v>
      </c>
      <c r="G11" s="15" t="str">
        <f>$O$2</f>
        <v>basichotGuard.xml/deadSensorGuard.xml/hotGuard.xml/guardOrderMIX.xml/vxOverrideUIvalues.xml/uiPopup.xml/minOnNoBindings.xml/minOnGeneral.xml</v>
      </c>
      <c r="H11" s="15"/>
      <c r="I11" s="16"/>
      <c r="J11" s="15"/>
    </row>
    <row r="12" spans="1:15">
      <c r="A12" s="18" t="s">
        <v>120</v>
      </c>
      <c r="B12" s="29" t="s">
        <v>200</v>
      </c>
      <c r="C12" s="15" t="s">
        <v>124</v>
      </c>
      <c r="D12" s="15"/>
      <c r="E12" s="15"/>
      <c r="F12" s="15" t="s">
        <v>95</v>
      </c>
      <c r="G12" s="15" t="s">
        <v>122</v>
      </c>
      <c r="H12" s="17" t="s">
        <v>129</v>
      </c>
      <c r="I12" s="16"/>
      <c r="J12" s="15" t="s">
        <v>123</v>
      </c>
    </row>
  </sheetData>
  <sheetProtection sheet="1" objects="1" scenarios="1"/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error="Select a value from drop down list" prompt="Select Group" xr:uid="{B0AA5AB9-597C-4DB1-A986-300FC9C6A1CB}">
          <x14:formula1>
            <xm:f>commandinputdata!$B$2:$B$4</xm:f>
          </x14:formula1>
          <xm:sqref>I3:I8</xm:sqref>
        </x14:dataValidation>
        <x14:dataValidation type="list" allowBlank="1" showInputMessage="1" showErrorMessage="1" error="Select a value from drop down list" prompt="Select Environment" xr:uid="{5BD409E9-D297-4950-9F42-71743EE745AC}">
          <x14:formula1>
            <xm:f>commandinputdata!$A$2:$A$6</xm:f>
          </x14:formula1>
          <xm:sqref>H12 H2:H7</xm:sqref>
        </x14:dataValidation>
        <x14:dataValidation type="list" allowBlank="1" showInputMessage="1" showErrorMessage="1" error="Select a value from drop down list" prompt="Select Name" xr:uid="{83BA2D7F-7AFE-464A-A8A6-0351BFE13AF0}">
          <x14:formula1>
            <xm:f>commandinputdata!$C$2:$C$4</xm:f>
          </x14:formula1>
          <xm:sqref>D3</xm:sqref>
        </x14:dataValidation>
        <x14:dataValidation type="list" allowBlank="1" showInputMessage="1" showErrorMessage="1" error="Select a value from drop down list" prompt="Select Name" xr:uid="{D257DA1F-4547-4F03-B5ED-86D07266A34D}">
          <x14:formula1>
            <xm:f>commandinputdata!$D$2:$D$4</xm:f>
          </x14:formula1>
          <xm:sqref>D4</xm:sqref>
        </x14:dataValidation>
        <x14:dataValidation type="list" allowBlank="1" showInputMessage="1" showErrorMessage="1" error="Select a value from drop down list" prompt="Select Name" xr:uid="{59FBF960-3AF9-463F-BCCC-BA4A02F826D1}">
          <x14:formula1>
            <xm:f>commandinputdata!$E$2:$E$4</xm:f>
          </x14:formula1>
          <xm:sqref>D5</xm:sqref>
        </x14:dataValidation>
        <x14:dataValidation type="list" allowBlank="1" showInputMessage="1" showErrorMessage="1" error="Select a value from drop down list" prompt="Select Name" xr:uid="{691E72CF-6304-4912-856A-BD3B2655C4F5}">
          <x14:formula1>
            <xm:f>commandinputdata!$F$2:$F$4</xm:f>
          </x14:formula1>
          <xm:sqref>D6</xm:sqref>
        </x14:dataValidation>
        <x14:dataValidation type="list" allowBlank="1" showInputMessage="1" showErrorMessage="1" error="Select a value from drop down list" prompt="Select Name" xr:uid="{438E4B38-BE5A-437C-9824-EF1D4461DD68}">
          <x14:formula1>
            <xm:f>commandinputdata!$G$2:$G$4</xm:f>
          </x14:formula1>
          <xm:sqref>D7</xm:sqref>
        </x14:dataValidation>
        <x14:dataValidation type="list" allowBlank="1" showInputMessage="1" showErrorMessage="1" xr:uid="{FE359760-DBB1-446F-9D96-28A7C4B1C13D}">
          <x14:formula1>
            <xm:f>commandinputdata!$H$2:$H$3</xm:f>
          </x14:formula1>
          <xm:sqref>B2:B12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45453-F080-4B9E-8403-62D273ADBBA7}">
  <sheetPr codeName="Sheet4"/>
  <dimension ref="A1:O12"/>
  <sheetViews>
    <sheetView workbookViewId="0"/>
  </sheetViews>
  <sheetFormatPr defaultColWidth="8.81640625" defaultRowHeight="14.5"/>
  <cols>
    <col min="1" max="1" width="15.08984375" style="35" bestFit="1" customWidth="1"/>
    <col min="2" max="2" width="9.1796875" style="35" customWidth="1"/>
    <col min="3" max="3" width="22.1796875" style="35" bestFit="1" customWidth="1"/>
    <col min="4" max="4" width="18.81640625" style="35" customWidth="1"/>
    <col min="5" max="5" width="21.81640625" style="34" customWidth="1"/>
    <col min="6" max="6" width="19.08984375" style="34" bestFit="1" customWidth="1"/>
    <col min="7" max="7" width="20.1796875" style="34" customWidth="1"/>
    <col min="8" max="8" width="11.54296875" style="34" bestFit="1" customWidth="1"/>
    <col min="9" max="9" width="11.36328125" style="34" bestFit="1" customWidth="1"/>
    <col min="10" max="10" width="27.54296875" style="34" customWidth="1"/>
    <col min="11" max="12" width="8.81640625" style="34"/>
    <col min="13" max="13" width="20.81640625" style="34" bestFit="1" customWidth="1"/>
    <col min="14" max="14" width="5" style="34" bestFit="1" customWidth="1"/>
    <col min="15" max="15" width="99.453125" style="34" bestFit="1" customWidth="1"/>
    <col min="16" max="16384" width="8.81640625" style="34"/>
  </cols>
  <sheetData>
    <row r="1" spans="1:15">
      <c r="A1" s="21" t="s">
        <v>83</v>
      </c>
      <c r="B1" s="21" t="s">
        <v>199</v>
      </c>
      <c r="C1" s="21" t="s">
        <v>90</v>
      </c>
      <c r="D1" s="21" t="s">
        <v>84</v>
      </c>
      <c r="E1" s="21" t="s">
        <v>85</v>
      </c>
      <c r="F1" s="21" t="s">
        <v>92</v>
      </c>
      <c r="G1" s="21" t="s">
        <v>86</v>
      </c>
      <c r="H1" s="21" t="s">
        <v>93</v>
      </c>
      <c r="I1" s="21" t="s">
        <v>97</v>
      </c>
      <c r="J1" s="21" t="s">
        <v>98</v>
      </c>
      <c r="M1" s="28" t="s">
        <v>203</v>
      </c>
      <c r="N1" s="28" t="s">
        <v>202</v>
      </c>
      <c r="O1" s="28" t="s">
        <v>204</v>
      </c>
    </row>
    <row r="2" spans="1:15">
      <c r="A2" s="18" t="s">
        <v>91</v>
      </c>
      <c r="B2" s="29" t="s">
        <v>200</v>
      </c>
      <c r="C2" s="15" t="s">
        <v>124</v>
      </c>
      <c r="D2" s="15"/>
      <c r="E2" s="15"/>
      <c r="F2" s="15" t="s">
        <v>95</v>
      </c>
      <c r="G2" s="15" t="s">
        <v>96</v>
      </c>
      <c r="H2" s="17" t="s">
        <v>129</v>
      </c>
      <c r="I2" s="16"/>
      <c r="J2" s="15" t="s">
        <v>100</v>
      </c>
      <c r="M2" s="30"/>
      <c r="N2" s="30"/>
      <c r="O2" s="30" t="str">
        <f>$M$3&amp;$N$4&amp;$M$4&amp;$N$5&amp;$M$5&amp;$N$6&amp;$M$6&amp;$N$7&amp;$M$7&amp;$N$8&amp;$M$8&amp;$N$9&amp;$M$9&amp;$N$10&amp;$M$10</f>
        <v>basichotGuard.xml/deadSensorGuard.xml/hotGuard.xml/guardOrderMIX.xml/vxOverrideUIvalues.xml/uiPopup.xml/minOnNoBindings.xml/minOnGeneral.xml</v>
      </c>
    </row>
    <row r="3" spans="1:15" ht="29">
      <c r="A3" s="18" t="s">
        <v>89</v>
      </c>
      <c r="B3" s="29" t="s">
        <v>200</v>
      </c>
      <c r="C3" s="15" t="s">
        <v>125</v>
      </c>
      <c r="D3" s="17" t="s">
        <v>128</v>
      </c>
      <c r="E3" s="15" t="s">
        <v>94</v>
      </c>
      <c r="F3" s="15" t="s">
        <v>87</v>
      </c>
      <c r="G3" s="15" t="s">
        <v>88</v>
      </c>
      <c r="H3" s="17" t="s">
        <v>129</v>
      </c>
      <c r="I3" s="17" t="s">
        <v>116</v>
      </c>
      <c r="J3" s="15" t="s">
        <v>99</v>
      </c>
      <c r="M3" s="30" t="str">
        <f>IF($B$3="Yes",$G$3,"")</f>
        <v>basichotGuard.xml</v>
      </c>
      <c r="N3" s="30"/>
      <c r="O3" s="30"/>
    </row>
    <row r="4" spans="1:15" ht="29">
      <c r="A4" s="18" t="s">
        <v>101</v>
      </c>
      <c r="B4" s="29" t="s">
        <v>200</v>
      </c>
      <c r="C4" s="15" t="s">
        <v>125</v>
      </c>
      <c r="D4" s="17" t="s">
        <v>102</v>
      </c>
      <c r="E4" s="15" t="s">
        <v>103</v>
      </c>
      <c r="F4" s="15" t="s">
        <v>104</v>
      </c>
      <c r="G4" s="15" t="s">
        <v>105</v>
      </c>
      <c r="H4" s="17" t="s">
        <v>129</v>
      </c>
      <c r="I4" s="17" t="s">
        <v>106</v>
      </c>
      <c r="J4" s="15" t="s">
        <v>107</v>
      </c>
      <c r="M4" s="30" t="str">
        <f>IF($B$4="Yes",$G$4,"")</f>
        <v>deadSensorGuard.xml</v>
      </c>
      <c r="N4" s="31" t="str">
        <f>IF(AND($M$4="deadSensorGuard.xml",$M$3="basichotGuard.xml"),"/", "")</f>
        <v>/</v>
      </c>
      <c r="O4" s="30"/>
    </row>
    <row r="5" spans="1:15" ht="29">
      <c r="A5" s="18" t="s">
        <v>108</v>
      </c>
      <c r="B5" s="29" t="s">
        <v>200</v>
      </c>
      <c r="C5" s="15" t="s">
        <v>125</v>
      </c>
      <c r="D5" s="17" t="s">
        <v>110</v>
      </c>
      <c r="E5" s="15" t="s">
        <v>112</v>
      </c>
      <c r="F5" s="15" t="s">
        <v>104</v>
      </c>
      <c r="G5" s="15" t="s">
        <v>115</v>
      </c>
      <c r="H5" s="17" t="s">
        <v>129</v>
      </c>
      <c r="I5" s="17" t="s">
        <v>116</v>
      </c>
      <c r="J5" s="15" t="s">
        <v>117</v>
      </c>
      <c r="M5" s="30" t="str">
        <f>IF($B$5="Yes",$G$5,"")</f>
        <v>hotGuard.xml</v>
      </c>
      <c r="N5" s="31" t="str">
        <f>IF(AND($M$5="hotGuard.xml", OR($M$3="basichotGuard.xml",$M$4="deadSensorGuard.xml")), "/", "")</f>
        <v>/</v>
      </c>
      <c r="O5" s="30"/>
    </row>
    <row r="6" spans="1:15" ht="29">
      <c r="A6" s="18" t="s">
        <v>109</v>
      </c>
      <c r="B6" s="29" t="s">
        <v>200</v>
      </c>
      <c r="C6" s="15" t="s">
        <v>125</v>
      </c>
      <c r="D6" s="17" t="s">
        <v>111</v>
      </c>
      <c r="E6" s="16" t="s">
        <v>113</v>
      </c>
      <c r="F6" s="15" t="s">
        <v>104</v>
      </c>
      <c r="G6" s="16" t="s">
        <v>114</v>
      </c>
      <c r="H6" s="17" t="s">
        <v>129</v>
      </c>
      <c r="I6" s="17" t="s">
        <v>116</v>
      </c>
      <c r="J6" s="15" t="s">
        <v>118</v>
      </c>
      <c r="M6" s="30" t="str">
        <f>IF($B$6="Yes",$G$6,"")</f>
        <v>guardOrderMIX.xml</v>
      </c>
      <c r="N6" s="30" t="str">
        <f>IF(AND($M$6="guardOrderMIX.xml", OR($M$3="basichotGuard.xml",OR($M$4="deadSensorGuard.xml",$M$5="hotGuard.xml"))), "/", "")</f>
        <v>/</v>
      </c>
      <c r="O6" s="30"/>
    </row>
    <row r="7" spans="1:15" ht="29">
      <c r="A7" s="18" t="s">
        <v>168</v>
      </c>
      <c r="B7" s="29" t="s">
        <v>200</v>
      </c>
      <c r="C7" s="15" t="s">
        <v>125</v>
      </c>
      <c r="D7" s="17" t="s">
        <v>170</v>
      </c>
      <c r="E7" s="16" t="s">
        <v>176</v>
      </c>
      <c r="F7" s="15" t="s">
        <v>104</v>
      </c>
      <c r="G7" s="16" t="s">
        <v>175</v>
      </c>
      <c r="H7" s="17" t="s">
        <v>129</v>
      </c>
      <c r="I7" s="17" t="s">
        <v>116</v>
      </c>
      <c r="J7" s="15" t="s">
        <v>174</v>
      </c>
      <c r="M7" s="30" t="str">
        <f>IF($B$7="Yes",$G$7,"")</f>
        <v>vxOverrideUIvalues.xml</v>
      </c>
      <c r="N7" s="30" t="str">
        <f>IF(AND($M$7="vxOverrideUIvalues.xml", OR($M$3="basichotGuard.xml",OR($M$4="deadSensorGuard.xml",OR($M$5="hotGuard.xml",$M$6="guardOrderMIX.xml")))), "/", "")</f>
        <v>/</v>
      </c>
      <c r="O7" s="30"/>
    </row>
    <row r="8" spans="1:15" ht="29">
      <c r="A8" s="18" t="s">
        <v>226</v>
      </c>
      <c r="B8" s="29" t="s">
        <v>200</v>
      </c>
      <c r="C8" s="15" t="s">
        <v>302</v>
      </c>
      <c r="D8" s="17" t="s">
        <v>222</v>
      </c>
      <c r="E8" s="16" t="s">
        <v>223</v>
      </c>
      <c r="F8" s="15" t="s">
        <v>104</v>
      </c>
      <c r="G8" s="16" t="s">
        <v>224</v>
      </c>
      <c r="H8" s="17" t="s">
        <v>129</v>
      </c>
      <c r="I8" s="17" t="s">
        <v>116</v>
      </c>
      <c r="J8" s="15" t="s">
        <v>225</v>
      </c>
      <c r="M8" s="30" t="str">
        <f>IF($B$8="Yes",$G$8,"")</f>
        <v>uiPopup.xml</v>
      </c>
      <c r="N8" s="30" t="str">
        <f>IF(AND($M$8="uiPopup.xml", OR($M$3="basichotGuard.xml",OR($M$4="deadSensorGuard.xml",OR($M$5="hotGuard.xml",OR($M$6="guardOrderMIX.xml",$M$7="vxOverrideUIvalues.xml"))))), "/", "")</f>
        <v>/</v>
      </c>
      <c r="O8" s="30"/>
    </row>
    <row r="9" spans="1:15" ht="29">
      <c r="A9" s="18" t="s">
        <v>294</v>
      </c>
      <c r="B9" s="29" t="s">
        <v>200</v>
      </c>
      <c r="C9" s="15" t="s">
        <v>125</v>
      </c>
      <c r="D9" s="16" t="s">
        <v>296</v>
      </c>
      <c r="E9" s="16" t="s">
        <v>288</v>
      </c>
      <c r="F9" s="15" t="s">
        <v>104</v>
      </c>
      <c r="G9" s="16" t="s">
        <v>289</v>
      </c>
      <c r="H9" s="16" t="s">
        <v>138</v>
      </c>
      <c r="I9" s="16" t="s">
        <v>298</v>
      </c>
      <c r="J9" s="15" t="s">
        <v>290</v>
      </c>
      <c r="M9" s="30" t="str">
        <f>IF($B$9="Yes",$G$9,"")</f>
        <v>minOnNoBindings.xml</v>
      </c>
      <c r="N9" s="30" t="str">
        <f>IF(AND($M$9="minOnNoBindings.xml", OR($M$3="basichotGuard.xml",OR($M$4="deadSensorGuard.xml",OR($M$5="hotGuard.xml",OR($M$6="guardOrderMIX.xml",OR($M$7="vxOverrideUIvalues.xml",$M$8="uiPopup.xml")))))), "/", "")</f>
        <v>/</v>
      </c>
      <c r="O9" s="30"/>
    </row>
    <row r="10" spans="1:15" ht="29">
      <c r="A10" s="18" t="s">
        <v>295</v>
      </c>
      <c r="B10" s="29" t="s">
        <v>200</v>
      </c>
      <c r="C10" s="15" t="s">
        <v>302</v>
      </c>
      <c r="D10" s="16" t="s">
        <v>297</v>
      </c>
      <c r="E10" s="16" t="s">
        <v>293</v>
      </c>
      <c r="F10" s="15" t="s">
        <v>104</v>
      </c>
      <c r="G10" s="16" t="s">
        <v>292</v>
      </c>
      <c r="H10" s="16" t="s">
        <v>138</v>
      </c>
      <c r="I10" s="16" t="s">
        <v>116</v>
      </c>
      <c r="J10" s="15" t="s">
        <v>291</v>
      </c>
      <c r="M10" s="30" t="str">
        <f>IF($B$10="Yes",$G$10,"")</f>
        <v>minOnGeneral.xml</v>
      </c>
      <c r="N10" s="30" t="str">
        <f>IF(AND($M$10="minOnGeneral.xml", OR($M$3="basichotGuard.xml",OR($M$4="deadSensorGuard.xml",OR($M$5="hotGuard.xml",OR($M$6="guardOrderMIX.xml",OR($M$7="vxOverrideUIvalues.xml",OR($M$8="uiPopup.xml",$M$9="minOnNoBindings.xml"))))))), "/", "")</f>
        <v>/</v>
      </c>
      <c r="O10" s="30"/>
    </row>
    <row r="11" spans="1:15" ht="116">
      <c r="A11" s="18" t="s">
        <v>119</v>
      </c>
      <c r="B11" s="29" t="s">
        <v>200</v>
      </c>
      <c r="C11" s="15" t="s">
        <v>121</v>
      </c>
      <c r="D11" s="15" t="s">
        <v>173</v>
      </c>
      <c r="E11" s="15" t="s">
        <v>130</v>
      </c>
      <c r="F11" s="15" t="s">
        <v>104</v>
      </c>
      <c r="G11" s="15" t="str">
        <f>$O$2</f>
        <v>basichotGuard.xml/deadSensorGuard.xml/hotGuard.xml/guardOrderMIX.xml/vxOverrideUIvalues.xml/uiPopup.xml/minOnNoBindings.xml/minOnGeneral.xml</v>
      </c>
      <c r="H11" s="15"/>
      <c r="I11" s="16"/>
      <c r="J11" s="15"/>
    </row>
    <row r="12" spans="1:15">
      <c r="A12" s="18" t="s">
        <v>120</v>
      </c>
      <c r="B12" s="29" t="s">
        <v>200</v>
      </c>
      <c r="C12" s="15" t="s">
        <v>124</v>
      </c>
      <c r="D12" s="15"/>
      <c r="E12" s="15"/>
      <c r="F12" s="15" t="s">
        <v>95</v>
      </c>
      <c r="G12" s="15" t="s">
        <v>122</v>
      </c>
      <c r="H12" s="17" t="s">
        <v>129</v>
      </c>
      <c r="I12" s="16"/>
      <c r="J12" s="15" t="s">
        <v>123</v>
      </c>
    </row>
  </sheetData>
  <sheetProtection sheet="1" objects="1" scenarios="1"/>
  <phoneticPr fontId="1" type="noConversion"/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error="Select a value from drop down list" prompt="Select Environment" xr:uid="{DE91018C-5078-4E02-9DE9-776D1975C9B1}">
          <x14:formula1>
            <xm:f>commandinputdata!$A$2:$A$6</xm:f>
          </x14:formula1>
          <xm:sqref>H12 H2:H8</xm:sqref>
        </x14:dataValidation>
        <x14:dataValidation type="list" allowBlank="1" showInputMessage="1" showErrorMessage="1" error="Select a value from drop down list" prompt="Select Group" xr:uid="{7B904523-E04A-4BBE-BEE8-FE5E9BFAB573}">
          <x14:formula1>
            <xm:f>commandinputdata!$B$2:$B$4</xm:f>
          </x14:formula1>
          <xm:sqref>I3:I8</xm:sqref>
        </x14:dataValidation>
        <x14:dataValidation type="list" allowBlank="1" showInputMessage="1" showErrorMessage="1" error="Select a value from drop down list" prompt="Select Name" xr:uid="{33ED629C-6055-48FE-A7BD-AD3E2483F050}">
          <x14:formula1>
            <xm:f>commandinputdata!$C$2:$C$4</xm:f>
          </x14:formula1>
          <xm:sqref>D3</xm:sqref>
        </x14:dataValidation>
        <x14:dataValidation type="list" allowBlank="1" showInputMessage="1" showErrorMessage="1" error="Select a value from drop down list" prompt="Select Name" xr:uid="{99006B66-5319-4228-9A35-20FD2B871684}">
          <x14:formula1>
            <xm:f>commandinputdata!$D$2:$D$4</xm:f>
          </x14:formula1>
          <xm:sqref>D4</xm:sqref>
        </x14:dataValidation>
        <x14:dataValidation type="list" allowBlank="1" showInputMessage="1" showErrorMessage="1" error="Select a value from drop down list" prompt="Select Name" xr:uid="{9DE73CB4-AA26-4992-B3DB-24991CC26994}">
          <x14:formula1>
            <xm:f>commandinputdata!$E$2:$E$4</xm:f>
          </x14:formula1>
          <xm:sqref>D5</xm:sqref>
        </x14:dataValidation>
        <x14:dataValidation type="list" allowBlank="1" showInputMessage="1" showErrorMessage="1" error="Select a value from drop down list" prompt="Select Name" xr:uid="{52B3BB8D-3345-4BB6-9F42-4D8F793B1B5F}">
          <x14:formula1>
            <xm:f>commandinputdata!$F$2:$F$4</xm:f>
          </x14:formula1>
          <xm:sqref>D6</xm:sqref>
        </x14:dataValidation>
        <x14:dataValidation type="list" allowBlank="1" showInputMessage="1" showErrorMessage="1" error="Select a value from drop down list" prompt="Select Name" xr:uid="{CE23025F-FF9C-4521-9EEB-D8CCE3E79E93}">
          <x14:formula1>
            <xm:f>commandinputdata!$G$2:$G$4</xm:f>
          </x14:formula1>
          <xm:sqref>D7</xm:sqref>
        </x14:dataValidation>
        <x14:dataValidation type="list" allowBlank="1" showInputMessage="1" showErrorMessage="1" xr:uid="{5126730B-CD13-4170-97B7-B0ACEDBDE549}">
          <x14:formula1>
            <xm:f>commandinputdata!$H$2:$H$3</xm:f>
          </x14:formula1>
          <xm:sqref>B2:B12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EF5F6-4C46-448A-BFCD-A11C30C672D9}">
  <sheetPr codeName="Sheet6"/>
  <dimension ref="A1:H6"/>
  <sheetViews>
    <sheetView workbookViewId="0">
      <pane ySplit="1" topLeftCell="A2" activePane="bottomLeft" state="frozen"/>
      <selection pane="bottomLeft" activeCell="B1" sqref="B1"/>
    </sheetView>
  </sheetViews>
  <sheetFormatPr defaultRowHeight="14.5"/>
  <cols>
    <col min="1" max="1" width="11.54296875" bestFit="1" customWidth="1"/>
    <col min="2" max="2" width="11.36328125" bestFit="1" customWidth="1"/>
    <col min="3" max="6" width="18.81640625" bestFit="1" customWidth="1"/>
    <col min="7" max="7" width="21" customWidth="1"/>
    <col min="8" max="8" width="11.54296875" customWidth="1"/>
  </cols>
  <sheetData>
    <row r="1" spans="1:8">
      <c r="A1" s="12" t="s">
        <v>93</v>
      </c>
      <c r="B1" s="12" t="s">
        <v>97</v>
      </c>
      <c r="C1" s="12" t="s">
        <v>139</v>
      </c>
      <c r="D1" s="12" t="s">
        <v>145</v>
      </c>
      <c r="E1" s="12" t="s">
        <v>146</v>
      </c>
      <c r="F1" s="12" t="s">
        <v>144</v>
      </c>
      <c r="G1" s="20" t="s">
        <v>169</v>
      </c>
      <c r="H1" s="20" t="s">
        <v>199</v>
      </c>
    </row>
    <row r="2" spans="1:8">
      <c r="A2" s="2" t="s">
        <v>133</v>
      </c>
      <c r="B2" t="s">
        <v>116</v>
      </c>
      <c r="C2" s="15" t="s">
        <v>128</v>
      </c>
      <c r="D2" s="15" t="s">
        <v>140</v>
      </c>
      <c r="E2" s="15" t="s">
        <v>110</v>
      </c>
      <c r="F2" s="15" t="s">
        <v>111</v>
      </c>
      <c r="G2" s="15" t="s">
        <v>170</v>
      </c>
      <c r="H2" s="15" t="s">
        <v>200</v>
      </c>
    </row>
    <row r="3" spans="1:8">
      <c r="A3" s="2" t="s">
        <v>137</v>
      </c>
      <c r="B3" s="13" t="s">
        <v>106</v>
      </c>
      <c r="C3" s="15" t="s">
        <v>136</v>
      </c>
      <c r="D3" s="15" t="s">
        <v>102</v>
      </c>
      <c r="E3" s="15" t="s">
        <v>142</v>
      </c>
      <c r="F3" s="15" t="s">
        <v>147</v>
      </c>
      <c r="G3" s="15" t="s">
        <v>171</v>
      </c>
      <c r="H3" s="15" t="s">
        <v>201</v>
      </c>
    </row>
    <row r="4" spans="1:8">
      <c r="A4" s="2" t="s">
        <v>135</v>
      </c>
      <c r="B4" s="13" t="s">
        <v>132</v>
      </c>
      <c r="C4" s="15" t="s">
        <v>131</v>
      </c>
      <c r="D4" s="15" t="s">
        <v>141</v>
      </c>
      <c r="E4" s="15" t="s">
        <v>143</v>
      </c>
      <c r="F4" s="15" t="s">
        <v>148</v>
      </c>
      <c r="G4" s="15" t="s">
        <v>172</v>
      </c>
    </row>
    <row r="5" spans="1:8">
      <c r="A5" s="2" t="s">
        <v>129</v>
      </c>
      <c r="B5" s="13" t="s">
        <v>298</v>
      </c>
    </row>
    <row r="6" spans="1:8">
      <c r="A6" s="2" t="s">
        <v>138</v>
      </c>
    </row>
  </sheetData>
  <sheetProtection sheet="1" objects="1" scenarios="1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3A767-0CFD-401F-B941-49299B692B06}">
  <sheetPr codeName="Sheet3"/>
  <dimension ref="A1:B18"/>
  <sheetViews>
    <sheetView topLeftCell="A4" workbookViewId="0"/>
  </sheetViews>
  <sheetFormatPr defaultColWidth="8.81640625" defaultRowHeight="14.5"/>
  <cols>
    <col min="1" max="1" width="20.90625" style="25" bestFit="1" customWidth="1"/>
    <col min="2" max="2" width="123.36328125" style="25" customWidth="1"/>
    <col min="3" max="16384" width="8.81640625" style="25"/>
  </cols>
  <sheetData>
    <row r="1" spans="1:2">
      <c r="A1" s="24" t="s">
        <v>83</v>
      </c>
      <c r="B1" s="24" t="s">
        <v>190</v>
      </c>
    </row>
    <row r="2" spans="1:2" ht="29">
      <c r="A2" s="22" t="s">
        <v>178</v>
      </c>
      <c r="B2" s="22" t="s">
        <v>188</v>
      </c>
    </row>
    <row r="3" spans="1:2" ht="58">
      <c r="A3" s="22" t="s">
        <v>89</v>
      </c>
      <c r="B3" s="22" t="s">
        <v>183</v>
      </c>
    </row>
    <row r="4" spans="1:2" ht="58">
      <c r="A4" s="22" t="s">
        <v>101</v>
      </c>
      <c r="B4" s="22" t="s">
        <v>184</v>
      </c>
    </row>
    <row r="5" spans="1:2" ht="43.5">
      <c r="A5" s="22" t="s">
        <v>108</v>
      </c>
      <c r="B5" s="22" t="s">
        <v>185</v>
      </c>
    </row>
    <row r="6" spans="1:2" ht="58">
      <c r="A6" s="22" t="s">
        <v>109</v>
      </c>
      <c r="B6" s="22" t="s">
        <v>186</v>
      </c>
    </row>
    <row r="7" spans="1:2" ht="58">
      <c r="A7" s="22" t="s">
        <v>168</v>
      </c>
      <c r="B7" s="22" t="s">
        <v>187</v>
      </c>
    </row>
    <row r="8" spans="1:2" ht="29">
      <c r="A8" s="22" t="s">
        <v>226</v>
      </c>
      <c r="B8" s="22" t="s">
        <v>272</v>
      </c>
    </row>
    <row r="9" spans="1:2" ht="58">
      <c r="A9" s="33" t="s">
        <v>296</v>
      </c>
      <c r="B9" s="22" t="s">
        <v>299</v>
      </c>
    </row>
    <row r="10" spans="1:2" ht="29">
      <c r="A10" s="33" t="s">
        <v>297</v>
      </c>
      <c r="B10" s="22" t="s">
        <v>300</v>
      </c>
    </row>
    <row r="11" spans="1:2" ht="87">
      <c r="A11" s="22" t="s">
        <v>182</v>
      </c>
      <c r="B11" s="22" t="s">
        <v>301</v>
      </c>
    </row>
    <row r="12" spans="1:2" ht="29">
      <c r="A12" s="22" t="s">
        <v>179</v>
      </c>
      <c r="B12" s="22" t="s">
        <v>189</v>
      </c>
    </row>
    <row r="13" spans="1:2" ht="29">
      <c r="A13" s="22" t="s">
        <v>180</v>
      </c>
      <c r="B13" s="23" t="s">
        <v>181</v>
      </c>
    </row>
    <row r="14" spans="1:2">
      <c r="A14" s="26"/>
      <c r="B14" s="26"/>
    </row>
    <row r="15" spans="1:2">
      <c r="A15" s="24" t="s">
        <v>193</v>
      </c>
      <c r="B15" s="24" t="s">
        <v>191</v>
      </c>
    </row>
    <row r="16" spans="1:2" ht="29">
      <c r="A16" s="22" t="s">
        <v>192</v>
      </c>
      <c r="B16" s="22" t="s">
        <v>196</v>
      </c>
    </row>
    <row r="17" spans="1:2" ht="29">
      <c r="A17" s="22" t="s">
        <v>194</v>
      </c>
      <c r="B17" s="22" t="s">
        <v>197</v>
      </c>
    </row>
    <row r="18" spans="1:2" ht="29">
      <c r="A18" s="22" t="s">
        <v>195</v>
      </c>
      <c r="B18" s="22" t="s">
        <v>198</v>
      </c>
    </row>
  </sheetData>
  <sheetProtection sheet="1" objects="1" scenarios="1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C9353-2A30-431F-BC2E-391121D039E2}">
  <dimension ref="A1:B18"/>
  <sheetViews>
    <sheetView workbookViewId="0"/>
  </sheetViews>
  <sheetFormatPr defaultRowHeight="14.5"/>
  <cols>
    <col min="1" max="1" width="37.08984375" bestFit="1" customWidth="1"/>
    <col min="2" max="2" width="39.1796875" bestFit="1" customWidth="1"/>
  </cols>
  <sheetData>
    <row r="1" spans="1:2">
      <c r="A1" s="3" t="s">
        <v>205</v>
      </c>
      <c r="B1" s="5" t="s">
        <v>206</v>
      </c>
    </row>
    <row r="2" spans="1:2">
      <c r="A2" s="2" t="s">
        <v>207</v>
      </c>
      <c r="B2" s="4" t="s">
        <v>208</v>
      </c>
    </row>
    <row r="3" spans="1:2">
      <c r="A3" s="2" t="s">
        <v>209</v>
      </c>
      <c r="B3" s="4" t="s">
        <v>210</v>
      </c>
    </row>
    <row r="4" spans="1:2">
      <c r="A4" s="2" t="s">
        <v>211</v>
      </c>
      <c r="B4" s="19" t="s">
        <v>212</v>
      </c>
    </row>
    <row r="5" spans="1:2">
      <c r="A5" s="2" t="s">
        <v>213</v>
      </c>
      <c r="B5" s="19" t="s">
        <v>214</v>
      </c>
    </row>
    <row r="6" spans="1:2">
      <c r="A6" s="2" t="s">
        <v>215</v>
      </c>
      <c r="B6" s="19" t="s">
        <v>216</v>
      </c>
    </row>
    <row r="7" spans="1:2">
      <c r="A7" s="2" t="s">
        <v>217</v>
      </c>
      <c r="B7" s="19" t="s">
        <v>218</v>
      </c>
    </row>
    <row r="8" spans="1:2">
      <c r="A8" s="2" t="s">
        <v>219</v>
      </c>
      <c r="B8" s="19" t="s">
        <v>220</v>
      </c>
    </row>
    <row r="9" spans="1:2">
      <c r="A9" s="2" t="s">
        <v>256</v>
      </c>
      <c r="B9" s="19" t="s">
        <v>257</v>
      </c>
    </row>
    <row r="10" spans="1:2">
      <c r="A10" s="2" t="s">
        <v>258</v>
      </c>
      <c r="B10" s="19" t="s">
        <v>259</v>
      </c>
    </row>
    <row r="11" spans="1:2">
      <c r="A11" s="2" t="s">
        <v>260</v>
      </c>
      <c r="B11" s="19" t="s">
        <v>261</v>
      </c>
    </row>
    <row r="12" spans="1:2">
      <c r="A12" s="2" t="s">
        <v>262</v>
      </c>
      <c r="B12" s="19" t="s">
        <v>263</v>
      </c>
    </row>
    <row r="13" spans="1:2">
      <c r="A13" s="2" t="s">
        <v>264</v>
      </c>
      <c r="B13" s="27" t="s">
        <v>265</v>
      </c>
    </row>
    <row r="14" spans="1:2">
      <c r="A14" s="2" t="s">
        <v>266</v>
      </c>
      <c r="B14" s="19" t="s">
        <v>267</v>
      </c>
    </row>
    <row r="15" spans="1:2">
      <c r="A15" s="2" t="s">
        <v>268</v>
      </c>
      <c r="B15" s="27" t="s">
        <v>269</v>
      </c>
    </row>
    <row r="16" spans="1:2" ht="101.5">
      <c r="A16" s="2" t="s">
        <v>270</v>
      </c>
      <c r="B16" s="2" t="s">
        <v>271</v>
      </c>
    </row>
    <row r="17" spans="1:2" ht="29">
      <c r="A17" s="2" t="s">
        <v>275</v>
      </c>
      <c r="B17" s="2" t="s">
        <v>273</v>
      </c>
    </row>
    <row r="18" spans="1:2">
      <c r="A18" s="2" t="s">
        <v>276</v>
      </c>
      <c r="B18" s="32" t="s">
        <v>274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guardTest</vt:lpstr>
      <vt:lpstr>overrideTest</vt:lpstr>
      <vt:lpstr>alarmTest</vt:lpstr>
      <vt:lpstr>tuesdaysuite</vt:lpstr>
      <vt:lpstr>wednesdaysuite</vt:lpstr>
      <vt:lpstr>thursdaysuite</vt:lpstr>
      <vt:lpstr>commandinputdata</vt:lpstr>
      <vt:lpstr>testexecutioncommands</vt:lpstr>
      <vt:lpstr>uitest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anania.c</dc:creator>
  <cp:lastModifiedBy>anania.c</cp:lastModifiedBy>
  <dcterms:created xsi:type="dcterms:W3CDTF">2015-06-05T18:17:20Z</dcterms:created>
  <dcterms:modified xsi:type="dcterms:W3CDTF">2021-12-23T12:14:58Z</dcterms:modified>
</cp:coreProperties>
</file>