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5CF72619-ECB6-446C-8D6A-2AE6A4DBC0BC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guardTest" sheetId="1" r:id="rId1"/>
    <sheet name="overrideTest" sheetId="7" r:id="rId2"/>
    <sheet name="tuesdaysuite" sheetId="8" r:id="rId3"/>
    <sheet name="wednesdaysuite" sheetId="4" r:id="rId4"/>
    <sheet name="thursdaysuite" sheetId="2" r:id="rId5"/>
    <sheet name="commandinputdata" sheetId="6" r:id="rId6"/>
    <sheet name="testexecutioncommands" sheetId="9" r:id="rId7"/>
    <sheet name="uitest" sheetId="10" r:id="rId8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0" i="2" l="1"/>
  <c r="N10" i="4"/>
  <c r="M10" i="8"/>
  <c r="M10" i="2"/>
  <c r="M9" i="2"/>
  <c r="M10" i="4"/>
  <c r="M9" i="4"/>
  <c r="N9" i="4" s="1"/>
  <c r="M9" i="8"/>
  <c r="M8" i="2"/>
  <c r="M8" i="4"/>
  <c r="M8" i="8"/>
  <c r="O2" i="4" l="1"/>
  <c r="M7" i="2"/>
  <c r="M6" i="2"/>
  <c r="M5" i="2"/>
  <c r="M4" i="2"/>
  <c r="M3" i="2"/>
  <c r="N9" i="2" s="1"/>
  <c r="M7" i="8"/>
  <c r="M6" i="8"/>
  <c r="M5" i="8"/>
  <c r="M4" i="8"/>
  <c r="M3" i="8"/>
  <c r="M7" i="4"/>
  <c r="M6" i="4"/>
  <c r="M5" i="4"/>
  <c r="M4" i="4"/>
  <c r="M3" i="4"/>
  <c r="N8" i="8" l="1"/>
  <c r="N10" i="8"/>
  <c r="N9" i="8"/>
  <c r="N8" i="2"/>
  <c r="N8" i="4"/>
  <c r="N7" i="2"/>
  <c r="N7" i="8"/>
  <c r="N5" i="2"/>
  <c r="N4" i="8"/>
  <c r="N6" i="2"/>
  <c r="N4" i="2"/>
  <c r="N6" i="8"/>
  <c r="N5" i="8"/>
  <c r="N4" i="4"/>
  <c r="N6" i="4"/>
  <c r="N5" i="4"/>
  <c r="N7" i="4"/>
  <c r="O2" i="2" l="1"/>
  <c r="G11" i="2" s="1"/>
  <c r="O2" i="8"/>
  <c r="G11" i="8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5A7C0B0A-8C5C-4AA4-9C8C-1C865208E710}">
      <text>
        <r>
          <rPr>
            <sz val="9"/>
            <color indexed="81"/>
            <rFont val="Tahoma"/>
            <charset val="1"/>
          </rPr>
          <t>Do not change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C8B7DE47-C6B2-4998-AD62-11533B356378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abhij</author>
  </authors>
  <commentList>
    <comment ref="O1" authorId="0" shapeId="0" xr:uid="{304B6EA5-12B1-49A8-AD04-2EE4555E1271}">
      <text>
        <r>
          <rPr>
            <b/>
            <sz val="9"/>
            <color indexed="81"/>
            <rFont val="Tahoma"/>
            <charset val="1"/>
          </rPr>
          <t>Do not change</t>
        </r>
      </text>
    </comment>
  </commentList>
</comments>
</file>

<file path=xl/sharedStrings.xml><?xml version="1.0" encoding="utf-8"?>
<sst xmlns="http://schemas.openxmlformats.org/spreadsheetml/2006/main" count="662" uniqueCount="302">
  <si>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</si>
  <si>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</si>
  <si>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</si>
  <si>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</si>
  <si>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</si>
  <si>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</si>
  <si>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</si>
  <si>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</si>
  <si>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</si>
  <si>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</si>
  <si>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</si>
  <si>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</si>
  <si>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</si>
  <si>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</si>
  <si>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</si>
  <si>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</si>
  <si>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</si>
  <si>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</si>
  <si>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</si>
  <si>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</si>
  <si>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</si>
  <si>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</si>
  <si>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</si>
  <si>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</si>
  <si>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</si>
  <si>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</si>
  <si>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</si>
  <si>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</si>
  <si>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</si>
  <si>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</si>
  <si>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</si>
  <si>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</si>
  <si>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</si>
  <si>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</si>
  <si>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</si>
  <si>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</si>
  <si>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</si>
  <si>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</si>
  <si>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</si>
  <si>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</si>
  <si>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</si>
  <si>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</si>
  <si>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</si>
  <si>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</si>
  <si>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</si>
  <si>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</si>
  <si>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</si>
  <si>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</si>
  <si>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</si>
  <si>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</si>
  <si>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</si>
  <si>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</si>
  <si>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</si>
  <si>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</si>
  <si>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</si>
  <si>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</si>
  <si>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</si>
  <si>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</si>
  <si>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</si>
  <si>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</si>
  <si>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</si>
  <si>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</si>
  <si>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</si>
  <si>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</si>
  <si>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</si>
  <si>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</si>
  <si>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</si>
  <si>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</si>
  <si>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</si>
  <si>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</si>
  <si>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</si>
  <si>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</si>
  <si>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</si>
  <si>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</si>
  <si>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</si>
  <si>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</si>
  <si>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</si>
  <si>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</si>
  <si>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</si>
  <si>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</si>
  <si>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</si>
  <si>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</si>
  <si>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</si>
  <si>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</si>
  <si>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</si>
  <si>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</si>
  <si>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</si>
  <si>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</si>
  <si>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</si>
  <si>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</si>
  <si>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</si>
  <si>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</si>
  <si>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</si>
  <si>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</si>
  <si>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</si>
  <si>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</si>
  <si>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</si>
  <si>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</si>
  <si>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</si>
  <si>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</si>
  <si>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</si>
  <si>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</si>
  <si>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</si>
  <si>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</si>
  <si>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</si>
  <si>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</si>
  <si>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</si>
  <si>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</si>
  <si>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</si>
  <si>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</si>
  <si>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</si>
  <si>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</si>
  <si>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</si>
  <si>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</si>
  <si>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</si>
  <si>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</si>
  <si>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</si>
  <si>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</si>
  <si>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</si>
  <si>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</si>
  <si>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</si>
  <si>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</si>
  <si>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</si>
  <si>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</si>
  <si>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</si>
  <si>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</si>
  <si>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</si>
  <si>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</si>
  <si>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</si>
  <si>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</si>
  <si>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</si>
  <si>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</si>
  <si>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</si>
  <si>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</si>
  <si>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</si>
  <si>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</si>
  <si>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</si>
  <si>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</si>
  <si>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</si>
  <si>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</si>
  <si>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</si>
  <si>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</si>
  <si>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</si>
  <si>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</si>
  <si>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</si>
  <si>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</si>
  <si>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</si>
  <si>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</si>
  <si>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</si>
  <si>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</si>
  <si>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</si>
  <si>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</si>
  <si>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</si>
  <si>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</si>
  <si>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</si>
  <si>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</si>
  <si>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</si>
  <si>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</si>
  <si>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</si>
  <si>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</si>
  <si>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</si>
  <si>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</si>
  <si>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</si>
  <si>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</si>
  <si>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</si>
  <si>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</si>
  <si>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</si>
  <si>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</si>
  <si>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</si>
  <si>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</si>
  <si>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</si>
  <si>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</si>
  <si>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</si>
  <si>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</si>
  <si>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</si>
  <si>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</si>
  <si>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</si>
  <si>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</si>
  <si>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</si>
  <si>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</si>
  <si>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</si>
  <si>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</si>
  <si>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</si>
  <si>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</si>
  <si>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</si>
  <si>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</si>
  <si>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</si>
  <si>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</si>
  <si>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</si>
  <si>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</si>
  <si>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</si>
  <si>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</si>
  <si>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</si>
  <si>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</si>
  <si>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</si>
  <si>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</si>
  <si>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</si>
  <si>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</si>
  <si>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</si>
  <si>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</si>
  <si>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</si>
  <si>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</si>
  <si>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slash</t>
  </si>
  <si>
    <t>outputxml</t>
  </si>
  <si>
    <t>combineoutputxml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</si>
  <si>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</si>
  <si>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</si>
  <si>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</si>
  <si>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</si>
  <si>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</si>
  <si>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</si>
  <si>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</si>
  <si>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</si>
  <si>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</si>
  <si>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</si>
  <si>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</si>
  <si>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</si>
  <si>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</si>
  <si>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</si>
  <si>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</si>
  <si>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</si>
  <si>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</si>
  <si>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</si>
  <si>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</si>
  <si>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</si>
  <si>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</si>
  <si>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</si>
  <si>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</si>
  <si>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</si>
  <si>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</si>
  <si>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</si>
  <si>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</si>
  <si>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</si>
  <si>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</si>
  <si>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</si>
  <si>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</si>
  <si>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</si>
  <si>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</si>
  <si>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</si>
  <si>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</si>
  <si>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</si>
  <si>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</si>
  <si>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</si>
  <si>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</si>
  <si>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</si>
  <si>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</si>
  <si>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</si>
  <si>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</si>
  <si>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</si>
  <si>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</si>
  <si>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</si>
  <si>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</si>
  <si>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</si>
  <si>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</si>
  <si>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</si>
  <si>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</si>
  <si>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</si>
  <si>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</si>
  <si>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</si>
  <si>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</si>
  <si>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</si>
  <si>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</si>
  <si>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</si>
  <si>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</si>
  <si>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</si>
  <si>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</si>
  <si>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</si>
  <si>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</si>
  <si>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</si>
  <si>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</si>
  <si>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</si>
  <si>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</si>
  <si>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sudo robot --name 'Popup' --reporttitle "Popups" --outputdir Reports --output uiPopup.xml --variable environment:config37 -v groupname:General-test -T /home/fc/automation/AuQA/Testcases/UITests/uiPopupTest.robot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</si>
  <si>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</si>
  <si>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</si>
  <si>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</si>
  <si>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</si>
  <si>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</si>
  <si>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</si>
  <si>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</si>
  <si>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</si>
  <si>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</si>
  <si>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</si>
  <si>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</si>
  <si>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</si>
  <si>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</si>
  <si>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</si>
  <si>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</si>
  <si>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</si>
  <si>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</si>
  <si>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</si>
  <si>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</si>
  <si>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</si>
  <si>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</si>
  <si>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</si>
  <si>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</si>
  <si>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</si>
  <si>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</si>
  <si>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</si>
  <si>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</si>
  <si>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robot --name 'Override_MinOnGeneral-test'  --reporttitle "MinOnGeneral"  --outputdir Reports --output minOnGeneral.xml --variable environment:config146 -v groupname:General-test /home/fc/automation/AuQA/Testcases/OverrideTests/minOnGeneralTest.robot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</si>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</sst>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0" fillId="4" borderId="1" xfId="0" applyFill="1" applyBorder="1" applyProtection="1"/>
    <xf numFmtId="0" fontId="2" fillId="5" borderId="1" xfId="0" applyFont="1" applyFill="1" applyBorder="1" applyAlignment="1" applyProtection="1">
      <alignment vertical="center"/>
      <protection locked="0"/>
    </xf>
    <xf numFmtId="0" fontId="0" fillId="6" borderId="1" xfId="0" applyFill="1" applyBorder="1" applyProtection="1"/>
    <xf numFmtId="0" fontId="0" fillId="6" borderId="1" xfId="0" quotePrefix="1" applyFill="1" applyBorder="1" applyProtection="1"/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1" xfId="0" applyBorder="1" applyProtection="1"/>
    <xf numFmtId="0" fontId="0" fillId="0" borderId="0" xfId="0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13" sqref="K13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topLeftCell="A13" workbookViewId="0">
      <selection activeCell="G1" sqref="G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227</v>
      </c>
      <c r="E1" s="5" t="s">
        <v>17</v>
      </c>
      <c r="G1" s="3" t="s">
        <v>277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228</v>
      </c>
      <c r="E4" s="4">
        <v>9</v>
      </c>
      <c r="G4" s="19" t="s">
        <v>228</v>
      </c>
      <c r="H4" s="4">
        <v>9</v>
      </c>
    </row>
    <row r="5" spans="1:11">
      <c r="A5" s="19" t="s">
        <v>65</v>
      </c>
      <c r="B5" s="4">
        <v>1</v>
      </c>
      <c r="D5" s="19" t="s">
        <v>229</v>
      </c>
      <c r="E5" s="4">
        <v>0</v>
      </c>
      <c r="G5" s="19" t="s">
        <v>229</v>
      </c>
      <c r="H5" s="4">
        <v>0</v>
      </c>
    </row>
    <row r="6" spans="1:11">
      <c r="A6" s="19" t="s">
        <v>66</v>
      </c>
      <c r="B6" s="4">
        <v>1</v>
      </c>
      <c r="D6" s="19" t="s">
        <v>230</v>
      </c>
      <c r="E6" s="4" t="s">
        <v>287</v>
      </c>
      <c r="G6" s="19" t="s">
        <v>230</v>
      </c>
      <c r="H6" s="4" t="s">
        <v>287</v>
      </c>
    </row>
    <row r="7" spans="1:11">
      <c r="A7" s="19" t="s">
        <v>67</v>
      </c>
      <c r="B7" s="4">
        <v>20</v>
      </c>
      <c r="D7" s="19" t="s">
        <v>231</v>
      </c>
      <c r="E7" s="4">
        <v>1</v>
      </c>
      <c r="G7" s="19" t="s">
        <v>231</v>
      </c>
      <c r="H7" s="4">
        <v>1</v>
      </c>
    </row>
    <row r="8" spans="1:11">
      <c r="A8" s="19" t="s">
        <v>50</v>
      </c>
      <c r="B8" s="4">
        <v>80.599999999999994</v>
      </c>
      <c r="D8" s="19" t="s">
        <v>232</v>
      </c>
      <c r="E8" s="4">
        <v>50</v>
      </c>
      <c r="G8" s="19" t="s">
        <v>234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235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236</v>
      </c>
      <c r="H10" s="4">
        <v>2</v>
      </c>
    </row>
    <row r="11" spans="1:11">
      <c r="A11" s="19" t="s">
        <v>150</v>
      </c>
      <c r="B11" s="4">
        <v>68</v>
      </c>
      <c r="D11" s="19" t="s">
        <v>233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234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235</v>
      </c>
      <c r="E13" s="4">
        <v>9</v>
      </c>
      <c r="G13" s="19" t="s">
        <v>237</v>
      </c>
      <c r="H13" s="4">
        <v>15</v>
      </c>
    </row>
    <row r="14" spans="1:11" ht="43.5">
      <c r="A14" s="19" t="s">
        <v>153</v>
      </c>
      <c r="B14" s="4">
        <v>88</v>
      </c>
      <c r="D14" s="19" t="s">
        <v>236</v>
      </c>
      <c r="E14" s="4">
        <v>2</v>
      </c>
      <c r="G14" s="19" t="s">
        <v>238</v>
      </c>
      <c r="H14" s="8" t="s">
        <v>278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240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242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237</v>
      </c>
      <c r="E17" s="4">
        <v>15</v>
      </c>
      <c r="G17" s="19" t="s">
        <v>244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238</v>
      </c>
      <c r="E18" s="8" t="s">
        <v>239</v>
      </c>
      <c r="G18" s="19" t="s">
        <v>246</v>
      </c>
      <c r="H18" s="4" t="s">
        <v>72</v>
      </c>
    </row>
    <row r="19" spans="1:8">
      <c r="A19" s="19" t="s">
        <v>159</v>
      </c>
      <c r="B19" s="4">
        <v>0</v>
      </c>
      <c r="D19" s="19" t="s">
        <v>240</v>
      </c>
      <c r="E19" s="4" t="s">
        <v>241</v>
      </c>
      <c r="G19" s="19" t="s">
        <v>248</v>
      </c>
      <c r="H19" s="4" t="s">
        <v>73</v>
      </c>
    </row>
    <row r="20" spans="1:8">
      <c r="A20" s="19" t="s">
        <v>160</v>
      </c>
      <c r="B20" s="4" t="s">
        <v>72</v>
      </c>
      <c r="D20" s="19" t="s">
        <v>242</v>
      </c>
      <c r="E20" s="4" t="s">
        <v>243</v>
      </c>
      <c r="G20" s="19" t="s">
        <v>250</v>
      </c>
      <c r="H20" s="4" t="s">
        <v>74</v>
      </c>
    </row>
    <row r="21" spans="1:8">
      <c r="A21" s="19" t="s">
        <v>161</v>
      </c>
      <c r="B21" s="4">
        <v>79</v>
      </c>
      <c r="D21" s="19" t="s">
        <v>244</v>
      </c>
      <c r="E21" s="4" t="s">
        <v>245</v>
      </c>
      <c r="G21" s="19" t="s">
        <v>252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246</v>
      </c>
      <c r="E22" s="4" t="s">
        <v>247</v>
      </c>
      <c r="G22" s="19" t="s">
        <v>254</v>
      </c>
      <c r="H22" s="4" t="s">
        <v>76</v>
      </c>
    </row>
    <row r="23" spans="1:8">
      <c r="A23" s="19" t="s">
        <v>164</v>
      </c>
      <c r="B23" s="4" t="s">
        <v>74</v>
      </c>
      <c r="D23" s="19" t="s">
        <v>248</v>
      </c>
      <c r="E23" s="4" t="s">
        <v>249</v>
      </c>
      <c r="G23" s="4" t="s">
        <v>69</v>
      </c>
      <c r="H23" s="8" t="s">
        <v>279</v>
      </c>
    </row>
    <row r="24" spans="1:8">
      <c r="A24" s="19" t="s">
        <v>165</v>
      </c>
      <c r="B24" s="4">
        <v>81</v>
      </c>
      <c r="D24" s="19" t="s">
        <v>250</v>
      </c>
      <c r="E24" s="4" t="s">
        <v>251</v>
      </c>
      <c r="G24" s="4" t="s">
        <v>70</v>
      </c>
      <c r="H24" s="8" t="s">
        <v>280</v>
      </c>
    </row>
    <row r="25" spans="1:8">
      <c r="A25" s="19" t="s">
        <v>166</v>
      </c>
      <c r="B25" s="4" t="s">
        <v>167</v>
      </c>
      <c r="D25" s="19" t="s">
        <v>252</v>
      </c>
      <c r="E25" s="4" t="s">
        <v>253</v>
      </c>
      <c r="G25" s="4" t="s">
        <v>71</v>
      </c>
      <c r="H25" s="4" t="s">
        <v>281</v>
      </c>
    </row>
    <row r="26" spans="1:8">
      <c r="D26" s="19" t="s">
        <v>254</v>
      </c>
      <c r="E26" s="4" t="s">
        <v>255</v>
      </c>
      <c r="G26" s="4" t="s">
        <v>72</v>
      </c>
      <c r="H26" s="4" t="s">
        <v>282</v>
      </c>
    </row>
    <row r="27" spans="1:8">
      <c r="D27" s="19"/>
      <c r="E27" s="8"/>
      <c r="G27" s="4" t="s">
        <v>73</v>
      </c>
      <c r="H27" s="4" t="s">
        <v>283</v>
      </c>
    </row>
    <row r="28" spans="1:8">
      <c r="D28" s="19"/>
      <c r="E28" s="8"/>
      <c r="G28" s="4" t="s">
        <v>74</v>
      </c>
      <c r="H28" s="4" t="s">
        <v>284</v>
      </c>
    </row>
    <row r="29" spans="1:8">
      <c r="G29" s="4" t="s">
        <v>75</v>
      </c>
      <c r="H29" s="4" t="s">
        <v>285</v>
      </c>
    </row>
    <row r="30" spans="1:8">
      <c r="G30" s="4" t="s">
        <v>76</v>
      </c>
      <c r="H30" s="4" t="s">
        <v>286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O12"/>
  <sheetViews>
    <sheetView topLeftCell="A7" workbookViewId="0">
      <selection activeCell="D11" sqref="D11"/>
    </sheetView>
  </sheetViews>
  <sheetFormatPr defaultColWidth="8.81640625" defaultRowHeight="14.5"/>
  <cols>
    <col min="1" max="1" width="27.36328125" style="36" bestFit="1" customWidth="1"/>
    <col min="2" max="2" width="9.1796875" style="36" customWidth="1"/>
    <col min="3" max="3" width="22.1796875" style="36" bestFit="1" customWidth="1"/>
    <col min="4" max="4" width="18.81640625" style="36" customWidth="1"/>
    <col min="5" max="5" width="19.6328125" style="34" bestFit="1" customWidth="1"/>
    <col min="6" max="6" width="19.08984375" style="34" bestFit="1" customWidth="1"/>
    <col min="7" max="7" width="19.6328125" style="34" bestFit="1" customWidth="1"/>
    <col min="8" max="8" width="11.54296875" style="34" bestFit="1" customWidth="1"/>
    <col min="9" max="9" width="11.36328125" style="34" bestFit="1" customWidth="1"/>
    <col min="10" max="10" width="26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87.906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43.5">
      <c r="A3" s="18" t="s">
        <v>89</v>
      </c>
      <c r="B3" s="29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221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5"/>
    </row>
    <row r="11" spans="1:15" ht="116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B2:B12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O12"/>
  <sheetViews>
    <sheetView workbookViewId="0"/>
  </sheetViews>
  <sheetFormatPr defaultColWidth="8.81640625" defaultRowHeight="14.5"/>
  <cols>
    <col min="1" max="1" width="15.08984375" style="36" bestFit="1" customWidth="1"/>
    <col min="2" max="2" width="9.1796875" style="36" customWidth="1"/>
    <col min="3" max="3" width="22.1796875" style="36" customWidth="1"/>
    <col min="4" max="4" width="18.81640625" style="36" customWidth="1"/>
    <col min="5" max="5" width="19.6328125" style="34" customWidth="1"/>
    <col min="6" max="6" width="19.08984375" style="34" customWidth="1"/>
    <col min="7" max="7" width="19.6328125" style="34" customWidth="1"/>
    <col min="8" max="8" width="11.54296875" style="34" bestFit="1" customWidth="1"/>
    <col min="9" max="9" width="11.36328125" style="34" bestFit="1" customWidth="1"/>
    <col min="10" max="10" width="27.8164062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18" t="s">
        <v>89</v>
      </c>
      <c r="B3" s="29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135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5"/>
    </row>
    <row r="11" spans="1:15" ht="116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B2:B12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O12"/>
  <sheetViews>
    <sheetView tabSelected="1" workbookViewId="0"/>
  </sheetViews>
  <sheetFormatPr defaultColWidth="8.81640625" defaultRowHeight="14.5"/>
  <cols>
    <col min="1" max="1" width="15.08984375" style="36" bestFit="1" customWidth="1"/>
    <col min="2" max="2" width="9.1796875" style="36" customWidth="1"/>
    <col min="3" max="3" width="22.1796875" style="36" bestFit="1" customWidth="1"/>
    <col min="4" max="4" width="18.81640625" style="36" customWidth="1"/>
    <col min="5" max="5" width="21.81640625" style="34" customWidth="1"/>
    <col min="6" max="6" width="19.08984375" style="34" bestFit="1" customWidth="1"/>
    <col min="7" max="7" width="20.1796875" style="34" customWidth="1"/>
    <col min="8" max="8" width="11.54296875" style="34" bestFit="1" customWidth="1"/>
    <col min="9" max="9" width="11.36328125" style="34" bestFit="1" customWidth="1"/>
    <col min="10" max="10" width="27.54296875" style="34" customWidth="1"/>
    <col min="11" max="12" width="8.81640625" style="34"/>
    <col min="13" max="13" width="20.81640625" style="34" bestFit="1" customWidth="1"/>
    <col min="14" max="14" width="5" style="34" bestFit="1" customWidth="1"/>
    <col min="15" max="15" width="99.453125" style="34" bestFit="1" customWidth="1"/>
    <col min="16" max="16384" width="8.81640625" style="34"/>
  </cols>
  <sheetData>
    <row r="1" spans="1:15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  <c r="M1" s="28" t="s">
        <v>203</v>
      </c>
      <c r="N1" s="28" t="s">
        <v>202</v>
      </c>
      <c r="O1" s="28" t="s">
        <v>204</v>
      </c>
    </row>
    <row r="2" spans="1:15">
      <c r="A2" s="18" t="s">
        <v>91</v>
      </c>
      <c r="B2" s="29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  <c r="M2" s="30"/>
      <c r="N2" s="30"/>
      <c r="O2" s="30" t="str">
        <f>$M$3&amp;$N$4&amp;$M$4&amp;$N$5&amp;$M$5&amp;$N$6&amp;$M$6&amp;$N$7&amp;$M$7&amp;$N$8&amp;$M$8&amp;$N$9&amp;$M$9&amp;$N$10&amp;$M$10</f>
        <v>basichotGuard.xml/deadSensorGuard.xml/hotGuard.xml/guardOrderMIX.xml/vxOverrideUIvalues.xml/uiPopup.xml/minOnNoBindings.xml/minOnGeneral.xml</v>
      </c>
    </row>
    <row r="3" spans="1:15" ht="29">
      <c r="A3" s="18" t="s">
        <v>89</v>
      </c>
      <c r="B3" s="29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  <c r="M3" s="30" t="str">
        <f>IF($B$3="Yes",$G$3,"")</f>
        <v>basichotGuard.xml</v>
      </c>
      <c r="N3" s="30"/>
      <c r="O3" s="30"/>
    </row>
    <row r="4" spans="1:15" ht="29">
      <c r="A4" s="18" t="s">
        <v>101</v>
      </c>
      <c r="B4" s="29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  <c r="M4" s="30" t="str">
        <f>IF($B$4="Yes",$G$4,"")</f>
        <v>deadSensorGuard.xml</v>
      </c>
      <c r="N4" s="31" t="str">
        <f>IF(AND($M$4="deadSensorGuard.xml",$M$3="basichotGuard.xml"),"/", "")</f>
        <v>/</v>
      </c>
      <c r="O4" s="30"/>
    </row>
    <row r="5" spans="1:15" ht="29">
      <c r="A5" s="18" t="s">
        <v>108</v>
      </c>
      <c r="B5" s="29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  <c r="M5" s="30" t="str">
        <f>IF($B$5="Yes",$G$5,"")</f>
        <v>hotGuard.xml</v>
      </c>
      <c r="N5" s="31" t="str">
        <f>IF(AND($M$5="hotGuard.xml", OR($M$3="basichotGuard.xml",$M$4="deadSensorGuard.xml")), "/", "")</f>
        <v>/</v>
      </c>
      <c r="O5" s="30"/>
    </row>
    <row r="6" spans="1:15" ht="29">
      <c r="A6" s="18" t="s">
        <v>109</v>
      </c>
      <c r="B6" s="29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  <c r="M6" s="30" t="str">
        <f>IF($B$6="Yes",$G$6,"")</f>
        <v>guardOrderMIX.xml</v>
      </c>
      <c r="N6" s="30" t="str">
        <f>IF(AND($M$6="guardOrderMIX.xml", OR($M$3="basichotGuard.xml",OR($M$4="deadSensorGuard.xml",$M$5="hotGuard.xml"))), "/", "")</f>
        <v>/</v>
      </c>
      <c r="O6" s="30"/>
    </row>
    <row r="7" spans="1:15" ht="29">
      <c r="A7" s="18" t="s">
        <v>168</v>
      </c>
      <c r="B7" s="29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  <c r="M7" s="30" t="str">
        <f>IF($B$7="Yes",$G$7,"")</f>
        <v>vxOverrideUIvalues.xml</v>
      </c>
      <c r="N7" s="30" t="str">
        <f>IF(AND($M$7="vxOverrideUIvalues.xml", OR($M$3="basichotGuard.xml",OR($M$4="deadSensorGuard.xml",OR($M$5="hotGuard.xml",$M$6="guardOrderMIX.xml")))), "/", "")</f>
        <v>/</v>
      </c>
      <c r="O7" s="30"/>
    </row>
    <row r="8" spans="1:15">
      <c r="A8" s="18" t="s">
        <v>226</v>
      </c>
      <c r="B8" s="29" t="s">
        <v>200</v>
      </c>
      <c r="C8" s="15" t="s">
        <v>124</v>
      </c>
      <c r="D8" s="17" t="s">
        <v>222</v>
      </c>
      <c r="E8" s="16" t="s">
        <v>223</v>
      </c>
      <c r="F8" s="15" t="s">
        <v>104</v>
      </c>
      <c r="G8" s="16" t="s">
        <v>224</v>
      </c>
      <c r="H8" s="17" t="s">
        <v>129</v>
      </c>
      <c r="I8" s="17" t="s">
        <v>116</v>
      </c>
      <c r="J8" s="15" t="s">
        <v>225</v>
      </c>
      <c r="M8" s="30" t="str">
        <f>IF($B$8="Yes",$G$8,"")</f>
        <v>uiPopup.xml</v>
      </c>
      <c r="N8" s="30" t="str">
        <f>IF(AND($M$8="uiPopup.xml", OR($M$3="basichotGuard.xml",OR($M$4="deadSensorGuard.xml",OR($M$5="hotGuard.xml",OR($M$6="guardOrderMIX.xml",$M$7="vxOverrideUIvalues.xml"))))), "/", "")</f>
        <v>/</v>
      </c>
      <c r="O8" s="30"/>
    </row>
    <row r="9" spans="1:15" ht="29">
      <c r="A9" s="18" t="s">
        <v>294</v>
      </c>
      <c r="B9" s="29" t="s">
        <v>200</v>
      </c>
      <c r="C9" s="15" t="s">
        <v>125</v>
      </c>
      <c r="D9" s="16" t="s">
        <v>296</v>
      </c>
      <c r="E9" s="16" t="s">
        <v>288</v>
      </c>
      <c r="F9" s="15" t="s">
        <v>104</v>
      </c>
      <c r="G9" s="16" t="s">
        <v>289</v>
      </c>
      <c r="H9" s="16" t="s">
        <v>138</v>
      </c>
      <c r="I9" s="16" t="s">
        <v>298</v>
      </c>
      <c r="J9" s="15" t="s">
        <v>290</v>
      </c>
      <c r="M9" s="35" t="str">
        <f>IF($B$9="Yes",$G$9,"")</f>
        <v>minOnNoBindings.xml</v>
      </c>
      <c r="N9" s="35" t="str">
        <f>IF(AND($M$9="minOnNoBindings.xml", OR($M$3="basichotGuard.xml",OR($M$4="deadSensorGuard.xml",OR($M$5="hotGuard.xml",OR($M$6="guardOrderMIX.xml",OR($M$7="vxOverrideUIvalues.xml",$M$8="uiPopup.xml")))))), "/", "")</f>
        <v>/</v>
      </c>
      <c r="O9" s="35"/>
    </row>
    <row r="10" spans="1:15">
      <c r="A10" s="18" t="s">
        <v>295</v>
      </c>
      <c r="B10" s="29" t="s">
        <v>200</v>
      </c>
      <c r="C10" s="15" t="s">
        <v>124</v>
      </c>
      <c r="D10" s="16" t="s">
        <v>297</v>
      </c>
      <c r="E10" s="16" t="s">
        <v>293</v>
      </c>
      <c r="F10" s="15" t="s">
        <v>104</v>
      </c>
      <c r="G10" s="16" t="s">
        <v>292</v>
      </c>
      <c r="H10" s="16" t="s">
        <v>138</v>
      </c>
      <c r="I10" s="16" t="s">
        <v>116</v>
      </c>
      <c r="J10" s="15" t="s">
        <v>291</v>
      </c>
      <c r="M10" s="35" t="str">
        <f>IF($B$10="Yes",$G$10,"")</f>
        <v>minOnGeneral.xml</v>
      </c>
      <c r="N10" s="35" t="str">
        <f>IF(AND($M$10="minOnGeneral.xml", OR($M$3="basichotGuard.xml",OR($M$4="deadSensorGuard.xml",OR($M$5="hotGuard.xml",OR($M$6="guardOrderMIX.xml",OR($M$7="vxOverrideUIvalues.xml",OR($M$8="uiPopup.xml",$M$9="minOnNoBindings.xml"))))))), "/", "")</f>
        <v>/</v>
      </c>
      <c r="O10" s="35"/>
    </row>
    <row r="11" spans="1:15" ht="116">
      <c r="A11" s="18" t="s">
        <v>119</v>
      </c>
      <c r="B11" s="29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tr">
        <f>$O$2</f>
        <v>basichotGuard.xml/deadSensorGuard.xml/hotGuard.xml/guardOrderMIX.xml/vxOverrideUIvalues.xml/uiPopup.xml/minOnNoBindings.xml/minOnGeneral.xml</v>
      </c>
      <c r="H11" s="15"/>
      <c r="I11" s="16"/>
      <c r="J11" s="15"/>
    </row>
    <row r="12" spans="1:15">
      <c r="A12" s="18" t="s">
        <v>120</v>
      </c>
      <c r="B12" s="29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B2:B12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B6" sqref="B6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298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workbookViewId="0"/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226</v>
      </c>
      <c r="B8" s="22" t="s">
        <v>272</v>
      </c>
    </row>
    <row r="9" spans="1:2" ht="58">
      <c r="A9" s="33" t="s">
        <v>296</v>
      </c>
      <c r="B9" s="22" t="s">
        <v>299</v>
      </c>
    </row>
    <row r="10" spans="1:2" ht="29">
      <c r="A10" s="33" t="s">
        <v>297</v>
      </c>
      <c r="B10" s="22" t="s">
        <v>300</v>
      </c>
    </row>
    <row r="11" spans="1:2" ht="87">
      <c r="A11" s="22" t="s">
        <v>182</v>
      </c>
      <c r="B11" s="22" t="s">
        <v>301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18"/>
  <sheetViews>
    <sheetView topLeftCell="A10" workbookViewId="0"/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205</v>
      </c>
      <c r="B1" s="5" t="s">
        <v>206</v>
      </c>
    </row>
    <row r="2" spans="1:2">
      <c r="A2" s="2" t="s">
        <v>207</v>
      </c>
      <c r="B2" s="4" t="s">
        <v>208</v>
      </c>
    </row>
    <row r="3" spans="1:2">
      <c r="A3" s="2" t="s">
        <v>209</v>
      </c>
      <c r="B3" s="4" t="s">
        <v>210</v>
      </c>
    </row>
    <row r="4" spans="1:2">
      <c r="A4" s="2" t="s">
        <v>211</v>
      </c>
      <c r="B4" s="19" t="s">
        <v>212</v>
      </c>
    </row>
    <row r="5" spans="1:2">
      <c r="A5" s="2" t="s">
        <v>213</v>
      </c>
      <c r="B5" s="19" t="s">
        <v>214</v>
      </c>
    </row>
    <row r="6" spans="1:2">
      <c r="A6" s="2" t="s">
        <v>215</v>
      </c>
      <c r="B6" s="19" t="s">
        <v>216</v>
      </c>
    </row>
    <row r="7" spans="1:2">
      <c r="A7" s="2" t="s">
        <v>217</v>
      </c>
      <c r="B7" s="19" t="s">
        <v>218</v>
      </c>
    </row>
    <row r="8" spans="1:2">
      <c r="A8" s="2" t="s">
        <v>219</v>
      </c>
      <c r="B8" s="19" t="s">
        <v>220</v>
      </c>
    </row>
    <row r="9" spans="1:2">
      <c r="A9" s="2" t="s">
        <v>256</v>
      </c>
      <c r="B9" s="19" t="s">
        <v>257</v>
      </c>
    </row>
    <row r="10" spans="1:2">
      <c r="A10" s="2" t="s">
        <v>258</v>
      </c>
      <c r="B10" s="19" t="s">
        <v>259</v>
      </c>
    </row>
    <row r="11" spans="1:2">
      <c r="A11" s="2" t="s">
        <v>260</v>
      </c>
      <c r="B11" s="19" t="s">
        <v>261</v>
      </c>
    </row>
    <row r="12" spans="1:2">
      <c r="A12" s="2" t="s">
        <v>262</v>
      </c>
      <c r="B12" s="19" t="s">
        <v>263</v>
      </c>
    </row>
    <row r="13" spans="1:2">
      <c r="A13" s="2" t="s">
        <v>264</v>
      </c>
      <c r="B13" s="27" t="s">
        <v>265</v>
      </c>
    </row>
    <row r="14" spans="1:2">
      <c r="A14" s="2" t="s">
        <v>266</v>
      </c>
      <c r="B14" s="19" t="s">
        <v>267</v>
      </c>
    </row>
    <row r="15" spans="1:2">
      <c r="A15" s="2" t="s">
        <v>268</v>
      </c>
      <c r="B15" s="27" t="s">
        <v>269</v>
      </c>
    </row>
    <row r="16" spans="1:2" ht="101.5">
      <c r="A16" s="2" t="s">
        <v>270</v>
      </c>
      <c r="B16" s="2" t="s">
        <v>271</v>
      </c>
    </row>
    <row r="17" spans="1:2" ht="29">
      <c r="A17" s="2" t="s">
        <v>275</v>
      </c>
      <c r="B17" s="2" t="s">
        <v>273</v>
      </c>
    </row>
    <row r="18" spans="1:2">
      <c r="A18" s="2" t="s">
        <v>276</v>
      </c>
      <c r="B18" s="32" t="s">
        <v>274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guardTest</vt:lpstr>
      <vt:lpstr>overrideTest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2021-12-16T11:43:00Z</dcterms:modified>
</cp:coreProperties>
</file>