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d6245de3d11017ee/Desktop/EduBridge/Batch/89 - 90(Evening)/ML_Solved_Examples/"/>
    </mc:Choice>
  </mc:AlternateContent>
  <xr:revisionPtr revIDLastSave="5" documentId="11_F25DC773A252ABDACC104819695B4E465ADE58E6" xr6:coauthVersionLast="47" xr6:coauthVersionMax="47" xr10:uidLastSave="{F526FA19-75FD-491D-8758-8DAC8789A971}"/>
  <bookViews>
    <workbookView xWindow="-108" yWindow="-108" windowWidth="23256" windowHeight="12456" xr2:uid="{00000000-000D-0000-FFFF-FFFF00000000}"/>
  </bookViews>
  <sheets>
    <sheet name="K_Mean dataset" sheetId="1" r:id="rId1"/>
    <sheet name="Iteration 1" sheetId="2" r:id="rId2"/>
    <sheet name="Iteration 2" sheetId="3" r:id="rId3"/>
    <sheet name="Iteration 3" sheetId="4" r:id="rId4"/>
    <sheet name="Iteration 4" sheetId="5" r:id="rId5"/>
    <sheet name="Iteration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6" l="1"/>
  <c r="E12" i="6"/>
  <c r="E13" i="6"/>
  <c r="E14" i="6"/>
  <c r="E15" i="6"/>
  <c r="E16" i="6"/>
  <c r="E17" i="6"/>
  <c r="E18" i="6"/>
  <c r="E19" i="6"/>
  <c r="E10" i="6"/>
  <c r="C11" i="6"/>
  <c r="C12" i="6"/>
  <c r="C13" i="6"/>
  <c r="C14" i="6"/>
  <c r="C15" i="6"/>
  <c r="C16" i="6"/>
  <c r="C17" i="6"/>
  <c r="C18" i="6"/>
  <c r="C19" i="6"/>
  <c r="C10" i="6"/>
  <c r="D19" i="6"/>
  <c r="D18" i="6"/>
  <c r="D17" i="6"/>
  <c r="D16" i="6"/>
  <c r="D15" i="6"/>
  <c r="D14" i="6"/>
  <c r="D13" i="6"/>
  <c r="D12" i="6"/>
  <c r="D11" i="6"/>
  <c r="D10" i="6"/>
  <c r="E12" i="5"/>
  <c r="E13" i="5"/>
  <c r="E14" i="5"/>
  <c r="E15" i="5"/>
  <c r="E16" i="5"/>
  <c r="E17" i="5"/>
  <c r="E18" i="5"/>
  <c r="E19" i="5"/>
  <c r="E20" i="5"/>
  <c r="E11" i="5"/>
  <c r="D12" i="5"/>
  <c r="D13" i="5"/>
  <c r="D14" i="5"/>
  <c r="D15" i="5"/>
  <c r="D16" i="5"/>
  <c r="D17" i="5"/>
  <c r="D18" i="5"/>
  <c r="D19" i="5"/>
  <c r="D20" i="5"/>
  <c r="D11" i="5"/>
  <c r="C20" i="5"/>
  <c r="C19" i="5"/>
  <c r="C18" i="5"/>
  <c r="C17" i="5"/>
  <c r="C16" i="5"/>
  <c r="C15" i="5"/>
  <c r="C14" i="5"/>
  <c r="C13" i="5"/>
  <c r="C12" i="5"/>
  <c r="C11" i="5"/>
  <c r="E11" i="4"/>
  <c r="E12" i="4"/>
  <c r="E13" i="4"/>
  <c r="E14" i="4"/>
  <c r="E15" i="4"/>
  <c r="E16" i="4"/>
  <c r="E17" i="4"/>
  <c r="E18" i="4"/>
  <c r="E19" i="4"/>
  <c r="D11" i="4"/>
  <c r="D12" i="4"/>
  <c r="D13" i="4"/>
  <c r="D14" i="4"/>
  <c r="D15" i="4"/>
  <c r="D16" i="4"/>
  <c r="D17" i="4"/>
  <c r="D18" i="4"/>
  <c r="D19" i="4"/>
  <c r="D10" i="4"/>
  <c r="E10" i="4"/>
  <c r="C10" i="3"/>
  <c r="C11" i="3"/>
  <c r="C12" i="3"/>
  <c r="C13" i="3"/>
  <c r="C14" i="3"/>
  <c r="C15" i="3"/>
  <c r="C16" i="3"/>
  <c r="C17" i="3"/>
  <c r="C18" i="3"/>
  <c r="C9" i="3"/>
  <c r="C11" i="4"/>
  <c r="C12" i="4"/>
  <c r="C13" i="4"/>
  <c r="C14" i="4"/>
  <c r="C15" i="4"/>
  <c r="C16" i="4"/>
  <c r="C17" i="4"/>
  <c r="C18" i="4"/>
  <c r="C19" i="4"/>
  <c r="C10" i="4"/>
  <c r="E38" i="3"/>
  <c r="C38" i="3"/>
  <c r="D33" i="3"/>
  <c r="C33" i="3"/>
  <c r="D26" i="3"/>
  <c r="E26" i="3"/>
  <c r="E10" i="3"/>
  <c r="E11" i="3"/>
  <c r="E12" i="3"/>
  <c r="E13" i="3"/>
  <c r="E14" i="3"/>
  <c r="E15" i="3"/>
  <c r="E16" i="3"/>
  <c r="E17" i="3"/>
  <c r="E18" i="3"/>
  <c r="E9" i="3"/>
  <c r="D10" i="3"/>
  <c r="D11" i="3"/>
  <c r="D12" i="3"/>
  <c r="D13" i="3"/>
  <c r="D14" i="3"/>
  <c r="D15" i="3"/>
  <c r="D16" i="3"/>
  <c r="D17" i="3"/>
  <c r="D18" i="3"/>
  <c r="D9" i="3"/>
  <c r="K21" i="2"/>
  <c r="J21" i="2"/>
  <c r="K15" i="2"/>
  <c r="J15" i="2"/>
  <c r="E12" i="2"/>
  <c r="E9" i="2"/>
  <c r="E10" i="2"/>
  <c r="E11" i="2"/>
  <c r="E13" i="2"/>
  <c r="E14" i="2"/>
  <c r="E15" i="2"/>
  <c r="E16" i="2"/>
  <c r="E17" i="2"/>
  <c r="E8" i="2"/>
  <c r="D12" i="2"/>
  <c r="D9" i="2"/>
  <c r="D10" i="2"/>
  <c r="D11" i="2"/>
  <c r="D13" i="2"/>
  <c r="D14" i="2"/>
  <c r="D15" i="2"/>
  <c r="D16" i="2"/>
  <c r="D17" i="2"/>
  <c r="D8" i="2"/>
  <c r="C13" i="2"/>
  <c r="C16" i="2"/>
  <c r="C9" i="2"/>
  <c r="C10" i="2"/>
  <c r="C11" i="2"/>
  <c r="C12" i="2"/>
  <c r="C14" i="2"/>
  <c r="C15" i="2"/>
  <c r="C17" i="2"/>
  <c r="C8" i="2"/>
</calcChain>
</file>

<file path=xl/sharedStrings.xml><?xml version="1.0" encoding="utf-8"?>
<sst xmlns="http://schemas.openxmlformats.org/spreadsheetml/2006/main" count="232" uniqueCount="90">
  <si>
    <t>X1</t>
  </si>
  <si>
    <t>X2</t>
  </si>
  <si>
    <t>K-Means Clustering:</t>
  </si>
  <si>
    <t>1. No target variable</t>
  </si>
  <si>
    <t>2. Both X1 and X2 are independent variables</t>
  </si>
  <si>
    <t>3. It is an unsupervised Machine Learning Algorithm</t>
  </si>
  <si>
    <t>Concept:</t>
  </si>
  <si>
    <t>1 .To create cluster(groups) of point that are near to each other</t>
  </si>
  <si>
    <t>2. How to decide whether the points are near to each other ? - Based on Euclidean distance formula</t>
  </si>
  <si>
    <t>3. How to decide the number of cluster(groups) that will be formed? - Based on the value of K.</t>
  </si>
  <si>
    <t>4. The value of K must be choosen as a odd value.</t>
  </si>
  <si>
    <t>Goal ;</t>
  </si>
  <si>
    <t>To create 3 cluster and group the points from X1 and X2 to any one of the 3 clusters</t>
  </si>
  <si>
    <t>Euclidean Distance formula:</t>
  </si>
  <si>
    <t>Working:</t>
  </si>
  <si>
    <t>Since we are supposed to create 3 clusters, we assume 3 centroid in the beginning of the algorithm</t>
  </si>
  <si>
    <t>At the beginning of the Algorithm itself the 3 centres are assumed and are modified as we proceed through the algorithm</t>
  </si>
  <si>
    <t>Iteration 1:</t>
  </si>
  <si>
    <t>C1 :(1,5)   - this the assumed centre value for cluster 1</t>
  </si>
  <si>
    <t>C2 : (4,1) - this the assumend centre value for cluster 2</t>
  </si>
  <si>
    <t>C3 : (8,4) - this is the assumed centre value for cluster 3</t>
  </si>
  <si>
    <t>C1</t>
  </si>
  <si>
    <t>C2</t>
  </si>
  <si>
    <t>C3</t>
  </si>
  <si>
    <t>C1
(1,5)</t>
  </si>
  <si>
    <t>C2
(4,1)</t>
  </si>
  <si>
    <t>C3
(8,4)</t>
  </si>
  <si>
    <t>Cluster 
No</t>
  </si>
  <si>
    <t>After the complete table construction, we then recalculate the Centre C1, C2, C3</t>
  </si>
  <si>
    <t>New Centres:</t>
  </si>
  <si>
    <t xml:space="preserve">C1 = </t>
  </si>
  <si>
    <t>2 + 2 + 4</t>
  </si>
  <si>
    <t>,</t>
  </si>
  <si>
    <t>4+6+7</t>
  </si>
  <si>
    <t>C2=</t>
  </si>
  <si>
    <t>5+4</t>
  </si>
  <si>
    <t>2+4</t>
  </si>
  <si>
    <t>C3 =</t>
  </si>
  <si>
    <t>(6,5)</t>
  </si>
  <si>
    <t>Iteration 2:</t>
  </si>
  <si>
    <t>C1 = (2.67,5.67)</t>
  </si>
  <si>
    <t>C2 = (4.5, 3)</t>
  </si>
  <si>
    <t>C3 = (6,5)</t>
  </si>
  <si>
    <t>C2
(4.5, 3)</t>
  </si>
  <si>
    <t>C3
(6,5)</t>
  </si>
  <si>
    <t>Cluster 
No(from Iteration 1</t>
  </si>
  <si>
    <t>Cluster No
(from Iteration 2)</t>
  </si>
  <si>
    <t>There is a movement of this point from Cluster 3 to Cluster 2</t>
  </si>
  <si>
    <t>New Centroids:</t>
  </si>
  <si>
    <t>C1:</t>
  </si>
  <si>
    <t>C1
(2.66, 5.66)</t>
  </si>
  <si>
    <t>C1 = (2.66, 5.66)</t>
  </si>
  <si>
    <t>C2 :</t>
  </si>
  <si>
    <t>5 + 6 + 4</t>
  </si>
  <si>
    <t>2 + 3 + 4</t>
  </si>
  <si>
    <t>C2 = (5,3)</t>
  </si>
  <si>
    <t xml:space="preserve">C3 : </t>
  </si>
  <si>
    <t>5+8+6+5</t>
  </si>
  <si>
    <t xml:space="preserve">Iteration 3 : </t>
  </si>
  <si>
    <t>New Centroids :</t>
  </si>
  <si>
    <t>(2.66, 5.66)</t>
  </si>
  <si>
    <t xml:space="preserve">C2 = </t>
  </si>
  <si>
    <t>5,3)</t>
  </si>
  <si>
    <t xml:space="preserve">C3 = </t>
  </si>
  <si>
    <t>6+3+6+7</t>
  </si>
  <si>
    <t>C3 = (6, 5.5)</t>
  </si>
  <si>
    <t>(6,5.5)</t>
  </si>
  <si>
    <t>Cluster No
(from Iteration 3)</t>
  </si>
  <si>
    <t>C2
(5,3)</t>
  </si>
  <si>
    <t>C3
(6,5.5)</t>
  </si>
  <si>
    <t>New Centroid Values</t>
  </si>
  <si>
    <t>(5.75, 3)</t>
  </si>
  <si>
    <t>(5.33, 6.33)</t>
  </si>
  <si>
    <t>Iteration 4 :</t>
  </si>
  <si>
    <t>New Centroids</t>
  </si>
  <si>
    <t>C2
(5.75, 3)</t>
  </si>
  <si>
    <t>C3
(5.33, 6.33)</t>
  </si>
  <si>
    <t>There is a movement of this point from Cluster 1 to Cluster 3</t>
  </si>
  <si>
    <t>Cluster No
(from Iteration 4)</t>
  </si>
  <si>
    <t>(2,5)</t>
  </si>
  <si>
    <t>(5,6.5)</t>
  </si>
  <si>
    <t>Iteration 5</t>
  </si>
  <si>
    <t xml:space="preserve">New centroids </t>
  </si>
  <si>
    <t>Cluster No
(from Iteration 5)</t>
  </si>
  <si>
    <t>C1
(2,5)</t>
  </si>
  <si>
    <t>C3
(5, 6.5)</t>
  </si>
  <si>
    <t>Check Cluster No (from Iteration 4) and Cluster No (from Iteration 5)</t>
  </si>
  <si>
    <t>Observartion:</t>
  </si>
  <si>
    <t>There is no movement of any points between clusters , hence stop the algorithm</t>
  </si>
  <si>
    <t>Hence, the Centroid values are taken from the current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</si>
</sst>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Fill="1" applyBorder="1"/>
    <xf numFmtId="2" fontId="0" fillId="0" borderId="13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'K_Mean dataset'!$B$1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'K_Mean dataset'!$A$2:$A$11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xVal>
          <c:yVal>
            <c:numRef>
              <c:f>'K_Mean dataset'!$B$2:$B$11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0-44DE-9983-F846A1BD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59791"/>
        <c:axId val="2109257711"/>
      </c:scatterChart>
      <c:valAx>
        <c:axId val="21092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57711"/>
        <c:crosses val="autoZero"/>
        <c:crossBetween val="midCat"/>
      </c:valAx>
      <c:valAx>
        <c:axId val="21092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5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5'!$A$10:$A$19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xVal>
          <c:yVal>
            <c:numRef>
              <c:f>'Iteration 5'!$B$10:$B$19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1-401C-9EA0-3982F832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14975"/>
        <c:axId val="2109715807"/>
      </c:scatterChart>
      <c:valAx>
        <c:axId val="21097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15807"/>
        <c:crosses val="autoZero"/>
        <c:crossBetween val="midCat"/>
      </c:valAx>
      <c:valAx>
        <c:axId val="21097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1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9</xdr:col>
      <xdr:colOff>175751</xdr:colOff>
      <xdr:row>26</xdr:row>
      <xdr:rowOff>13562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2BB92-AE0B-01EF-43FE-9A33A4F20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89031"/>
          <a:ext cx="5662151" cy="922100"/>
        </a:xfrm>
        <a:prstGeom prst="rect">
          <a:avLst/>
        </a:prstGeom>
      </xdr:spPr>
    </xdr:pic>
    <xdr:clientData/>
  </xdr:twoCellAnchor>
  <xdr:twoCellAnchor>
    <xdr:from>
      <xdr:col>14</xdr:col>
      <xdr:colOff>131885</xdr:colOff>
      <xdr:row>0</xdr:row>
      <xdr:rowOff>79130</xdr:rowOff>
    </xdr:from>
    <xdr:to>
      <xdr:col>21</xdr:col>
      <xdr:colOff>436685</xdr:colOff>
      <xdr:row>15</xdr:row>
      <xdr:rowOff>96715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5E263-1227-BAE8-D1F6-F537191E6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114302</xdr:colOff>
      <xdr:row>8</xdr:row>
      <xdr:rowOff>213944</xdr:rowOff>
    </xdr:from>
    <xdr:to>
      <xdr:col>13</xdr:col>
      <xdr:colOff>158262</xdr:colOff>
      <xdr:row>27</xdr:row>
      <xdr:rowOff>17583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B0DFA-89E1-E35C-AB52-5CFF51E8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showGridLines="0" tabSelected="1" zoomScale="130" zoomScaleNormal="130" workbookViewId="0">
      <selection activeCell="E4" sqref="E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E1" t="s">
        <v>2</v>
      </c>
    </row>
    <row r="2" spans="1:5" x14ac:dyDescent="0.3">
      <c r="A2" s="1">
        <v>2</v>
      </c>
      <c r="B2" s="1">
        <v>4</v>
      </c>
      <c r="E2" t="s">
        <v>3</v>
      </c>
    </row>
    <row r="3" spans="1:5" x14ac:dyDescent="0.3">
      <c r="A3" s="1">
        <v>2</v>
      </c>
      <c r="B3" s="1">
        <v>6</v>
      </c>
      <c r="E3" t="s">
        <v>4</v>
      </c>
    </row>
    <row r="4" spans="1:5" x14ac:dyDescent="0.3">
      <c r="A4" s="1">
        <v>5</v>
      </c>
      <c r="B4" s="1">
        <v>6</v>
      </c>
      <c r="E4" t="s">
        <v>5</v>
      </c>
    </row>
    <row r="5" spans="1:5" x14ac:dyDescent="0.3">
      <c r="A5" s="1">
        <v>4</v>
      </c>
      <c r="B5" s="1">
        <v>7</v>
      </c>
    </row>
    <row r="6" spans="1:5" x14ac:dyDescent="0.3">
      <c r="A6" s="1">
        <v>8</v>
      </c>
      <c r="B6" s="1">
        <v>3</v>
      </c>
      <c r="E6" t="s">
        <v>6</v>
      </c>
    </row>
    <row r="7" spans="1:5" x14ac:dyDescent="0.3">
      <c r="A7" s="1">
        <v>6</v>
      </c>
      <c r="B7" s="1">
        <v>6</v>
      </c>
      <c r="E7" t="s">
        <v>7</v>
      </c>
    </row>
    <row r="8" spans="1:5" x14ac:dyDescent="0.3">
      <c r="A8" s="1">
        <v>5</v>
      </c>
      <c r="B8" s="1">
        <v>2</v>
      </c>
      <c r="E8" t="s">
        <v>8</v>
      </c>
    </row>
    <row r="9" spans="1:5" x14ac:dyDescent="0.3">
      <c r="A9" s="1">
        <v>5</v>
      </c>
      <c r="B9" s="1">
        <v>7</v>
      </c>
      <c r="E9" t="s">
        <v>9</v>
      </c>
    </row>
    <row r="10" spans="1:5" x14ac:dyDescent="0.3">
      <c r="A10" s="1">
        <v>6</v>
      </c>
      <c r="B10" s="1">
        <v>3</v>
      </c>
      <c r="E10" t="s">
        <v>10</v>
      </c>
    </row>
    <row r="11" spans="1:5" x14ac:dyDescent="0.3">
      <c r="A11" s="1">
        <v>4</v>
      </c>
      <c r="B11" s="1">
        <v>4</v>
      </c>
    </row>
    <row r="13" spans="1:5" x14ac:dyDescent="0.3">
      <c r="A13" t="s">
        <v>11</v>
      </c>
    </row>
    <row r="14" spans="1:5" x14ac:dyDescent="0.3">
      <c r="A14" t="s">
        <v>12</v>
      </c>
    </row>
    <row r="16" spans="1:5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20" spans="1:1" x14ac:dyDescent="0.3">
      <c r="A20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EED6-262F-4942-AE5B-B5978DBD851E}">
  <dimension ref="A1:O21"/>
  <sheetViews>
    <sheetView showGridLines="0" topLeftCell="A4" zoomScale="130" zoomScaleNormal="130" workbookViewId="0">
      <selection activeCell="H9" sqref="H9"/>
    </sheetView>
  </sheetViews>
  <sheetFormatPr defaultRowHeight="14.4" x14ac:dyDescent="0.3"/>
  <sheetData>
    <row r="1" spans="1:15" x14ac:dyDescent="0.3">
      <c r="A1" t="s">
        <v>17</v>
      </c>
    </row>
    <row r="3" spans="1:15" x14ac:dyDescent="0.3">
      <c r="A3" t="s">
        <v>18</v>
      </c>
    </row>
    <row r="4" spans="1:15" x14ac:dyDescent="0.3">
      <c r="A4" t="s">
        <v>19</v>
      </c>
    </row>
    <row r="5" spans="1:15" x14ac:dyDescent="0.3">
      <c r="A5" t="s">
        <v>20</v>
      </c>
    </row>
    <row r="7" spans="1:15" ht="28.8" x14ac:dyDescent="0.3">
      <c r="A7" s="3" t="s">
        <v>0</v>
      </c>
      <c r="B7" s="3" t="s">
        <v>1</v>
      </c>
      <c r="C7" s="4" t="s">
        <v>24</v>
      </c>
      <c r="D7" s="4" t="s">
        <v>25</v>
      </c>
      <c r="E7" s="4" t="s">
        <v>26</v>
      </c>
      <c r="F7" s="4" t="s">
        <v>27</v>
      </c>
    </row>
    <row r="8" spans="1:15" x14ac:dyDescent="0.3">
      <c r="A8" s="14">
        <v>2</v>
      </c>
      <c r="B8" s="14">
        <v>4</v>
      </c>
      <c r="C8" s="15">
        <f>SQRT((1-A8)^2 + (5-B8)^2)</f>
        <v>1.4142135623730951</v>
      </c>
      <c r="D8" s="15">
        <f>SQRT((4-A8)^2 + (1-B8)^2)</f>
        <v>3.6055512754639891</v>
      </c>
      <c r="E8" s="15">
        <f>SQRT((8-A8)^2 + (4-B8)^2)</f>
        <v>6</v>
      </c>
      <c r="F8" s="16" t="s">
        <v>21</v>
      </c>
      <c r="I8" t="s">
        <v>28</v>
      </c>
    </row>
    <row r="9" spans="1:15" x14ac:dyDescent="0.3">
      <c r="A9" s="14">
        <v>2</v>
      </c>
      <c r="B9" s="14">
        <v>6</v>
      </c>
      <c r="C9" s="15">
        <f t="shared" ref="C9:C17" si="0">SQRT((1-A9)^2 + (5-B9)^2)</f>
        <v>1.4142135623730951</v>
      </c>
      <c r="D9" s="15">
        <f t="shared" ref="D9:D17" si="1">SQRT((4-A9)^2 + (1-B9)^2)</f>
        <v>5.3851648071345037</v>
      </c>
      <c r="E9" s="15">
        <f t="shared" ref="E9:E17" si="2">SQRT((8-A9)^2 + (4-B9)^2)</f>
        <v>6.324555320336759</v>
      </c>
      <c r="F9" s="16" t="s">
        <v>21</v>
      </c>
    </row>
    <row r="10" spans="1:15" x14ac:dyDescent="0.3">
      <c r="A10" s="14">
        <v>5</v>
      </c>
      <c r="B10" s="14">
        <v>6</v>
      </c>
      <c r="C10" s="15">
        <f t="shared" si="0"/>
        <v>4.1231056256176606</v>
      </c>
      <c r="D10" s="15">
        <f t="shared" si="1"/>
        <v>5.0990195135927845</v>
      </c>
      <c r="E10" s="15">
        <f t="shared" si="2"/>
        <v>3.6055512754639891</v>
      </c>
      <c r="F10" s="16" t="s">
        <v>23</v>
      </c>
      <c r="I10" t="s">
        <v>29</v>
      </c>
    </row>
    <row r="11" spans="1:15" x14ac:dyDescent="0.3">
      <c r="A11" s="14">
        <v>4</v>
      </c>
      <c r="B11" s="14">
        <v>7</v>
      </c>
      <c r="C11" s="15">
        <f t="shared" si="0"/>
        <v>3.6055512754639891</v>
      </c>
      <c r="D11" s="15">
        <f t="shared" si="1"/>
        <v>6</v>
      </c>
      <c r="E11" s="15">
        <f t="shared" si="2"/>
        <v>5</v>
      </c>
      <c r="F11" s="16" t="s">
        <v>21</v>
      </c>
    </row>
    <row r="12" spans="1:15" x14ac:dyDescent="0.3">
      <c r="A12" s="1">
        <v>8</v>
      </c>
      <c r="B12" s="1">
        <v>3</v>
      </c>
      <c r="C12" s="5">
        <f t="shared" si="0"/>
        <v>7.2801098892805181</v>
      </c>
      <c r="D12" s="5">
        <f>SQRT((4-A12)^2 + (1-B12)^2)</f>
        <v>4.4721359549995796</v>
      </c>
      <c r="E12" s="5">
        <f>SQRT((8-A12)^2 + (4-B12)^2)</f>
        <v>1</v>
      </c>
      <c r="F12" s="3" t="s">
        <v>23</v>
      </c>
      <c r="I12" t="s">
        <v>30</v>
      </c>
      <c r="J12" s="7" t="s">
        <v>31</v>
      </c>
      <c r="K12" s="9" t="s">
        <v>32</v>
      </c>
      <c r="L12" s="10" t="s">
        <v>33</v>
      </c>
    </row>
    <row r="13" spans="1:15" x14ac:dyDescent="0.3">
      <c r="A13" s="1">
        <v>6</v>
      </c>
      <c r="B13" s="1">
        <v>6</v>
      </c>
      <c r="C13" s="5">
        <f>SQRT((1-A13)^2 + (5-B13)^2)</f>
        <v>5.0990195135927845</v>
      </c>
      <c r="D13" s="5">
        <f t="shared" si="1"/>
        <v>5.3851648071345037</v>
      </c>
      <c r="E13" s="5">
        <f t="shared" si="2"/>
        <v>2.8284271247461903</v>
      </c>
      <c r="F13" s="3" t="s">
        <v>23</v>
      </c>
      <c r="J13" s="8">
        <v>3</v>
      </c>
      <c r="L13" s="8">
        <v>3</v>
      </c>
    </row>
    <row r="14" spans="1:15" ht="15" thickBot="1" x14ac:dyDescent="0.35">
      <c r="A14" s="14">
        <v>5</v>
      </c>
      <c r="B14" s="14">
        <v>2</v>
      </c>
      <c r="C14" s="15">
        <f t="shared" si="0"/>
        <v>5</v>
      </c>
      <c r="D14" s="15">
        <f t="shared" si="1"/>
        <v>1.4142135623730951</v>
      </c>
      <c r="E14" s="15">
        <f t="shared" si="2"/>
        <v>3.6055512754639891</v>
      </c>
      <c r="F14" s="16" t="s">
        <v>22</v>
      </c>
    </row>
    <row r="15" spans="1:15" ht="15" thickBot="1" x14ac:dyDescent="0.35">
      <c r="A15" s="14">
        <v>5</v>
      </c>
      <c r="B15" s="14">
        <v>7</v>
      </c>
      <c r="C15" s="15">
        <f t="shared" si="0"/>
        <v>4.4721359549995796</v>
      </c>
      <c r="D15" s="15">
        <f t="shared" si="1"/>
        <v>6.0827625302982193</v>
      </c>
      <c r="E15" s="15">
        <f t="shared" si="2"/>
        <v>4.2426406871192848</v>
      </c>
      <c r="F15" s="16" t="s">
        <v>23</v>
      </c>
      <c r="I15" s="11" t="s">
        <v>30</v>
      </c>
      <c r="J15" s="12">
        <f>(2+2+4)/3</f>
        <v>2.6666666666666665</v>
      </c>
      <c r="K15" s="13">
        <f>(4+6+7)/3</f>
        <v>5.666666666666667</v>
      </c>
    </row>
    <row r="16" spans="1:15" ht="15" thickBot="1" x14ac:dyDescent="0.35">
      <c r="A16" s="14">
        <v>6</v>
      </c>
      <c r="B16" s="14">
        <v>3</v>
      </c>
      <c r="C16" s="15">
        <f>SQRT((1-A16)^2 + (5-B16)^2)</f>
        <v>5.3851648071345037</v>
      </c>
      <c r="D16" s="15">
        <f t="shared" si="1"/>
        <v>2.8284271247461903</v>
      </c>
      <c r="E16" s="15">
        <f t="shared" si="2"/>
        <v>2.2360679774997898</v>
      </c>
      <c r="F16" s="16" t="s">
        <v>23</v>
      </c>
      <c r="N16" s="11" t="s">
        <v>37</v>
      </c>
      <c r="O16" s="19" t="s">
        <v>38</v>
      </c>
    </row>
    <row r="17" spans="1:12" x14ac:dyDescent="0.3">
      <c r="A17" s="14">
        <v>4</v>
      </c>
      <c r="B17" s="14">
        <v>4</v>
      </c>
      <c r="C17" s="15">
        <f t="shared" si="0"/>
        <v>3.1622776601683795</v>
      </c>
      <c r="D17" s="15">
        <f t="shared" si="1"/>
        <v>3</v>
      </c>
      <c r="E17" s="15">
        <f t="shared" si="2"/>
        <v>4</v>
      </c>
      <c r="F17" s="16" t="s">
        <v>22</v>
      </c>
    </row>
    <row r="18" spans="1:12" x14ac:dyDescent="0.3">
      <c r="I18" t="s">
        <v>34</v>
      </c>
      <c r="J18" s="8" t="s">
        <v>35</v>
      </c>
      <c r="K18" s="8" t="s">
        <v>32</v>
      </c>
      <c r="L18" s="8" t="s">
        <v>36</v>
      </c>
    </row>
    <row r="19" spans="1:12" x14ac:dyDescent="0.3">
      <c r="J19" s="17">
        <v>2</v>
      </c>
      <c r="L19" s="17">
        <v>2</v>
      </c>
    </row>
    <row r="20" spans="1:12" ht="15" thickBot="1" x14ac:dyDescent="0.35"/>
    <row r="21" spans="1:12" ht="15" thickBot="1" x14ac:dyDescent="0.35">
      <c r="I21" s="11" t="s">
        <v>34</v>
      </c>
      <c r="J21" s="18">
        <f>(5+4)/2</f>
        <v>4.5</v>
      </c>
      <c r="K21" s="19">
        <f>(2+4)/2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0A0A-BFCA-470C-BE4F-6747BE628808}">
  <dimension ref="A1:I38"/>
  <sheetViews>
    <sheetView showGridLines="0" zoomScale="130" zoomScaleNormal="130" workbookViewId="0">
      <selection activeCell="F17" sqref="F17:G17"/>
    </sheetView>
  </sheetViews>
  <sheetFormatPr defaultRowHeight="14.4" x14ac:dyDescent="0.3"/>
  <cols>
    <col min="3" max="3" width="12.77734375" customWidth="1"/>
    <col min="6" max="6" width="20.6640625" customWidth="1"/>
    <col min="7" max="7" width="20.5546875" customWidth="1"/>
  </cols>
  <sheetData>
    <row r="1" spans="1:7" x14ac:dyDescent="0.3">
      <c r="A1" t="s">
        <v>39</v>
      </c>
    </row>
    <row r="3" spans="1:7" x14ac:dyDescent="0.3">
      <c r="A3" t="s">
        <v>40</v>
      </c>
    </row>
    <row r="4" spans="1:7" x14ac:dyDescent="0.3">
      <c r="A4" t="s">
        <v>41</v>
      </c>
    </row>
    <row r="5" spans="1:7" x14ac:dyDescent="0.3">
      <c r="A5" t="s">
        <v>42</v>
      </c>
    </row>
    <row r="8" spans="1:7" ht="28.8" x14ac:dyDescent="0.3">
      <c r="A8" s="3" t="s">
        <v>0</v>
      </c>
      <c r="B8" s="3" t="s">
        <v>1</v>
      </c>
      <c r="C8" s="4" t="s">
        <v>50</v>
      </c>
      <c r="D8" s="4" t="s">
        <v>43</v>
      </c>
      <c r="E8" s="4" t="s">
        <v>44</v>
      </c>
      <c r="F8" s="4" t="s">
        <v>45</v>
      </c>
      <c r="G8" s="2" t="s">
        <v>46</v>
      </c>
    </row>
    <row r="9" spans="1:7" x14ac:dyDescent="0.3">
      <c r="A9" s="14">
        <v>2</v>
      </c>
      <c r="B9" s="14">
        <v>4</v>
      </c>
      <c r="C9" s="15">
        <f>SQRT((2.66-A9)^2+(5.66-B9)^2)</f>
        <v>1.7863930138690087</v>
      </c>
      <c r="D9" s="15">
        <f>SQRT((4.5 - A9)^2 + (3 - B9)^2)</f>
        <v>2.6925824035672519</v>
      </c>
      <c r="E9" s="15">
        <f>SQRT((6-A9)^2 + (5-B9)^2)</f>
        <v>4.1231056256176606</v>
      </c>
      <c r="F9" s="16" t="s">
        <v>21</v>
      </c>
      <c r="G9" s="16" t="s">
        <v>21</v>
      </c>
    </row>
    <row r="10" spans="1:7" x14ac:dyDescent="0.3">
      <c r="A10" s="14">
        <v>2</v>
      </c>
      <c r="B10" s="14">
        <v>6</v>
      </c>
      <c r="C10" s="15">
        <f t="shared" ref="C10:C18" si="0">SQRT((2.66-A10)^2+(5.66-B10)^2)</f>
        <v>0.7424284477308235</v>
      </c>
      <c r="D10" s="15">
        <f t="shared" ref="D10:D18" si="1">SQRT((4.5 - A10)^2 + (3 - B10)^2)</f>
        <v>3.905124837953327</v>
      </c>
      <c r="E10" s="15">
        <f t="shared" ref="E10:E18" si="2">SQRT((6-A10)^2 + (5-B10)^2)</f>
        <v>4.1231056256176606</v>
      </c>
      <c r="F10" s="16" t="s">
        <v>21</v>
      </c>
      <c r="G10" s="16" t="s">
        <v>21</v>
      </c>
    </row>
    <row r="11" spans="1:7" x14ac:dyDescent="0.3">
      <c r="A11" s="14">
        <v>5</v>
      </c>
      <c r="B11" s="14">
        <v>6</v>
      </c>
      <c r="C11" s="15">
        <f t="shared" si="0"/>
        <v>2.3645718428502018</v>
      </c>
      <c r="D11" s="15">
        <f t="shared" si="1"/>
        <v>3.0413812651491097</v>
      </c>
      <c r="E11" s="15">
        <f t="shared" si="2"/>
        <v>1.4142135623730951</v>
      </c>
      <c r="F11" s="16" t="s">
        <v>23</v>
      </c>
      <c r="G11" s="16" t="s">
        <v>23</v>
      </c>
    </row>
    <row r="12" spans="1:7" x14ac:dyDescent="0.3">
      <c r="A12" s="14">
        <v>4</v>
      </c>
      <c r="B12" s="14">
        <v>7</v>
      </c>
      <c r="C12" s="15">
        <f t="shared" si="0"/>
        <v>1.8950461735799471</v>
      </c>
      <c r="D12" s="15">
        <f t="shared" si="1"/>
        <v>4.0311288741492746</v>
      </c>
      <c r="E12" s="15">
        <f t="shared" si="2"/>
        <v>2.8284271247461903</v>
      </c>
      <c r="F12" s="16" t="s">
        <v>21</v>
      </c>
      <c r="G12" s="16" t="s">
        <v>21</v>
      </c>
    </row>
    <row r="13" spans="1:7" x14ac:dyDescent="0.3">
      <c r="A13" s="14">
        <v>8</v>
      </c>
      <c r="B13" s="14">
        <v>3</v>
      </c>
      <c r="C13" s="15">
        <f t="shared" si="0"/>
        <v>5.9658360688171781</v>
      </c>
      <c r="D13" s="15">
        <f t="shared" si="1"/>
        <v>3.5</v>
      </c>
      <c r="E13" s="15">
        <f t="shared" si="2"/>
        <v>2.8284271247461903</v>
      </c>
      <c r="F13" s="16" t="s">
        <v>23</v>
      </c>
      <c r="G13" s="16" t="s">
        <v>23</v>
      </c>
    </row>
    <row r="14" spans="1:7" x14ac:dyDescent="0.3">
      <c r="A14" s="14">
        <v>6</v>
      </c>
      <c r="B14" s="14">
        <v>6</v>
      </c>
      <c r="C14" s="15">
        <f t="shared" si="0"/>
        <v>3.3572607882021916</v>
      </c>
      <c r="D14" s="15">
        <f t="shared" si="1"/>
        <v>3.3541019662496847</v>
      </c>
      <c r="E14" s="15">
        <f t="shared" si="2"/>
        <v>1</v>
      </c>
      <c r="F14" s="16" t="s">
        <v>23</v>
      </c>
      <c r="G14" s="16" t="s">
        <v>23</v>
      </c>
    </row>
    <row r="15" spans="1:7" x14ac:dyDescent="0.3">
      <c r="A15" s="14">
        <v>5</v>
      </c>
      <c r="B15" s="14">
        <v>2</v>
      </c>
      <c r="C15" s="15">
        <f t="shared" si="0"/>
        <v>4.3440994463755089</v>
      </c>
      <c r="D15" s="15">
        <f t="shared" si="1"/>
        <v>1.1180339887498949</v>
      </c>
      <c r="E15" s="15">
        <f t="shared" si="2"/>
        <v>3.1622776601683795</v>
      </c>
      <c r="F15" s="16" t="s">
        <v>22</v>
      </c>
      <c r="G15" s="16" t="s">
        <v>22</v>
      </c>
    </row>
    <row r="16" spans="1:7" x14ac:dyDescent="0.3">
      <c r="A16" s="14">
        <v>5</v>
      </c>
      <c r="B16" s="14">
        <v>7</v>
      </c>
      <c r="C16" s="15">
        <f t="shared" si="0"/>
        <v>2.6965162710430652</v>
      </c>
      <c r="D16" s="15">
        <f t="shared" si="1"/>
        <v>4.0311288741492746</v>
      </c>
      <c r="E16" s="15">
        <f t="shared" si="2"/>
        <v>2.2360679774997898</v>
      </c>
      <c r="F16" s="16" t="s">
        <v>23</v>
      </c>
      <c r="G16" s="16" t="s">
        <v>23</v>
      </c>
    </row>
    <row r="17" spans="1:9" x14ac:dyDescent="0.3">
      <c r="A17" s="14">
        <v>6</v>
      </c>
      <c r="B17" s="14">
        <v>3</v>
      </c>
      <c r="C17" s="15">
        <f t="shared" si="0"/>
        <v>4.2698009321278665</v>
      </c>
      <c r="D17" s="15">
        <f t="shared" si="1"/>
        <v>1.5</v>
      </c>
      <c r="E17" s="15">
        <f t="shared" si="2"/>
        <v>2</v>
      </c>
      <c r="F17" s="20" t="s">
        <v>23</v>
      </c>
      <c r="G17" s="20" t="s">
        <v>22</v>
      </c>
      <c r="I17" t="s">
        <v>47</v>
      </c>
    </row>
    <row r="18" spans="1:9" x14ac:dyDescent="0.3">
      <c r="A18" s="14">
        <v>4</v>
      </c>
      <c r="B18" s="14">
        <v>4</v>
      </c>
      <c r="C18" s="15">
        <f t="shared" si="0"/>
        <v>2.1333541665649425</v>
      </c>
      <c r="D18" s="15">
        <f t="shared" si="1"/>
        <v>1.1180339887498949</v>
      </c>
      <c r="E18" s="15">
        <f t="shared" si="2"/>
        <v>2.2360679774997898</v>
      </c>
      <c r="F18" s="16" t="s">
        <v>22</v>
      </c>
      <c r="G18" s="16" t="s">
        <v>22</v>
      </c>
    </row>
    <row r="21" spans="1:9" x14ac:dyDescent="0.3">
      <c r="A21" t="s">
        <v>48</v>
      </c>
    </row>
    <row r="23" spans="1:9" x14ac:dyDescent="0.3">
      <c r="A23" t="s">
        <v>49</v>
      </c>
      <c r="C23" t="s">
        <v>30</v>
      </c>
      <c r="D23" s="7" t="s">
        <v>31</v>
      </c>
      <c r="E23" s="9" t="s">
        <v>32</v>
      </c>
      <c r="F23" s="10" t="s">
        <v>33</v>
      </c>
    </row>
    <row r="24" spans="1:9" x14ac:dyDescent="0.3">
      <c r="D24" s="8">
        <v>3</v>
      </c>
      <c r="F24" s="8">
        <v>3</v>
      </c>
    </row>
    <row r="25" spans="1:9" ht="15" thickBot="1" x14ac:dyDescent="0.35"/>
    <row r="26" spans="1:9" ht="15" thickBot="1" x14ac:dyDescent="0.35">
      <c r="C26" s="11" t="s">
        <v>30</v>
      </c>
      <c r="D26" s="12">
        <f>(2+2+4)/3</f>
        <v>2.6666666666666665</v>
      </c>
      <c r="E26" s="13">
        <f>(4+6+7)/3</f>
        <v>5.666666666666667</v>
      </c>
      <c r="G26" t="s">
        <v>51</v>
      </c>
    </row>
    <row r="30" spans="1:9" x14ac:dyDescent="0.3">
      <c r="A30" t="s">
        <v>52</v>
      </c>
      <c r="C30" s="7" t="s">
        <v>53</v>
      </c>
      <c r="D30" s="9" t="s">
        <v>32</v>
      </c>
      <c r="E30" s="10" t="s">
        <v>54</v>
      </c>
    </row>
    <row r="31" spans="1:9" x14ac:dyDescent="0.3">
      <c r="C31" s="8">
        <v>3</v>
      </c>
      <c r="E31" s="8">
        <v>3</v>
      </c>
    </row>
    <row r="32" spans="1:9" x14ac:dyDescent="0.3">
      <c r="G32" t="s">
        <v>55</v>
      </c>
    </row>
    <row r="33" spans="1:7" x14ac:dyDescent="0.3">
      <c r="C33">
        <f>(5+6+4)/3</f>
        <v>5</v>
      </c>
      <c r="D33">
        <f>(2+3+4)/3</f>
        <v>3</v>
      </c>
    </row>
    <row r="35" spans="1:7" x14ac:dyDescent="0.3">
      <c r="A35" t="s">
        <v>56</v>
      </c>
      <c r="C35" s="7" t="s">
        <v>57</v>
      </c>
      <c r="D35" s="9" t="s">
        <v>32</v>
      </c>
      <c r="E35" s="10" t="s">
        <v>64</v>
      </c>
    </row>
    <row r="36" spans="1:7" x14ac:dyDescent="0.3">
      <c r="C36" s="8">
        <v>4</v>
      </c>
      <c r="E36" s="8">
        <v>4</v>
      </c>
    </row>
    <row r="38" spans="1:7" x14ac:dyDescent="0.3">
      <c r="C38">
        <f>(5+8+6+5)/4</f>
        <v>6</v>
      </c>
      <c r="E38">
        <f>(6+3+6+7)/4</f>
        <v>5.5</v>
      </c>
      <c r="G38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2340-F611-4E27-BFD0-AD28EF63F255}">
  <dimension ref="A1:I26"/>
  <sheetViews>
    <sheetView showGridLines="0" topLeftCell="A7" zoomScale="130" zoomScaleNormal="130" workbookViewId="0">
      <selection activeCell="I14" sqref="I14"/>
    </sheetView>
  </sheetViews>
  <sheetFormatPr defaultRowHeight="14.4" x14ac:dyDescent="0.3"/>
  <cols>
    <col min="3" max="3" width="17.21875" customWidth="1"/>
    <col min="6" max="6" width="23" customWidth="1"/>
    <col min="7" max="7" width="18.5546875" customWidth="1"/>
  </cols>
  <sheetData>
    <row r="1" spans="1:9" x14ac:dyDescent="0.3">
      <c r="A1" t="s">
        <v>58</v>
      </c>
    </row>
    <row r="2" spans="1:9" x14ac:dyDescent="0.3">
      <c r="A2" t="s">
        <v>59</v>
      </c>
    </row>
    <row r="4" spans="1:9" x14ac:dyDescent="0.3">
      <c r="A4" t="s">
        <v>30</v>
      </c>
      <c r="B4" t="s">
        <v>60</v>
      </c>
    </row>
    <row r="5" spans="1:9" x14ac:dyDescent="0.3">
      <c r="A5" t="s">
        <v>61</v>
      </c>
      <c r="B5" t="s">
        <v>62</v>
      </c>
    </row>
    <row r="6" spans="1:9" x14ac:dyDescent="0.3">
      <c r="A6" t="s">
        <v>63</v>
      </c>
      <c r="B6" t="s">
        <v>66</v>
      </c>
    </row>
    <row r="9" spans="1:9" ht="28.8" x14ac:dyDescent="0.3">
      <c r="A9" s="3" t="s">
        <v>0</v>
      </c>
      <c r="B9" s="3" t="s">
        <v>1</v>
      </c>
      <c r="C9" s="4" t="s">
        <v>50</v>
      </c>
      <c r="D9" s="4" t="s">
        <v>68</v>
      </c>
      <c r="E9" s="4" t="s">
        <v>69</v>
      </c>
      <c r="F9" s="4" t="s">
        <v>46</v>
      </c>
      <c r="G9" s="4" t="s">
        <v>67</v>
      </c>
    </row>
    <row r="10" spans="1:9" x14ac:dyDescent="0.3">
      <c r="A10" s="14">
        <v>2</v>
      </c>
      <c r="B10" s="14">
        <v>4</v>
      </c>
      <c r="C10" s="15">
        <f>SQRT((2.66 - A10)^2 + (5.66 - B10)^2)</f>
        <v>1.7863930138690087</v>
      </c>
      <c r="D10" s="15">
        <f>SQRT((5 - A10) ^2 + (3-B10)^2)</f>
        <v>3.1622776601683795</v>
      </c>
      <c r="E10" s="15">
        <f>SQRT((6-A10)^2 + (5.5-B10)^2)</f>
        <v>4.2720018726587652</v>
      </c>
      <c r="F10" s="16" t="s">
        <v>21</v>
      </c>
      <c r="G10" s="16" t="s">
        <v>21</v>
      </c>
    </row>
    <row r="11" spans="1:9" x14ac:dyDescent="0.3">
      <c r="A11" s="14">
        <v>2</v>
      </c>
      <c r="B11" s="14">
        <v>6</v>
      </c>
      <c r="C11" s="15">
        <f t="shared" ref="C11:C19" si="0">SQRT((2.66 - A11)^2 + (5.66 - B11)^2)</f>
        <v>0.7424284477308235</v>
      </c>
      <c r="D11" s="15">
        <f t="shared" ref="D11:D19" si="1">SQRT((5 - A11) ^2 + (3-B11)^2)</f>
        <v>4.2426406871192848</v>
      </c>
      <c r="E11" s="15">
        <f t="shared" ref="E11:E19" si="2">SQRT((6-A11)^2 + (5.5-B11)^2)</f>
        <v>4.0311288741492746</v>
      </c>
      <c r="F11" s="16" t="s">
        <v>21</v>
      </c>
      <c r="G11" s="16" t="s">
        <v>21</v>
      </c>
    </row>
    <row r="12" spans="1:9" x14ac:dyDescent="0.3">
      <c r="A12" s="14">
        <v>5</v>
      </c>
      <c r="B12" s="14">
        <v>6</v>
      </c>
      <c r="C12" s="15">
        <f t="shared" si="0"/>
        <v>2.3645718428502018</v>
      </c>
      <c r="D12" s="15">
        <f t="shared" si="1"/>
        <v>3</v>
      </c>
      <c r="E12" s="15">
        <f t="shared" si="2"/>
        <v>1.1180339887498949</v>
      </c>
      <c r="F12" s="16" t="s">
        <v>23</v>
      </c>
      <c r="G12" s="16" t="s">
        <v>23</v>
      </c>
    </row>
    <row r="13" spans="1:9" x14ac:dyDescent="0.3">
      <c r="A13" s="14">
        <v>4</v>
      </c>
      <c r="B13" s="14">
        <v>7</v>
      </c>
      <c r="C13" s="15">
        <f t="shared" si="0"/>
        <v>1.8950461735799471</v>
      </c>
      <c r="D13" s="15">
        <f t="shared" si="1"/>
        <v>4.1231056256176606</v>
      </c>
      <c r="E13" s="15">
        <f t="shared" si="2"/>
        <v>2.5</v>
      </c>
      <c r="F13" s="16" t="s">
        <v>21</v>
      </c>
      <c r="G13" s="16" t="s">
        <v>21</v>
      </c>
    </row>
    <row r="14" spans="1:9" x14ac:dyDescent="0.3">
      <c r="A14" s="14">
        <v>8</v>
      </c>
      <c r="B14" s="14">
        <v>3</v>
      </c>
      <c r="C14" s="15">
        <f t="shared" si="0"/>
        <v>5.9658360688171781</v>
      </c>
      <c r="D14" s="15">
        <f t="shared" si="1"/>
        <v>3</v>
      </c>
      <c r="E14" s="15">
        <f t="shared" si="2"/>
        <v>3.2015621187164243</v>
      </c>
      <c r="F14" s="20" t="s">
        <v>23</v>
      </c>
      <c r="G14" s="20" t="s">
        <v>22</v>
      </c>
      <c r="I14" t="s">
        <v>47</v>
      </c>
    </row>
    <row r="15" spans="1:9" x14ac:dyDescent="0.3">
      <c r="A15" s="14">
        <v>6</v>
      </c>
      <c r="B15" s="14">
        <v>6</v>
      </c>
      <c r="C15" s="15">
        <f t="shared" si="0"/>
        <v>3.3572607882021916</v>
      </c>
      <c r="D15" s="15">
        <f t="shared" si="1"/>
        <v>3.1622776601683795</v>
      </c>
      <c r="E15" s="15">
        <f t="shared" si="2"/>
        <v>0.5</v>
      </c>
      <c r="F15" s="16" t="s">
        <v>23</v>
      </c>
      <c r="G15" s="16" t="s">
        <v>23</v>
      </c>
    </row>
    <row r="16" spans="1:9" x14ac:dyDescent="0.3">
      <c r="A16" s="14">
        <v>5</v>
      </c>
      <c r="B16" s="14">
        <v>2</v>
      </c>
      <c r="C16" s="15">
        <f t="shared" si="0"/>
        <v>4.3440994463755089</v>
      </c>
      <c r="D16" s="15">
        <f t="shared" si="1"/>
        <v>1</v>
      </c>
      <c r="E16" s="15">
        <f t="shared" si="2"/>
        <v>3.640054944640259</v>
      </c>
      <c r="F16" s="16" t="s">
        <v>22</v>
      </c>
      <c r="G16" s="16" t="s">
        <v>22</v>
      </c>
    </row>
    <row r="17" spans="1:7" x14ac:dyDescent="0.3">
      <c r="A17" s="14">
        <v>5</v>
      </c>
      <c r="B17" s="14">
        <v>7</v>
      </c>
      <c r="C17" s="15">
        <f t="shared" si="0"/>
        <v>2.6965162710430652</v>
      </c>
      <c r="D17" s="15">
        <f t="shared" si="1"/>
        <v>4</v>
      </c>
      <c r="E17" s="15">
        <f t="shared" si="2"/>
        <v>1.8027756377319946</v>
      </c>
      <c r="F17" s="16" t="s">
        <v>23</v>
      </c>
      <c r="G17" s="16" t="s">
        <v>23</v>
      </c>
    </row>
    <row r="18" spans="1:7" x14ac:dyDescent="0.3">
      <c r="A18" s="14">
        <v>6</v>
      </c>
      <c r="B18" s="14">
        <v>3</v>
      </c>
      <c r="C18" s="15">
        <f t="shared" si="0"/>
        <v>4.2698009321278665</v>
      </c>
      <c r="D18" s="15">
        <f t="shared" si="1"/>
        <v>1</v>
      </c>
      <c r="E18" s="15">
        <f t="shared" si="2"/>
        <v>2.5</v>
      </c>
      <c r="F18" s="16" t="s">
        <v>22</v>
      </c>
      <c r="G18" s="16" t="s">
        <v>22</v>
      </c>
    </row>
    <row r="19" spans="1:7" x14ac:dyDescent="0.3">
      <c r="A19" s="14">
        <v>4</v>
      </c>
      <c r="B19" s="14">
        <v>4</v>
      </c>
      <c r="C19" s="15">
        <f t="shared" si="0"/>
        <v>2.1333541665649425</v>
      </c>
      <c r="D19" s="15">
        <f t="shared" si="1"/>
        <v>1.4142135623730951</v>
      </c>
      <c r="E19" s="15">
        <f t="shared" si="2"/>
        <v>2.5</v>
      </c>
      <c r="F19" s="16" t="s">
        <v>22</v>
      </c>
      <c r="G19" s="16" t="s">
        <v>22</v>
      </c>
    </row>
    <row r="22" spans="1:7" x14ac:dyDescent="0.3">
      <c r="A22" t="s">
        <v>70</v>
      </c>
    </row>
    <row r="24" spans="1:7" x14ac:dyDescent="0.3">
      <c r="A24" t="s">
        <v>30</v>
      </c>
      <c r="B24" t="s">
        <v>60</v>
      </c>
    </row>
    <row r="25" spans="1:7" x14ac:dyDescent="0.3">
      <c r="A25" t="s">
        <v>61</v>
      </c>
      <c r="B25" t="s">
        <v>71</v>
      </c>
    </row>
    <row r="26" spans="1:7" x14ac:dyDescent="0.3">
      <c r="A26" t="s">
        <v>37</v>
      </c>
      <c r="B26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16E4-2D6B-4308-A092-EF252BB7D10E}">
  <dimension ref="A1:I27"/>
  <sheetViews>
    <sheetView showGridLines="0" topLeftCell="A7" zoomScale="130" zoomScaleNormal="130" workbookViewId="0">
      <selection activeCell="D27" sqref="D27"/>
    </sheetView>
  </sheetViews>
  <sheetFormatPr defaultRowHeight="14.4" x14ac:dyDescent="0.3"/>
  <cols>
    <col min="3" max="3" width="17.5546875" customWidth="1"/>
    <col min="5" max="5" width="17.77734375" customWidth="1"/>
    <col min="6" max="6" width="18.5546875" customWidth="1"/>
    <col min="7" max="7" width="17.5546875" customWidth="1"/>
  </cols>
  <sheetData>
    <row r="1" spans="1:9" x14ac:dyDescent="0.3">
      <c r="A1" t="s">
        <v>73</v>
      </c>
    </row>
    <row r="3" spans="1:9" x14ac:dyDescent="0.3">
      <c r="A3" t="s">
        <v>74</v>
      </c>
    </row>
    <row r="5" spans="1:9" x14ac:dyDescent="0.3">
      <c r="A5" t="s">
        <v>30</v>
      </c>
      <c r="B5" t="s">
        <v>60</v>
      </c>
    </row>
    <row r="6" spans="1:9" x14ac:dyDescent="0.3">
      <c r="A6" t="s">
        <v>61</v>
      </c>
      <c r="B6" t="s">
        <v>71</v>
      </c>
    </row>
    <row r="7" spans="1:9" x14ac:dyDescent="0.3">
      <c r="A7" t="s">
        <v>37</v>
      </c>
      <c r="B7" t="s">
        <v>72</v>
      </c>
    </row>
    <row r="10" spans="1:9" ht="28.8" x14ac:dyDescent="0.3">
      <c r="A10" s="4" t="s">
        <v>0</v>
      </c>
      <c r="B10" s="4" t="s">
        <v>1</v>
      </c>
      <c r="C10" s="4" t="s">
        <v>50</v>
      </c>
      <c r="D10" s="4" t="s">
        <v>75</v>
      </c>
      <c r="E10" s="4" t="s">
        <v>76</v>
      </c>
      <c r="F10" s="4" t="s">
        <v>67</v>
      </c>
      <c r="G10" s="4" t="s">
        <v>78</v>
      </c>
    </row>
    <row r="11" spans="1:9" x14ac:dyDescent="0.3">
      <c r="A11" s="14">
        <v>2</v>
      </c>
      <c r="B11" s="14">
        <v>4</v>
      </c>
      <c r="C11" s="15">
        <f>SQRT((2.66 - A11)^2 + (5.66 - B11)^2)</f>
        <v>1.7863930138690087</v>
      </c>
      <c r="D11" s="15">
        <f>SQRT((5.75 - A11) ^2 + (3 - B11) ^ 2)</f>
        <v>3.8810436740650061</v>
      </c>
      <c r="E11" s="15">
        <f>SQRT((5.33 - A11) ^2 + (6.33 - B11)^2)</f>
        <v>4.0642096402621757</v>
      </c>
      <c r="F11" s="16" t="s">
        <v>21</v>
      </c>
      <c r="G11" s="16" t="s">
        <v>21</v>
      </c>
    </row>
    <row r="12" spans="1:9" x14ac:dyDescent="0.3">
      <c r="A12" s="14">
        <v>2</v>
      </c>
      <c r="B12" s="14">
        <v>6</v>
      </c>
      <c r="C12" s="15">
        <f t="shared" ref="C12:C20" si="0">SQRT((2.66 - A12)^2 + (5.66 - B12)^2)</f>
        <v>0.7424284477308235</v>
      </c>
      <c r="D12" s="15">
        <f t="shared" ref="D12:D20" si="1">SQRT((5.75 - A12) ^2 + (3 - B12) ^ 2)</f>
        <v>4.8023431780746364</v>
      </c>
      <c r="E12" s="15">
        <f t="shared" ref="E12:E20" si="2">SQRT((5.33 - A12) ^2 + (6.33 - B12)^2)</f>
        <v>3.3463114021262279</v>
      </c>
      <c r="F12" s="16" t="s">
        <v>21</v>
      </c>
      <c r="G12" s="16" t="s">
        <v>21</v>
      </c>
    </row>
    <row r="13" spans="1:9" x14ac:dyDescent="0.3">
      <c r="A13" s="14">
        <v>5</v>
      </c>
      <c r="B13" s="14">
        <v>6</v>
      </c>
      <c r="C13" s="15">
        <f t="shared" si="0"/>
        <v>2.3645718428502018</v>
      </c>
      <c r="D13" s="15">
        <f t="shared" si="1"/>
        <v>3.0923292192132452</v>
      </c>
      <c r="E13" s="15">
        <f t="shared" si="2"/>
        <v>0.46669047558312149</v>
      </c>
      <c r="F13" s="16" t="s">
        <v>23</v>
      </c>
      <c r="G13" s="16" t="s">
        <v>23</v>
      </c>
    </row>
    <row r="14" spans="1:9" x14ac:dyDescent="0.3">
      <c r="A14" s="14">
        <v>4</v>
      </c>
      <c r="B14" s="14">
        <v>7</v>
      </c>
      <c r="C14" s="15">
        <f t="shared" si="0"/>
        <v>1.8950461735799471</v>
      </c>
      <c r="D14" s="15">
        <f t="shared" si="1"/>
        <v>4.3660622991432447</v>
      </c>
      <c r="E14" s="15">
        <f t="shared" si="2"/>
        <v>1.4892279879185726</v>
      </c>
      <c r="F14" s="6" t="s">
        <v>21</v>
      </c>
      <c r="G14" s="6" t="s">
        <v>23</v>
      </c>
      <c r="I14" t="s">
        <v>77</v>
      </c>
    </row>
    <row r="15" spans="1:9" x14ac:dyDescent="0.3">
      <c r="A15" s="14">
        <v>8</v>
      </c>
      <c r="B15" s="14">
        <v>3</v>
      </c>
      <c r="C15" s="15">
        <f t="shared" si="0"/>
        <v>5.9658360688171781</v>
      </c>
      <c r="D15" s="15">
        <f t="shared" si="1"/>
        <v>2.25</v>
      </c>
      <c r="E15" s="15">
        <f t="shared" si="2"/>
        <v>4.2682314838818201</v>
      </c>
      <c r="F15" s="16" t="s">
        <v>22</v>
      </c>
      <c r="G15" s="16" t="s">
        <v>22</v>
      </c>
    </row>
    <row r="16" spans="1:9" x14ac:dyDescent="0.3">
      <c r="A16" s="14">
        <v>6</v>
      </c>
      <c r="B16" s="14">
        <v>6</v>
      </c>
      <c r="C16" s="15">
        <f t="shared" si="0"/>
        <v>3.3572607882021916</v>
      </c>
      <c r="D16" s="15">
        <f t="shared" si="1"/>
        <v>3.0103986446980739</v>
      </c>
      <c r="E16" s="15">
        <f t="shared" si="2"/>
        <v>0.74686009399351361</v>
      </c>
      <c r="F16" s="16" t="s">
        <v>23</v>
      </c>
      <c r="G16" s="16" t="s">
        <v>23</v>
      </c>
    </row>
    <row r="17" spans="1:7" x14ac:dyDescent="0.3">
      <c r="A17" s="14">
        <v>5</v>
      </c>
      <c r="B17" s="14">
        <v>2</v>
      </c>
      <c r="C17" s="15">
        <f t="shared" si="0"/>
        <v>4.3440994463755089</v>
      </c>
      <c r="D17" s="15">
        <f t="shared" si="1"/>
        <v>1.25</v>
      </c>
      <c r="E17" s="15">
        <f t="shared" si="2"/>
        <v>4.342556850520209</v>
      </c>
      <c r="F17" s="16" t="s">
        <v>22</v>
      </c>
      <c r="G17" s="16" t="s">
        <v>22</v>
      </c>
    </row>
    <row r="18" spans="1:7" x14ac:dyDescent="0.3">
      <c r="A18" s="14">
        <v>5</v>
      </c>
      <c r="B18" s="14">
        <v>7</v>
      </c>
      <c r="C18" s="15">
        <f t="shared" si="0"/>
        <v>2.6965162710430652</v>
      </c>
      <c r="D18" s="15">
        <f t="shared" si="1"/>
        <v>4.0697051490249265</v>
      </c>
      <c r="E18" s="15">
        <f t="shared" si="2"/>
        <v>0.74686009399351361</v>
      </c>
      <c r="F18" s="16" t="s">
        <v>23</v>
      </c>
      <c r="G18" s="16" t="s">
        <v>23</v>
      </c>
    </row>
    <row r="19" spans="1:7" x14ac:dyDescent="0.3">
      <c r="A19" s="14">
        <v>6</v>
      </c>
      <c r="B19" s="14">
        <v>3</v>
      </c>
      <c r="C19" s="15">
        <f t="shared" si="0"/>
        <v>4.2698009321278665</v>
      </c>
      <c r="D19" s="15">
        <f t="shared" si="1"/>
        <v>0.25</v>
      </c>
      <c r="E19" s="15">
        <f t="shared" si="2"/>
        <v>3.3967337252130907</v>
      </c>
      <c r="F19" s="16" t="s">
        <v>22</v>
      </c>
      <c r="G19" s="16" t="s">
        <v>22</v>
      </c>
    </row>
    <row r="20" spans="1:7" x14ac:dyDescent="0.3">
      <c r="A20" s="14">
        <v>4</v>
      </c>
      <c r="B20" s="14">
        <v>4</v>
      </c>
      <c r="C20" s="15">
        <f t="shared" si="0"/>
        <v>2.1333541665649425</v>
      </c>
      <c r="D20" s="15">
        <f t="shared" si="1"/>
        <v>2.0155644370746373</v>
      </c>
      <c r="E20" s="15">
        <f t="shared" si="2"/>
        <v>2.6828715958837837</v>
      </c>
      <c r="F20" s="16" t="s">
        <v>22</v>
      </c>
      <c r="G20" s="16" t="s">
        <v>22</v>
      </c>
    </row>
    <row r="23" spans="1:7" x14ac:dyDescent="0.3">
      <c r="A23" t="s">
        <v>70</v>
      </c>
    </row>
    <row r="25" spans="1:7" x14ac:dyDescent="0.3">
      <c r="A25" t="s">
        <v>30</v>
      </c>
      <c r="B25" t="s">
        <v>79</v>
      </c>
    </row>
    <row r="26" spans="1:7" x14ac:dyDescent="0.3">
      <c r="A26" t="s">
        <v>61</v>
      </c>
      <c r="B26" t="s">
        <v>71</v>
      </c>
    </row>
    <row r="27" spans="1:7" x14ac:dyDescent="0.3">
      <c r="A27" t="s">
        <v>63</v>
      </c>
      <c r="B27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1EDE-8DAF-4CB2-B67B-4814428C14A2}">
  <dimension ref="A1:N27"/>
  <sheetViews>
    <sheetView showGridLines="0" topLeftCell="A6" zoomScale="130" zoomScaleNormal="130" workbookViewId="0">
      <selection activeCell="D7" sqref="D7"/>
    </sheetView>
  </sheetViews>
  <sheetFormatPr defaultRowHeight="14.4" x14ac:dyDescent="0.3"/>
  <cols>
    <col min="3" max="3" width="18" customWidth="1"/>
    <col min="4" max="4" width="12.33203125" customWidth="1"/>
    <col min="5" max="5" width="18.6640625" customWidth="1"/>
    <col min="6" max="6" width="19.44140625" customWidth="1"/>
    <col min="7" max="7" width="18.6640625" customWidth="1"/>
  </cols>
  <sheetData>
    <row r="1" spans="1:14" x14ac:dyDescent="0.3">
      <c r="A1" t="s">
        <v>81</v>
      </c>
    </row>
    <row r="3" spans="1:14" x14ac:dyDescent="0.3">
      <c r="A3" t="s">
        <v>82</v>
      </c>
    </row>
    <row r="4" spans="1:14" x14ac:dyDescent="0.3">
      <c r="A4" t="s">
        <v>30</v>
      </c>
      <c r="B4" t="s">
        <v>79</v>
      </c>
    </row>
    <row r="5" spans="1:14" x14ac:dyDescent="0.3">
      <c r="A5" t="s">
        <v>61</v>
      </c>
      <c r="B5" t="s">
        <v>71</v>
      </c>
    </row>
    <row r="6" spans="1:14" x14ac:dyDescent="0.3">
      <c r="A6" t="s">
        <v>63</v>
      </c>
      <c r="B6" t="s">
        <v>80</v>
      </c>
    </row>
    <row r="9" spans="1:14" ht="28.8" x14ac:dyDescent="0.3">
      <c r="A9" s="4" t="s">
        <v>0</v>
      </c>
      <c r="B9" s="4" t="s">
        <v>1</v>
      </c>
      <c r="C9" s="4" t="s">
        <v>84</v>
      </c>
      <c r="D9" s="4" t="s">
        <v>75</v>
      </c>
      <c r="E9" s="4" t="s">
        <v>85</v>
      </c>
      <c r="F9" s="4" t="s">
        <v>78</v>
      </c>
      <c r="G9" s="4" t="s">
        <v>83</v>
      </c>
    </row>
    <row r="10" spans="1:14" x14ac:dyDescent="0.3">
      <c r="A10" s="14">
        <v>2</v>
      </c>
      <c r="B10" s="14">
        <v>4</v>
      </c>
      <c r="C10" s="21">
        <f>SQRT((2-A10) ^2 + (5-B10)^2)</f>
        <v>1</v>
      </c>
      <c r="D10" s="21">
        <f>SQRT((5.75 - A10) ^2 + (3 - B10) ^ 2)</f>
        <v>3.8810436740650061</v>
      </c>
      <c r="E10" s="21">
        <f>SQRT((5-A10)^2 + (6.5 - B10)^2)</f>
        <v>3.905124837953327</v>
      </c>
      <c r="F10" s="16" t="s">
        <v>21</v>
      </c>
      <c r="G10" s="16" t="s">
        <v>21</v>
      </c>
    </row>
    <row r="11" spans="1:14" x14ac:dyDescent="0.3">
      <c r="A11" s="14">
        <v>2</v>
      </c>
      <c r="B11" s="14">
        <v>6</v>
      </c>
      <c r="C11" s="21">
        <f t="shared" ref="C11:C20" si="0">SQRT((2-A11) ^2 + (5-B11)^2)</f>
        <v>1</v>
      </c>
      <c r="D11" s="21">
        <f t="shared" ref="D11:D20" si="1">SQRT((5.75 - A11) ^2 + (3 - B11) ^ 2)</f>
        <v>4.8023431780746364</v>
      </c>
      <c r="E11" s="21">
        <f t="shared" ref="E11:E20" si="2">SQRT((5-A11)^2 + (6.5 - B11)^2)</f>
        <v>3.0413812651491097</v>
      </c>
      <c r="F11" s="16" t="s">
        <v>21</v>
      </c>
      <c r="G11" s="16" t="s">
        <v>21</v>
      </c>
    </row>
    <row r="12" spans="1:14" x14ac:dyDescent="0.3">
      <c r="A12" s="14">
        <v>5</v>
      </c>
      <c r="B12" s="14">
        <v>6</v>
      </c>
      <c r="C12" s="21">
        <f t="shared" si="0"/>
        <v>3.1622776601683795</v>
      </c>
      <c r="D12" s="21">
        <f t="shared" si="1"/>
        <v>3.0923292192132452</v>
      </c>
      <c r="E12" s="21">
        <f t="shared" si="2"/>
        <v>0.5</v>
      </c>
      <c r="F12" s="16" t="s">
        <v>23</v>
      </c>
      <c r="G12" s="16" t="s">
        <v>23</v>
      </c>
      <c r="I12" t="s">
        <v>86</v>
      </c>
    </row>
    <row r="13" spans="1:14" ht="15" thickBot="1" x14ac:dyDescent="0.35">
      <c r="A13" s="14">
        <v>4</v>
      </c>
      <c r="B13" s="14">
        <v>7</v>
      </c>
      <c r="C13" s="21">
        <f t="shared" si="0"/>
        <v>2.8284271247461903</v>
      </c>
      <c r="D13" s="21">
        <f t="shared" si="1"/>
        <v>4.3660622991432447</v>
      </c>
      <c r="E13" s="21">
        <f t="shared" si="2"/>
        <v>1.1180339887498949</v>
      </c>
      <c r="F13" s="16" t="s">
        <v>23</v>
      </c>
      <c r="G13" s="16" t="s">
        <v>23</v>
      </c>
    </row>
    <row r="14" spans="1:14" x14ac:dyDescent="0.3">
      <c r="A14" s="14">
        <v>8</v>
      </c>
      <c r="B14" s="14">
        <v>3</v>
      </c>
      <c r="C14" s="21">
        <f t="shared" si="0"/>
        <v>6.324555320336759</v>
      </c>
      <c r="D14" s="21">
        <f t="shared" si="1"/>
        <v>2.25</v>
      </c>
      <c r="E14" s="21">
        <f t="shared" si="2"/>
        <v>4.6097722286464435</v>
      </c>
      <c r="F14" s="16" t="s">
        <v>22</v>
      </c>
      <c r="G14" s="16" t="s">
        <v>22</v>
      </c>
      <c r="I14" s="22" t="s">
        <v>87</v>
      </c>
      <c r="J14" s="23"/>
      <c r="K14" s="23"/>
      <c r="L14" s="23"/>
      <c r="M14" s="23"/>
      <c r="N14" s="24"/>
    </row>
    <row r="15" spans="1:14" ht="15" thickBot="1" x14ac:dyDescent="0.35">
      <c r="A15" s="14">
        <v>6</v>
      </c>
      <c r="B15" s="14">
        <v>6</v>
      </c>
      <c r="C15" s="21">
        <f t="shared" si="0"/>
        <v>4.1231056256176606</v>
      </c>
      <c r="D15" s="21">
        <f t="shared" si="1"/>
        <v>3.0103986446980739</v>
      </c>
      <c r="E15" s="21">
        <f t="shared" si="2"/>
        <v>1.1180339887498949</v>
      </c>
      <c r="F15" s="16" t="s">
        <v>23</v>
      </c>
      <c r="G15" s="16" t="s">
        <v>23</v>
      </c>
      <c r="I15" s="25" t="s">
        <v>88</v>
      </c>
      <c r="J15" s="26"/>
      <c r="K15" s="26"/>
      <c r="L15" s="26"/>
      <c r="M15" s="26"/>
      <c r="N15" s="27"/>
    </row>
    <row r="16" spans="1:14" x14ac:dyDescent="0.3">
      <c r="A16" s="14">
        <v>5</v>
      </c>
      <c r="B16" s="14">
        <v>2</v>
      </c>
      <c r="C16" s="21">
        <f t="shared" si="0"/>
        <v>4.2426406871192848</v>
      </c>
      <c r="D16" s="21">
        <f t="shared" si="1"/>
        <v>1.25</v>
      </c>
      <c r="E16" s="21">
        <f t="shared" si="2"/>
        <v>4.5</v>
      </c>
      <c r="F16" s="16" t="s">
        <v>22</v>
      </c>
      <c r="G16" s="16" t="s">
        <v>22</v>
      </c>
    </row>
    <row r="17" spans="1:7" x14ac:dyDescent="0.3">
      <c r="A17" s="14">
        <v>5</v>
      </c>
      <c r="B17" s="14">
        <v>7</v>
      </c>
      <c r="C17" s="21">
        <f t="shared" si="0"/>
        <v>3.6055512754639891</v>
      </c>
      <c r="D17" s="21">
        <f t="shared" si="1"/>
        <v>4.0697051490249265</v>
      </c>
      <c r="E17" s="21">
        <f t="shared" si="2"/>
        <v>0.5</v>
      </c>
      <c r="F17" s="16" t="s">
        <v>23</v>
      </c>
      <c r="G17" s="16" t="s">
        <v>23</v>
      </c>
    </row>
    <row r="18" spans="1:7" x14ac:dyDescent="0.3">
      <c r="A18" s="14">
        <v>6</v>
      </c>
      <c r="B18" s="14">
        <v>3</v>
      </c>
      <c r="C18" s="21">
        <f t="shared" si="0"/>
        <v>4.4721359549995796</v>
      </c>
      <c r="D18" s="21">
        <f t="shared" si="1"/>
        <v>0.25</v>
      </c>
      <c r="E18" s="21">
        <f t="shared" si="2"/>
        <v>3.640054944640259</v>
      </c>
      <c r="F18" s="16" t="s">
        <v>22</v>
      </c>
      <c r="G18" s="16" t="s">
        <v>22</v>
      </c>
    </row>
    <row r="19" spans="1:7" x14ac:dyDescent="0.3">
      <c r="A19" s="14">
        <v>4</v>
      </c>
      <c r="B19" s="14">
        <v>4</v>
      </c>
      <c r="C19" s="21">
        <f t="shared" si="0"/>
        <v>2.2360679774997898</v>
      </c>
      <c r="D19" s="21">
        <f t="shared" si="1"/>
        <v>2.0155644370746373</v>
      </c>
      <c r="E19" s="21">
        <f t="shared" si="2"/>
        <v>2.6925824035672519</v>
      </c>
      <c r="F19" s="16" t="s">
        <v>22</v>
      </c>
      <c r="G19" s="16" t="s">
        <v>22</v>
      </c>
    </row>
    <row r="20" spans="1:7" x14ac:dyDescent="0.3">
      <c r="A20" s="28"/>
      <c r="B20" s="28"/>
      <c r="C20" s="29"/>
      <c r="D20" s="29"/>
      <c r="E20" s="29"/>
      <c r="F20" s="30"/>
    </row>
    <row r="23" spans="1:7" x14ac:dyDescent="0.3">
      <c r="A23" t="s">
        <v>89</v>
      </c>
    </row>
    <row r="25" spans="1:7" x14ac:dyDescent="0.3">
      <c r="A25" t="s">
        <v>30</v>
      </c>
      <c r="B25" t="s">
        <v>79</v>
      </c>
    </row>
    <row r="26" spans="1:7" x14ac:dyDescent="0.3">
      <c r="A26" t="s">
        <v>61</v>
      </c>
      <c r="B26" t="s">
        <v>71</v>
      </c>
    </row>
    <row r="27" spans="1:7" x14ac:dyDescent="0.3">
      <c r="A27" t="s">
        <v>63</v>
      </c>
      <c r="B27" t="s">
        <v>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K_Mean dataset</vt:lpstr>
      <vt:lpstr>Iteration 1</vt:lpstr>
      <vt:lpstr>Iteration 2</vt:lpstr>
      <vt:lpstr>Iteration 3</vt:lpstr>
      <vt:lpstr>Iteration 4</vt:lpstr>
      <vt:lpstr>Iteration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AMANT</dc:creator>
  <cp:lastModifiedBy>Anantpadmanabh Divanji</cp:lastModifiedBy>
  <dcterms:created xsi:type="dcterms:W3CDTF">2015-06-05T18:17:20Z</dcterms:created>
  <dcterms:modified xsi:type="dcterms:W3CDTF">2022-12-20T15:31:08Z</dcterms:modified>
</cp:coreProperties>
</file>