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Drive\Files\My Drive\Study_Stuff\Semester-8\Integrated_Laborotary_II\Experiment_1_LockInAmplifier_using_Expeyes\Codes_for_Expeyes\"/>
    </mc:Choice>
  </mc:AlternateContent>
  <xr:revisionPtr revIDLastSave="0" documentId="13_ncr:1_{928618CF-00DC-4467-82E2-2AB3921B2417}" xr6:coauthVersionLast="47" xr6:coauthVersionMax="47" xr10:uidLastSave="{00000000-0000-0000-0000-000000000000}"/>
  <bookViews>
    <workbookView xWindow="-120" yWindow="-120" windowWidth="20730" windowHeight="11160" xr2:uid="{D83F0066-2F64-4B59-AAE8-191E747E93A3}"/>
  </bookViews>
  <sheets>
    <sheet name="Sheet1" sheetId="1" r:id="rId1"/>
  </sheets>
  <definedNames>
    <definedName name="ExternalData_1" localSheetId="0" hidden="1">Sheet1!$D$6:$F$10</definedName>
    <definedName name="ExternalData_2" localSheetId="0" hidden="1">Sheet1!$G$6:$I$10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K9" i="1" s="1"/>
  <c r="J10" i="1"/>
  <c r="K10" i="1" s="1"/>
  <c r="K7" i="1"/>
  <c r="K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E2AFC-326C-4179-B6C5-EB0EF5A54B33}" keepAlive="1" name="Query - CC" description="Connection to the 'CC' query in the workbook." type="5" refreshedVersion="8" background="1" saveData="1">
    <dbPr connection="Provider=Microsoft.Mashup.OleDb.1;Data Source=$Workbook$;Location=CC;Extended Properties=&quot;&quot;" command="SELECT * FROM [CC]"/>
  </connection>
  <connection id="2" xr16:uid="{33EEFA19-A5BC-4A55-B8D2-16E99679819B}" keepAlive="1" name="Query - SS" description="Connection to the 'SS' query in the workbook." type="5" refreshedVersion="8" background="1" saveData="1">
    <dbPr connection="Provider=Microsoft.Mashup.OleDb.1;Data Source=$Workbook$;Location=SS;Extended Properties=&quot;&quot;" command="SELECT * FROM [SS]"/>
  </connection>
</connections>
</file>

<file path=xl/sharedStrings.xml><?xml version="1.0" encoding="utf-8"?>
<sst xmlns="http://schemas.openxmlformats.org/spreadsheetml/2006/main" count="12" uniqueCount="9">
  <si>
    <t>Column1</t>
  </si>
  <si>
    <t>Column2</t>
  </si>
  <si>
    <t>Column3</t>
  </si>
  <si>
    <t>Column4</t>
  </si>
  <si>
    <t>Column5</t>
  </si>
  <si>
    <t>Calibration Capacitor</t>
  </si>
  <si>
    <t>Solar Cell</t>
  </si>
  <si>
    <t>Capacitance</t>
  </si>
  <si>
    <t>1/(C^2)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</si>
</sst>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ysClr val="windowText" lastClr="000000"/>
                </a:solidFill>
                <a:latin typeface="Aptos" panose="020B0004020202020204" pitchFamily="34" charset="0"/>
              </a:rPr>
              <a:t>C</a:t>
            </a:r>
            <a:r>
              <a:rPr lang="en-IN" sz="1800" b="1" baseline="0">
                <a:solidFill>
                  <a:sysClr val="windowText" lastClr="000000"/>
                </a:solidFill>
                <a:latin typeface="Aptos" panose="020B0004020202020204" pitchFamily="34" charset="0"/>
              </a:rPr>
              <a:t> vs V Plot of the Solar Cell</a:t>
            </a:r>
            <a:endParaRPr lang="en-IN" sz="1800" b="1">
              <a:solidFill>
                <a:sysClr val="windowText" lastClr="000000"/>
              </a:solidFill>
              <a:latin typeface="Aptos" panose="020B0004020202020204" pitchFamily="34" charset="0"/>
            </a:endParaRPr>
          </a:p>
        </c:rich>
      </c:tx>
      <c:layout>
        <c:manualLayout>
          <c:xMode val="edge"/>
          <c:yMode val="edge"/>
          <c:x val="0.26784490532010818"/>
          <c:y val="2.9480833333333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4431753665298"/>
          <c:y val="0.15621583333333333"/>
          <c:w val="0.81377550679624622"/>
          <c:h val="0.724921388888888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85729552817016"/>
                  <c:y val="-0.2711519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Sheet1!$D$7:$D$10</c:f>
              <c:numCache>
                <c:formatCode>General</c:formatCode>
                <c:ptCount val="4"/>
                <c:pt idx="0">
                  <c:v>0.6</c:v>
                </c:pt>
                <c:pt idx="1">
                  <c:v>1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>Sheet1!$K$7:$K$10</c:f>
              <c:numCache>
                <c:formatCode>General</c:formatCode>
                <c:ptCount val="4"/>
                <c:pt idx="0">
                  <c:v>1.0393073733624205</c:v>
                </c:pt>
                <c:pt idx="1">
                  <c:v>4.1826941858082139E-2</c:v>
                </c:pt>
                <c:pt idx="2">
                  <c:v>3.8307404723323037E-2</c:v>
                </c:pt>
                <c:pt idx="3">
                  <c:v>0.10616215730859772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6-4D06-8311-0D271A62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41024"/>
        <c:axId val="83522112"/>
      </c:scatterChart>
      <c:valAx>
        <c:axId val="12041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ysClr val="windowText" lastClr="000000"/>
                    </a:solidFill>
                    <a:latin typeface="Aptos" panose="020B0004020202020204" pitchFamily="34" charset="0"/>
                  </a:rPr>
                  <a:t>Input</a:t>
                </a:r>
                <a:r>
                  <a:rPr lang="en-IN" sz="1100" b="1" baseline="0">
                    <a:solidFill>
                      <a:sysClr val="windowText" lastClr="000000"/>
                    </a:solidFill>
                    <a:latin typeface="Aptos" panose="020B0004020202020204" pitchFamily="34" charset="0"/>
                  </a:rPr>
                  <a:t> Voltage (V)</a:t>
                </a:r>
                <a:endParaRPr lang="en-IN" sz="1100" b="1">
                  <a:solidFill>
                    <a:sysClr val="windowText" lastClr="000000"/>
                  </a:solidFill>
                  <a:latin typeface="Aptos" panose="020B00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05837758407641"/>
              <c:y val="0.92224722222222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3522112"/>
        <c:crosses val="autoZero"/>
        <c:crossBetween val="midCat"/>
      </c:valAx>
      <c:valAx>
        <c:axId val="835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ysClr val="windowText" lastClr="000000"/>
                    </a:solidFill>
                    <a:latin typeface="Aptos" panose="020B0004020202020204" pitchFamily="34" charset="0"/>
                  </a:rPr>
                  <a:t>1/C^2</a:t>
                </a:r>
              </a:p>
            </c:rich>
          </c:tx>
          <c:layout>
            <c:manualLayout>
              <c:xMode val="edge"/>
              <c:yMode val="edge"/>
              <c:x val="3.1511538589987643E-3"/>
              <c:y val="0.442293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2041410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11</xdr:row>
      <xdr:rowOff>138112</xdr:rowOff>
    </xdr:from>
    <xdr:to>
      <xdr:col>10</xdr:col>
      <xdr:colOff>2137</xdr:colOff>
      <xdr:row>30</xdr:row>
      <xdr:rowOff>118612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9C81F-8605-3465-9F55-8C62B571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5B6F9B-8278-43F7-BC2D-36CE7306BD8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A761C21-BB6C-4D25-A158-1C73A34054A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EC266-AAE5-44AC-B2D1-FC92543D706B}" name="CC" displayName="CC" ref="D6:F10" tableType="queryTable" totalsRowShown="0" headerRowDxfId="8" dataDxfId="11">
  <autoFilter ref="D6:F10" xr:uid="{FFCEC266-AAE5-44AC-B2D1-FC92543D706B}"/>
  <tableColumns count="3">
    <tableColumn id="1" xr3:uid="{622E53A8-9BF8-44A3-8CE3-13B978BF438F}" uniqueName="1" name="Column1" queryTableFieldId="1" dataDxfId="7"/>
    <tableColumn id="2" xr3:uid="{06C0E2E0-F136-4420-88C2-A8452AFA047E}" uniqueName="2" name="Column2" queryTableFieldId="2" dataDxfId="6"/>
    <tableColumn id="3" xr3:uid="{F909E801-1F17-4858-9D07-F7B2C804DDF7}" uniqueName="3" name="Column3" queryTableFieldId="3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2A5214-2950-4F47-9771-E0F76284BDF1}" name="SS" displayName="SS" ref="G6:K10" tableType="queryTable" totalsRowShown="0" headerRowDxfId="9" dataDxfId="10">
  <autoFilter ref="G6:K10" xr:uid="{832A5214-2950-4F47-9771-E0F76284BDF1}"/>
  <tableColumns count="5">
    <tableColumn id="1" xr3:uid="{0962CDEA-57DD-466E-B898-17375E313167}" uniqueName="1" name="Column1" queryTableFieldId="1" dataDxfId="4"/>
    <tableColumn id="2" xr3:uid="{76011737-EE9A-4693-BDEB-3B55D2FB0248}" uniqueName="2" name="Column2" queryTableFieldId="2" dataDxfId="3"/>
    <tableColumn id="3" xr3:uid="{64C64796-865C-4D5A-B3AF-ABE12062BD8A}" uniqueName="3" name="Column3" queryTableFieldId="3" dataDxfId="2"/>
    <tableColumn id="4" xr3:uid="{272DBFEC-7AB9-448F-B563-7974D60CFAF4}" uniqueName="4" name="Column4" queryTableFieldId="4" dataDxfId="1">
      <calculatedColumnFormula>5.56*(CC[[#This Row],[Column2]]*SS[[#This Row],[Column2]]+CC[[#This Row],[Column3]]*SS[[#This Row],[Column3]])/(SS[[#This Row],[Column2]]*SS[[#This Row],[Column2]]+SS[[#This Row],[Column3]]*SS[[#This Row],[Column3]])</calculatedColumnFormula>
    </tableColumn>
    <tableColumn id="5" xr3:uid="{AA714DB4-F495-42AB-BB92-43901B8A93D3}" uniqueName="5" name="Column5" queryTableFieldId="5" dataDxfId="0">
      <calculatedColumnFormula>1/(SS[[#This Row],[Column4]]*SS[[#This Row],[Column4]])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BD7B-02A4-4690-8E34-7B71B51910A6}">
  <dimension ref="D5:P13"/>
  <sheetViews>
    <sheetView tabSelected="1" workbookViewId="0">
      <selection activeCell="A8" sqref="A8"/>
    </sheetView>
  </sheetViews>
  <sheetFormatPr defaultRowHeight="15" x14ac:dyDescent="0.25"/>
  <cols>
    <col min="1" max="3" width="9.140625" style="1"/>
    <col min="4" max="11" width="13.42578125" style="1" bestFit="1" customWidth="1"/>
    <col min="12" max="16384" width="9.140625" style="1"/>
  </cols>
  <sheetData>
    <row r="5" spans="4:16" x14ac:dyDescent="0.25">
      <c r="D5" s="3" t="s">
        <v>5</v>
      </c>
      <c r="E5" s="3"/>
      <c r="F5" s="3"/>
      <c r="G5" s="3" t="s">
        <v>6</v>
      </c>
      <c r="H5" s="3"/>
      <c r="I5" s="3"/>
      <c r="J5" s="4" t="s">
        <v>7</v>
      </c>
      <c r="K5" s="4" t="s">
        <v>8</v>
      </c>
    </row>
    <row r="6" spans="4:16" x14ac:dyDescent="0.25">
      <c r="D6" s="4" t="s">
        <v>0</v>
      </c>
      <c r="E6" s="4" t="s">
        <v>1</v>
      </c>
      <c r="F6" s="4" t="s">
        <v>2</v>
      </c>
      <c r="G6" s="4" t="s">
        <v>0</v>
      </c>
      <c r="H6" s="4" t="s">
        <v>1</v>
      </c>
      <c r="I6" s="4" t="s">
        <v>2</v>
      </c>
      <c r="J6" s="4" t="s">
        <v>3</v>
      </c>
      <c r="K6" s="4" t="s">
        <v>4</v>
      </c>
    </row>
    <row r="7" spans="4:16" x14ac:dyDescent="0.25">
      <c r="D7" s="2">
        <v>0.6</v>
      </c>
      <c r="E7" s="2">
        <v>-0.1461374708080363</v>
      </c>
      <c r="F7" s="2">
        <v>5.7258172167382777E-2</v>
      </c>
      <c r="G7" s="2">
        <v>0.6</v>
      </c>
      <c r="H7" s="2">
        <v>-8.2740056168200377E-2</v>
      </c>
      <c r="I7" s="2">
        <v>-0.13441313558430948</v>
      </c>
      <c r="J7" s="5">
        <f>5.56*(CC[[#This Row],[Column2]]*SS[[#This Row],[Column2]]+CC[[#This Row],[Column3]]*SS[[#This Row],[Column3]])/(SS[[#This Row],[Column2]]*SS[[#This Row],[Column2]]+SS[[#This Row],[Column3]]*SS[[#This Row],[Column3]])</f>
        <v>0.98090736594413164</v>
      </c>
      <c r="K7" s="5">
        <f>1/(SS[[#This Row],[Column4]]*SS[[#This Row],[Column4]])</f>
        <v>1.0393073733624205</v>
      </c>
    </row>
    <row r="8" spans="4:16" x14ac:dyDescent="0.25">
      <c r="D8" s="2">
        <v>1</v>
      </c>
      <c r="E8" s="2">
        <v>7.2868572593701872E-2</v>
      </c>
      <c r="F8" s="2">
        <v>0.14000526154611098</v>
      </c>
      <c r="G8" s="2">
        <v>1</v>
      </c>
      <c r="H8" s="2">
        <v>-0.13078876767082553</v>
      </c>
      <c r="I8" s="2">
        <v>-8.7828213780020717E-2</v>
      </c>
      <c r="J8" s="5">
        <f>5.56*(CC[[#This Row],[Column2]]*SS[[#This Row],[Column2]]+CC[[#This Row],[Column3]]*SS[[#This Row],[Column3]])/(SS[[#This Row],[Column2]]*SS[[#This Row],[Column2]]+SS[[#This Row],[Column3]]*SS[[#This Row],[Column3]])</f>
        <v>-4.8895843628887352</v>
      </c>
      <c r="K8" s="5">
        <f>1/(SS[[#This Row],[Column4]]*SS[[#This Row],[Column4]])</f>
        <v>4.1826941858082139E-2</v>
      </c>
    </row>
    <row r="9" spans="4:16" x14ac:dyDescent="0.25">
      <c r="D9" s="2">
        <v>1.4</v>
      </c>
      <c r="E9" s="2">
        <v>-0.10209089880825097</v>
      </c>
      <c r="F9" s="2">
        <v>0.1196299800007847</v>
      </c>
      <c r="G9" s="2">
        <v>1.4</v>
      </c>
      <c r="H9" s="2">
        <v>0.14102168115893571</v>
      </c>
      <c r="I9" s="2">
        <v>-6.9207921616676382E-2</v>
      </c>
      <c r="J9" s="5">
        <f>5.56*(CC[[#This Row],[Column2]]*SS[[#This Row],[Column2]]+CC[[#This Row],[Column3]]*SS[[#This Row],[Column3]])/(SS[[#This Row],[Column2]]*SS[[#This Row],[Column2]]+SS[[#This Row],[Column3]]*SS[[#This Row],[Column3]])</f>
        <v>-5.1092674273153289</v>
      </c>
      <c r="K9" s="5">
        <f>1/(SS[[#This Row],[Column4]]*SS[[#This Row],[Column4]])</f>
        <v>3.8307404723323037E-2</v>
      </c>
    </row>
    <row r="10" spans="4:16" x14ac:dyDescent="0.25">
      <c r="D10" s="2">
        <v>1.6</v>
      </c>
      <c r="E10" s="2">
        <v>0.15554419377273593</v>
      </c>
      <c r="F10" s="2">
        <v>2.3948746220821077E-2</v>
      </c>
      <c r="G10" s="2">
        <v>1.6</v>
      </c>
      <c r="H10" s="2">
        <v>6.6582176128767795E-2</v>
      </c>
      <c r="I10" s="2">
        <v>0.14334399865559216</v>
      </c>
      <c r="J10" s="5">
        <f>5.56*(CC[[#This Row],[Column2]]*SS[[#This Row],[Column2]]+CC[[#This Row],[Column3]]*SS[[#This Row],[Column3]])/(SS[[#This Row],[Column2]]*SS[[#This Row],[Column2]]+SS[[#This Row],[Column3]]*SS[[#This Row],[Column3]])</f>
        <v>3.0691289261733155</v>
      </c>
      <c r="K10" s="5">
        <f>1/(SS[[#This Row],[Column4]]*SS[[#This Row],[Column4]])</f>
        <v>0.10616215730859772</v>
      </c>
    </row>
    <row r="13" spans="4:16" x14ac:dyDescent="0.25">
      <c r="P13" s="2"/>
    </row>
  </sheetData>
  <mergeCells count="2">
    <mergeCell ref="D5:F5"/>
    <mergeCell ref="G5:I5"/>
  </mergeCells>
  <phoneticPr fontId="2" type="noConversion"/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e 5 2 1 4 c - e 7 e 0 - 4 b 0 b - a a 2 4 - 5 e e 7 6 5 7 f 8 8 7 0 "   x m l n s = " h t t p : / / s c h e m a s . m i c r o s o f t . c o m / D a t a M a s h u p " > A A A A A D A E A A B Q S w M E F A A C A A g A A o B a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K A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g F p Y v l 1 m 7 S k B A A B D A w A A E w A c A E Z v c m 1 1 b G F z L 1 N l Y 3 R p b 2 4 x L m 0 g o h g A K K A U A A A A A A A A A A A A A A A A A A A A A A A A A A A A 3 Z H f S s M w F M b v C 3 2 H E G 8 2 i I V u C K J 4 I e m U w r z K 8 C o Q 0 v a 0 C 7 b J y J + x M v b u p h R F R B 9 A c 5 F w v l + S k y + f g 9 o r o x G b 1 / w + T d L E 7 a W F B l G K H l A P P k 1 Q H M w E W 0 N U q D t m h a n D A N o v n l Q P G T X a x 8 I t c H H H n 4 3 p e h C F V U f g E 3 b 8 Z U R z y X x o R h H n t u U M B n A e 7 P U t L + P x z k o P j d j K y l j j p R 1 F W f L N 6 Q B W T Y 1 E L r a m f i v 1 4 3 D o V a v A i u C U 7 s S 0 Z Y w 9 q G n A i d b Y T 6 W Q X n J K M 3 / y e E n W B G O y O X k r X 2 U f w G V l p 4 0 F k q 9 u V k s y W 7 z C d C 9 1 F 6 3 v x g P g 6 H U n q + h v Z 6 V 2 8 e q B m j 4 M e o J u M f 8 H O Z / x r O a Y I B 8 J 0 m G o w F 4 I + i C r X 8 n 6 G 7 k s 0 0 T p H x / z N R j G / n 4 w j P 2 X Y N 4 B U E s B A i 0 A F A A C A A g A A o B a W A o X L 9 m l A A A A 9 g A A A B I A A A A A A A A A A A A A A A A A A A A A A E N v b m Z p Z y 9 Q Y W N r Y W d l L n h t b F B L A Q I t A B Q A A g A I A A K A W l g P y u m r p A A A A O k A A A A T A A A A A A A A A A A A A A A A A P E A A A B b Q 2 9 u d G V u d F 9 U e X B l c 1 0 u e G 1 s U E s B A i 0 A F A A C A A g A A o B a W L 5 d Z u 0 p A Q A A Q w M A A B M A A A A A A A A A A A A A A A A A 4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E A A A A A A A B v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c 4 Y z g 3 Z D A t M W U x M i 0 0 M j h i L W F i Z T E t Z m E 2 N z F m Z j k 0 Z G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N i I g L z 4 8 R W 5 0 c n k g V H l w Z T 0 i R m l s b F R h c m d l d C I g V m F s d W U 9 I n N D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E w O j M w O j A z L j U 1 N z E 3 M T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L 0 F 1 d G 9 S Z W 1 v d m V k Q 2 9 s d W 1 u c z E u e 0 N v b H V t b j E s M H 0 m c X V v d D s s J n F 1 b 3 Q 7 U 2 V j d G l v b j E v Q 0 M v Q X V 0 b 1 J l b W 9 2 Z W R D b 2 x 1 b W 5 z M S 5 7 Q 2 9 s d W 1 u M i w x f S Z x d W 9 0 O y w m c X V v d D t T Z W N 0 a W 9 u M S 9 D Q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D L 0 F 1 d G 9 S Z W 1 v d m V k Q 2 9 s d W 1 u c z E u e 0 N v b H V t b j E s M H 0 m c X V v d D s s J n F 1 b 3 Q 7 U 2 V j d G l v b j E v Q 0 M v Q X V 0 b 1 J l b W 9 2 Z W R D b 2 x 1 b W 5 z M S 5 7 Q 2 9 s d W 1 u M i w x f S Z x d W 9 0 O y w m c X V v d D t T Z W N 0 a W 9 u M S 9 D Q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J m N D N j Z D Q t Z j h k O S 0 0 Y 2 I z L W E 5 M 2 E t O T V i M G J l Y W R h O T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y I g L z 4 8 R W 5 0 c n k g V H l w Z T 0 i U m V j b 3 Z l c n l U Y X J n Z X R S b 3 c i I F Z h b H V l P S J s N i I g L z 4 8 R W 5 0 c n k g V H l w Z T 0 i R m l s b F R h c m d l d C I g V m F s d W U 9 I n N T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E w O j M w O j A 1 L j U 4 M D k 3 N z d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T L 0 F 1 d G 9 S Z W 1 v d m V k Q 2 9 s d W 1 u c z E u e 0 N v b H V t b j E s M H 0 m c X V v d D s s J n F 1 b 3 Q 7 U 2 V j d G l v b j E v U 1 M v Q X V 0 b 1 J l b W 9 2 Z W R D b 2 x 1 b W 5 z M S 5 7 Q 2 9 s d W 1 u M i w x f S Z x d W 9 0 O y w m c X V v d D t T Z W N 0 a W 9 u M S 9 T U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T L 0 F 1 d G 9 S Z W 1 v d m V k Q 2 9 s d W 1 u c z E u e 0 N v b H V t b j E s M H 0 m c X V v d D s s J n F 1 b 3 Q 7 U 2 V j d G l v b j E v U 1 M v Q X V 0 b 1 J l b W 9 2 Z W R D b 2 x 1 b W 5 z M S 5 7 Q 2 9 s d W 1 u M i w x f S Z x d W 9 0 O y w m c X V v d D t T Z W N 0 a W 9 u M S 9 T U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I + 7 P s 4 F E T b U f k j z D P E W e A A A A A A I A A A A A A B B m A A A A A Q A A I A A A A K C 6 h A 7 7 0 M G E i 9 K v w G 6 Q q s w S p m x e 4 h E g 7 4 f A 1 m j t J P 0 K A A A A A A 6 A A A A A A g A A I A A A A G f C 7 3 x Y A Q M I t K 7 E t n W 7 w i U J Z 9 z x E A Q r d E y y w P n h c t K L U A A A A M / O M v J 4 x i 3 9 7 X H p M N q r v V 9 C P 4 N 1 z k 6 o n + 8 B D w N h k X 3 h 9 h Y 8 B 2 Q v g c k m 1 p F u Y p f q R G s T K N y 2 r Y X i C U p k e x k S 6 0 W c 9 K q O j X M o A 0 S t l + A p d 2 q Q Q A A A A I C 7 + 4 J r v N m 1 n U H A J R k J 5 Y y A L M D r G m Y K U Y 2 u y o q N f P 9 g Z x t n q B 0 Z e W + 0 7 K z Y O 1 J F d k p c X 1 U l t o M f B N j P j S 7 r 3 H s = < / D a t a M a s h u p > 
</file>

<file path=customXml/itemProps1.xml><?xml version="1.0" encoding="utf-8"?>
<ds:datastoreItem xmlns:ds="http://schemas.openxmlformats.org/officeDocument/2006/customXml" ds:itemID="{1F24B39A-FE4B-436E-A66C-D559437A6B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Padmanabhan</dc:creator>
  <cp:lastModifiedBy>Anantha Padmanabhan</cp:lastModifiedBy>
  <dcterms:created xsi:type="dcterms:W3CDTF">2024-02-26T08:49:45Z</dcterms:created>
  <dcterms:modified xsi:type="dcterms:W3CDTF">2024-02-26T14:11:55Z</dcterms:modified>
</cp:coreProperties>
</file>