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oogle_Drive\Files\My Drive\Study_Stuff\Semester-8\Integrated_Laborotary_II\Experiment_1_LockInAmplifier_using_Expeyes\Codes_for_Expeyes\Data\Low_Resistance\"/>
    </mc:Choice>
  </mc:AlternateContent>
  <xr:revisionPtr revIDLastSave="0" documentId="13_ncr:1_{9D9CFAA3-DB11-445F-A1F0-E8F5C1FE00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alpha">Sheet1!$M$4</definedName>
    <definedName name="ExternalData_1" localSheetId="0" hidden="1">Sheet1!$D$3:$E$8</definedName>
    <definedName name="R_">Sheet1!$L$4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13D73-D1A5-4C22-8546-A245A74ED3F3}" keepAlive="1" name="Query - LR_1000" description="Connection to the 'LR_1000' query in the workbook." type="5" refreshedVersion="8" background="1" saveData="1">
    <dbPr connection="Provider=Microsoft.Mashup.OleDb.1;Data Source=$Workbook$;Location=LR_1000;Extended Properties=&quot;&quot;" command="SELECT * FROM [LR_1000]"/>
  </connection>
</connections>
</file>

<file path=xl/sharedStrings.xml><?xml version="1.0" encoding="utf-8"?>
<sst xmlns="http://schemas.openxmlformats.org/spreadsheetml/2006/main" count="12" uniqueCount="12">
  <si>
    <t>V_in(V)</t>
  </si>
  <si>
    <t>V_out(V)</t>
  </si>
  <si>
    <t>R</t>
  </si>
  <si>
    <t>alpha</t>
  </si>
  <si>
    <t>Sm. Res r (Ohm)</t>
  </si>
  <si>
    <t>Std Error</t>
  </si>
  <si>
    <t>Low Resistance r</t>
  </si>
  <si>
    <t>$V_{in}$(V)</t>
  </si>
  <si>
    <t>$V_{out}$(V)</t>
  </si>
  <si>
    <t>r ($\Ohm$)</t>
  </si>
  <si>
    <t>Error, $\Delta r$</t>
  </si>
  <si>
    <t>Avg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</si>
</sst>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A366F9-F4FF-4567-A25B-8D5A3F30F96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V_in(V)" tableColumnId="1"/>
      <queryTableField id="2" name="V_out(V)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80255D-6FA6-4421-A250-08FF3B66CEA9}" name="LR_1000" displayName="LR_1000" ref="D3:F8" tableType="queryTable" totalsRowShown="0" headerRowDxfId="7" dataDxfId="5" headerRowBorderDxfId="6" tableBorderDxfId="4" totalsRowBorderDxfId="3">
  <autoFilter ref="D3:F8" xr:uid="{3880255D-6FA6-4421-A250-08FF3B66CEA9}"/>
  <tableColumns count="3">
    <tableColumn id="1" xr3:uid="{A68FCFF1-E1D6-4C0A-896A-EDFAC9E5BAF0}" uniqueName="1" name="V_in(V)" queryTableFieldId="1" dataDxfId="2"/>
    <tableColumn id="2" xr3:uid="{CDD03B85-7BEB-4695-9EDE-735F23E43040}" uniqueName="2" name="V_out(V)" queryTableFieldId="2" dataDxfId="1"/>
    <tableColumn id="3" xr3:uid="{877B5F18-4CD9-4941-9B7E-4C3ABD1ADD5E}" uniqueName="3" name="Sm. Res r (Ohm)" queryTableFieldId="3" dataDxfId="0">
      <calculatedColumnFormula>R_*LR_1000[[#This Row],[V_out(V)]]/(alpha*LR_1000[[#This Row],[V_in(V)]])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M16"/>
  <sheetViews>
    <sheetView tabSelected="1" workbookViewId="0">
      <selection activeCell="L7" sqref="L7"/>
    </sheetView>
  </sheetViews>
  <sheetFormatPr defaultRowHeight="15" x14ac:dyDescent="0.25"/>
  <cols>
    <col min="4" max="4" width="12.28515625" style="2" bestFit="1" customWidth="1"/>
    <col min="5" max="5" width="13.5703125" style="2" bestFit="1" customWidth="1"/>
    <col min="6" max="6" width="19.85546875" style="2" bestFit="1" customWidth="1"/>
    <col min="10" max="10" width="15.7109375" bestFit="1" customWidth="1"/>
    <col min="11" max="11" width="12" bestFit="1" customWidth="1"/>
    <col min="12" max="12" width="15.28515625" bestFit="1" customWidth="1"/>
    <col min="13" max="13" width="12" bestFit="1" customWidth="1"/>
  </cols>
  <sheetData>
    <row r="3" spans="4:13" x14ac:dyDescent="0.25">
      <c r="D3" s="3" t="s">
        <v>0</v>
      </c>
      <c r="E3" s="4" t="s">
        <v>1</v>
      </c>
      <c r="F3" s="5" t="s">
        <v>4</v>
      </c>
      <c r="L3" s="1" t="s">
        <v>2</v>
      </c>
      <c r="M3" s="1" t="s">
        <v>3</v>
      </c>
    </row>
    <row r="4" spans="4:13" x14ac:dyDescent="0.25">
      <c r="D4" s="6">
        <v>0.15339622537687039</v>
      </c>
      <c r="E4" s="7">
        <v>2.7950322917611225E-3</v>
      </c>
      <c r="F4" s="8">
        <f>R_*LR_1000[[#This Row],[V_out(V)]]/(alpha*LR_1000[[#This Row],[V_in(V)]])</f>
        <v>1.5844345950688885</v>
      </c>
      <c r="L4" s="1">
        <v>10000</v>
      </c>
      <c r="M4" s="1">
        <v>115</v>
      </c>
    </row>
    <row r="5" spans="4:13" x14ac:dyDescent="0.25">
      <c r="D5" s="6">
        <v>0.17830224888600688</v>
      </c>
      <c r="E5" s="7">
        <v>2.7950322917611225E-3</v>
      </c>
      <c r="F5" s="8">
        <f>R_*LR_1000[[#This Row],[V_out(V)]]/(alpha*LR_1000[[#This Row],[V_in(V)]])</f>
        <v>1.3631139694456866</v>
      </c>
    </row>
    <row r="6" spans="4:13" x14ac:dyDescent="0.25">
      <c r="D6" s="6">
        <v>0.19489926098381918</v>
      </c>
      <c r="E6" s="7">
        <v>2.7950322917611225E-3</v>
      </c>
      <c r="F6" s="8">
        <f>R_*LR_1000[[#This Row],[V_out(V)]]/(alpha*LR_1000[[#This Row],[V_in(V)]])</f>
        <v>1.2470354428910617</v>
      </c>
    </row>
    <row r="7" spans="4:13" x14ac:dyDescent="0.25">
      <c r="D7" s="6">
        <v>0.20888439107229564</v>
      </c>
      <c r="E7" s="7">
        <v>2.7950322917611225E-3</v>
      </c>
      <c r="F7" s="8">
        <f>R_*LR_1000[[#This Row],[V_out(V)]]/(alpha*LR_1000[[#This Row],[V_in(V)]])</f>
        <v>1.1635445089622729</v>
      </c>
    </row>
    <row r="8" spans="4:13" x14ac:dyDescent="0.25">
      <c r="D8" s="6">
        <v>0.23100519676940134</v>
      </c>
      <c r="E8" s="7">
        <v>2.7950322917611225E-3</v>
      </c>
      <c r="F8" s="8">
        <f>R_*LR_1000[[#This Row],[V_out(V)]]/(alpha*LR_1000[[#This Row],[V_in(V)]])</f>
        <v>1.0521247558024254</v>
      </c>
    </row>
    <row r="9" spans="4:13" x14ac:dyDescent="0.25">
      <c r="D9" s="10" t="s">
        <v>5</v>
      </c>
      <c r="E9" s="11"/>
      <c r="F9" s="7">
        <f>_xlfn.STDEV.S(LR_1000[Sm. Res r (Ohm)])/COUNT(LR_1000[Sm. Res r (Ohm)])</f>
        <v>4.0760642660545285E-2</v>
      </c>
      <c r="J9" s="12" t="s">
        <v>7</v>
      </c>
      <c r="K9" s="12" t="s">
        <v>8</v>
      </c>
      <c r="L9" s="12" t="s">
        <v>9</v>
      </c>
    </row>
    <row r="10" spans="4:13" x14ac:dyDescent="0.25">
      <c r="D10" s="9" t="s">
        <v>6</v>
      </c>
      <c r="E10" s="9"/>
      <c r="F10" s="7">
        <f>AVERAGE(F4:F9)</f>
        <v>1.0751689858051467</v>
      </c>
      <c r="J10" s="13">
        <v>0.15339622537687039</v>
      </c>
      <c r="K10" s="13">
        <v>2.8526952192118693E-3</v>
      </c>
      <c r="L10" s="13">
        <v>1.5844345950688885</v>
      </c>
    </row>
    <row r="11" spans="4:13" x14ac:dyDescent="0.25">
      <c r="J11" s="13">
        <v>0.17830224888600688</v>
      </c>
      <c r="K11" s="13">
        <v>2.8896842125236406E-3</v>
      </c>
      <c r="L11" s="13">
        <v>1.3631139694456866</v>
      </c>
    </row>
    <row r="12" spans="4:13" x14ac:dyDescent="0.25">
      <c r="J12" s="13">
        <v>0.19489926098381918</v>
      </c>
      <c r="K12" s="13">
        <v>2.8491887775443209E-3</v>
      </c>
      <c r="L12" s="13">
        <v>1.2470354428910617</v>
      </c>
    </row>
    <row r="13" spans="4:13" x14ac:dyDescent="0.25">
      <c r="J13" s="13">
        <v>0.20888439107229564</v>
      </c>
      <c r="K13" s="13">
        <v>2.7995207252172563E-3</v>
      </c>
      <c r="L13" s="13">
        <v>1.1635445089622729</v>
      </c>
    </row>
    <row r="14" spans="4:13" x14ac:dyDescent="0.25">
      <c r="J14" s="13">
        <v>0.23100519676940134</v>
      </c>
      <c r="K14" s="13">
        <v>2.8504970902262375E-3</v>
      </c>
      <c r="L14" s="13">
        <v>1.0521247558024254</v>
      </c>
    </row>
    <row r="15" spans="4:13" x14ac:dyDescent="0.25">
      <c r="J15" s="14" t="s">
        <v>10</v>
      </c>
      <c r="K15" s="15"/>
      <c r="L15" s="12">
        <v>4.0760642660545285E-2</v>
      </c>
    </row>
    <row r="16" spans="4:13" x14ac:dyDescent="0.25">
      <c r="J16" s="14" t="s">
        <v>11</v>
      </c>
      <c r="K16" s="15"/>
      <c r="L16" s="12">
        <v>1.0751689858051467</v>
      </c>
    </row>
  </sheetData>
  <mergeCells count="4">
    <mergeCell ref="D10:E10"/>
    <mergeCell ref="D9:E9"/>
    <mergeCell ref="J15:K15"/>
    <mergeCell ref="J16:K16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f 6 2 2 1 0 - f 1 f 2 - 4 f 2 7 - 8 7 d 7 - 0 0 5 2 f 6 e 4 f f d 1 "   x m l n s = " h t t p : / / s c h e m a s . m i c r o s o f t . c o m / D a t a M a s h u p " > A A A A A F k E A A B Q S w M E F A A C A A g A Z Q V d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G U F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B V 1 Y 8 J u 6 W V I B A A A K A g A A E w A c A E Z v c m 1 1 b G F z L 1 N l Y 3 R p b 2 4 x L m 0 g o h g A K K A U A A A A A A A A A A A A A A A A A A A A A A A A A A A A b V D B a g I x E L 0 L / k P Y X l Z I R Y V C q X i Q 1 b Y L F o o r X r o l x N 1 x D c 1 m Z J J Y F + m / N 4 t S D z W H h H l v 8 t 6 8 s V A 4 h Y Z l 5 3 c 4 7 n a 6 H b u T B C V b L M V w M B i w C d P g u h 0 W T o a e C g h I Y g / 9 G R a + B u P i Z 6 W h n 6 B x o b B x N H v K X x A r D W J G 6 g B 5 S 9 v 8 r W H n M n O + b E S 4 t 9 s 8 g x q s A 7 p / z N P w v S L p o B Q L u U F C J 6 k R a Z r P j 3 s g 1 R q J o V h g 8 Z W a a b 3 X a q u A h L f K V K J t a Y J H g i V Y s U X 6 Q 2 b S y X y B 3 2 I J V l k n T Q H 5 J V f f H V 3 U 4 y M e R X x + d C T X U n u w / b Q y S M C H o 4 d R j 5 9 j 3 0 X v h D W G 2 d g r y B L I R m E H K 7 k J u S / M B Y / P G + L s 4 4 J P t c 4 K q S X Z i S M P n 1 f J Z C d N F R R X z R 6 u c i u S x o Y E d Y L a 1 6 Y l b X z D n 5 9 O 0 V o o E 6 9 7 E W c u t D H j 6 w 3 Q D 2 c t g 9 7 9 p 3 5 6 3 Y 4 y N w c Y / w J Q S w E C L Q A U A A I A C A B l B V 1 Y C h c v 2 a U A A A D 2 A A A A E g A A A A A A A A A A A A A A A A A A A A A A Q 2 9 u Z m l n L 1 B h Y 2 t h Z 2 U u e G 1 s U E s B A i 0 A F A A C A A g A Z Q V d W A / K 6 a u k A A A A 6 Q A A A B M A A A A A A A A A A A A A A A A A 8 Q A A A F t D b 2 5 0 Z W 5 0 X 1 R 5 c G V z X S 5 4 b W x Q S w E C L Q A U A A I A C A B l B V 1 Y 8 J u 6 W V I B A A A K A g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Q A A A A A A A M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U l 8 x M D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U y Z T U y N D Y t Z j Z h N C 0 0 Z G R m L T l j N j Q t Z G F k Y T I 3 N z c 3 Y m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M y I g L z 4 8 R W 5 0 c n k g V H l w Z T 0 i R m l s b F R h c m d l d C I g V m F s d W U 9 I n N M U l 8 x M D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S X z E w M D A v Q X V 0 b 1 J l b W 9 2 Z W R D b 2 x 1 b W 5 z M S 5 7 V l 9 p b i h W K S w w f S Z x d W 9 0 O y w m c X V v d D t T Z W N 0 a W 9 u M S 9 M U l 8 x M D A w L 0 F 1 d G 9 S Z W 1 v d m V k Q 2 9 s d W 1 u c z E u e 1 Z f b 3 V 0 K F Y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S X z E w M D A v Q X V 0 b 1 J l b W 9 2 Z W R D b 2 x 1 b W 5 z M S 5 7 V l 9 p b i h W K S w w f S Z x d W 9 0 O y w m c X V v d D t T Z W N 0 a W 9 u M S 9 M U l 8 x M D A w L 0 F 1 d G 9 S Z W 1 v d m V k Q 2 9 s d W 1 u c z E u e 1 Z f b 3 V 0 K F Y p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X 2 l u K F Y p J n F 1 b 3 Q 7 L C Z x d W 9 0 O 1 Z f b 3 V 0 K F Y p J n F 1 b 3 Q 7 X S I g L z 4 8 R W 5 0 c n k g V H l w Z T 0 i R m l s b E N v b H V t b l R 5 c G V z I i B W Y W x 1 Z T 0 i c 0 J R V T 0 i I C 8 + P E V u d H J 5 I F R 5 c G U 9 I k Z p b G x M Y X N 0 V X B k Y X R l Z C I g V m F s d W U 9 I m Q y M D I 0 L T A y L T I 4 V D E w O j A 3 O j E z L j k z M j k x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F J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l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S X z E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P u z 7 O B R E 2 1 H 5 I 8 w z x F n g A A A A A C A A A A A A A Q Z g A A A A E A A C A A A A D v u M Y l j G z w Z q v D G F / f g W V h x 8 p G 6 E U Y Y a y I m 1 d n y F 0 W 5 w A A A A A O g A A A A A I A A C A A A A C I b j A Z D d V x x S s s j R V a I / g l j V m t L o I O e T k p P z A p J D W e d F A A A A B I s f F 5 8 e C M + / E i 0 0 4 e p b m 1 C e C 8 Y J c A K N b X L 2 A x y J B u k O a 2 G 6 T 6 H k I b 5 A m R 2 o 5 W K Q P 4 C 4 V + G u 0 l a 1 w r n x H i n K p U 4 J F I / b 5 8 C h B k y b w l S d H f 2 k A A A A B K C h r x K m Q C n f p j l 8 N C k V D + c q x 6 b W a c O + w f z q 2 R S 1 9 e R u W e P E 3 V Q q N U l v w K I 3 6 Q I D F r 7 r 9 v i 1 3 I 5 7 E r y w E u 1 P q W < / D a t a M a s h u p > 
</file>

<file path=customXml/itemProps1.xml><?xml version="1.0" encoding="utf-8"?>
<ds:datastoreItem xmlns:ds="http://schemas.openxmlformats.org/officeDocument/2006/customXml" ds:itemID="{8D315599-261D-4E3D-8E9D-901823E1C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alpha</vt:lpstr>
      <vt:lpstr>R_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 Padmanabhan</dc:creator>
  <cp:lastModifiedBy>Anantha Padmanabhan</cp:lastModifiedBy>
  <dcterms:created xsi:type="dcterms:W3CDTF">2015-06-05T18:17:20Z</dcterms:created>
  <dcterms:modified xsi:type="dcterms:W3CDTF">2024-03-02T21:01:46Z</dcterms:modified>
</cp:coreProperties>
</file>