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m\Desktop\3008p2\Website-Interaction-Data-Analyzer-master\"/>
    </mc:Choice>
  </mc:AlternateContent>
  <xr:revisionPtr revIDLastSave="0" documentId="13_ncr:1_{DF83FE5D-345B-4291-BDC6-F38EA91566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magept21Output" sheetId="1" r:id="rId1"/>
  </sheets>
  <definedNames>
    <definedName name="_xlchart.v1.0" hidden="1">imagept21Output!$H$51:$H$68</definedName>
    <definedName name="_xlchart.v1.1" hidden="1">imagept21Output!$G$3:$G$17</definedName>
    <definedName name="_xlchart.v1.10" hidden="1">imagept21Output!$H$3:$H$17</definedName>
    <definedName name="_xlchart.v1.11" hidden="1">imagept21Output!$F$2:$F$16</definedName>
    <definedName name="_xlchart.v1.12" hidden="1">imagept21Output!$G$2:$G$16</definedName>
    <definedName name="_xlchart.v1.13" hidden="1">imagept21Output!$H$2:$H$16</definedName>
    <definedName name="_xlchart.v1.14" hidden="1">imagept21Output!$E$51:$E$68</definedName>
    <definedName name="_xlchart.v1.15" hidden="1">imagept21Output!$F$51:$F$68</definedName>
    <definedName name="_xlchart.v1.16" hidden="1">imagept21Output!$G$51:$G$68</definedName>
    <definedName name="_xlchart.v1.17" hidden="1">imagept21Output!$H$51:$H$68</definedName>
    <definedName name="_xlchart.v1.18" hidden="1">imagept21Output!$H$51:$H$68</definedName>
    <definedName name="_xlchart.v1.19" hidden="1">imagept21Output!$N$59</definedName>
    <definedName name="_xlchart.v1.2" hidden="1">imagept21Output!$H$3:$H$17</definedName>
    <definedName name="_xlchart.v1.20" hidden="1">imagept21Output!$N$60:$N$76</definedName>
    <definedName name="_xlchart.v1.21" hidden="1">imagept21Output!$F$51:$F$68</definedName>
    <definedName name="_xlchart.v1.22" hidden="1">imagept21Output!$G$3:$G$17</definedName>
    <definedName name="_xlchart.v1.23" hidden="1">imagept21Output!$H$51:$H$68</definedName>
    <definedName name="_xlchart.v1.24" hidden="1">imagept21Output!$H$3:$H$17</definedName>
    <definedName name="_xlchart.v1.25" hidden="1">imagept21Output!$F$51:$F$68</definedName>
    <definedName name="_xlchart.v1.26" hidden="1">imagept21Output!$G$51:$G$68</definedName>
    <definedName name="_xlchart.v1.27" hidden="1">imagept21Output!$C$51:$C$68</definedName>
    <definedName name="_xlchart.v1.28" hidden="1">imagept21Output!$D$2</definedName>
    <definedName name="_xlchart.v1.29" hidden="1">imagept21Output!$D$3:$D$17</definedName>
    <definedName name="_xlchart.v1.3" hidden="1">imagept21Output!$F$51:$F$68</definedName>
    <definedName name="_xlchart.v1.30" hidden="1">imagept21Output!$E$2</definedName>
    <definedName name="_xlchart.v1.31" hidden="1">imagept21Output!$E$3:$E$17</definedName>
    <definedName name="_xlchart.v1.32" hidden="1">imagept21Output!$F$3:$F$17</definedName>
    <definedName name="_xlchart.v1.33" hidden="1">imagept21Output!$F$2</definedName>
    <definedName name="_xlchart.v1.34" hidden="1">imagept21Output!$F$3:$F$17</definedName>
    <definedName name="_xlchart.v1.35" hidden="1">imagept21Output!$D$51:$D$68</definedName>
    <definedName name="_xlchart.v1.36" hidden="1">imagept21Output!$G$51:$G$68</definedName>
    <definedName name="_xlchart.v1.4" hidden="1">imagept21Output!$G$51:$G$68</definedName>
    <definedName name="_xlchart.v1.5" hidden="1">imagept21Output!$H$51:$H$68</definedName>
    <definedName name="_xlchart.v1.6" hidden="1">imagept21Output!$C$2</definedName>
    <definedName name="_xlchart.v1.7" hidden="1">imagept21Output!$C$3:$C$17</definedName>
    <definedName name="_xlchart.v1.8" hidden="1">imagept21Output!$F$3:$F$17</definedName>
    <definedName name="_xlchart.v1.9" hidden="1">imagept21Output!$G$3:$G$17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5" i="1" l="1" a="1"/>
  <c r="P55" i="1" s="1"/>
  <c r="P54" i="1" a="1"/>
  <c r="P54" i="1" s="1"/>
  <c r="O55" i="1" a="1"/>
  <c r="O55" i="1" s="1"/>
  <c r="O54" i="1" a="1"/>
  <c r="O54" i="1" s="1"/>
  <c r="N54" i="1" a="1"/>
  <c r="N54" i="1" s="1"/>
  <c r="N55" i="1" a="1"/>
  <c r="N55" i="1" s="1"/>
  <c r="M55" i="1" a="1"/>
  <c r="M55" i="1" s="1"/>
  <c r="M54" i="1" a="1"/>
  <c r="M54" i="1" s="1"/>
  <c r="L55" i="1" a="1"/>
  <c r="L55" i="1" s="1"/>
  <c r="L54" i="1" a="1"/>
  <c r="L54" i="1" s="1"/>
  <c r="K54" i="1" a="1"/>
  <c r="K54" i="1" s="1"/>
  <c r="K55" i="1" a="1"/>
  <c r="K55" i="1" s="1"/>
  <c r="P53" i="1"/>
  <c r="O53" i="1"/>
  <c r="N53" i="1"/>
  <c r="M53" i="1"/>
  <c r="L53" i="1"/>
  <c r="K53" i="1"/>
  <c r="P6" i="1" a="1"/>
  <c r="P6" i="1" s="1"/>
  <c r="O6" i="1" a="1"/>
  <c r="O6" i="1" s="1"/>
  <c r="N6" i="1" a="1"/>
  <c r="N6" i="1" s="1"/>
  <c r="M6" i="1" a="1"/>
  <c r="M6" i="1" s="1"/>
  <c r="L6" i="1" a="1"/>
  <c r="L6" i="1" s="1"/>
  <c r="K6" i="1" a="1"/>
  <c r="K6" i="1" s="1"/>
  <c r="K5" i="1" a="1"/>
  <c r="K5" i="1" s="1"/>
  <c r="P5" i="1" a="1"/>
  <c r="P5" i="1" s="1"/>
  <c r="O5" i="1" a="1"/>
  <c r="O5" i="1" s="1"/>
  <c r="N5" i="1" a="1"/>
  <c r="N5" i="1" s="1"/>
  <c r="M5" i="1" a="1"/>
  <c r="M5" i="1" s="1"/>
  <c r="L5" i="1" a="1"/>
  <c r="L5" i="1" s="1"/>
  <c r="P4" i="1"/>
  <c r="O4" i="1"/>
  <c r="N4" i="1"/>
  <c r="M4" i="1"/>
  <c r="L4" i="1"/>
  <c r="K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<sst xmlns="http://schemas.openxmlformats.org/spreadsheetml/2006/main" count="111" uniqueCount="52">
  <si>
    <t>userID</t>
  </si>
  <si>
    <t>SCHEME</t>
  </si>
  <si>
    <t># of Logins</t>
  </si>
  <si>
    <t># of Success</t>
  </si>
  <si>
    <t># of Failure</t>
  </si>
  <si>
    <t>Average Login Time</t>
  </si>
  <si>
    <t>Average Login Success Time</t>
  </si>
  <si>
    <t>Average Login Failure Time</t>
  </si>
  <si>
    <t>ipt113</t>
  </si>
  <si>
    <t>testpasstiles</t>
  </si>
  <si>
    <t>mean</t>
  </si>
  <si>
    <t>ipt110</t>
  </si>
  <si>
    <t>median</t>
  </si>
  <si>
    <t>ipt131</t>
  </si>
  <si>
    <t>standard deviation</t>
  </si>
  <si>
    <t>ipt145</t>
  </si>
  <si>
    <t>ipt119</t>
  </si>
  <si>
    <t>ipt143</t>
  </si>
  <si>
    <t>ipt109</t>
  </si>
  <si>
    <t>ipt133</t>
  </si>
  <si>
    <t>ipt134</t>
  </si>
  <si>
    <t>ipt101</t>
  </si>
  <si>
    <t>ipt137</t>
  </si>
  <si>
    <t>ipt136</t>
  </si>
  <si>
    <t>ipt104</t>
  </si>
  <si>
    <t>ipt105</t>
  </si>
  <si>
    <t>ipt106</t>
  </si>
  <si>
    <t>求和</t>
  </si>
  <si>
    <t>平均值</t>
  </si>
  <si>
    <t>汇总</t>
  </si>
  <si>
    <t>计数</t>
  </si>
  <si>
    <t>ast103</t>
  </si>
  <si>
    <t>testtextrandom</t>
  </si>
  <si>
    <t>ast114</t>
  </si>
  <si>
    <t>ast116</t>
  </si>
  <si>
    <t>ast107</t>
  </si>
  <si>
    <t>ast111</t>
  </si>
  <si>
    <t>ast105</t>
  </si>
  <si>
    <t>ast104</t>
  </si>
  <si>
    <t>ast136</t>
  </si>
  <si>
    <t>ast108</t>
  </si>
  <si>
    <t>ast118</t>
  </si>
  <si>
    <t>ast138</t>
  </si>
  <si>
    <t>ast115</t>
  </si>
  <si>
    <t>ast133</t>
  </si>
  <si>
    <t>ast131</t>
  </si>
  <si>
    <t>ast125</t>
  </si>
  <si>
    <t>ast112</t>
  </si>
  <si>
    <t>ast134</t>
  </si>
  <si>
    <t>ast135</t>
  </si>
  <si>
    <t>image output</t>
  </si>
  <si>
    <t>text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</si>
</sst>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number of logins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9E09F05E-DC04-4446-A359-BEF792EF486E}">
          <cx:tx>
            <cx:txData>
              <cx:f>_xlchart.v1.6</cx:f>
              <cx:v># of Logins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successful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logins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7EEF9003-4DBC-4949-A2B3-E7CFBC418EF3}">
          <cx:tx>
            <cx:txData>
              <cx:f>_xlchart.v1.28</cx:f>
              <cx:v># of Success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failed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logins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DE7E0CD3-AEF6-42C4-BBF1-F0628B7AC61F}">
          <cx:tx>
            <cx:txData>
              <cx:f>_xlchart.v1.30</cx:f>
              <cx:v># of Failure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login time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ECC15BDB-5F2D-4CC1-93AC-74783470D907}">
          <cx:tx>
            <cx:txData>
              <cx:f>_xlchart.v1.33</cx:f>
              <cx:v>Average Login Time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majorTickMarks type="in"/>
        <cx:tickLabels/>
        <cx:numFmt formatCode="[$-x-systime]h:mm:ss AM/PM" sourceLinked="0"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login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time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85D46257-CBB2-4A37-BADA-A8A5A4AC44F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success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login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time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749B4162-E803-4C41-AF4A-4B2D295C20E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success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login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time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F1EBC0FF-E0A7-414A-ADAC-54993F91187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fail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login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time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B25AF718-AD40-45EC-9E49-BDADA4AEFE9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fail login time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469EC100-DFC0-4D40-B101-A675D5547F6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number of logins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9F409152-0D13-4C4A-8F9A-6DABE2FDE26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success logins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A5EA312D-C340-48CA-93F1-7A26D1C55E6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failed logins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5AFE1358-E2F6-4E98-86DB-DC7C85EB22C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login times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8308B969-582B-4ACD-B48E-EF10757FD97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successful times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06A61E02-183A-4563-99B5-95084242F81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failed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CA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failed times</a:t>
          </a:r>
        </a:p>
      </cx:txPr>
    </cx:title>
    <cx:plotArea>
      <cx:plotAreaRegion>
        <cx:series layoutId="clusteredColumn" uniqueId="{98A0FF63-FC0A-47CA-8C62-F887C2CF47D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login times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9C8B7EED-2FA9-47C9-AF35-47BCBE006C4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</cx:chartData>
  <cx:chart>
    <cx:title pos="t" align="ctr" overlay="0">
      <cx:tx>
        <cx:txData>
          <cx:v>successful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CA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successful times</a:t>
          </a:r>
        </a:p>
      </cx:txPr>
    </cx:title>
    <cx:plotArea>
      <cx:plotAreaRegion>
        <cx:series layoutId="boxWhisker" uniqueId="{A723FD3D-E0DD-4681-A145-C9AB350ECB3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failed times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34C5AC79-D74F-494F-B0DD-49ED1694FA7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_xlchart.v1.16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login times overall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A7F9B2F5-CA73-43EE-B323-543E35CFE58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83A0F17-5C56-4F8A-9AEC-A4F76DC47098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EC26DA9-4F2D-445E-A208-12984421F494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majorTickMarks type="in"/>
        <cx:tickLabels/>
        <cx:numFmt formatCode="G/通用格式" sourceLinked="0"/>
      </cx:axis>
      <cx:axis id="1">
        <cx:valScaling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  <cx:data id="2"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login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times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</a:t>
            </a:r>
            <a:r>
              <a:rPr lang="en-CA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overall</a:t>
            </a:r>
          </a:p>
        </cx:rich>
      </cx:tx>
    </cx:title>
    <cx:plotArea>
      <cx:plotAreaRegion>
        <cx:series layoutId="boxWhisker" uniqueId="{A2E3F06A-E530-4238-AAE9-0B92CFA90F31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0D74FC9-DA36-4574-B990-9EBD0A574898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990968C-1EA0-4B25-A634-45BF12ED7988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18" Type="http://schemas.microsoft.com/office/2014/relationships/chartEx" Target="../charts/chartEx1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17" Type="http://schemas.microsoft.com/office/2014/relationships/chartEx" Target="../charts/chartEx17.xml"/><Relationship Id="rId2" Type="http://schemas.microsoft.com/office/2014/relationships/chartEx" Target="../charts/chartEx2.xml"/><Relationship Id="rId16" Type="http://schemas.microsoft.com/office/2014/relationships/chartEx" Target="../charts/chartEx16.xml"/><Relationship Id="rId20" Type="http://schemas.microsoft.com/office/2014/relationships/chartEx" Target="../charts/chartEx20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5" Type="http://schemas.microsoft.com/office/2014/relationships/chartEx" Target="../charts/chartEx15.xml"/><Relationship Id="rId10" Type="http://schemas.microsoft.com/office/2014/relationships/chartEx" Target="../charts/chartEx10.xml"/><Relationship Id="rId19" Type="http://schemas.microsoft.com/office/2014/relationships/chartEx" Target="../charts/chartEx19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17</xdr:row>
      <xdr:rowOff>157162</xdr:rowOff>
    </xdr:from>
    <xdr:to>
      <xdr:col>1</xdr:col>
      <xdr:colOff>942975</xdr:colOff>
      <xdr:row>32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8B7C9C0F-8FF7-49F5-BC76-007C90AAAC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825" y="3205162"/>
              <a:ext cx="14287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</xdr:col>
      <xdr:colOff>1081087</xdr:colOff>
      <xdr:row>17</xdr:row>
      <xdr:rowOff>185737</xdr:rowOff>
    </xdr:from>
    <xdr:to>
      <xdr:col>4</xdr:col>
      <xdr:colOff>123825</xdr:colOff>
      <xdr:row>32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AB268DD9-5D10-4922-ABC8-758389703B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0687" y="3233737"/>
              <a:ext cx="14620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200024</xdr:colOff>
      <xdr:row>17</xdr:row>
      <xdr:rowOff>157162</xdr:rowOff>
    </xdr:from>
    <xdr:to>
      <xdr:col>6</xdr:col>
      <xdr:colOff>385761</xdr:colOff>
      <xdr:row>32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5BBEDB79-69EA-475C-A872-200B77CF26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28974" y="3205162"/>
              <a:ext cx="140493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476248</xdr:colOff>
      <xdr:row>17</xdr:row>
      <xdr:rowOff>80962</xdr:rowOff>
    </xdr:from>
    <xdr:to>
      <xdr:col>7</xdr:col>
      <xdr:colOff>1304924</xdr:colOff>
      <xdr:row>31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图表 7">
              <a:extLst>
                <a:ext uri="{FF2B5EF4-FFF2-40B4-BE49-F238E27FC236}">
                  <a16:creationId xmlns:a16="http://schemas.microsoft.com/office/drawing/2014/main" id="{E039B5DC-57F1-40F4-97F9-16E64BBAD9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398" y="3128962"/>
              <a:ext cx="186690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481012</xdr:colOff>
      <xdr:row>32</xdr:row>
      <xdr:rowOff>33337</xdr:rowOff>
    </xdr:from>
    <xdr:to>
      <xdr:col>7</xdr:col>
      <xdr:colOff>1228725</xdr:colOff>
      <xdr:row>46</xdr:row>
      <xdr:rowOff>171451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图表 9">
              <a:extLst>
                <a:ext uri="{FF2B5EF4-FFF2-40B4-BE49-F238E27FC236}">
                  <a16:creationId xmlns:a16="http://schemas.microsoft.com/office/drawing/2014/main" id="{76B66279-8DEA-4931-8249-ACCC74D755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9162" y="5938837"/>
              <a:ext cx="1785938" cy="28051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1366838</xdr:colOff>
      <xdr:row>17</xdr:row>
      <xdr:rowOff>90487</xdr:rowOff>
    </xdr:from>
    <xdr:to>
      <xdr:col>11</xdr:col>
      <xdr:colOff>152401</xdr:colOff>
      <xdr:row>31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图表 10">
              <a:extLst>
                <a:ext uri="{FF2B5EF4-FFF2-40B4-BE49-F238E27FC236}">
                  <a16:creationId xmlns:a16="http://schemas.microsoft.com/office/drawing/2014/main" id="{FCF06C8A-F1C4-4908-A1D7-DCDD231F40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3213" y="3138487"/>
              <a:ext cx="20907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1314449</xdr:colOff>
      <xdr:row>32</xdr:row>
      <xdr:rowOff>4762</xdr:rowOff>
    </xdr:from>
    <xdr:to>
      <xdr:col>11</xdr:col>
      <xdr:colOff>195261</xdr:colOff>
      <xdr:row>46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图表 11">
              <a:extLst>
                <a:ext uri="{FF2B5EF4-FFF2-40B4-BE49-F238E27FC236}">
                  <a16:creationId xmlns:a16="http://schemas.microsoft.com/office/drawing/2014/main" id="{6EE0D53C-35F5-49CA-872C-FC63403400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0824" y="5910262"/>
              <a:ext cx="218598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161925</xdr:colOff>
      <xdr:row>17</xdr:row>
      <xdr:rowOff>52387</xdr:rowOff>
    </xdr:from>
    <xdr:to>
      <xdr:col>13</xdr:col>
      <xdr:colOff>1190625</xdr:colOff>
      <xdr:row>32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图表 12">
              <a:extLst>
                <a:ext uri="{FF2B5EF4-FFF2-40B4-BE49-F238E27FC236}">
                  <a16:creationId xmlns:a16="http://schemas.microsoft.com/office/drawing/2014/main" id="{DC16EFA3-3C8C-4965-90EF-7CF625646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53475" y="3100387"/>
              <a:ext cx="2247900" cy="28051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319087</xdr:colOff>
      <xdr:row>31</xdr:row>
      <xdr:rowOff>185737</xdr:rowOff>
    </xdr:from>
    <xdr:to>
      <xdr:col>13</xdr:col>
      <xdr:colOff>1114425</xdr:colOff>
      <xdr:row>46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图表 13">
              <a:extLst>
                <a:ext uri="{FF2B5EF4-FFF2-40B4-BE49-F238E27FC236}">
                  <a16:creationId xmlns:a16="http://schemas.microsoft.com/office/drawing/2014/main" id="{D80CE4D5-C1FE-44A4-A965-E53F2D7526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10637" y="5900737"/>
              <a:ext cx="20145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71437</xdr:colOff>
      <xdr:row>68</xdr:row>
      <xdr:rowOff>61912</xdr:rowOff>
    </xdr:from>
    <xdr:to>
      <xdr:col>2</xdr:col>
      <xdr:colOff>19050</xdr:colOff>
      <xdr:row>82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图表 14">
              <a:extLst>
                <a:ext uri="{FF2B5EF4-FFF2-40B4-BE49-F238E27FC236}">
                  <a16:creationId xmlns:a16="http://schemas.microsoft.com/office/drawing/2014/main" id="{46662EBB-615A-4F2B-93CA-5D99C4A0D3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37" y="12825412"/>
              <a:ext cx="175736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</xdr:col>
      <xdr:colOff>90486</xdr:colOff>
      <xdr:row>68</xdr:row>
      <xdr:rowOff>80962</xdr:rowOff>
    </xdr:from>
    <xdr:to>
      <xdr:col>4</xdr:col>
      <xdr:colOff>400049</xdr:colOff>
      <xdr:row>83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图表 15">
              <a:extLst>
                <a:ext uri="{FF2B5EF4-FFF2-40B4-BE49-F238E27FC236}">
                  <a16:creationId xmlns:a16="http://schemas.microsoft.com/office/drawing/2014/main" id="{8E070D04-1BCB-468B-B28A-AC9C27D8E4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0236" y="12844462"/>
              <a:ext cx="1528763" cy="2852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442912</xdr:colOff>
      <xdr:row>68</xdr:row>
      <xdr:rowOff>61912</xdr:rowOff>
    </xdr:from>
    <xdr:to>
      <xdr:col>6</xdr:col>
      <xdr:colOff>685800</xdr:colOff>
      <xdr:row>82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图表 16">
              <a:extLst>
                <a:ext uri="{FF2B5EF4-FFF2-40B4-BE49-F238E27FC236}">
                  <a16:creationId xmlns:a16="http://schemas.microsoft.com/office/drawing/2014/main" id="{382CCADC-AFF5-440D-BC82-34BC660E6B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71862" y="12825412"/>
              <a:ext cx="14620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747712</xdr:colOff>
      <xdr:row>68</xdr:row>
      <xdr:rowOff>80962</xdr:rowOff>
    </xdr:from>
    <xdr:to>
      <xdr:col>9</xdr:col>
      <xdr:colOff>390525</xdr:colOff>
      <xdr:row>82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图表 17">
              <a:extLst>
                <a:ext uri="{FF2B5EF4-FFF2-40B4-BE49-F238E27FC236}">
                  <a16:creationId xmlns:a16="http://schemas.microsoft.com/office/drawing/2014/main" id="{F86E0BA2-CE76-412E-A667-448D2107A9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95862" y="12844462"/>
              <a:ext cx="276701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9</xdr:col>
      <xdr:colOff>433387</xdr:colOff>
      <xdr:row>68</xdr:row>
      <xdr:rowOff>14287</xdr:rowOff>
    </xdr:from>
    <xdr:to>
      <xdr:col>13</xdr:col>
      <xdr:colOff>914400</xdr:colOff>
      <xdr:row>82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图表 18">
              <a:extLst>
                <a:ext uri="{FF2B5EF4-FFF2-40B4-BE49-F238E27FC236}">
                  <a16:creationId xmlns:a16="http://schemas.microsoft.com/office/drawing/2014/main" id="{CB9A496D-50EF-4F37-AF38-40C8F4ED35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05737" y="12777787"/>
              <a:ext cx="291941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942974</xdr:colOff>
      <xdr:row>68</xdr:row>
      <xdr:rowOff>23812</xdr:rowOff>
    </xdr:from>
    <xdr:to>
      <xdr:col>17</xdr:col>
      <xdr:colOff>28575</xdr:colOff>
      <xdr:row>82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图表 19">
              <a:extLst>
                <a:ext uri="{FF2B5EF4-FFF2-40B4-BE49-F238E27FC236}">
                  <a16:creationId xmlns:a16="http://schemas.microsoft.com/office/drawing/2014/main" id="{1AECDD43-0505-4797-966D-D180E27DFD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53724" y="12787312"/>
              <a:ext cx="340995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890587</xdr:colOff>
      <xdr:row>83</xdr:row>
      <xdr:rowOff>33337</xdr:rowOff>
    </xdr:from>
    <xdr:to>
      <xdr:col>9</xdr:col>
      <xdr:colOff>352425</xdr:colOff>
      <xdr:row>97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图表 20">
              <a:extLst>
                <a:ext uri="{FF2B5EF4-FFF2-40B4-BE49-F238E27FC236}">
                  <a16:creationId xmlns:a16="http://schemas.microsoft.com/office/drawing/2014/main" id="{B1B21C5B-5B43-4EE7-89B6-EDA4C6BB17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38737" y="15654337"/>
              <a:ext cx="25860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9</xdr:col>
      <xdr:colOff>433387</xdr:colOff>
      <xdr:row>83</xdr:row>
      <xdr:rowOff>33337</xdr:rowOff>
    </xdr:from>
    <xdr:to>
      <xdr:col>13</xdr:col>
      <xdr:colOff>485775</xdr:colOff>
      <xdr:row>97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图表 21">
              <a:extLst>
                <a:ext uri="{FF2B5EF4-FFF2-40B4-BE49-F238E27FC236}">
                  <a16:creationId xmlns:a16="http://schemas.microsoft.com/office/drawing/2014/main" id="{8E36B6AB-0BD2-46A0-BFB7-568F3A0FD4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05737" y="15654337"/>
              <a:ext cx="24907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328612</xdr:colOff>
      <xdr:row>82</xdr:row>
      <xdr:rowOff>185737</xdr:rowOff>
    </xdr:from>
    <xdr:to>
      <xdr:col>15</xdr:col>
      <xdr:colOff>809625</xdr:colOff>
      <xdr:row>97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图表 23">
              <a:extLst>
                <a:ext uri="{FF2B5EF4-FFF2-40B4-BE49-F238E27FC236}">
                  <a16:creationId xmlns:a16="http://schemas.microsoft.com/office/drawing/2014/main" id="{57F91C40-C190-4E5B-A93D-2A4E691458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39362" y="15616237"/>
              <a:ext cx="259556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509587</xdr:colOff>
      <xdr:row>55</xdr:row>
      <xdr:rowOff>38099</xdr:rowOff>
    </xdr:from>
    <xdr:to>
      <xdr:col>14</xdr:col>
      <xdr:colOff>728662</xdr:colOff>
      <xdr:row>67</xdr:row>
      <xdr:rowOff>14286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图表 25">
              <a:extLst>
                <a:ext uri="{FF2B5EF4-FFF2-40B4-BE49-F238E27FC236}">
                  <a16:creationId xmlns:a16="http://schemas.microsoft.com/office/drawing/2014/main" id="{6A5B5D51-5007-4091-9158-40FB2364D0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72337" y="10325099"/>
              <a:ext cx="4572000" cy="22621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604837</xdr:colOff>
      <xdr:row>6</xdr:row>
      <xdr:rowOff>52387</xdr:rowOff>
    </xdr:from>
    <xdr:to>
      <xdr:col>15</xdr:col>
      <xdr:colOff>14287</xdr:colOff>
      <xdr:row>16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图表 26">
              <a:extLst>
                <a:ext uri="{FF2B5EF4-FFF2-40B4-BE49-F238E27FC236}">
                  <a16:creationId xmlns:a16="http://schemas.microsoft.com/office/drawing/2014/main" id="{A6E3DA94-77D3-43F9-A065-6DFF4B4E4B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67587" y="1004887"/>
              <a:ext cx="4572000" cy="20145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workbookViewId="0">
      <selection activeCell="D99" sqref="D99"/>
    </sheetView>
  </sheetViews>
  <sheetFormatPr defaultRowHeight="15"/>
  <cols>
    <col min="2" max="2" width="18" customWidth="1"/>
    <col min="7" max="7" width="15.5703125" customWidth="1"/>
    <col min="8" max="8" width="22.140625" customWidth="1"/>
    <col min="14" max="14" width="19.5703125" customWidth="1"/>
    <col min="15" max="15" width="12.140625" customWidth="1"/>
    <col min="16" max="16" width="14.5703125" customWidth="1"/>
    <col min="17" max="18" width="18.5703125" customWidth="1"/>
    <col min="19" max="19" width="22.5703125" customWidth="1"/>
    <col min="20" max="20" width="28.140625" customWidth="1"/>
    <col min="21" max="21" width="23.140625" customWidth="1"/>
  </cols>
  <sheetData>
    <row r="1" spans="1:16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6">
      <c r="A3" t="s">
        <v>8</v>
      </c>
      <c r="B3" t="s">
        <v>9</v>
      </c>
      <c r="C3">
        <v>28</v>
      </c>
      <c r="D3">
        <v>16</v>
      </c>
      <c r="E3">
        <v>12</v>
      </c>
      <c r="F3" s="1">
        <v>1.1574074074074073E-4</v>
      </c>
      <c r="G3" s="1">
        <v>1.273148148148148E-4</v>
      </c>
      <c r="H3" s="1">
        <v>1.0416666666666667E-4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</row>
    <row r="4" spans="1:16">
      <c r="A4" t="s">
        <v>11</v>
      </c>
      <c r="B4" t="s">
        <v>9</v>
      </c>
      <c r="C4">
        <v>18</v>
      </c>
      <c r="D4">
        <v>14</v>
      </c>
      <c r="E4">
        <v>4</v>
      </c>
      <c r="F4" s="1">
        <v>2.0833333333333335E-4</v>
      </c>
      <c r="G4" s="1">
        <v>1.273148148148148E-4</v>
      </c>
      <c r="H4" s="1">
        <v>4.8611111111111104E-4</v>
      </c>
      <c r="J4" t="s">
        <v>10</v>
      </c>
      <c r="K4">
        <f>AVERAGEIF(B:B,"testpasstiles",C:C)</f>
        <v>18.399999999999999</v>
      </c>
      <c r="L4">
        <f>AVERAGEIF(B:B,"testpasstiles",D:D)</f>
        <v>13.933333333333334</v>
      </c>
      <c r="M4">
        <f>AVERAGEIF(B:B,"testpasstiles",E:E)</f>
        <v>4.4666666666666668</v>
      </c>
      <c r="N4">
        <f>AVERAGEIF(B:B,"testpasstiles",F:F)</f>
        <v>3.7152777777777785E-2</v>
      </c>
      <c r="O4">
        <f>AVERAGEIF(B:B,"testpasstiles",G:G)</f>
        <v>4.5766975308641968E-2</v>
      </c>
      <c r="P4">
        <f>AVERAGEIF(B:B,"testpasstiles",H:H)</f>
        <v>2.3148148148148149E-4</v>
      </c>
    </row>
    <row r="5" spans="1:16">
      <c r="A5" t="s">
        <v>13</v>
      </c>
      <c r="B5" t="s">
        <v>9</v>
      </c>
      <c r="C5">
        <v>14</v>
      </c>
      <c r="D5">
        <v>11</v>
      </c>
      <c r="E5">
        <v>3</v>
      </c>
      <c r="F5" s="1">
        <v>4.5138888888888892E-4</v>
      </c>
      <c r="G5" s="1">
        <v>4.2824074074074075E-4</v>
      </c>
      <c r="H5" s="1">
        <v>5.3240740740740744E-4</v>
      </c>
      <c r="J5" t="s">
        <v>12</v>
      </c>
      <c r="K5" cm="1">
        <f t="array" ref="K5">MEDIAN(IF(B:B="testpasstiles",C:C,""))</f>
        <v>17</v>
      </c>
      <c r="L5" cm="1">
        <f t="array" ref="L5">MEDIAN(IF(B:B="testpasstiles",D:D,""))</f>
        <v>14</v>
      </c>
      <c r="M5" cm="1">
        <f t="array" ref="M5">MEDIAN(IF(B:B="testpasstiles",E:E,""))</f>
        <v>3</v>
      </c>
      <c r="N5" cm="1">
        <f t="array" ref="N5">MEDIAN(IF(B:B="testpasstiles",F:F,""))</f>
        <v>2.5462962962962961E-4</v>
      </c>
      <c r="O5" cm="1">
        <f t="array" ref="O5">MEDIAN(IF(B:B="testpasstiles",G:G,""))</f>
        <v>2.5462962962962961E-4</v>
      </c>
      <c r="P5" cm="1">
        <f t="array" ref="P5">MEDIAN(IF(B:B="testpasstiles",H:H,""))</f>
        <v>1.8518518518518518E-4</v>
      </c>
    </row>
    <row r="6" spans="1:16">
      <c r="A6" t="s">
        <v>15</v>
      </c>
      <c r="B6" t="s">
        <v>9</v>
      </c>
      <c r="C6">
        <v>15</v>
      </c>
      <c r="D6">
        <v>14</v>
      </c>
      <c r="E6">
        <v>1</v>
      </c>
      <c r="F6" s="1">
        <v>2.8935185185185189E-4</v>
      </c>
      <c r="G6" s="1">
        <v>2.8935185185185189E-4</v>
      </c>
      <c r="H6" s="1">
        <v>3.9351851851851852E-4</v>
      </c>
      <c r="J6" t="s">
        <v>14</v>
      </c>
      <c r="K6" cm="1">
        <f t="array" ref="K6">STDEV(IF(B:B="testpasstiles",C:C,""))</f>
        <v>5.2345009313209632</v>
      </c>
      <c r="L6" cm="1">
        <f t="array" ref="L6">STDEV(IF(B:B="testpasstiles",D:D,""))</f>
        <v>1.3345232785352159</v>
      </c>
      <c r="M6" cm="1">
        <f t="array" ref="M6">STDEV(IF(B:B="testpasstiles",E:E,""))</f>
        <v>4.4379317362075428</v>
      </c>
      <c r="N6" cm="1">
        <f t="array" ref="N6">STDEV(IF(B:B="testpasstiles",F:F,""))</f>
        <v>7.660770315513335E-2</v>
      </c>
      <c r="O6" cm="1">
        <f t="array" ref="O6">STDEV(IF(B:B="testpasstiles",G:G,""))</f>
        <v>9.4960547420090857E-2</v>
      </c>
      <c r="P6" cm="1">
        <f t="array" ref="P6">STDEV(IF(B:B="testpasstiles",H:H,""))</f>
        <v>1.8268819202292504E-4</v>
      </c>
    </row>
    <row r="7" spans="1:16">
      <c r="A7" t="s">
        <v>16</v>
      </c>
      <c r="B7" t="s">
        <v>9</v>
      </c>
      <c r="C7">
        <v>17</v>
      </c>
      <c r="D7">
        <v>15</v>
      </c>
      <c r="E7">
        <v>2</v>
      </c>
      <c r="F7" s="1">
        <v>1.6203703703703703E-4</v>
      </c>
      <c r="G7" s="1">
        <v>1.6203703703703703E-4</v>
      </c>
      <c r="H7" s="1">
        <v>1.0416666666666667E-4</v>
      </c>
    </row>
    <row r="8" spans="1:16">
      <c r="A8" t="s">
        <v>17</v>
      </c>
      <c r="B8" t="s">
        <v>9</v>
      </c>
      <c r="C8">
        <v>17</v>
      </c>
      <c r="D8">
        <v>14</v>
      </c>
      <c r="E8">
        <v>3</v>
      </c>
      <c r="F8" s="1">
        <v>0.17172453703703705</v>
      </c>
      <c r="G8" s="1">
        <v>0.20848379629629629</v>
      </c>
      <c r="H8" s="1">
        <v>1.8518518518518518E-4</v>
      </c>
    </row>
    <row r="9" spans="1:16">
      <c r="A9" t="s">
        <v>18</v>
      </c>
      <c r="B9" t="s">
        <v>9</v>
      </c>
      <c r="C9">
        <v>14</v>
      </c>
      <c r="D9">
        <v>14</v>
      </c>
      <c r="E9">
        <v>0</v>
      </c>
      <c r="F9" s="1">
        <v>2.7777777777777778E-4</v>
      </c>
      <c r="G9" s="1">
        <v>2.7777777777777778E-4</v>
      </c>
      <c r="H9">
        <v>0</v>
      </c>
    </row>
    <row r="10" spans="1:16">
      <c r="A10" t="s">
        <v>19</v>
      </c>
      <c r="B10" t="s">
        <v>9</v>
      </c>
      <c r="C10">
        <v>15</v>
      </c>
      <c r="D10">
        <v>14</v>
      </c>
      <c r="E10">
        <v>1</v>
      </c>
      <c r="F10" s="1">
        <v>0.19946759259259261</v>
      </c>
      <c r="G10" s="1">
        <v>0.21371527777777777</v>
      </c>
      <c r="H10" s="1">
        <v>6.9444444444444444E-5</v>
      </c>
    </row>
    <row r="11" spans="1:16">
      <c r="A11" t="s">
        <v>20</v>
      </c>
      <c r="B11" t="s">
        <v>9</v>
      </c>
      <c r="C11">
        <v>19</v>
      </c>
      <c r="D11">
        <v>14</v>
      </c>
      <c r="E11">
        <v>5</v>
      </c>
      <c r="F11" s="1">
        <v>3.2407407407407406E-4</v>
      </c>
      <c r="G11" s="1">
        <v>2.5462962962962961E-4</v>
      </c>
      <c r="H11" s="1">
        <v>5.3240740740740744E-4</v>
      </c>
    </row>
    <row r="12" spans="1:16">
      <c r="A12" t="s">
        <v>21</v>
      </c>
      <c r="B12" t="s">
        <v>9</v>
      </c>
      <c r="C12">
        <v>31</v>
      </c>
      <c r="D12">
        <v>15</v>
      </c>
      <c r="E12">
        <v>16</v>
      </c>
      <c r="F12" s="1">
        <v>2.3148148148148146E-4</v>
      </c>
      <c r="G12" s="1">
        <v>1.273148148148148E-4</v>
      </c>
      <c r="H12" s="1">
        <v>3.2407407407407406E-4</v>
      </c>
    </row>
    <row r="13" spans="1:16">
      <c r="A13" t="s">
        <v>22</v>
      </c>
      <c r="B13" t="s">
        <v>9</v>
      </c>
      <c r="C13">
        <v>19</v>
      </c>
      <c r="D13">
        <v>15</v>
      </c>
      <c r="E13">
        <v>4</v>
      </c>
      <c r="F13" s="1">
        <v>2.3148148148148146E-4</v>
      </c>
      <c r="G13" s="1">
        <v>2.3148148148148146E-4</v>
      </c>
      <c r="H13" s="1">
        <v>2.5462962962962961E-4</v>
      </c>
    </row>
    <row r="14" spans="1:16">
      <c r="A14" t="s">
        <v>23</v>
      </c>
      <c r="B14" t="s">
        <v>9</v>
      </c>
      <c r="C14">
        <v>17</v>
      </c>
      <c r="D14">
        <v>14</v>
      </c>
      <c r="E14">
        <v>3</v>
      </c>
      <c r="F14" s="1">
        <v>1.5046296296296297E-4</v>
      </c>
      <c r="G14" s="1">
        <v>1.5046296296296297E-4</v>
      </c>
      <c r="H14" s="1">
        <v>1.9675925925925926E-4</v>
      </c>
    </row>
    <row r="15" spans="1:16">
      <c r="A15" t="s">
        <v>24</v>
      </c>
      <c r="B15" t="s">
        <v>9</v>
      </c>
      <c r="C15">
        <v>11</v>
      </c>
      <c r="D15">
        <v>11</v>
      </c>
      <c r="E15">
        <v>0</v>
      </c>
      <c r="F15" s="1">
        <v>2.5462962962962961E-4</v>
      </c>
      <c r="G15" s="1">
        <v>2.5462962962962961E-4</v>
      </c>
      <c r="H15">
        <v>0</v>
      </c>
    </row>
    <row r="16" spans="1:16">
      <c r="A16" t="s">
        <v>25</v>
      </c>
      <c r="B16" t="s">
        <v>9</v>
      </c>
      <c r="C16">
        <v>21</v>
      </c>
      <c r="D16">
        <v>14</v>
      </c>
      <c r="E16">
        <v>7</v>
      </c>
      <c r="F16" s="1">
        <v>1.273148148148148E-4</v>
      </c>
      <c r="G16" s="1">
        <v>1.0416666666666667E-4</v>
      </c>
      <c r="H16" s="1">
        <v>1.7361111111111112E-4</v>
      </c>
    </row>
    <row r="17" spans="1:8">
      <c r="A17" t="s">
        <v>26</v>
      </c>
      <c r="B17" t="s">
        <v>9</v>
      </c>
      <c r="C17">
        <v>20</v>
      </c>
      <c r="D17">
        <v>14</v>
      </c>
      <c r="E17">
        <v>6</v>
      </c>
      <c r="F17" s="1">
        <v>0.18327546296296296</v>
      </c>
      <c r="G17" s="1">
        <v>0.26177083333333334</v>
      </c>
      <c r="H17" s="1">
        <v>1.1574074074074073E-4</v>
      </c>
    </row>
    <row r="49" spans="1:16">
      <c r="A49" s="2" t="s">
        <v>51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6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</row>
    <row r="51" spans="1:16">
      <c r="A51" t="s">
        <v>31</v>
      </c>
      <c r="B51" t="s">
        <v>32</v>
      </c>
      <c r="C51">
        <v>16</v>
      </c>
      <c r="D51">
        <v>15</v>
      </c>
      <c r="E51">
        <v>1</v>
      </c>
      <c r="F51" s="1">
        <v>1.5046296296296297E-4</v>
      </c>
      <c r="G51" s="1">
        <v>1.5046296296296297E-4</v>
      </c>
      <c r="H51" s="1">
        <v>2.0833333333333335E-4</v>
      </c>
    </row>
    <row r="52" spans="1:16">
      <c r="A52" t="s">
        <v>33</v>
      </c>
      <c r="B52" t="s">
        <v>32</v>
      </c>
      <c r="C52">
        <v>21</v>
      </c>
      <c r="D52">
        <v>14</v>
      </c>
      <c r="E52">
        <v>7</v>
      </c>
      <c r="F52" s="1">
        <v>1.273148148148148E-4</v>
      </c>
      <c r="G52" s="1">
        <v>1.273148148148148E-4</v>
      </c>
      <c r="H52" s="1">
        <v>1.1574074074074073E-4</v>
      </c>
      <c r="K52" t="s">
        <v>2</v>
      </c>
      <c r="L52" t="s">
        <v>3</v>
      </c>
      <c r="M52" t="s">
        <v>4</v>
      </c>
      <c r="N52" t="s">
        <v>5</v>
      </c>
      <c r="O52" t="s">
        <v>6</v>
      </c>
      <c r="P52" t="s">
        <v>7</v>
      </c>
    </row>
    <row r="53" spans="1:16">
      <c r="A53" t="s">
        <v>34</v>
      </c>
      <c r="B53" t="s">
        <v>32</v>
      </c>
      <c r="C53">
        <v>14</v>
      </c>
      <c r="D53">
        <v>14</v>
      </c>
      <c r="E53">
        <v>0</v>
      </c>
      <c r="F53" s="1">
        <v>6.9444444444444444E-5</v>
      </c>
      <c r="G53" s="1">
        <v>6.9444444444444444E-5</v>
      </c>
      <c r="H53">
        <v>0</v>
      </c>
      <c r="J53" t="s">
        <v>10</v>
      </c>
      <c r="K53">
        <f>AVERAGEIF(B:B,"testtextrandom",C:C)</f>
        <v>15.611111111111111</v>
      </c>
      <c r="L53">
        <f>AVERAGEIF(B:B,"testtextrandom",D:D)</f>
        <v>13.055555555555555</v>
      </c>
      <c r="M53">
        <f>AVERAGEIF(B:B,"testtextrandom",E:E)</f>
        <v>2.5555555555555554</v>
      </c>
      <c r="N53">
        <f>AVERAGEIF(B:B,"testtextrandom",F:F)</f>
        <v>1.1574074074074076E-4</v>
      </c>
      <c r="O53">
        <f>AVERAGEIF(B:B,"testtextrandom",G:G)</f>
        <v>1.1638374485596707E-4</v>
      </c>
      <c r="P53">
        <f>AVERAGEIF(B:B,"testtextrandom",H:H)</f>
        <v>7.0087448559670793E-5</v>
      </c>
    </row>
    <row r="54" spans="1:16">
      <c r="A54" t="s">
        <v>35</v>
      </c>
      <c r="B54" t="s">
        <v>32</v>
      </c>
      <c r="C54">
        <v>20</v>
      </c>
      <c r="D54">
        <v>14</v>
      </c>
      <c r="E54">
        <v>6</v>
      </c>
      <c r="F54" s="1">
        <v>6.9444444444444444E-5</v>
      </c>
      <c r="G54" s="1">
        <v>5.7870370370370366E-5</v>
      </c>
      <c r="H54" s="1">
        <v>8.1018518518518516E-5</v>
      </c>
      <c r="J54" t="s">
        <v>12</v>
      </c>
      <c r="K54" cm="1">
        <f t="array" ref="K54">MEDIAN(IF(B:B="testtextrandom",C:C,""))</f>
        <v>15</v>
      </c>
      <c r="L54" cm="1">
        <f t="array" ref="L54">MEDIAN(IF(B:B="testtextrandom",D:D,""))</f>
        <v>14</v>
      </c>
      <c r="M54" cm="1">
        <f t="array" ref="M54">MEDIAN(IF(B:B="testtextrandom",E:E,""))</f>
        <v>1</v>
      </c>
      <c r="N54" cm="1">
        <f t="array" ref="N54">MEDIAN(IF(B:B="testtextrandom",F:F,""))</f>
        <v>1.0995370370370369E-4</v>
      </c>
      <c r="O54" cm="1">
        <f t="array" ref="O54">MEDIAN(IF(B:B="testtextrandom",G:G,""))</f>
        <v>1.0995370370370369E-4</v>
      </c>
      <c r="P54" cm="1">
        <f t="array" ref="P54">MEDIAN(IF(B:B="testtextrandom",H:H,""))</f>
        <v>6.3657407407407402E-5</v>
      </c>
    </row>
    <row r="55" spans="1:16">
      <c r="A55" t="s">
        <v>36</v>
      </c>
      <c r="B55" t="s">
        <v>32</v>
      </c>
      <c r="C55">
        <v>19</v>
      </c>
      <c r="D55">
        <v>11</v>
      </c>
      <c r="E55">
        <v>8</v>
      </c>
      <c r="F55" s="1">
        <v>1.9675925925925926E-4</v>
      </c>
      <c r="G55" s="1">
        <v>2.5462962962962961E-4</v>
      </c>
      <c r="H55" s="1">
        <v>1.0416666666666667E-4</v>
      </c>
      <c r="J55" t="s">
        <v>14</v>
      </c>
      <c r="K55" cm="1">
        <f t="array" ref="K55">STDEV(IF(B:B="testtextrandom",C:C,""))</f>
        <v>4.9006468827371172</v>
      </c>
      <c r="L55" cm="1">
        <f t="array" ref="L55">STDEV(IF(B:B="testtextrandom",D:D,""))</f>
        <v>3.4380607088747706</v>
      </c>
      <c r="M55" cm="1">
        <f t="array" ref="M55">STDEV(IF(B:B="testtextrandom",E:E,""))</f>
        <v>3.3294094551829216</v>
      </c>
      <c r="N55" cm="1">
        <f t="array" ref="N55">STDEV(IF(B:B="testtextrandom",F:F,""))</f>
        <v>4.6972190388508558E-5</v>
      </c>
      <c r="O55" cm="1">
        <f t="array" ref="O55">STDEV(IF(B:B="testtextrandom",G:G,""))</f>
        <v>5.2736945488076881E-5</v>
      </c>
      <c r="P55" cm="1">
        <f t="array" ref="P55">STDEV(IF(B:B="testtextrandom",H:H,""))</f>
        <v>8.0625820607686073E-5</v>
      </c>
    </row>
    <row r="56" spans="1:16">
      <c r="A56" t="s">
        <v>37</v>
      </c>
      <c r="B56" t="s">
        <v>32</v>
      </c>
      <c r="C56">
        <v>14</v>
      </c>
      <c r="D56">
        <v>11</v>
      </c>
      <c r="E56">
        <v>3</v>
      </c>
      <c r="F56" s="1">
        <v>8.1018518518518516E-5</v>
      </c>
      <c r="G56" s="1">
        <v>8.1018518518518516E-5</v>
      </c>
      <c r="H56" s="1">
        <v>9.2592592592592588E-5</v>
      </c>
    </row>
    <row r="57" spans="1:16">
      <c r="A57" t="s">
        <v>38</v>
      </c>
      <c r="B57" t="s">
        <v>32</v>
      </c>
      <c r="C57">
        <v>25</v>
      </c>
      <c r="D57">
        <v>15</v>
      </c>
      <c r="E57">
        <v>10</v>
      </c>
      <c r="F57" s="1">
        <v>1.3888888888888889E-4</v>
      </c>
      <c r="G57" s="1">
        <v>1.273148148148148E-4</v>
      </c>
      <c r="H57" s="1">
        <v>1.6203703703703703E-4</v>
      </c>
    </row>
    <row r="58" spans="1:16">
      <c r="A58" t="s">
        <v>39</v>
      </c>
      <c r="B58" t="s">
        <v>32</v>
      </c>
      <c r="C58">
        <v>14</v>
      </c>
      <c r="D58">
        <v>14</v>
      </c>
      <c r="E58">
        <v>0</v>
      </c>
      <c r="F58" s="1">
        <v>1.273148148148148E-4</v>
      </c>
      <c r="G58" s="1">
        <v>1.273148148148148E-4</v>
      </c>
      <c r="H58">
        <v>0</v>
      </c>
    </row>
    <row r="59" spans="1:16">
      <c r="A59" t="s">
        <v>40</v>
      </c>
      <c r="B59" t="s">
        <v>32</v>
      </c>
      <c r="C59">
        <v>18</v>
      </c>
      <c r="D59">
        <v>18</v>
      </c>
      <c r="E59">
        <v>0</v>
      </c>
      <c r="F59" s="1">
        <v>4.6296296296296294E-5</v>
      </c>
      <c r="G59" s="1">
        <v>4.6296296296296294E-5</v>
      </c>
      <c r="H59">
        <v>0</v>
      </c>
    </row>
    <row r="60" spans="1:16">
      <c r="A60" t="s">
        <v>41</v>
      </c>
      <c r="B60" t="s">
        <v>32</v>
      </c>
      <c r="C60">
        <v>15</v>
      </c>
      <c r="D60">
        <v>14</v>
      </c>
      <c r="E60">
        <v>1</v>
      </c>
      <c r="F60" s="1">
        <v>9.2592592592592588E-5</v>
      </c>
      <c r="G60" s="1">
        <v>9.2592592592592588E-5</v>
      </c>
      <c r="H60" s="1">
        <v>1.0416666666666667E-4</v>
      </c>
    </row>
    <row r="61" spans="1:16">
      <c r="A61" t="s">
        <v>42</v>
      </c>
      <c r="B61" t="s">
        <v>32</v>
      </c>
      <c r="C61">
        <v>15</v>
      </c>
      <c r="D61">
        <v>15</v>
      </c>
      <c r="E61">
        <v>0</v>
      </c>
      <c r="F61" s="1">
        <v>1.8518518518518518E-4</v>
      </c>
      <c r="G61" s="1">
        <v>1.8518518518518518E-4</v>
      </c>
      <c r="H61">
        <v>0</v>
      </c>
    </row>
    <row r="62" spans="1:16">
      <c r="A62" t="s">
        <v>43</v>
      </c>
      <c r="B62" t="s">
        <v>32</v>
      </c>
      <c r="C62">
        <v>14</v>
      </c>
      <c r="D62">
        <v>14</v>
      </c>
      <c r="E62">
        <v>0</v>
      </c>
      <c r="F62" s="1">
        <v>1.3888888888888889E-4</v>
      </c>
      <c r="G62" s="1">
        <v>1.3888888888888889E-4</v>
      </c>
      <c r="H62">
        <v>0</v>
      </c>
    </row>
    <row r="63" spans="1:16">
      <c r="A63" t="s">
        <v>44</v>
      </c>
      <c r="B63" t="s">
        <v>32</v>
      </c>
      <c r="C63">
        <v>8</v>
      </c>
      <c r="D63">
        <v>8</v>
      </c>
      <c r="E63">
        <v>0</v>
      </c>
      <c r="F63" s="1">
        <v>1.7361111111111112E-4</v>
      </c>
      <c r="G63" s="1">
        <v>1.7361111111111112E-4</v>
      </c>
      <c r="H63">
        <v>0</v>
      </c>
    </row>
    <row r="64" spans="1:16">
      <c r="A64" t="s">
        <v>45</v>
      </c>
      <c r="B64" t="s">
        <v>32</v>
      </c>
      <c r="C64">
        <v>20</v>
      </c>
      <c r="D64">
        <v>14</v>
      </c>
      <c r="E64">
        <v>6</v>
      </c>
      <c r="F64" s="1">
        <v>1.7361111111111112E-4</v>
      </c>
      <c r="G64" s="1">
        <v>1.3888888888888889E-4</v>
      </c>
      <c r="H64" s="1">
        <v>2.6620370370370372E-4</v>
      </c>
    </row>
    <row r="65" spans="1:8">
      <c r="A65" t="s">
        <v>46</v>
      </c>
      <c r="B65" t="s">
        <v>32</v>
      </c>
      <c r="C65">
        <v>17</v>
      </c>
      <c r="D65">
        <v>14</v>
      </c>
      <c r="E65">
        <v>3</v>
      </c>
      <c r="F65" s="1">
        <v>6.9444444444444444E-5</v>
      </c>
      <c r="G65" s="1">
        <v>6.9444444444444444E-5</v>
      </c>
      <c r="H65" s="1">
        <v>6.9444444444444444E-5</v>
      </c>
    </row>
    <row r="66" spans="1:8">
      <c r="A66" t="s">
        <v>47</v>
      </c>
      <c r="B66" t="s">
        <v>32</v>
      </c>
      <c r="C66">
        <v>14</v>
      </c>
      <c r="D66">
        <v>14</v>
      </c>
      <c r="E66">
        <v>0</v>
      </c>
      <c r="F66" s="1">
        <v>9.2592592592592588E-5</v>
      </c>
      <c r="G66" s="1">
        <v>9.2592592592592588E-5</v>
      </c>
      <c r="H66">
        <v>0</v>
      </c>
    </row>
    <row r="67" spans="1:8">
      <c r="A67" t="s">
        <v>48</v>
      </c>
      <c r="B67" t="s">
        <v>32</v>
      </c>
      <c r="C67">
        <v>14</v>
      </c>
      <c r="D67">
        <v>14</v>
      </c>
      <c r="E67">
        <v>0</v>
      </c>
      <c r="F67" s="1">
        <v>8.1018518518518516E-5</v>
      </c>
      <c r="G67" s="1">
        <v>8.1018518518518516E-5</v>
      </c>
      <c r="H67">
        <v>0</v>
      </c>
    </row>
    <row r="68" spans="1:8">
      <c r="A68" t="s">
        <v>49</v>
      </c>
      <c r="B68" t="s">
        <v>32</v>
      </c>
      <c r="C68">
        <v>3</v>
      </c>
      <c r="D68">
        <v>2</v>
      </c>
      <c r="E68">
        <v>1</v>
      </c>
      <c r="F68" s="1">
        <v>6.9444444444444444E-5</v>
      </c>
      <c r="G68" s="1">
        <v>8.1018518518518516E-5</v>
      </c>
      <c r="H68" s="1">
        <v>5.7870370370370366E-5</v>
      </c>
    </row>
    <row r="100" spans="1: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</sheetData>
  <mergeCells count="2">
    <mergeCell ref="B1:N1"/>
    <mergeCell ref="A49:N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imagept21Output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 Stan Ma</dc:creator>
  <cp:lastModifiedBy>Zhiyu Stan Ma</cp:lastModifiedBy>
  <dcterms:created xsi:type="dcterms:W3CDTF">2020-03-22T17:03:22Z</dcterms:created>
  <dcterms:modified xsi:type="dcterms:W3CDTF">2020-03-22T18:38:01Z</dcterms:modified>
</cp:coreProperties>
</file>