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C:\Users\hp\Downloads\"/>
    </mc:Choice>
  </mc:AlternateContent>
  <xr:revisionPtr revIDLastSave="0" documentId="13_ncr:1_{8BEFC160-06F1-4573-90C8-CAAC757E9414}" xr6:coauthVersionLast="47" xr6:coauthVersionMax="47" xr10:uidLastSave="{00000000-0000-0000-0000-000000000000}"/>
  <bookViews>
    <workbookView xWindow="-120" yWindow="-120" windowWidth="20730" windowHeight="11160" firstSheet="6" activeTab="9" xr2:uid="{00000000-000D-0000-FFFF-FFFF00000000}"/>
  </bookViews>
  <sheets>
    <sheet name="KPI" sheetId="7" r:id="rId1"/>
    <sheet name="Rating" sheetId="8" r:id="rId2"/>
    <sheet name="Gender" sheetId="9" r:id="rId3"/>
    <sheet name="Education by Attrition" sheetId="10" r:id="rId4"/>
    <sheet name="attrition by job" sheetId="11" r:id="rId5"/>
    <sheet name="Deparment wise attrition" sheetId="12" r:id="rId6"/>
    <sheet name="Attrition by age group" sheetId="13" r:id="rId7"/>
    <sheet name="Marital Status" sheetId="14" r:id="rId8"/>
    <sheet name="Data" sheetId="1" r:id="rId9"/>
    <sheet name="Dashboard" sheetId="4" r:id="rId10"/>
  </sheets>
  <definedNames>
    <definedName name="_xlchart.v1.0" hidden="1">'attrition by job'!$D$4:$D$12</definedName>
    <definedName name="_xlchart.v1.1" hidden="1">'attrition by job'!$E$3</definedName>
    <definedName name="_xlchart.v1.10" hidden="1">'attrition by job'!$E$3</definedName>
    <definedName name="_xlchart.v1.11" hidden="1">'attrition by job'!$E$4:$E$12</definedName>
    <definedName name="_xlchart.v1.2" hidden="1">'attrition by job'!$E$4:$E$12</definedName>
    <definedName name="_xlchart.v1.9" hidden="1">'attrition by job'!$D$4:$D$12</definedName>
    <definedName name="_xlchart.v2.12" hidden="1">'Marital Status'!$D$4:$D$6</definedName>
    <definedName name="_xlchart.v2.13" hidden="1">'Marital Status'!$E$3</definedName>
    <definedName name="_xlchart.v2.14" hidden="1">'Marital Status'!$E$4:$E$6</definedName>
    <definedName name="_xlchart.v2.3" hidden="1">'Marital Status'!$D$4:$D$6</definedName>
    <definedName name="_xlchart.v2.4" hidden="1">'Marital Status'!$E$3</definedName>
    <definedName name="_xlchart.v2.5" hidden="1">'Marital Status'!$E$4:$E$6</definedName>
    <definedName name="_xlchart.v2.6" hidden="1">'Marital Status'!$D$4:$D$6</definedName>
    <definedName name="_xlchart.v2.7" hidden="1">'Marital Status'!$E$3</definedName>
    <definedName name="_xlchart.v2.8" hidden="1">'Marital Status'!$E$4:$E$6</definedName>
    <definedName name="Slicer_Department">#N/A</definedName>
    <definedName name="Slicer_Education_Field2">#N/A</definedName>
    <definedName name="Slicer_Gender2">#N/A</definedName>
  </definedNames>
  <calcPr calcId="191029"/>
  <pivotCaches>
    <pivotCache cacheId="2"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E6" i="14" l="1"/>
  <c r="D5" i="14"/>
  <c r="D6" i="14"/>
  <c r="D4" i="14"/>
  <c r="D5" i="11"/>
  <c r="D6" i="11"/>
  <c r="D7" i="11"/>
  <c r="D8" i="11"/>
  <c r="D9" i="11"/>
  <c r="D10" i="11"/>
  <c r="D11" i="11"/>
  <c r="D12" i="11"/>
  <c r="D4" i="11"/>
  <c r="B6" i="8"/>
  <c r="E5" i="11"/>
  <c r="E7" i="11"/>
  <c r="E4" i="11"/>
  <c r="C7" i="7"/>
  <c r="B9" i="9"/>
  <c r="B7" i="7"/>
  <c r="E6" i="11"/>
  <c r="E8" i="11"/>
  <c r="B8" i="9"/>
  <c r="E9" i="11"/>
  <c r="A7" i="7"/>
  <c r="E10" i="11"/>
  <c r="E12" i="11"/>
  <c r="E11" i="11"/>
  <c r="E5" i="14"/>
  <c r="E4" i="14"/>
  <c r="C8" i="9" l="1"/>
  <c r="C9" i="9"/>
  <c r="D7" i="7"/>
  <c r="E7" i="7"/>
  <c r="C6" i="8"/>
  <c r="B7" i="8"/>
  <c r="C7" i="8" s="1"/>
</calcChain>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<sst xmlns="http://schemas.openxmlformats.org/spreadsheetml/2006/main" count="19216" uniqueCount="1569">
  <si>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</si>
  <si>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</si>
  <si>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</si>
  <si>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</si>
  <si>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</si>
  <si>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</si>
  <si>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</si>
  <si>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</si>
  <si>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</si>
  <si>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</si>
  <si>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</si>
  <si>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</si>
  <si>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</si>
  <si>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</si>
  <si>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</si>
  <si>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</si>
  <si>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</si>
  <si>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</si>
  <si>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</si>
  <si>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</si>
  <si>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</si>
  <si>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</si>
  <si>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</si>
  <si>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</si>
  <si>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</si>
  <si>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</si>
  <si>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</si>
  <si>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</si>
  <si>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</si>
  <si>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</si>
  <si>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</si>
  <si>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</si>
  <si>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</si>
  <si>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</si>
  <si>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</si>
  <si>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</si>
  <si>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</si>
  <si>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</si>
  <si>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</si>
  <si>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</si>
  <si>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</si>
  <si>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</si>
  <si>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</si>
  <si>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</si>
  <si>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</si>
  <si>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</si>
  <si>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</si>
  <si>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</si>
  <si>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</si>
  <si>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</si>
  <si>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</si>
  <si>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</si>
  <si>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</si>
  <si>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</si>
  <si>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</si>
  <si>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</si>
  <si>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</si>
  <si>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</si>
  <si>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</si>
  <si>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</si>
  <si>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</si>
  <si>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</si>
  <si>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</si>
  <si>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</si>
  <si>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</si>
  <si>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</si>
  <si>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</si>
  <si>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</si>
  <si>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</si>
  <si>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</si>
  <si>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</si>
  <si>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</si>
  <si>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</si>
  <si>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</si>
  <si>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</si>
  <si>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</si>
  <si>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</si>
  <si>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</si>
  <si>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</si>
  <si>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</si>
  <si>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</si>
  <si>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</si>
  <si>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</si>
  <si>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</si>
  <si>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</si>
  <si>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</si>
  <si>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</si>
  <si>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</si>
  <si>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</si>
  <si>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</si>
  <si>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</si>
  <si>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</si>
  <si>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</si>
  <si>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</si>
  <si>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</si>
  <si>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</si>
  <si>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</si>
  <si>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</si>
  <si>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</si>
  <si>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</si>
  <si>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</si>
  <si>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</si>
  <si>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</si>
  <si>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</si>
  <si>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</si>
  <si>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</si>
  <si>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</si>
  <si>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</si>
  <si>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</si>
  <si>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</si>
  <si>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</si>
  <si>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</si>
  <si>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</si>
  <si>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</si>
  <si>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</si>
  <si>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</si>
  <si>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</si>
  <si>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</si>
  <si>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</si>
  <si>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</si>
  <si>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</si>
  <si>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</si>
  <si>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</si>
  <si>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</si>
  <si>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</si>
  <si>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</si>
  <si>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</si>
  <si>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</si>
  <si>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</si>
  <si>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</si>
  <si>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</si>
  <si>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</si>
  <si>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</si>
  <si>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</si>
  <si>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</si>
  <si>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</si>
  <si>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</si>
  <si>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</si>
  <si>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</si>
  <si>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</si>
  <si>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</si>
  <si>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</si>
  <si>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</si>
  <si>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</si>
  <si>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</si>
  <si>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</si>
  <si>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</si>
  <si>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</si>
  <si>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</si>
  <si>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</si>
  <si>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</si>
  <si>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</si>
  <si>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</si>
  <si>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</si>
  <si>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</si>
  <si>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</si>
  <si>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</si>
  <si>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</si>
  <si>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</si>
  <si>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</si>
  <si>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</si>
  <si>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</si>
  <si>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</si>
  <si>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</si>
  <si>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</si>
  <si>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</si>
  <si>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</si>
  <si>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</si>
  <si>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</si>
  <si>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</si>
  <si>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</si>
  <si>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</si>
  <si>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</si>
  <si>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</si>
  <si>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</si>
  <si>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</si>
  <si>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</si>
  <si>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</si>
  <si>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</si>
  <si>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</si>
  <si>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</si>
  <si>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</si>
  <si>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</si>
  <si>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</si>
  <si>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</si>
  <si>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</si>
  <si>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</si>
  <si>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</si>
  <si>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</si>
  <si>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</si>
  <si>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</si>
  <si>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</si>
  <si>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</si>
  <si>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</si>
  <si>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</si>
  <si>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</si>
  <si>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</si>
  <si>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</si>
  <si>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</si>
  <si>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</si>
  <si>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</si>
  <si>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</si>
  <si>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</si>
  <si>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</si>
  <si>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</si>
  <si>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</si>
  <si>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</si>
  <si>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</si>
  <si>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</si>
  <si>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</si>
  <si>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</si>
  <si>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</si>
  <si>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</si>
  <si>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</si>
  <si>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</si>
  <si>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</si>
  <si>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</si>
  <si>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</si>
  <si>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</si>
  <si>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</si>
  <si>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</si>
  <si>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</si>
  <si>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</si>
  <si>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</si>
  <si>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</si>
  <si>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</si>
  <si>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</si>
  <si>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</si>
  <si>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</si>
  <si>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</si>
  <si>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</si>
  <si>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</si>
  <si>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</si>
  <si>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</si>
  <si>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</si>
  <si>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</si>
  <si>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</si>
  <si>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</si>
  <si>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</si>
  <si>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</si>
  <si>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</si>
  <si>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</si>
  <si>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</si>
  <si>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</si>
  <si>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</si>
  <si>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</si>
  <si>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</si>
  <si>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</si>
  <si>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</si>
  <si>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</si>
  <si>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</si>
  <si>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</si>
  <si>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</si>
  <si>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</si>
  <si>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</si>
  <si>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</si>
  <si>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</si>
  <si>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</si>
  <si>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</si>
  <si>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</si>
  <si>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</si>
  <si>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</si>
  <si>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</si>
  <si>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</si>
  <si>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</si>
  <si>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</si>
  <si>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</si>
  <si>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</si>
  <si>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</si>
  <si>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</si>
  <si>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</si>
  <si>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</si>
  <si>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</si>
  <si>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</si>
  <si>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</si>
  <si>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</si>
  <si>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</si>
  <si>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</si>
  <si>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</si>
  <si>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</si>
  <si>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</si>
  <si>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</si>
  <si>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</si>
  <si>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</si>
  <si>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</si>
  <si>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</si>
  <si>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</si>
  <si>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</si>
  <si>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</si>
  <si>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</si>
  <si>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</si>
  <si>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</si>
  <si>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</si>
  <si>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</si>
  <si>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</si>
  <si>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</si>
  <si>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</si>
  <si>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</si>
  <si>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</si>
  <si>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</si>
  <si>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</si>
  <si>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</si>
  <si>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</si>
  <si>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</si>
  <si>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</si>
  <si>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</si>
  <si>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</si>
  <si>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</si>
  <si>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</si>
  <si>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</si>
  <si>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</si>
  <si>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</si>
  <si>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</si>
  <si>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</si>
  <si>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</si>
  <si>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</si>
  <si>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</si>
  <si>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</si>
  <si>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</si>
  <si>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</si>
  <si>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</si>
  <si>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</si>
  <si>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</si>
  <si>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</si>
  <si>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</si>
  <si>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</si>
  <si>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</si>
  <si>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</si>
  <si>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</si>
  <si>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</si>
  <si>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</si>
  <si>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</si>
  <si>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</si>
  <si>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</si>
  <si>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</si>
  <si>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</si>
  <si>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</si>
  <si>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</si>
  <si>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</si>
  <si>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</si>
  <si>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</si>
  <si>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</si>
  <si>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</si>
  <si>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</si>
  <si>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</si>
  <si>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</si>
  <si>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</si>
  <si>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</si>
  <si>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</si>
  <si>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</si>
  <si>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</si>
  <si>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</si>
  <si>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</si>
  <si>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</si>
  <si>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</si>
  <si>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</si>
  <si>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</si>
  <si>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</si>
  <si>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</si>
  <si>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</si>
  <si>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</si>
  <si>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</si>
  <si>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</si>
  <si>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</si>
  <si>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</si>
  <si>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</si>
  <si>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</si>
  <si>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</si>
  <si>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</si>
  <si>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</si>
  <si>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</si>
  <si>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</si>
  <si>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</si>
  <si>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</si>
  <si>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</si>
  <si>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</si>
  <si>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</si>
  <si>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</si>
  <si>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</si>
  <si>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</si>
  <si>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</si>
  <si>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</si>
  <si>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</si>
  <si>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</si>
  <si>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</si>
  <si>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</si>
  <si>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</si>
  <si>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</si>
  <si>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</si>
  <si>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</si>
  <si>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</si>
  <si>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</si>
  <si>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</si>
  <si>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</si>
  <si>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</si>
  <si>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</si>
  <si>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</si>
  <si>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</si>
  <si>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</si>
  <si>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</si>
  <si>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</si>
  <si>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</si>
  <si>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</si>
  <si>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</si>
  <si>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</si>
  <si>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</si>
  <si>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</si>
  <si>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</si>
  <si>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</si>
  <si>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</si>
  <si>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</si>
  <si>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</si>
  <si>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</si>
  <si>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</si>
  <si>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</si>
  <si>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</si>
  <si>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</si>
  <si>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</si>
  <si>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</si>
  <si>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</si>
  <si>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</si>
  <si>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</si>
  <si>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</si>
  <si>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</si>
  <si>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</si>
  <si>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</si>
  <si>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</si>
  <si>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</si>
  <si>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</si>
  <si>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</si>
  <si>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</si>
  <si>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</si>
  <si>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</si>
  <si>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</si>
  <si>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</si>
  <si>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</si>
  <si>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</si>
  <si>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</si>
  <si>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</si>
  <si>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</si>
  <si>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</si>
  <si>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</si>
  <si>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</si>
  <si>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</si>
  <si>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</si>
  <si>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</si>
  <si>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</si>
  <si>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</si>
  <si>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</si>
  <si>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</si>
  <si>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</si>
  <si>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</si>
  <si>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</si>
  <si>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</si>
  <si>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</si>
  <si>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</si>
  <si>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</si>
  <si>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</si>
  <si>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</si>
  <si>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</si>
  <si>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</si>
  <si>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</si>
  <si>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</si>
  <si>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</si>
  <si>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</si>
  <si>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</si>
  <si>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</si>
  <si>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</si>
  <si>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</si>
  <si>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</si>
  <si>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</si>
  <si>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</si>
  <si>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</si>
  <si>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</si>
  <si>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</si>
  <si>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</si>
  <si>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</si>
  <si>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</si>
  <si>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</si>
  <si>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</si>
  <si>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</si>
  <si>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</si>
  <si>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</si>
  <si>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</si>
  <si>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</si>
  <si>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</si>
  <si>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</si>
  <si>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</si>
  <si>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</si>
  <si>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</si>
  <si>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</si>
  <si>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</si>
  <si>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</si>
  <si>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</si>
  <si>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</si>
  <si>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</si>
  <si>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</si>
  <si>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</si>
  <si>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</si>
  <si>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</si>
  <si>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</si>
  <si>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</si>
  <si>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</si>
  <si>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</si>
  <si>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</si>
  <si>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</si>
  <si>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</si>
  <si>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</si>
  <si>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</si>
  <si>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</si>
  <si>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</si>
  <si>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</si>
  <si>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</si>
  <si>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</si>
  <si>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</si>
  <si>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</si>
  <si>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</si>
  <si>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</si>
  <si>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</si>
  <si>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</si>
  <si>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</si>
  <si>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</si>
  <si>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</si>
  <si>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</si>
  <si>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</si>
  <si>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</si>
  <si>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</si>
  <si>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</si>
  <si>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</si>
  <si>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</si>
  <si>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</si>
  <si>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</si>
  <si>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</si>
  <si>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</si>
  <si>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</si>
  <si>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</si>
  <si>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</si>
  <si>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</si>
  <si>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</si>
  <si>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</si>
  <si>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</si>
  <si>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</si>
  <si>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</si>
  <si>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</si>
  <si>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</si>
  <si>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</si>
  <si>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</si>
  <si>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</si>
  <si>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</si>
  <si>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</si>
  <si>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</si>
  <si>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</si>
  <si>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</si>
  <si>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</si>
  <si>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</si>
  <si>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</si>
  <si>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</si>
  <si>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</si>
  <si>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</si>
  <si>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</si>
  <si>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</si>
  <si>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</si>
  <si>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</si>
  <si>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</si>
  <si>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</si>
  <si>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</si>
  <si>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</si>
  <si>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</si>
  <si>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</si>
  <si>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</si>
  <si>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</si>
  <si>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</si>
  <si>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</si>
  <si>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</si>
  <si>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</si>
  <si>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</si>
  <si>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</si>
  <si>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</si>
  <si>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</si>
  <si>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</si>
  <si>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</si>
  <si>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</si>
  <si>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</si>
  <si>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</si>
  <si>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</si>
  <si>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</si>
  <si>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</si>
  <si>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</si>
  <si>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</si>
  <si>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</si>
  <si>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</si>
  <si>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</si>
  <si>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</si>
  <si>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</si>
  <si>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</si>
  <si>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</si>
  <si>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</si>
  <si>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</si>
  <si>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</si>
  <si>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</si>
  <si>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</si>
  <si>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</si>
  <si>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</si>
  <si>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</si>
  <si>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</si>
  <si>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</si>
  <si>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</si>
  <si>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</si>
  <si>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</si>
  <si>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</si>
  <si>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</si>
  <si>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</si>
  <si>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</si>
  <si>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</si>
  <si>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</si>
  <si>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</si>
  <si>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</si>
  <si>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</si>
  <si>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</si>
  <si>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</si>
  <si>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</si>
  <si>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</si>
  <si>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</si>
  <si>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</si>
  <si>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</si>
  <si>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</si>
  <si>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</si>
  <si>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</si>
  <si>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</si>
  <si>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</si>
  <si>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</si>
  <si>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</si>
  <si>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</si>
  <si>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</si>
  <si>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</si>
  <si>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</si>
  <si>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</si>
  <si>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</si>
  <si>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</si>
  <si>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</si>
  <si>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</si>
  <si>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</si>
  <si>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</si>
  <si>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</si>
  <si>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</si>
  <si>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</si>
  <si>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</si>
  <si>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</si>
  <si>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</si>
  <si>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</si>
  <si>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</si>
  <si>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</si>
  <si>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</si>
  <si>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</si>
  <si>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</si>
  <si>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</si>
  <si>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</si>
  <si>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</si>
  <si>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</si>
  <si>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</si>
  <si>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</si>
  <si>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</si>
  <si>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</si>
  <si>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</si>
  <si>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</si>
  <si>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</si>
  <si>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</si>
  <si>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</si>
  <si>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</si>
  <si>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</si>
  <si>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</si>
  <si>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</si>
  <si>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</si>
  <si>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</si>
  <si>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</si>
  <si>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</si>
  <si>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</si>
  <si>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</si>
  <si>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</si>
  <si>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</si>
  <si>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</si>
  <si>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</si>
  <si>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</si>
  <si>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</si>
  <si>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</si>
  <si>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</si>
  <si>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</si>
  <si>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</si>
  <si>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</si>
  <si>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</si>
  <si>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</si>
  <si>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</si>
  <si>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</si>
  <si>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</si>
  <si>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</si>
  <si>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</si>
  <si>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</si>
  <si>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</si>
  <si>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</si>
  <si>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</si>
  <si>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</si>
  <si>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</si>
  <si>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</si>
  <si>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</si>
  <si>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</si>
  <si>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</si>
  <si>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</si>
  <si>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</si>
  <si>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</si>
  <si>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</si>
  <si>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</si>
  <si>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</si>
  <si>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</si>
  <si>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</si>
  <si>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</si>
  <si>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</si>
  <si>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</si>
  <si>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</si>
  <si>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</si>
  <si>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</si>
  <si>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</si>
  <si>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</si>
  <si>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</si>
  <si>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</si>
  <si>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</si>
  <si>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</si>
  <si>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</si>
  <si>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</si>
  <si>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</si>
  <si>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</si>
  <si>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</si>
  <si>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</si>
  <si>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</si>
  <si>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</si>
  <si>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</si>
  <si>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</si>
  <si>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</si>
  <si>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</si>
  <si>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</si>
  <si>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</si>
  <si>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</si>
  <si>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</si>
  <si>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</si>
  <si>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</si>
  <si>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</si>
  <si>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</si>
  <si>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</si>
  <si>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</si>
  <si>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</si>
  <si>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</si>
  <si>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</si>
  <si>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</si>
  <si>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</si>
  <si>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</si>
  <si>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</si>
  <si>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</si>
  <si>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</si>
  <si>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</si>
  <si>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</si>
  <si>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</si>
  <si>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</si>
  <si>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</si>
  <si>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</si>
  <si>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</si>
  <si>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</si>
  <si>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</si>
  <si>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</si>
  <si>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</si>
  <si>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</si>
  <si>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</si>
  <si>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</si>
  <si>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</si>
  <si>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</si>
  <si>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</si>
  <si>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</si>
  <si>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</si>
  <si>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</si>
  <si>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</si>
  <si>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</si>
  <si>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</si>
  <si>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</si>
  <si>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</si>
  <si>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</si>
  <si>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</si>
  <si>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</si>
  <si>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</si>
  <si>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</si>
  <si>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</si>
  <si>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</si>
  <si>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</si>
  <si>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</si>
  <si>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</si>
  <si>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</si>
  <si>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</si>
  <si>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</si>
  <si>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</si>
  <si>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</si>
  <si>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</si>
  <si>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</si>
  <si>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</si>
  <si>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</si>
  <si>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</si>
  <si>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</si>
  <si>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</si>
  <si>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</si>
  <si>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</si>
  <si>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</si>
  <si>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</si>
  <si>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</si>
  <si>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</si>
  <si>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</si>
  <si>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</si>
  <si>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</si>
  <si>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</si>
  <si>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</si>
  <si>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</si>
  <si>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</si>
  <si>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</si>
  <si>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</si>
  <si>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</si>
  <si>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</si>
  <si>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</si>
  <si>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</si>
  <si>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</si>
  <si>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</si>
  <si>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</si>
  <si>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</si>
  <si>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</si>
  <si>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</si>
  <si>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</si>
  <si>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</si>
  <si>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</si>
  <si>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</si>
  <si>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</si>
  <si>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</si>
  <si>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</si>
  <si>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</si>
  <si>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</si>
  <si>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</si>
  <si>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</si>
  <si>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</si>
  <si>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</si>
  <si>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</si>
  <si>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</si>
  <si>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</si>
  <si>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</si>
  <si>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</si>
  <si>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</si>
  <si>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</si>
  <si>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</si>
  <si>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</si>
  <si>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</si>
  <si>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</si>
  <si>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</si>
  <si>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</si>
  <si>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</si>
  <si>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</si>
  <si>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</si>
  <si>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</si>
  <si>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</si>
  <si>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</si>
  <si>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</si>
  <si>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</si>
  <si>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</si>
  <si>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</si>
  <si>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</si>
  <si>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</si>
  <si>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</si>
  <si>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</si>
  <si>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</si>
  <si>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</si>
  <si>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</si>
  <si>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</si>
  <si>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</si>
  <si>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</si>
  <si>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</si>
  <si>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</si>
  <si>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</si>
  <si>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</si>
  <si>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</si>
  <si>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</si>
  <si>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</si>
  <si>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</si>
  <si>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</si>
  <si>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</si>
  <si>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</si>
  <si>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</si>
  <si>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</si>
  <si>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</si>
  <si>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</si>
  <si>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</si>
  <si>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</si>
  <si>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</si>
  <si>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</si>
  <si>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</si>
  <si>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</si>
  <si>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</si>
  <si>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</si>
  <si>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</si>
  <si>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</si>
  <si>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</si>
  <si>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</si>
  <si>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</si>
  <si>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</si>
  <si>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</si>
  <si>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</si>
  <si>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</si>
  <si>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</si>
  <si>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</si>
  <si>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</si>
  <si>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</si>
  <si>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</si>
  <si>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</si>
  <si>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</si>
  <si>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</si>
  <si>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</si>
  <si>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</si>
  <si>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</si>
  <si>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</si>
  <si>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</si>
  <si>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</si>
  <si>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</si>
  <si>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</si>
  <si>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</si>
  <si>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</si>
  <si>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</si>
  <si>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</si>
  <si>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</si>
  <si>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</si>
  <si>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</si>
  <si>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</si>
  <si>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</si>
  <si>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</si>
  <si>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</si>
  <si>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</si>
  <si>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</si>
  <si>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</si>
  <si>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</si>
  <si>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</si>
  <si>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</si>
  <si>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</si>
  <si>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</si>
  <si>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</si>
  <si>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</si>
  <si>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</si>
  <si>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</si>
  <si>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</si>
  <si>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</si>
  <si>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</si>
  <si>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</si>
  <si>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</si>
  <si>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</si>
  <si>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</si>
  <si>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</si>
  <si>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</si>
  <si>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</si>
  <si>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</si>
  <si>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</si>
  <si>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</si>
  <si>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</si>
  <si>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</si>
  <si>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</si>
  <si>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</si>
  <si>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</si>
  <si>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</si>
  <si>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</si>
  <si>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</si>
  <si>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</si>
  <si>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</si>
  <si>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</si>
  <si>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</si>
  <si>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</si>
  <si>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</si>
  <si>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</si>
  <si>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</si>
  <si>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</si>
  <si>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</si>
  <si>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</si>
  <si>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</si>
  <si>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</si>
  <si>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</si>
  <si>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</si>
  <si>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</si>
  <si>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</si>
  <si>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</si>
  <si>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</si>
  <si>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</si>
  <si>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</si>
  <si>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</si>
  <si>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</si>
  <si>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</si>
  <si>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</si>
  <si>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</si>
  <si>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</si>
  <si>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</si>
  <si>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</si>
  <si>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</si>
  <si>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</si>
  <si>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</si>
  <si>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</si>
  <si>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</si>
  <si>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</si>
  <si>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</si>
  <si>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</si>
  <si>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</si>
  <si>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</si>
  <si>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</si>
  <si>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</si>
  <si>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</si>
  <si>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</si>
  <si>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</si>
  <si>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</si>
  <si>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</si>
  <si>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</si>
  <si>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</si>
  <si>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</si>
  <si>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</si>
  <si>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</si>
  <si>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</si>
  <si>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</si>
  <si>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</si>
  <si>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</si>
  <si>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</si>
  <si>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</si>
  <si>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</si>
  <si>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</si>
  <si>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</si>
  <si>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</si>
  <si>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</si>
  <si>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</si>
  <si>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</si>
  <si>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</si>
  <si>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</si>
  <si>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</si>
  <si>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</si>
  <si>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</si>
  <si>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</si>
  <si>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</si>
  <si>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</si>
  <si>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</si>
  <si>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</si>
  <si>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</si>
  <si>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</si>
  <si>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</si>
  <si>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</si>
  <si>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</si>
  <si>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</si>
  <si>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</si>
  <si>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</si>
  <si>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</si>
  <si>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</si>
  <si>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</si>
  <si>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</si>
  <si>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</si>
  <si>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</si>
  <si>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</si>
  <si>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</si>
  <si>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</si>
  <si>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</si>
  <si>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</si>
  <si>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</si>
  <si>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</si>
  <si>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</si>
  <si>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</si>
  <si>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</si>
  <si>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</si>
  <si>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</si>
  <si>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</si>
  <si>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</si>
  <si>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</si>
  <si>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</si>
  <si>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</si>
  <si>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</si>
  <si>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</si>
  <si>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</si>
  <si>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</si>
  <si>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</si>
  <si>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</si>
  <si>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</si>
  <si>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</si>
  <si>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</si>
  <si>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</si>
  <si>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</si>
  <si>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</si>
  <si>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</si>
  <si>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</si>
  <si>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</si>
  <si>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</si>
  <si>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</si>
  <si>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</si>
  <si>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</si>
  <si>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</si>
  <si>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</si>
  <si>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</si>
  <si>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</si>
  <si>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</si>
  <si>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</si>
  <si>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</si>
  <si>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</si>
  <si>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</si>
  <si>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</si>
  <si>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</si>
  <si>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</si>
  <si>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</si>
  <si>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</si>
  <si>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</si>
  <si>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</si>
  <si>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</si>
  <si>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</si>
  <si>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</si>
  <si>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</si>
  <si>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</si>
  <si>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</si>
  <si>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</si>
  <si>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</si>
  <si>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</si>
  <si>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</si>
  <si>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</si>
  <si>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</si>
  <si>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</si>
  <si>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</si>
  <si>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</si>
  <si>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</si>
  <si>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</si>
  <si>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</si>
  <si>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</si>
  <si>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</si>
  <si>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</si>
  <si>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</si>
  <si>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</si>
  <si>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</si>
  <si>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</si>
  <si>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</si>
  <si>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</si>
  <si>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</si>
  <si>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</si>
  <si>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</si>
  <si>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</si>
  <si>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</si>
  <si>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</si>
  <si>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</si>
  <si>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</si>
  <si>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</si>
  <si>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</si>
  <si>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</si>
  <si>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</si>
  <si>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</si>
  <si>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</si>
  <si>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</si>
  <si>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</si>
  <si>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</si>
  <si>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</si>
  <si>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</si>
  <si>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</si>
  <si>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</si>
  <si>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</si>
  <si>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</si>
  <si>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</si>
  <si>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</si>
  <si>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</si>
  <si>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</si>
  <si>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</si>
  <si>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</si>
  <si>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</si>
  <si>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</si>
  <si>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</si>
  <si>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</si>
  <si>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</si>
  <si>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</si>
  <si>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</si>
  <si>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</si>
  <si>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</si>
  <si>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</si>
  <si>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</si>
  <si>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</si>
  <si>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</si>
  <si>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</si>
  <si>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</si>
  <si>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</si>
  <si>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</si>
  <si>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</si>
  <si>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</si>
  <si>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</si>
  <si>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</si>
  <si>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</si>
  <si>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</si>
  <si>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</si>
  <si>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</si>
  <si>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</si>
  <si>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</si>
  <si>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</si>
  <si>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</si>
  <si>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</si>
  <si>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</si>
  <si>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</si>
  <si>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</si>
  <si>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</si>
  <si>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</si>
  <si>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</si>
  <si>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</si>
  <si>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</si>
  <si>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</si>
  <si>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</si>
  <si>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</si>
  <si>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</si>
  <si>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</si>
  <si>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</si>
  <si>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</si>
  <si>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</si>
  <si>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</si>
  <si>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</si>
  <si>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</si>
  <si>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</si>
  <si>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</si>
  <si>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</si>
  <si>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</si>
  <si>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</si>
  <si>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</si>
  <si>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</si>
  <si>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</si>
  <si>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</si>
  <si>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</si>
  <si>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</si>
  <si>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</si>
  <si>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</si>
  <si>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</si>
  <si>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</si>
  <si>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</si>
  <si>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</si>
  <si>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</si>
  <si>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</si>
  <si>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</si>
  <si>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</si>
  <si>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</si>
  <si>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</si>
  <si>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</si>
  <si>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</si>
  <si>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</si>
  <si>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</si>
  <si>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</si>
  <si>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</si>
  <si>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</si>
  <si>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</si>
  <si>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</si>
  <si>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</si>
  <si>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</si>
  <si>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</si>
  <si>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</si>
  <si>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</si>
  <si>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</si>
  <si>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</si>
  <si>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</si>
  <si>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</si>
  <si>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</si>
  <si>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</si>
  <si>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</si>
  <si>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</si>
  <si>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</si>
  <si>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</si>
  <si>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</si>
  <si>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</si>
  <si>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</si>
  <si>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</si>
  <si>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</si>
  <si>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</si>
  <si>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</si>
  <si>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</si>
  <si>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</si>
  <si>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</si>
  <si>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</si>
  <si>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</si>
  <si>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</si>
  <si>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</si>
  <si>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</si>
  <si>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</si>
  <si>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</si>
  <si>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</si>
  <si>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</si>
  <si>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</si>
  <si>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</si>
  <si>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</si>
  <si>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</si>
  <si>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</si>
  <si>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</si>
  <si>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</si>
  <si>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</si>
  <si>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</si>
  <si>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</si>
  <si>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</si>
  <si>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</si>
  <si>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</si>
  <si>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</si>
  <si>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</si>
  <si>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</si>
  <si>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</si>
  <si>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</si>
  <si>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</si>
  <si>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</si>
  <si>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</si>
  <si>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</si>
  <si>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</si>
  <si>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</si>
  <si>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</si>
  <si>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</si>
  <si>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</si>
  <si>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</si>
  <si>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</si>
  <si>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</si>
  <si>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</si>
  <si>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</si>
  <si>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</si>
  <si>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</si>
  <si>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</si>
  <si>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</si>
  <si>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</si>
  <si>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</si>
  <si>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</si>
  <si>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</si>
  <si>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</si>
  <si>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</si>
  <si>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</si>
  <si>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</si>
  <si>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</si>
  <si>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</si>
  <si>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</si>
  <si>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</si>
  <si>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</si>
  <si>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</si>
  <si>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</si>
  <si>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</si>
  <si>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</si>
  <si>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</si>
  <si>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</si>
  <si>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</si>
  <si>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</si>
  <si>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</si>
  <si>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</si>
  <si>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</si>
  <si>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</si>
  <si>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</si>
  <si>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</si>
  <si>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</si>
  <si>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</si>
  <si>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</si>
  <si>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</si>
  <si>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</si>
  <si>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</si>
  <si>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</si>
  <si>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</si>
  <si>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</si>
  <si>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</si>
  <si>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</si>
  <si>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</si>
  <si>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</si>
  <si>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</si>
  <si>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</si>
  <si>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</si>
  <si>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</si>
  <si>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</si>
  <si>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</si>
  <si>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</si>
  <si>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</si>
  <si>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</si>
  <si>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</si>
  <si>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</si>
  <si>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</si>
  <si>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</si>
  <si>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</si>
  <si>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</si>
  <si>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</si>
  <si>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</si>
  <si>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</si>
  <si>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</si>
  <si>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</si>
  <si>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</si>
  <si>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</si>
  <si>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</si>
  <si>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</si>
  <si>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</si>
  <si>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</si>
  <si>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</si>
  <si>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</si>
  <si>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</si>
  <si>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</si>
  <si>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</si>
  <si>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</si>
  <si>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</si>
  <si>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</si>
  <si>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</si>
  <si>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</si>
  <si>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</si>
  <si>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</si>
  <si>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</si>
  <si>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</si>
  <si>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</si>
  <si>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</si>
  <si>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</si>
  <si>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</si>
  <si>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</si>
  <si>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</si>
  <si>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</si>
  <si>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</si>
  <si>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</si>
  <si>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</si>
  <si>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</si>
  <si>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</si>
  <si>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</si>
  <si>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</si>
  <si>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</si>
  <si>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</si>
  <si>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</si>
  <si>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</si>
  <si>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</si>
  <si>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</si>
  <si>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</si>
  <si>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</si>
  <si>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</si>
  <si>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</si>
  <si>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</si>
  <si>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</si>
  <si>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</si>
  <si>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</si>
  <si>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</si>
  <si>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</si>
  <si>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</si>
  <si>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</si>
  <si>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</si>
  <si>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</si>
  <si>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</si>
  <si>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</si>
  <si>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</si>
  <si>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</si>
  <si>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</si>
  <si>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</si>
  <si>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</si>
  <si>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</si>
  <si>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</si>
  <si>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</si>
  <si>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</si>
  <si>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</si>
  <si>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</si>
  <si>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</si>
  <si>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</si>
  <si>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</si>
  <si>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</si>
  <si>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</si>
  <si>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</si>
  <si>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</si>
  <si>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</si>
  <si>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</si>
  <si>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</si>
  <si>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</si>
  <si>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</si>
  <si>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</si>
  <si>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</si>
  <si>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</si>
  <si>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</si>
  <si>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</si>
  <si>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</si>
  <si>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</si>
  <si>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</si>
  <si>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</si>
  <si>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</si>
  <si>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</si>
  <si>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</si>
  <si>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</si>
  <si>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</si>
  <si>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</si>
  <si>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</si>
  <si>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</si>
  <si>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</si>
  <si>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</si>
  <si>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</si>
  <si>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</si>
  <si>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</si>
  <si>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</si>
  <si>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</si>
  <si>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</si>
  <si>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</si>
  <si>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</si>
  <si>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</si>
  <si>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</si>
  <si>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</si>
  <si>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</si>
  <si>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</si>
  <si>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</si>
  <si>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</si>
  <si>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</si>
  <si>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</si>
  <si>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</si>
  <si>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</si>
  <si>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</si>
  <si>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</si>
  <si>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</si>
  <si>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</si>
  <si>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</si>
  <si>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</si>
  <si>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</si>
  <si>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</si>
  <si>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</si>
  <si>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</si>
  <si>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</si>
  <si>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</si>
  <si>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</si>
  <si>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</si>
  <si>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</si>
  <si>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</si>
  <si>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</si>
  <si>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</si>
  <si>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</si>
  <si>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</si>
  <si>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</si>
  <si>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</si>
  <si>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</si>
  <si>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</si>
  <si>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</si>
  <si>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</si>
  <si>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</si>
  <si>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</si>
  <si>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</si>
  <si>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</si>
  <si>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</si>
  <si>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</si>
  <si>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</si>
  <si>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</si>
  <si>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</si>
  <si>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</si>
  <si>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</si>
  <si>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</si>
  <si>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</si>
  <si>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</si>
  <si>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</si>
  <si>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</si>
  <si>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</si>
  <si>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</si>
  <si>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</si>
  <si>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</si>
  <si>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</si>
  <si>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</si>
  <si>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</si>
  <si>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</si>
  <si>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</si>
  <si>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</si>
  <si>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</si>
  <si>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</si>
  <si>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</si>
  <si>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</si>
  <si>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</si>
  <si>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</si>
  <si>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</si>
  <si>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</si>
  <si>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</si>
  <si>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</si>
  <si>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</si>
  <si>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</si>
  <si>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</si>
  <si>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</si>
  <si>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</si>
  <si>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</si>
  <si>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</si>
  <si>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</si>
  <si>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</si>
  <si>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</si>
  <si>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</si>
  <si>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</si>
  <si>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Row Labels</t>
  </si>
  <si>
    <t>Grand Total</t>
  </si>
  <si>
    <t>Sum of Employee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</si>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</sst>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1" fillId="0" borderId="0" xfId="0" applyFont="1"/>
    <xf numFmtId="0" fontId="0" fillId="0" borderId="1" xfId="0" applyBorder="1"/>
    <xf numFmtId="0" fontId="0" fillId="0" borderId="2" xfId="0" applyBorder="1"/>
    <xf numFmtId="0" fontId="0" fillId="0" borderId="5" xfId="0" applyBorder="1"/>
    <xf numFmtId="10" fontId="0" fillId="0" borderId="0" xfId="1" applyNumberFormat="1" applyFont="1"/>
    <xf numFmtId="1" fontId="0" fillId="0" borderId="0" xfId="0" applyNumberFormat="1"/>
    <xf numFmtId="0" fontId="0" fillId="2" borderId="0" xfId="0" applyFill="1"/>
    <xf numFmtId="0" fontId="0" fillId="0" borderId="8" xfId="0" applyBorder="1"/>
    <xf numFmtId="164" fontId="0" fillId="0" borderId="9" xfId="0" applyNumberFormat="1" applyBorder="1"/>
    <xf numFmtId="164" fontId="0" fillId="0" borderId="0" xfId="0" applyNumberFormat="1"/>
    <xf numFmtId="0" fontId="0" fillId="0" borderId="1" xfId="0" pivotButton="1" applyBorder="1"/>
    <xf numFmtId="0" fontId="0" fillId="0" borderId="1" xfId="0" applyBorder="1" applyAlignment="1">
      <alignment horizontal="left"/>
    </xf>
    <xf numFmtId="0" fontId="0" fillId="0" borderId="7" xfId="0" applyBorder="1" applyAlignment="1">
      <alignment horizontal="left"/>
    </xf>
    <xf numFmtId="0" fontId="0" fillId="0" borderId="3" xfId="0" applyBorder="1" applyAlignment="1">
      <alignment horizontal="left"/>
    </xf>
    <xf numFmtId="0" fontId="0" fillId="0" borderId="0" xfId="0" applyAlignment="1">
      <alignment horizontal="left"/>
    </xf>
    <xf numFmtId="9" fontId="0" fillId="0" borderId="0" xfId="1" applyFont="1"/>
    <xf numFmtId="10" fontId="0" fillId="0" borderId="8" xfId="0" applyNumberFormat="1" applyBorder="1"/>
    <xf numFmtId="10" fontId="0" fillId="0" borderId="10" xfId="0" applyNumberFormat="1" applyBorder="1"/>
    <xf numFmtId="10" fontId="0" fillId="0" borderId="9" xfId="0" applyNumberFormat="1" applyBorder="1"/>
    <xf numFmtId="0" fontId="0" fillId="0" borderId="8" xfId="0" applyNumberFormat="1" applyBorder="1"/>
    <xf numFmtId="0" fontId="0" fillId="0" borderId="10" xfId="0" applyNumberFormat="1" applyBorder="1"/>
    <xf numFmtId="0" fontId="0" fillId="0" borderId="9" xfId="0" applyNumberFormat="1" applyBorder="1"/>
    <xf numFmtId="0" fontId="0" fillId="0" borderId="3" xfId="0" applyNumberFormat="1" applyBorder="1"/>
    <xf numFmtId="0" fontId="0" fillId="0" borderId="6" xfId="0" applyNumberFormat="1" applyBorder="1"/>
    <xf numFmtId="0" fontId="0" fillId="0" borderId="4" xfId="0" applyNumberFormat="1" applyBorder="1"/>
  </cellXfs>
  <cellStyles count="2">
    <cellStyle name="Normal" xfId="0" builtinId="0"/>
    <cellStyle name="Percent" xfId="1" builtinId="5"/>
  </cellStyles>
  <dxfs count="17">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ill>
        <patternFill>
          <bgColor theme="0" tint="-4.9989318521683403E-2"/>
        </patternFill>
      </fill>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16"/>
      <tableStyleElement type="firstRowStripe" dxfId="15"/>
      <tableStyleElement type="secondRowStripe" dxfId="14"/>
    </tableStyle>
    <tableStyle name="Slicer" pivot="0" table="0" count="4" xr9:uid="{23989713-12D9-4369-9304-8243FDC371AE}">
      <tableStyleElement type="wholeTable" dxfId="12"/>
    </tableStyle>
  </tableStyles>
  <colors>
    <mruColors>
      <color rgb="FF003399"/>
      <color rgb="FF2E1C5A"/>
      <color rgb="FF17BB90"/>
      <color rgb="FF1A5212"/>
      <color rgb="FFF28AC5"/>
      <color rgb="FF700663"/>
      <color rgb="FF16707C"/>
      <color rgb="FF1C5A4A"/>
      <color rgb="FFC50793"/>
      <color rgb="FF8C7DE7"/>
    </mruColors>
  </colors>
  <extLst>
    <ext xmlns:x14="http://schemas.microsoft.com/office/spreadsheetml/2009/9/main" uri="{46F421CA-312F-682f-3DD2-61675219B42D}">
      <x14:dxfs count="6">
        <dxf>
          <fill>
            <gradientFill>
              <stop position="0">
                <color theme="1" tint="0.34900967436750391"/>
              </stop>
              <stop position="1">
                <color theme="0" tint="-0.25098422193060094"/>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stop>
              <stop position="1">
                <color theme="0" tint="-0.25098422193060094"/>
              </stop>
            </gradientFill>
          </fill>
        </dxf>
        <dxf>
          <fill>
            <gradientFill>
              <stop position="0">
                <color theme="1"/>
              </stop>
              <stop position="1">
                <color theme="0" tint="-0.25098422193060094"/>
              </stop>
            </gradientFill>
          </fill>
        </dxf>
        <dxf>
          <fill>
            <gradientFill>
              <stop position="0">
                <color theme="1" tint="0.34900967436750391"/>
              </stop>
              <stop position="1">
                <color theme="0" tint="-0.25098422193060094"/>
              </stop>
            </gradientFill>
          </fill>
        </dxf>
        <dxf>
          <font>
            <b/>
            <i val="0"/>
            <name val="Calibri"/>
            <family val="2"/>
            <scheme val="minor"/>
          </font>
          <fill>
            <gradientFill>
              <stop position="0">
                <color theme="9" tint="-0.49803155613879818"/>
              </stop>
              <stop position="1">
                <color theme="9" tint="0.40000610370189521"/>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712144849347103"/>
          <c:y val="0.10583196788947567"/>
          <c:w val="0.45411295388096434"/>
          <c:h val="0.84438545622240957"/>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284-4304-99A5-917B8F94BFB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284-4304-99A5-917B8F94BFBA}"/>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88C6-4DEB-AABC-38744BB2E2B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8114081969666174E-2"/>
          <c:y val="0.15686255135087065"/>
          <c:w val="0.87398894835611762"/>
          <c:h val="0.749019917838607"/>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62DE-469D-8420-8F54A308D663}"/>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62DE-469D-8420-8F54A308D663}"/>
            </c:ext>
          </c:extLst>
        </c:ser>
        <c:dLbls>
          <c:showLegendKey val="0"/>
          <c:showVal val="0"/>
          <c:showCatName val="0"/>
          <c:showSerName val="0"/>
          <c:showPercent val="0"/>
          <c:showBubbleSize val="0"/>
        </c:dLbls>
        <c:gapWidth val="0"/>
        <c:overlap val="100"/>
        <c:axId val="545256912"/>
        <c:axId val="545257632"/>
      </c:barChart>
      <c:catAx>
        <c:axId val="545256912"/>
        <c:scaling>
          <c:orientation val="minMax"/>
        </c:scaling>
        <c:delete val="1"/>
        <c:axPos val="l"/>
        <c:majorTickMark val="out"/>
        <c:minorTickMark val="none"/>
        <c:tickLblPos val="nextTo"/>
        <c:crossAx val="545257632"/>
        <c:crosses val="autoZero"/>
        <c:auto val="1"/>
        <c:lblAlgn val="ctr"/>
        <c:lblOffset val="100"/>
        <c:noMultiLvlLbl val="0"/>
      </c:catAx>
      <c:valAx>
        <c:axId val="545257632"/>
        <c:scaling>
          <c:orientation val="minMax"/>
          <c:max val="4"/>
        </c:scaling>
        <c:delete val="1"/>
        <c:axPos val="b"/>
        <c:numFmt formatCode="0.0" sourceLinked="1"/>
        <c:majorTickMark val="out"/>
        <c:minorTickMark val="none"/>
        <c:tickLblPos val="nextTo"/>
        <c:crossAx val="545256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877787386636846E-2"/>
          <c:y val="0.13142581057964767"/>
          <c:w val="0.84186886774939895"/>
          <c:h val="0.776948851542810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FD9-423E-BA93-4981EEA77D3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FD9-423E-BA93-4981EEA77D34}"/>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0-6759-4CB1-A0E1-8C7E6825E4E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9B63-4E70-9849-063CD06C191D}"/>
            </c:ext>
          </c:extLst>
        </c:ser>
        <c:dLbls>
          <c:dLblPos val="outEnd"/>
          <c:showLegendKey val="0"/>
          <c:showVal val="1"/>
          <c:showCatName val="0"/>
          <c:showSerName val="0"/>
          <c:showPercent val="0"/>
          <c:showBubbleSize val="0"/>
        </c:dLbls>
        <c:gapWidth val="182"/>
        <c:axId val="548159016"/>
        <c:axId val="549544088"/>
      </c:barChart>
      <c:catAx>
        <c:axId val="54815901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544088"/>
        <c:crosses val="autoZero"/>
        <c:auto val="1"/>
        <c:lblAlgn val="ctr"/>
        <c:lblOffset val="100"/>
        <c:noMultiLvlLbl val="0"/>
      </c:catAx>
      <c:valAx>
        <c:axId val="549544088"/>
        <c:scaling>
          <c:orientation val="minMax"/>
        </c:scaling>
        <c:delete val="1"/>
        <c:axPos val="b"/>
        <c:numFmt formatCode="General" sourceLinked="1"/>
        <c:majorTickMark val="out"/>
        <c:minorTickMark val="none"/>
        <c:tickLblPos val="nextTo"/>
        <c:crossAx val="548159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DATA_Excel.xlsx]Deparment wise attrition!Deparment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678-48DF-9FAF-AB7D8CA385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678-48DF-9FAF-AB7D8CA3859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678-48DF-9FAF-AB7D8CA3859B}"/>
              </c:ext>
            </c:extLst>
          </c:dPt>
          <c:cat>
            <c:strRef>
              <c:f>'Deparment wise attrition'!$A$4:$A$7</c:f>
              <c:strCache>
                <c:ptCount val="3"/>
                <c:pt idx="0">
                  <c:v>HR</c:v>
                </c:pt>
                <c:pt idx="1">
                  <c:v>R&amp;D</c:v>
                </c:pt>
                <c:pt idx="2">
                  <c:v>Sales</c:v>
                </c:pt>
              </c:strCache>
            </c:strRef>
          </c:cat>
          <c:val>
            <c:numRef>
              <c:f>'Deparment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544C-4DD3-8A3F-D7A322B28A9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BF65-4AEC-811D-B83EE58046E2}"/>
            </c:ext>
          </c:extLst>
        </c:ser>
        <c:dLbls>
          <c:dLblPos val="outEnd"/>
          <c:showLegendKey val="0"/>
          <c:showVal val="1"/>
          <c:showCatName val="0"/>
          <c:showSerName val="0"/>
          <c:showPercent val="0"/>
          <c:showBubbleSize val="0"/>
        </c:dLbls>
        <c:gapWidth val="219"/>
        <c:overlap val="-27"/>
        <c:axId val="575982640"/>
        <c:axId val="575981200"/>
      </c:barChart>
      <c:catAx>
        <c:axId val="575982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5981200"/>
        <c:crosses val="autoZero"/>
        <c:auto val="1"/>
        <c:lblAlgn val="ctr"/>
        <c:lblOffset val="100"/>
        <c:noMultiLvlLbl val="0"/>
      </c:catAx>
      <c:valAx>
        <c:axId val="575981200"/>
        <c:scaling>
          <c:orientation val="minMax"/>
        </c:scaling>
        <c:delete val="1"/>
        <c:axPos val="l"/>
        <c:numFmt formatCode="General" sourceLinked="1"/>
        <c:majorTickMark val="none"/>
        <c:minorTickMark val="none"/>
        <c:tickLblPos val="nextTo"/>
        <c:crossAx val="575982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7299165078611767E-2"/>
          <c:y val="8.7112860892388455E-2"/>
          <c:w val="0.89099379211199481"/>
          <c:h val="0.91288713910761154"/>
        </c:manualLayout>
      </c:layout>
      <c:doughnutChart>
        <c:varyColors val="1"/>
        <c:ser>
          <c:idx val="0"/>
          <c:order val="0"/>
          <c:dPt>
            <c:idx val="0"/>
            <c:bubble3D val="0"/>
            <c:spPr>
              <a:gradFill>
                <a:gsLst>
                  <a:gs pos="0">
                    <a:schemeClr val="accent1">
                      <a:lumMod val="75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9BF2-4A7A-A672-363D5A29C7FF}"/>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9BF2-4A7A-A672-363D5A29C7FF}"/>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9BF2-4A7A-A672-363D5A29C7F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8114081969666174E-2"/>
          <c:y val="0.15686255135087065"/>
          <c:w val="0.91147107366278912"/>
          <c:h val="0.749019917838607"/>
        </c:manualLayout>
      </c:layout>
      <c:barChart>
        <c:barDir val="bar"/>
        <c:grouping val="stacked"/>
        <c:varyColors val="0"/>
        <c:ser>
          <c:idx val="0"/>
          <c:order val="0"/>
          <c:spPr>
            <a:solidFill>
              <a:schemeClr val="accent2">
                <a:lumMod val="75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976C-4FF7-94A8-A9347CAE88E2}"/>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976C-4FF7-94A8-A9347CAE88E2}"/>
            </c:ext>
          </c:extLst>
        </c:ser>
        <c:dLbls>
          <c:showLegendKey val="0"/>
          <c:showVal val="0"/>
          <c:showCatName val="0"/>
          <c:showSerName val="0"/>
          <c:showPercent val="0"/>
          <c:showBubbleSize val="0"/>
        </c:dLbls>
        <c:gapWidth val="0"/>
        <c:overlap val="100"/>
        <c:axId val="545256912"/>
        <c:axId val="545257632"/>
      </c:barChart>
      <c:catAx>
        <c:axId val="545256912"/>
        <c:scaling>
          <c:orientation val="minMax"/>
        </c:scaling>
        <c:delete val="1"/>
        <c:axPos val="l"/>
        <c:majorTickMark val="out"/>
        <c:minorTickMark val="none"/>
        <c:tickLblPos val="nextTo"/>
        <c:crossAx val="545257632"/>
        <c:crosses val="autoZero"/>
        <c:auto val="1"/>
        <c:lblAlgn val="ctr"/>
        <c:lblOffset val="100"/>
        <c:noMultiLvlLbl val="0"/>
      </c:catAx>
      <c:valAx>
        <c:axId val="545257632"/>
        <c:scaling>
          <c:orientation val="minMax"/>
          <c:max val="4"/>
        </c:scaling>
        <c:delete val="1"/>
        <c:axPos val="b"/>
        <c:numFmt formatCode="0.0" sourceLinked="1"/>
        <c:majorTickMark val="out"/>
        <c:minorTickMark val="none"/>
        <c:tickLblPos val="nextTo"/>
        <c:crossAx val="545256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877787386636846E-2"/>
          <c:y val="0.13142581057964767"/>
          <c:w val="0.84186886774939895"/>
          <c:h val="0.7769488515428109"/>
        </c:manualLayout>
      </c:layout>
      <c:doughnutChart>
        <c:varyColors val="1"/>
        <c:ser>
          <c:idx val="0"/>
          <c:order val="0"/>
          <c:spPr>
            <a:ln>
              <a:noFill/>
            </a:ln>
          </c:spPr>
          <c:dPt>
            <c:idx val="0"/>
            <c:bubble3D val="0"/>
            <c:spPr>
              <a:gradFill>
                <a:gsLst>
                  <a:gs pos="0">
                    <a:srgbClr val="C50793"/>
                  </a:gs>
                  <a:gs pos="100000">
                    <a:srgbClr val="FB81DB"/>
                  </a:gs>
                </a:gsLst>
                <a:lin ang="5400000" scaled="1"/>
              </a:gradFill>
              <a:ln w="19050">
                <a:noFill/>
              </a:ln>
              <a:effectLst/>
            </c:spPr>
            <c:extLst>
              <c:ext xmlns:c16="http://schemas.microsoft.com/office/drawing/2014/chart" uri="{C3380CC4-5D6E-409C-BE32-E72D297353CC}">
                <c16:uniqueId val="{00000001-52E2-426F-803C-F03D1E9906A1}"/>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52E2-426F-803C-F03D1E9906A1}"/>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52E2-426F-803C-F03D1E9906A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877787386636846E-2"/>
          <c:y val="0.13142581057964767"/>
          <c:w val="0.84186886774939895"/>
          <c:h val="0.7769488515428109"/>
        </c:manualLayout>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B478-4544-9CE7-7E2E0450C2A3}"/>
              </c:ext>
            </c:extLst>
          </c:dPt>
          <c:dPt>
            <c:idx val="1"/>
            <c:bubble3D val="0"/>
            <c:spPr>
              <a:gradFill>
                <a:gsLst>
                  <a:gs pos="0">
                    <a:srgbClr val="111137"/>
                  </a:gs>
                  <a:gs pos="100000">
                    <a:srgbClr val="8C7DE7"/>
                  </a:gs>
                </a:gsLst>
                <a:lin ang="5400000" scaled="1"/>
              </a:gradFill>
              <a:ln w="19050">
                <a:noFill/>
              </a:ln>
              <a:effectLst/>
            </c:spPr>
            <c:extLst>
              <c:ext xmlns:c16="http://schemas.microsoft.com/office/drawing/2014/chart" uri="{C3380CC4-5D6E-409C-BE32-E72D297353CC}">
                <c16:uniqueId val="{00000003-B478-4544-9CE7-7E2E0450C2A3}"/>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B478-4544-9CE7-7E2E0450C2A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1C5A4A"/>
              </a:gs>
              <a:gs pos="100000">
                <a:srgbClr val="16707C"/>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003399"/>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617891513560806"/>
          <c:y val="5.5555555555555552E-2"/>
          <c:w val="0.74326552930883638"/>
          <c:h val="0.89814814814814814"/>
        </c:manualLayout>
      </c:layout>
      <c:barChart>
        <c:barDir val="bar"/>
        <c:grouping val="clustered"/>
        <c:varyColors val="0"/>
        <c:ser>
          <c:idx val="0"/>
          <c:order val="0"/>
          <c:tx>
            <c:strRef>
              <c:f>'Education by Attrition'!$B$3</c:f>
              <c:strCache>
                <c:ptCount val="1"/>
                <c:pt idx="0">
                  <c:v>Total</c:v>
                </c:pt>
              </c:strCache>
            </c:strRef>
          </c:tx>
          <c:spPr>
            <a:gradFill>
              <a:gsLst>
                <a:gs pos="0">
                  <a:srgbClr val="1C5A4A"/>
                </a:gs>
                <a:gs pos="100000">
                  <a:srgbClr val="16707C"/>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003399"/>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D10-4167-B026-8BD06BD754FB}"/>
            </c:ext>
          </c:extLst>
        </c:ser>
        <c:dLbls>
          <c:dLblPos val="outEnd"/>
          <c:showLegendKey val="0"/>
          <c:showVal val="1"/>
          <c:showCatName val="0"/>
          <c:showSerName val="0"/>
          <c:showPercent val="0"/>
          <c:showBubbleSize val="0"/>
        </c:dLbls>
        <c:gapWidth val="78"/>
        <c:axId val="548159016"/>
        <c:axId val="549544088"/>
      </c:barChart>
      <c:catAx>
        <c:axId val="54815901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549544088"/>
        <c:crosses val="autoZero"/>
        <c:auto val="1"/>
        <c:lblAlgn val="ctr"/>
        <c:lblOffset val="100"/>
        <c:noMultiLvlLbl val="0"/>
      </c:catAx>
      <c:valAx>
        <c:axId val="549544088"/>
        <c:scaling>
          <c:orientation val="minMax"/>
        </c:scaling>
        <c:delete val="1"/>
        <c:axPos val="b"/>
        <c:numFmt formatCode="General" sourceLinked="1"/>
        <c:majorTickMark val="out"/>
        <c:minorTickMark val="none"/>
        <c:tickLblPos val="nextTo"/>
        <c:crossAx val="548159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DATA_Excel.xlsx]Deparment wise attrition!Deparment wise attrition</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60000"/>
              <a:lumOff val="40000"/>
            </a:schemeClr>
          </a:solidFill>
          <a:ln w="19050">
            <a:solidFill>
              <a:schemeClr val="lt1"/>
            </a:solidFill>
          </a:ln>
          <a:effectLst/>
        </c:spPr>
      </c:pivotFmt>
      <c:pivotFmt>
        <c:idx val="7"/>
        <c:spPr>
          <a:solidFill>
            <a:schemeClr val="accent1">
              <a:lumMod val="60000"/>
              <a:lumOff val="40000"/>
            </a:schemeClr>
          </a:solidFill>
          <a:ln w="19050">
            <a:solidFill>
              <a:schemeClr val="lt1"/>
            </a:solidFill>
          </a:ln>
          <a:effectLst/>
        </c:spPr>
      </c:pivotFmt>
      <c:pivotFmt>
        <c:idx val="8"/>
        <c:spPr>
          <a:solidFill>
            <a:schemeClr val="accent6">
              <a:lumMod val="60000"/>
              <a:lumOff val="40000"/>
            </a:schemeClr>
          </a:solidFill>
          <a:ln w="19050">
            <a:solidFill>
              <a:schemeClr val="lt1"/>
            </a:solidFill>
          </a:ln>
          <a:effectLst/>
        </c:spPr>
      </c:pivotFmt>
    </c:pivotFmts>
    <c:plotArea>
      <c:layout>
        <c:manualLayout>
          <c:layoutTarget val="inner"/>
          <c:xMode val="edge"/>
          <c:yMode val="edge"/>
          <c:x val="0.23665839056529459"/>
          <c:y val="4.4722097274819378E-2"/>
          <c:w val="0.51154229072758228"/>
          <c:h val="0.95203730628745686"/>
        </c:manualLayout>
      </c:layout>
      <c:pieChart>
        <c:varyColors val="1"/>
        <c:ser>
          <c:idx val="0"/>
          <c:order val="0"/>
          <c:tx>
            <c:strRef>
              <c:f>'Deparment wise attrition'!$B$3</c:f>
              <c:strCache>
                <c:ptCount val="1"/>
                <c:pt idx="0">
                  <c:v>Total</c:v>
                </c:pt>
              </c:strCache>
            </c:strRef>
          </c:tx>
          <c:dPt>
            <c:idx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1-15FC-40C4-BF30-0FC39BE5C764}"/>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3-15FC-40C4-BF30-0FC39BE5C764}"/>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15FC-40C4-BF30-0FC39BE5C764}"/>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'Deparment wise attrition'!$A$4:$A$7</c:f>
              <c:strCache>
                <c:ptCount val="3"/>
                <c:pt idx="0">
                  <c:v>HR</c:v>
                </c:pt>
                <c:pt idx="1">
                  <c:v>R&amp;D</c:v>
                </c:pt>
                <c:pt idx="2">
                  <c:v>Sales</c:v>
                </c:pt>
              </c:strCache>
            </c:strRef>
          </c:cat>
          <c:val>
            <c:numRef>
              <c:f>'Deparment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15FC-40C4-BF30-0FC39BE5C76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2E1C5A"/>
              </a:gs>
              <a:gs pos="100000">
                <a:schemeClr val="accent5">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003399"/>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rgbClr val="2E1C5A"/>
                </a:gs>
                <a:gs pos="100000">
                  <a:schemeClr val="accent5">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003399"/>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9340-4F54-AD20-83D1148A6293}"/>
            </c:ext>
          </c:extLst>
        </c:ser>
        <c:dLbls>
          <c:dLblPos val="outEnd"/>
          <c:showLegendKey val="0"/>
          <c:showVal val="1"/>
          <c:showCatName val="0"/>
          <c:showSerName val="0"/>
          <c:showPercent val="0"/>
          <c:showBubbleSize val="0"/>
        </c:dLbls>
        <c:gapWidth val="115"/>
        <c:overlap val="-27"/>
        <c:axId val="575982640"/>
        <c:axId val="575981200"/>
      </c:barChart>
      <c:catAx>
        <c:axId val="575982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575981200"/>
        <c:crosses val="autoZero"/>
        <c:auto val="1"/>
        <c:lblAlgn val="ctr"/>
        <c:lblOffset val="100"/>
        <c:noMultiLvlLbl val="0"/>
      </c:catAx>
      <c:valAx>
        <c:axId val="575981200"/>
        <c:scaling>
          <c:orientation val="minMax"/>
        </c:scaling>
        <c:delete val="1"/>
        <c:axPos val="l"/>
        <c:numFmt formatCode="General" sourceLinked="1"/>
        <c:majorTickMark val="none"/>
        <c:minorTickMark val="none"/>
        <c:tickLblPos val="nextTo"/>
        <c:crossAx val="575982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21DB0E9C-BC59-4467-9806-C666AFBD2D54}">
          <cx:tx>
            <cx:txData>
              <cx:f>_xlchart.v1.1</cx:f>
              <cx:v>Attrition Count</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149E6D11-DCFB-4A27-B0A2-3E8EB69C7D5B}">
          <cx:tx>
            <cx:txData>
              <cx:f>_xlchart.v2.4</cx:f>
              <cx:v>Attrition</cx:v>
            </cx:txData>
          </cx:tx>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plotArea>
      <cx:plotAreaRegion>
        <cx:series layoutId="treemap" uniqueId="{21DB0E9C-BC59-4467-9806-C666AFBD2D54}">
          <cx:tx>
            <cx:txData>
              <cx:f>_xlchart.v1.10</cx:f>
              <cx:v>Attrition Count</cx:v>
            </cx:txData>
          </cx:tx>
          <cx:dataLabels pos="inEnd">
            <cx:txPr>
              <a:bodyPr spcFirstLastPara="1" vertOverflow="ellipsis" horzOverflow="overflow" wrap="square" lIns="0" tIns="0" rIns="0" bIns="0" anchor="ctr" anchorCtr="1"/>
              <a:lstStyle/>
              <a:p>
                <a:pPr algn="ctr" rtl="0">
                  <a:defRPr sz="1000">
                    <a:latin typeface="Lato black" panose="020F0502020204030203" pitchFamily="34" charset="0"/>
                    <a:ea typeface="Lato black" panose="020F0502020204030203" pitchFamily="34" charset="0"/>
                    <a:cs typeface="Lato black" panose="020F0502020204030203" pitchFamily="34" charset="0"/>
                  </a:defRPr>
                </a:pPr>
                <a:endParaRPr lang="en-US" sz="1000" b="0" i="0" u="none" strike="noStrike" baseline="0">
                  <a:solidFill>
                    <a:srgbClr val="FFFFFF"/>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series layoutId="funnel" uniqueId="{149E6D11-DCFB-4A27-B0A2-3E8EB69C7D5B}">
          <cx:tx>
            <cx:txData>
              <cx:f>_xlchart.v2.7</cx:f>
              <cx:v>Attrition</cx:v>
            </cx:txData>
          </cx:tx>
          <cx:spPr>
            <a:gradFill>
              <a:gsLst>
                <a:gs pos="0">
                  <a:srgbClr val="1A5212"/>
                </a:gs>
                <a:gs pos="100000">
                  <a:srgbClr val="17BB90"/>
                </a:gs>
              </a:gsLst>
              <a:lin ang="5400000" scaled="1"/>
            </a:gradFill>
          </cx:spPr>
          <cx:dataLabels>
            <cx:txPr>
              <a:bodyPr spcFirstLastPara="1" vertOverflow="ellipsis" horzOverflow="overflow" wrap="square" lIns="0" tIns="0" rIns="0" bIns="0" anchor="ctr" anchorCtr="1"/>
              <a:lstStyle/>
              <a:p>
                <a:pPr algn="ctr" rtl="0">
                  <a:defRPr lang="en-US" sz="1200" b="0" i="0" u="none" strike="noStrike" kern="1200" baseline="0">
                    <a:solidFill>
                      <a:srgbClr val="003399"/>
                    </a:solidFill>
                    <a:latin typeface="Lato black" panose="020F0502020204030203" pitchFamily="34" charset="0"/>
                    <a:ea typeface="Lato black" panose="020F0502020204030203" pitchFamily="34" charset="0"/>
                    <a:cs typeface="Lato black" panose="020F0502020204030203" pitchFamily="34" charset="0"/>
                  </a:defRPr>
                </a:pPr>
                <a:endParaRPr lang="en-US" sz="1200" b="0" i="0" u="none" strike="noStrike" kern="1200" baseline="0">
                  <a:solidFill>
                    <a:srgbClr val="003399"/>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lang="en-US" sz="1000" b="0"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sz="1000" b="0"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400050</xdr:colOff>
      <xdr:row>8</xdr:row>
      <xdr:rowOff>180975</xdr:rowOff>
    </xdr:from>
    <xdr:to>
      <xdr:col>1</xdr:col>
      <xdr:colOff>447675</xdr:colOff>
      <xdr:row>14</xdr:row>
      <xdr:rowOff>180975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E1D59C2D-DB5A-27BA-F62D-F4A7F336B14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00050" y="1781175"/>
              <a:ext cx="1828800" cy="1200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471488</xdr:colOff>
      <xdr:row>1</xdr:row>
      <xdr:rowOff>66675</xdr:rowOff>
    </xdr:from>
    <xdr:to>
      <xdr:col>11</xdr:col>
      <xdr:colOff>0</xdr:colOff>
      <xdr:row>8</xdr:row>
      <xdr:rowOff>23812</xdr:rowOff>
    </xdr:to>
    <xdr:graphicFrame macro="">
      <xdr:nvGraphicFramePr>
        <xdr:cNvPr id="2" name="Chart 1">
          <a:extLst>
            <a:ext uri="{FF2B5EF4-FFF2-40B4-BE49-F238E27FC236}">
              <a16:creationId xmlns:a16="http://schemas.microsoft.com/office/drawing/2014/main" id="{D39E968D-9CEF-E3B9-2DEE-C125A74571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57150</xdr:colOff>
      <xdr:row>1</xdr:row>
      <xdr:rowOff>38100</xdr:rowOff>
    </xdr:from>
    <xdr:to>
      <xdr:col>6</xdr:col>
      <xdr:colOff>514350</xdr:colOff>
      <xdr:row>7</xdr:row>
      <xdr:rowOff>66675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8114C705-AA44-04D7-68C0-311DCF7D477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876675" y="238125"/>
              <a:ext cx="1828800" cy="12287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271462</xdr:colOff>
      <xdr:row>15</xdr:row>
      <xdr:rowOff>28575</xdr:rowOff>
    </xdr:from>
    <xdr:to>
      <xdr:col>9</xdr:col>
      <xdr:colOff>571500</xdr:colOff>
      <xdr:row>19</xdr:row>
      <xdr:rowOff>38101</xdr:rowOff>
    </xdr:to>
    <xdr:graphicFrame macro="">
      <xdr:nvGraphicFramePr>
        <xdr:cNvPr id="4" name="Chart 3">
          <a:extLst>
            <a:ext uri="{FF2B5EF4-FFF2-40B4-BE49-F238E27FC236}">
              <a16:creationId xmlns:a16="http://schemas.microsoft.com/office/drawing/2014/main" id="{D3CA798B-FCEA-DB62-B820-57A86036D5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123825</xdr:colOff>
      <xdr:row>8</xdr:row>
      <xdr:rowOff>114300</xdr:rowOff>
    </xdr:from>
    <xdr:to>
      <xdr:col>3</xdr:col>
      <xdr:colOff>581025</xdr:colOff>
      <xdr:row>21</xdr:row>
      <xdr:rowOff>180975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64B67A73-FF84-7526-5C2E-CB34C1B9E7DA}"/>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885950" y="171450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38100</xdr:colOff>
      <xdr:row>9</xdr:row>
      <xdr:rowOff>114300</xdr:rowOff>
    </xdr:from>
    <xdr:to>
      <xdr:col>8</xdr:col>
      <xdr:colOff>314325</xdr:colOff>
      <xdr:row>11</xdr:row>
      <xdr:rowOff>85725</xdr:rowOff>
    </xdr:to>
    <xdr:grpSp>
      <xdr:nvGrpSpPr>
        <xdr:cNvPr id="12" name="Group 11">
          <a:extLst>
            <a:ext uri="{FF2B5EF4-FFF2-40B4-BE49-F238E27FC236}">
              <a16:creationId xmlns:a16="http://schemas.microsoft.com/office/drawing/2014/main" id="{679BC5DE-581C-BFE4-5293-4301BE93B381}"/>
            </a:ext>
          </a:extLst>
        </xdr:cNvPr>
        <xdr:cNvGrpSpPr/>
      </xdr:nvGrpSpPr>
      <xdr:grpSpPr>
        <a:xfrm>
          <a:off x="5229225" y="1914525"/>
          <a:ext cx="1647825" cy="371475"/>
          <a:chOff x="5229225" y="1914525"/>
          <a:chExt cx="1647825" cy="371475"/>
        </a:xfrm>
      </xdr:grpSpPr>
      <xdr:grpSp>
        <xdr:nvGrpSpPr>
          <xdr:cNvPr id="11" name="Group 10">
            <a:extLst>
              <a:ext uri="{FF2B5EF4-FFF2-40B4-BE49-F238E27FC236}">
                <a16:creationId xmlns:a16="http://schemas.microsoft.com/office/drawing/2014/main" id="{327739CF-63DB-66F2-BECA-6F3EB5649F0F}"/>
              </a:ext>
            </a:extLst>
          </xdr:cNvPr>
          <xdr:cNvGrpSpPr/>
        </xdr:nvGrpSpPr>
        <xdr:grpSpPr>
          <a:xfrm>
            <a:off x="5229225" y="1914525"/>
            <a:ext cx="1647825" cy="371475"/>
            <a:chOff x="5229225" y="1914525"/>
            <a:chExt cx="1647825" cy="371475"/>
          </a:xfrm>
        </xdr:grpSpPr>
        <xdr:sp macro="" textlink="">
          <xdr:nvSpPr>
            <xdr:cNvPr id="10" name="Rectangle 9">
              <a:extLst>
                <a:ext uri="{FF2B5EF4-FFF2-40B4-BE49-F238E27FC236}">
                  <a16:creationId xmlns:a16="http://schemas.microsoft.com/office/drawing/2014/main" id="{F69E724F-2FE2-7CB2-DA83-BF854B9B40DB}"/>
                </a:ext>
              </a:extLst>
            </xdr:cNvPr>
            <xdr:cNvSpPr/>
          </xdr:nvSpPr>
          <xdr:spPr>
            <a:xfrm>
              <a:off x="5229225" y="1914525"/>
              <a:ext cx="1647825" cy="3714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 name="Star: 5 Points 5">
              <a:extLst>
                <a:ext uri="{FF2B5EF4-FFF2-40B4-BE49-F238E27FC236}">
                  <a16:creationId xmlns:a16="http://schemas.microsoft.com/office/drawing/2014/main" id="{BDC8BCAE-24AB-C870-A5E6-7FF4F9B531E9}"/>
                </a:ext>
              </a:extLst>
            </xdr:cNvPr>
            <xdr:cNvSpPr/>
          </xdr:nvSpPr>
          <xdr:spPr>
            <a:xfrm>
              <a:off x="5248275" y="1952624"/>
              <a:ext cx="323850" cy="276225"/>
            </a:xfrm>
            <a:prstGeom prst="star5">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Star: 5 Points 6">
              <a:extLst>
                <a:ext uri="{FF2B5EF4-FFF2-40B4-BE49-F238E27FC236}">
                  <a16:creationId xmlns:a16="http://schemas.microsoft.com/office/drawing/2014/main" id="{5A9F6CF4-8E95-4E19-824D-B39EA30890A8}"/>
                </a:ext>
              </a:extLst>
            </xdr:cNvPr>
            <xdr:cNvSpPr/>
          </xdr:nvSpPr>
          <xdr:spPr>
            <a:xfrm>
              <a:off x="5641975" y="1952624"/>
              <a:ext cx="323850" cy="276225"/>
            </a:xfrm>
            <a:prstGeom prst="star5">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Star: 5 Points 7">
              <a:extLst>
                <a:ext uri="{FF2B5EF4-FFF2-40B4-BE49-F238E27FC236}">
                  <a16:creationId xmlns:a16="http://schemas.microsoft.com/office/drawing/2014/main" id="{32821947-41FC-4D40-B6D5-89F99B08F1F2}"/>
                </a:ext>
              </a:extLst>
            </xdr:cNvPr>
            <xdr:cNvSpPr/>
          </xdr:nvSpPr>
          <xdr:spPr>
            <a:xfrm>
              <a:off x="6035675" y="1952624"/>
              <a:ext cx="323850" cy="276225"/>
            </a:xfrm>
            <a:prstGeom prst="star5">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9" name="Star: 5 Points 8">
            <a:extLst>
              <a:ext uri="{FF2B5EF4-FFF2-40B4-BE49-F238E27FC236}">
                <a16:creationId xmlns:a16="http://schemas.microsoft.com/office/drawing/2014/main" id="{849672F7-864C-4A12-9C47-CE8D0DBB6F87}"/>
              </a:ext>
            </a:extLst>
          </xdr:cNvPr>
          <xdr:cNvSpPr/>
        </xdr:nvSpPr>
        <xdr:spPr>
          <a:xfrm>
            <a:off x="6429375" y="1952624"/>
            <a:ext cx="323850" cy="276225"/>
          </a:xfrm>
          <a:prstGeom prst="star5">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438150</xdr:colOff>
      <xdr:row>2</xdr:row>
      <xdr:rowOff>142875</xdr:rowOff>
    </xdr:from>
    <xdr:to>
      <xdr:col>8</xdr:col>
      <xdr:colOff>209550</xdr:colOff>
      <xdr:row>16</xdr:row>
      <xdr:rowOff>9525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DD8FD609-6A38-43F5-00EC-6B14476070FA}"/>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962525" y="5429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466725</xdr:colOff>
      <xdr:row>3</xdr:row>
      <xdr:rowOff>114300</xdr:rowOff>
    </xdr:from>
    <xdr:to>
      <xdr:col>11</xdr:col>
      <xdr:colOff>238125</xdr:colOff>
      <xdr:row>16</xdr:row>
      <xdr:rowOff>180975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B8665A7C-EC5F-4EB7-67E7-678A02335B49}"/>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048500" y="7143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300037</xdr:colOff>
      <xdr:row>12</xdr:row>
      <xdr:rowOff>161924</xdr:rowOff>
    </xdr:from>
    <xdr:to>
      <xdr:col>2</xdr:col>
      <xdr:colOff>523875</xdr:colOff>
      <xdr:row>22</xdr:row>
      <xdr:rowOff>76199</xdr:rowOff>
    </xdr:to>
    <xdr:graphicFrame macro="">
      <xdr:nvGraphicFramePr>
        <xdr:cNvPr id="4" name="Chart 3">
          <a:extLst>
            <a:ext uri="{FF2B5EF4-FFF2-40B4-BE49-F238E27FC236}">
              <a16:creationId xmlns:a16="http://schemas.microsoft.com/office/drawing/2014/main" id="{E0A9972D-8D6A-3EB7-CEDA-C00AE63E2E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157162</xdr:colOff>
      <xdr:row>3</xdr:row>
      <xdr:rowOff>76200</xdr:rowOff>
    </xdr:from>
    <xdr:to>
      <xdr:col>8</xdr:col>
      <xdr:colOff>614362</xdr:colOff>
      <xdr:row>17</xdr:row>
      <xdr:rowOff>19050</xdr:rowOff>
    </xdr:to>
    <xdr:graphicFrame macro="">
      <xdr:nvGraphicFramePr>
        <xdr:cNvPr id="2" name="Chart 1">
          <a:extLst>
            <a:ext uri="{FF2B5EF4-FFF2-40B4-BE49-F238E27FC236}">
              <a16:creationId xmlns:a16="http://schemas.microsoft.com/office/drawing/2014/main" id="{BEF1EA3C-7EE0-6C56-118F-D09CDCA37A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157162</xdr:colOff>
      <xdr:row>6</xdr:row>
      <xdr:rowOff>0</xdr:rowOff>
    </xdr:from>
    <xdr:to>
      <xdr:col>10</xdr:col>
      <xdr:colOff>600075</xdr:colOff>
      <xdr:row>17</xdr:row>
      <xdr:rowOff>28575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3F95A8A-89DD-1E2D-408B-CBD190133FC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024687" y="1200150"/>
              <a:ext cx="3871913" cy="22288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585787</xdr:colOff>
      <xdr:row>5</xdr:row>
      <xdr:rowOff>38100</xdr:rowOff>
    </xdr:from>
    <xdr:to>
      <xdr:col>7</xdr:col>
      <xdr:colOff>619125</xdr:colOff>
      <xdr:row>15</xdr:row>
      <xdr:rowOff>190500</xdr:rowOff>
    </xdr:to>
    <xdr:graphicFrame macro="">
      <xdr:nvGraphicFramePr>
        <xdr:cNvPr id="2" name="Chart 1">
          <a:extLst>
            <a:ext uri="{FF2B5EF4-FFF2-40B4-BE49-F238E27FC236}">
              <a16:creationId xmlns:a16="http://schemas.microsoft.com/office/drawing/2014/main" id="{C565C33A-BC6A-CB32-BFA4-DBF3457E90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357187</xdr:colOff>
      <xdr:row>6</xdr:row>
      <xdr:rowOff>38099</xdr:rowOff>
    </xdr:from>
    <xdr:to>
      <xdr:col>8</xdr:col>
      <xdr:colOff>238125</xdr:colOff>
      <xdr:row>17</xdr:row>
      <xdr:rowOff>114299</xdr:rowOff>
    </xdr:to>
    <xdr:graphicFrame macro="">
      <xdr:nvGraphicFramePr>
        <xdr:cNvPr id="2" name="Chart 1">
          <a:extLst>
            <a:ext uri="{FF2B5EF4-FFF2-40B4-BE49-F238E27FC236}">
              <a16:creationId xmlns:a16="http://schemas.microsoft.com/office/drawing/2014/main" id="{26580D92-2D98-5222-7AAF-E03624307A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609600</xdr:colOff>
      <xdr:row>3</xdr:row>
      <xdr:rowOff>104775</xdr:rowOff>
    </xdr:from>
    <xdr:to>
      <xdr:col>8</xdr:col>
      <xdr:colOff>381000</xdr:colOff>
      <xdr:row>16</xdr:row>
      <xdr:rowOff>171450</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7444112F-F672-631A-627C-231FAC9EC87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5248275" y="70485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19050</xdr:colOff>
      <xdr:row>3</xdr:row>
      <xdr:rowOff>85725</xdr:rowOff>
    </xdr:from>
    <xdr:to>
      <xdr:col>11</xdr:col>
      <xdr:colOff>476250</xdr:colOff>
      <xdr:row>16</xdr:row>
      <xdr:rowOff>152400</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F257F0BF-95EA-620E-925C-F71B57BF028C}"/>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7400925" y="68580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423862</xdr:colOff>
      <xdr:row>4</xdr:row>
      <xdr:rowOff>190500</xdr:rowOff>
    </xdr:from>
    <xdr:to>
      <xdr:col>11</xdr:col>
      <xdr:colOff>190500</xdr:colOff>
      <xdr:row>16</xdr:row>
      <xdr:rowOff>38100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FC9A3925-3C1A-50BB-0CB0-558D4F0E45B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24412" y="990600"/>
              <a:ext cx="3881438" cy="22479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71625" y="28575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535781</xdr:colOff>
      <xdr:row>6</xdr:row>
      <xdr:rowOff>107157</xdr:rowOff>
    </xdr:from>
    <xdr:to>
      <xdr:col>6</xdr:col>
      <xdr:colOff>166687</xdr:colOff>
      <xdr:row>8</xdr:row>
      <xdr:rowOff>142876</xdr:rowOff>
    </xdr:to>
    <xdr:sp macro="" textlink="">
      <xdr:nvSpPr>
        <xdr:cNvPr id="3" name="TextBox 2">
          <a:extLst>
            <a:ext uri="{FF2B5EF4-FFF2-40B4-BE49-F238E27FC236}">
              <a16:creationId xmlns:a16="http://schemas.microsoft.com/office/drawing/2014/main" id="{B90D5066-FB64-BBB7-6DD0-AA57FEBC881F}"/>
            </a:ext>
          </a:extLst>
        </xdr:cNvPr>
        <xdr:cNvSpPr txBox="1"/>
      </xdr:nvSpPr>
      <xdr:spPr>
        <a:xfrm>
          <a:off x="1821656" y="1250157"/>
          <a:ext cx="2202656" cy="4167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CC0099"/>
              </a:solidFill>
              <a:latin typeface="LATO BLACK" panose="020F0502020204030203" pitchFamily="34" charset="0"/>
              <a:ea typeface="LATO BLACK" panose="020F0502020204030203" pitchFamily="34" charset="0"/>
              <a:cs typeface="LATO BLACK" panose="020F0502020204030203" pitchFamily="34" charset="0"/>
            </a:rPr>
            <a:t>TOTAL</a:t>
          </a:r>
          <a:r>
            <a:rPr lang="en-IN" sz="1600" baseline="0">
              <a:solidFill>
                <a:srgbClr val="CC0099"/>
              </a:solidFill>
              <a:latin typeface="LATO BLACK" panose="020F0502020204030203" pitchFamily="34" charset="0"/>
              <a:ea typeface="LATO BLACK" panose="020F0502020204030203" pitchFamily="34" charset="0"/>
              <a:cs typeface="LATO BLACK" panose="020F0502020204030203" pitchFamily="34" charset="0"/>
            </a:rPr>
            <a:t> EMPLOYEES</a:t>
          </a:r>
          <a:endParaRPr lang="en-IN" sz="1600">
            <a:solidFill>
              <a:srgbClr val="CC0099"/>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xdr:col>
      <xdr:colOff>95250</xdr:colOff>
      <xdr:row>8</xdr:row>
      <xdr:rowOff>119063</xdr:rowOff>
    </xdr:from>
    <xdr:to>
      <xdr:col>5</xdr:col>
      <xdr:colOff>369094</xdr:colOff>
      <xdr:row>10</xdr:row>
      <xdr:rowOff>119063</xdr:rowOff>
    </xdr:to>
    <xdr:sp macro="" textlink="KPI!A7">
      <xdr:nvSpPr>
        <xdr:cNvPr id="5" name="TextBox 4">
          <a:extLst>
            <a:ext uri="{FF2B5EF4-FFF2-40B4-BE49-F238E27FC236}">
              <a16:creationId xmlns:a16="http://schemas.microsoft.com/office/drawing/2014/main" id="{630FB8E2-1CF9-9846-7C3A-20A675A6A6B8}"/>
            </a:ext>
          </a:extLst>
        </xdr:cNvPr>
        <xdr:cNvSpPr txBox="1"/>
      </xdr:nvSpPr>
      <xdr:spPr>
        <a:xfrm>
          <a:off x="2024063" y="1643063"/>
          <a:ext cx="1559719"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078595F-D1D9-4446-8550-5106CE44D58C}" type="TxLink">
            <a:rPr lang="en-US" sz="2000" b="0" i="0" u="none" strike="noStrike">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IN" sz="2000">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297060</xdr:colOff>
      <xdr:row>6</xdr:row>
      <xdr:rowOff>107157</xdr:rowOff>
    </xdr:from>
    <xdr:to>
      <xdr:col>10</xdr:col>
      <xdr:colOff>394692</xdr:colOff>
      <xdr:row>8</xdr:row>
      <xdr:rowOff>142876</xdr:rowOff>
    </xdr:to>
    <xdr:sp macro="" textlink="">
      <xdr:nvSpPr>
        <xdr:cNvPr id="6" name="TextBox 5">
          <a:extLst>
            <a:ext uri="{FF2B5EF4-FFF2-40B4-BE49-F238E27FC236}">
              <a16:creationId xmlns:a16="http://schemas.microsoft.com/office/drawing/2014/main" id="{10747C8B-DE3A-4B0C-B4A4-427C150E1505}"/>
            </a:ext>
          </a:extLst>
        </xdr:cNvPr>
        <xdr:cNvSpPr txBox="1"/>
      </xdr:nvSpPr>
      <xdr:spPr>
        <a:xfrm>
          <a:off x="4797623" y="1250157"/>
          <a:ext cx="2026444" cy="4167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CC0099"/>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7</xdr:col>
      <xdr:colOff>455414</xdr:colOff>
      <xdr:row>8</xdr:row>
      <xdr:rowOff>119063</xdr:rowOff>
    </xdr:from>
    <xdr:to>
      <xdr:col>10</xdr:col>
      <xdr:colOff>86321</xdr:colOff>
      <xdr:row>10</xdr:row>
      <xdr:rowOff>119063</xdr:rowOff>
    </xdr:to>
    <xdr:sp macro="" textlink="KPI!B7">
      <xdr:nvSpPr>
        <xdr:cNvPr id="7" name="TextBox 6">
          <a:extLst>
            <a:ext uri="{FF2B5EF4-FFF2-40B4-BE49-F238E27FC236}">
              <a16:creationId xmlns:a16="http://schemas.microsoft.com/office/drawing/2014/main" id="{5D2815A7-17F3-4D5A-AEA0-74469D234604}"/>
            </a:ext>
          </a:extLst>
        </xdr:cNvPr>
        <xdr:cNvSpPr txBox="1"/>
      </xdr:nvSpPr>
      <xdr:spPr>
        <a:xfrm>
          <a:off x="4955977" y="1643063"/>
          <a:ext cx="1559719"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E71415C-9BB5-44FA-B23E-233C6AB1C5BE}" type="TxLink">
            <a:rPr lang="en-US" sz="2000" b="0" i="0" u="none" strike="noStrike">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IN" sz="2000">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11</xdr:col>
      <xdr:colOff>525065</xdr:colOff>
      <xdr:row>6</xdr:row>
      <xdr:rowOff>107157</xdr:rowOff>
    </xdr:from>
    <xdr:to>
      <xdr:col>15</xdr:col>
      <xdr:colOff>155971</xdr:colOff>
      <xdr:row>8</xdr:row>
      <xdr:rowOff>142876</xdr:rowOff>
    </xdr:to>
    <xdr:sp macro="" textlink="">
      <xdr:nvSpPr>
        <xdr:cNvPr id="8" name="TextBox 7">
          <a:extLst>
            <a:ext uri="{FF2B5EF4-FFF2-40B4-BE49-F238E27FC236}">
              <a16:creationId xmlns:a16="http://schemas.microsoft.com/office/drawing/2014/main" id="{CEF8B406-AFFE-43B1-96EB-41ECDE7B948A}"/>
            </a:ext>
          </a:extLst>
        </xdr:cNvPr>
        <xdr:cNvSpPr txBox="1"/>
      </xdr:nvSpPr>
      <xdr:spPr>
        <a:xfrm>
          <a:off x="7597378" y="1250157"/>
          <a:ext cx="2202656" cy="4167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aseline="0">
              <a:solidFill>
                <a:srgbClr val="CC0099"/>
              </a:solidFill>
              <a:latin typeface="LATO BLACK" panose="020F0502020204030203" pitchFamily="34" charset="0"/>
              <a:ea typeface="LATO BLACK" panose="020F0502020204030203" pitchFamily="34" charset="0"/>
              <a:cs typeface="LATO BLACK" panose="020F0502020204030203" pitchFamily="34" charset="0"/>
            </a:rPr>
            <a:t>ACTIVE EMPLOYEES</a:t>
          </a:r>
          <a:endParaRPr lang="en-IN" sz="1600">
            <a:solidFill>
              <a:srgbClr val="CC0099"/>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12</xdr:col>
      <xdr:colOff>172641</xdr:colOff>
      <xdr:row>8</xdr:row>
      <xdr:rowOff>119063</xdr:rowOff>
    </xdr:from>
    <xdr:to>
      <xdr:col>14</xdr:col>
      <xdr:colOff>446485</xdr:colOff>
      <xdr:row>10</xdr:row>
      <xdr:rowOff>119063</xdr:rowOff>
    </xdr:to>
    <xdr:sp macro="" textlink="KPI!D7">
      <xdr:nvSpPr>
        <xdr:cNvPr id="9" name="TextBox 8">
          <a:extLst>
            <a:ext uri="{FF2B5EF4-FFF2-40B4-BE49-F238E27FC236}">
              <a16:creationId xmlns:a16="http://schemas.microsoft.com/office/drawing/2014/main" id="{93558336-E599-4389-A0A5-CC79476CF1DF}"/>
            </a:ext>
          </a:extLst>
        </xdr:cNvPr>
        <xdr:cNvSpPr txBox="1"/>
      </xdr:nvSpPr>
      <xdr:spPr>
        <a:xfrm>
          <a:off x="7887891" y="1643063"/>
          <a:ext cx="1559719"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1782A521-1076-4DD2-89F0-83DE5323A544}" type="TxLink">
            <a:rPr lang="en-US" sz="2000" b="0" i="0" u="none" strike="noStrike">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pPr marL="0" indent="0" algn="ctr"/>
            <a:t>1233</a:t>
          </a:fld>
          <a:endParaRPr lang="en-IN" sz="2000" b="0" i="0" u="none" strike="noStrike">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286345</xdr:colOff>
      <xdr:row>6</xdr:row>
      <xdr:rowOff>107157</xdr:rowOff>
    </xdr:from>
    <xdr:to>
      <xdr:col>19</xdr:col>
      <xdr:colOff>560188</xdr:colOff>
      <xdr:row>8</xdr:row>
      <xdr:rowOff>142876</xdr:rowOff>
    </xdr:to>
    <xdr:sp macro="" textlink="">
      <xdr:nvSpPr>
        <xdr:cNvPr id="10" name="TextBox 9">
          <a:extLst>
            <a:ext uri="{FF2B5EF4-FFF2-40B4-BE49-F238E27FC236}">
              <a16:creationId xmlns:a16="http://schemas.microsoft.com/office/drawing/2014/main" id="{1790330A-7591-404C-9019-341FF3226BD4}"/>
            </a:ext>
          </a:extLst>
        </xdr:cNvPr>
        <xdr:cNvSpPr txBox="1"/>
      </xdr:nvSpPr>
      <xdr:spPr>
        <a:xfrm>
          <a:off x="10573345" y="1250157"/>
          <a:ext cx="2202656" cy="4167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CC0099"/>
              </a:solidFill>
              <a:latin typeface="LATO BLACK" panose="020F0502020204030203" pitchFamily="34" charset="0"/>
              <a:ea typeface="LATO BLACK" panose="020F0502020204030203" pitchFamily="34" charset="0"/>
              <a:cs typeface="LATO BLACK" panose="020F0502020204030203" pitchFamily="34" charset="0"/>
            </a:rPr>
            <a:t>ATTRITION</a:t>
          </a:r>
          <a:r>
            <a:rPr lang="en-IN" sz="1600" baseline="0">
              <a:solidFill>
                <a:srgbClr val="CC0099"/>
              </a:solidFill>
              <a:latin typeface="LATO BLACK" panose="020F0502020204030203" pitchFamily="34" charset="0"/>
              <a:ea typeface="LATO BLACK" panose="020F0502020204030203" pitchFamily="34" charset="0"/>
              <a:cs typeface="LATO BLACK" panose="020F0502020204030203" pitchFamily="34" charset="0"/>
            </a:rPr>
            <a:t> RATE</a:t>
          </a:r>
          <a:endParaRPr lang="en-IN" sz="1600">
            <a:solidFill>
              <a:srgbClr val="CC0099"/>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532805</xdr:colOff>
      <xdr:row>8</xdr:row>
      <xdr:rowOff>119063</xdr:rowOff>
    </xdr:from>
    <xdr:to>
      <xdr:col>19</xdr:col>
      <xdr:colOff>163711</xdr:colOff>
      <xdr:row>10</xdr:row>
      <xdr:rowOff>119063</xdr:rowOff>
    </xdr:to>
    <xdr:sp macro="" textlink="KPI!E7">
      <xdr:nvSpPr>
        <xdr:cNvPr id="11" name="TextBox 10">
          <a:extLst>
            <a:ext uri="{FF2B5EF4-FFF2-40B4-BE49-F238E27FC236}">
              <a16:creationId xmlns:a16="http://schemas.microsoft.com/office/drawing/2014/main" id="{6A15BCF4-7F40-47B8-9045-95E0887125A6}"/>
            </a:ext>
          </a:extLst>
        </xdr:cNvPr>
        <xdr:cNvSpPr txBox="1"/>
      </xdr:nvSpPr>
      <xdr:spPr>
        <a:xfrm>
          <a:off x="10819805" y="1643063"/>
          <a:ext cx="1559719"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9AB9FD0-8DED-4365-89E6-AEC7BE7150AE}" type="TxLink">
            <a:rPr lang="en-US" sz="2000" b="0" i="0" u="none" strike="noStrike">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pPr marL="0" indent="0" algn="ctr"/>
            <a:t>16.12%</a:t>
          </a:fld>
          <a:endParaRPr lang="en-IN" sz="2000" b="0" i="0" u="none" strike="noStrike">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21</xdr:col>
      <xdr:colOff>47625</xdr:colOff>
      <xdr:row>6</xdr:row>
      <xdr:rowOff>107157</xdr:rowOff>
    </xdr:from>
    <xdr:to>
      <xdr:col>24</xdr:col>
      <xdr:colOff>321469</xdr:colOff>
      <xdr:row>8</xdr:row>
      <xdr:rowOff>142876</xdr:rowOff>
    </xdr:to>
    <xdr:sp macro="" textlink="">
      <xdr:nvSpPr>
        <xdr:cNvPr id="12" name="TextBox 11">
          <a:extLst>
            <a:ext uri="{FF2B5EF4-FFF2-40B4-BE49-F238E27FC236}">
              <a16:creationId xmlns:a16="http://schemas.microsoft.com/office/drawing/2014/main" id="{C1754114-D003-49FA-9336-BC9F5E1853C2}"/>
            </a:ext>
          </a:extLst>
        </xdr:cNvPr>
        <xdr:cNvSpPr txBox="1"/>
      </xdr:nvSpPr>
      <xdr:spPr>
        <a:xfrm>
          <a:off x="13549313" y="1250157"/>
          <a:ext cx="2202656" cy="4167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CC0099"/>
              </a:solidFill>
              <a:latin typeface="LATO BLACK" panose="020F0502020204030203" pitchFamily="34" charset="0"/>
              <a:ea typeface="LATO BLACK" panose="020F0502020204030203" pitchFamily="34" charset="0"/>
              <a:cs typeface="LATO BLACK" panose="020F0502020204030203" pitchFamily="34" charset="0"/>
            </a:rPr>
            <a:t>AVERAGE</a:t>
          </a:r>
          <a:r>
            <a:rPr lang="en-IN" sz="1600" baseline="0">
              <a:solidFill>
                <a:srgbClr val="CC0099"/>
              </a:solidFill>
              <a:latin typeface="LATO BLACK" panose="020F0502020204030203" pitchFamily="34" charset="0"/>
              <a:ea typeface="LATO BLACK" panose="020F0502020204030203" pitchFamily="34" charset="0"/>
              <a:cs typeface="LATO BLACK" panose="020F0502020204030203" pitchFamily="34" charset="0"/>
            </a:rPr>
            <a:t> AGE</a:t>
          </a:r>
          <a:endParaRPr lang="en-IN" sz="1600">
            <a:solidFill>
              <a:srgbClr val="CC0099"/>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21</xdr:col>
      <xdr:colOff>250032</xdr:colOff>
      <xdr:row>8</xdr:row>
      <xdr:rowOff>119063</xdr:rowOff>
    </xdr:from>
    <xdr:to>
      <xdr:col>23</xdr:col>
      <xdr:colOff>523876</xdr:colOff>
      <xdr:row>10</xdr:row>
      <xdr:rowOff>119063</xdr:rowOff>
    </xdr:to>
    <xdr:sp macro="" textlink="KPI!C7">
      <xdr:nvSpPr>
        <xdr:cNvPr id="13" name="TextBox 12">
          <a:extLst>
            <a:ext uri="{FF2B5EF4-FFF2-40B4-BE49-F238E27FC236}">
              <a16:creationId xmlns:a16="http://schemas.microsoft.com/office/drawing/2014/main" id="{4B8DBFC6-5D0C-4590-BAD8-32FE8AC5C8B1}"/>
            </a:ext>
          </a:extLst>
        </xdr:cNvPr>
        <xdr:cNvSpPr txBox="1"/>
      </xdr:nvSpPr>
      <xdr:spPr>
        <a:xfrm>
          <a:off x="13751720" y="1643063"/>
          <a:ext cx="1559719"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9F375B6-8C01-4476-A6BB-9985CE111F8A}" type="TxLink">
            <a:rPr lang="en-US" sz="2000" b="0" i="0" u="none" strike="noStrike">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pPr marL="0" indent="0" algn="ctr"/>
            <a:t>37</a:t>
          </a:fld>
          <a:endParaRPr lang="en-IN" sz="2000" b="0" i="0" u="none" strike="noStrike">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6</xdr:col>
      <xdr:colOff>202406</xdr:colOff>
      <xdr:row>6</xdr:row>
      <xdr:rowOff>178594</xdr:rowOff>
    </xdr:from>
    <xdr:ext cx="333375" cy="314325"/>
    <xdr:pic>
      <xdr:nvPicPr>
        <xdr:cNvPr id="14" name="image4.png">
          <a:extLst>
            <a:ext uri="{FF2B5EF4-FFF2-40B4-BE49-F238E27FC236}">
              <a16:creationId xmlns:a16="http://schemas.microsoft.com/office/drawing/2014/main" id="{1921BCF8-25C2-45EA-904B-F96FACAF04DF}"/>
            </a:ext>
          </a:extLst>
        </xdr:cNvPr>
        <xdr:cNvPicPr preferRelativeResize="0"/>
      </xdr:nvPicPr>
      <xdr:blipFill>
        <a:blip xmlns:r="http://schemas.openxmlformats.org/officeDocument/2006/relationships" r:embed="rId1" cstate="print"/>
        <a:stretch>
          <a:fillRect/>
        </a:stretch>
      </xdr:blipFill>
      <xdr:spPr>
        <a:xfrm>
          <a:off x="4060031" y="1321594"/>
          <a:ext cx="333375" cy="314325"/>
        </a:xfrm>
        <a:prstGeom prst="rect">
          <a:avLst/>
        </a:prstGeom>
        <a:noFill/>
      </xdr:spPr>
    </xdr:pic>
    <xdr:clientData fLocksWithSheet="0"/>
  </xdr:oneCellAnchor>
  <xdr:oneCellAnchor>
    <xdr:from>
      <xdr:col>15</xdr:col>
      <xdr:colOff>214312</xdr:colOff>
      <xdr:row>6</xdr:row>
      <xdr:rowOff>154781</xdr:rowOff>
    </xdr:from>
    <xdr:ext cx="419100" cy="304800"/>
    <xdr:pic>
      <xdr:nvPicPr>
        <xdr:cNvPr id="15" name="image5.png">
          <a:extLst>
            <a:ext uri="{FF2B5EF4-FFF2-40B4-BE49-F238E27FC236}">
              <a16:creationId xmlns:a16="http://schemas.microsoft.com/office/drawing/2014/main" id="{89F7C2D7-5427-4549-8FF7-5E14FEEF28D9}"/>
            </a:ext>
          </a:extLst>
        </xdr:cNvPr>
        <xdr:cNvPicPr preferRelativeResize="0"/>
      </xdr:nvPicPr>
      <xdr:blipFill>
        <a:blip xmlns:r="http://schemas.openxmlformats.org/officeDocument/2006/relationships" r:embed="rId2" cstate="print"/>
        <a:stretch>
          <a:fillRect/>
        </a:stretch>
      </xdr:blipFill>
      <xdr:spPr>
        <a:xfrm>
          <a:off x="9858375" y="1297781"/>
          <a:ext cx="419100" cy="304800"/>
        </a:xfrm>
        <a:prstGeom prst="rect">
          <a:avLst/>
        </a:prstGeom>
        <a:noFill/>
      </xdr:spPr>
    </xdr:pic>
    <xdr:clientData fLocksWithSheet="0"/>
  </xdr:oneCellAnchor>
  <xdr:oneCellAnchor>
    <xdr:from>
      <xdr:col>20</xdr:col>
      <xdr:colOff>0</xdr:colOff>
      <xdr:row>7</xdr:row>
      <xdr:rowOff>23813</xdr:rowOff>
    </xdr:from>
    <xdr:ext cx="390525" cy="314325"/>
    <xdr:pic>
      <xdr:nvPicPr>
        <xdr:cNvPr id="16" name="image2.png">
          <a:extLst>
            <a:ext uri="{FF2B5EF4-FFF2-40B4-BE49-F238E27FC236}">
              <a16:creationId xmlns:a16="http://schemas.microsoft.com/office/drawing/2014/main" id="{95E74ED7-34D0-4F6A-95F2-A3AD9DA15F30}"/>
            </a:ext>
          </a:extLst>
        </xdr:cNvPr>
        <xdr:cNvPicPr preferRelativeResize="0"/>
      </xdr:nvPicPr>
      <xdr:blipFill>
        <a:blip xmlns:r="http://schemas.openxmlformats.org/officeDocument/2006/relationships" r:embed="rId3" cstate="print"/>
        <a:stretch>
          <a:fillRect/>
        </a:stretch>
      </xdr:blipFill>
      <xdr:spPr>
        <a:xfrm>
          <a:off x="12858750" y="1357313"/>
          <a:ext cx="390525" cy="314325"/>
        </a:xfrm>
        <a:prstGeom prst="rect">
          <a:avLst/>
        </a:prstGeom>
        <a:noFill/>
      </xdr:spPr>
    </xdr:pic>
    <xdr:clientData fLocksWithSheet="0"/>
  </xdr:oneCellAnchor>
  <xdr:oneCellAnchor>
    <xdr:from>
      <xdr:col>24</xdr:col>
      <xdr:colOff>416720</xdr:colOff>
      <xdr:row>6</xdr:row>
      <xdr:rowOff>178593</xdr:rowOff>
    </xdr:from>
    <xdr:ext cx="295275" cy="266700"/>
    <xdr:pic>
      <xdr:nvPicPr>
        <xdr:cNvPr id="17" name="image6.png">
          <a:extLst>
            <a:ext uri="{FF2B5EF4-FFF2-40B4-BE49-F238E27FC236}">
              <a16:creationId xmlns:a16="http://schemas.microsoft.com/office/drawing/2014/main" id="{2A6B88D1-B14C-4CDA-BFE5-129564B6BC53}"/>
            </a:ext>
          </a:extLst>
        </xdr:cNvPr>
        <xdr:cNvPicPr preferRelativeResize="0"/>
      </xdr:nvPicPr>
      <xdr:blipFill>
        <a:blip xmlns:r="http://schemas.openxmlformats.org/officeDocument/2006/relationships" r:embed="rId4" cstate="print"/>
        <a:stretch>
          <a:fillRect/>
        </a:stretch>
      </xdr:blipFill>
      <xdr:spPr>
        <a:xfrm>
          <a:off x="15847220" y="1321593"/>
          <a:ext cx="295275" cy="266700"/>
        </a:xfrm>
        <a:prstGeom prst="rect">
          <a:avLst/>
        </a:prstGeom>
        <a:noFill/>
      </xdr:spPr>
    </xdr:pic>
    <xdr:clientData fLocksWithSheet="0"/>
  </xdr:oneCellAnchor>
  <xdr:oneCellAnchor>
    <xdr:from>
      <xdr:col>10</xdr:col>
      <xdr:colOff>428626</xdr:colOff>
      <xdr:row>6</xdr:row>
      <xdr:rowOff>178594</xdr:rowOff>
    </xdr:from>
    <xdr:ext cx="485775" cy="400050"/>
    <xdr:pic>
      <xdr:nvPicPr>
        <xdr:cNvPr id="18" name="image7.png">
          <a:extLst>
            <a:ext uri="{FF2B5EF4-FFF2-40B4-BE49-F238E27FC236}">
              <a16:creationId xmlns:a16="http://schemas.microsoft.com/office/drawing/2014/main" id="{F4ADBC27-804F-402D-8790-B722A05877DC}"/>
            </a:ext>
          </a:extLst>
        </xdr:cNvPr>
        <xdr:cNvPicPr preferRelativeResize="0"/>
      </xdr:nvPicPr>
      <xdr:blipFill>
        <a:blip xmlns:r="http://schemas.openxmlformats.org/officeDocument/2006/relationships" r:embed="rId5" cstate="print"/>
        <a:stretch>
          <a:fillRect/>
        </a:stretch>
      </xdr:blipFill>
      <xdr:spPr>
        <a:xfrm>
          <a:off x="6858001" y="1321594"/>
          <a:ext cx="485775" cy="400050"/>
        </a:xfrm>
        <a:prstGeom prst="rect">
          <a:avLst/>
        </a:prstGeom>
        <a:noFill/>
      </xdr:spPr>
    </xdr:pic>
    <xdr:clientData fLocksWithSheet="0"/>
  </xdr:oneCellAnchor>
  <xdr:twoCellAnchor>
    <xdr:from>
      <xdr:col>3</xdr:col>
      <xdr:colOff>83343</xdr:colOff>
      <xdr:row>2</xdr:row>
      <xdr:rowOff>107156</xdr:rowOff>
    </xdr:from>
    <xdr:to>
      <xdr:col>15</xdr:col>
      <xdr:colOff>166687</xdr:colOff>
      <xdr:row>5</xdr:row>
      <xdr:rowOff>107156</xdr:rowOff>
    </xdr:to>
    <xdr:sp macro="" textlink="">
      <xdr:nvSpPr>
        <xdr:cNvPr id="19" name="TextBox 18">
          <a:extLst>
            <a:ext uri="{FF2B5EF4-FFF2-40B4-BE49-F238E27FC236}">
              <a16:creationId xmlns:a16="http://schemas.microsoft.com/office/drawing/2014/main" id="{13F660E1-6AC5-FE6E-4AA6-AC0503F93647}"/>
            </a:ext>
          </a:extLst>
        </xdr:cNvPr>
        <xdr:cNvSpPr txBox="1"/>
      </xdr:nvSpPr>
      <xdr:spPr>
        <a:xfrm>
          <a:off x="2012156" y="488156"/>
          <a:ext cx="7798594"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600">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t>HR ANALYTICS DASHBOARD</a:t>
          </a:r>
        </a:p>
      </xdr:txBody>
    </xdr:sp>
    <xdr:clientData/>
  </xdr:twoCellAnchor>
  <xdr:oneCellAnchor>
    <xdr:from>
      <xdr:col>2</xdr:col>
      <xdr:colOff>619125</xdr:colOff>
      <xdr:row>2</xdr:row>
      <xdr:rowOff>119063</xdr:rowOff>
    </xdr:from>
    <xdr:ext cx="542925" cy="523875"/>
    <xdr:pic>
      <xdr:nvPicPr>
        <xdr:cNvPr id="20" name="image1.png">
          <a:extLst>
            <a:ext uri="{FF2B5EF4-FFF2-40B4-BE49-F238E27FC236}">
              <a16:creationId xmlns:a16="http://schemas.microsoft.com/office/drawing/2014/main" id="{48749C09-06DD-4215-B49E-E89AAA78333D}"/>
            </a:ext>
          </a:extLst>
        </xdr:cNvPr>
        <xdr:cNvPicPr preferRelativeResize="0"/>
      </xdr:nvPicPr>
      <xdr:blipFill>
        <a:blip xmlns:r="http://schemas.openxmlformats.org/officeDocument/2006/relationships" r:embed="rId6" cstate="print"/>
        <a:stretch>
          <a:fillRect/>
        </a:stretch>
      </xdr:blipFill>
      <xdr:spPr>
        <a:xfrm>
          <a:off x="1905000" y="500063"/>
          <a:ext cx="542925" cy="523875"/>
        </a:xfrm>
        <a:prstGeom prst="rect">
          <a:avLst/>
        </a:prstGeom>
        <a:noFill/>
      </xdr:spPr>
    </xdr:pic>
    <xdr:clientData fLocksWithSheet="0"/>
  </xdr:oneCellAnchor>
  <xdr:oneCellAnchor>
    <xdr:from>
      <xdr:col>16</xdr:col>
      <xdr:colOff>71438</xdr:colOff>
      <xdr:row>2</xdr:row>
      <xdr:rowOff>47625</xdr:rowOff>
    </xdr:from>
    <xdr:ext cx="723900" cy="628650"/>
    <xdr:pic>
      <xdr:nvPicPr>
        <xdr:cNvPr id="21" name="image3.png">
          <a:extLst>
            <a:ext uri="{FF2B5EF4-FFF2-40B4-BE49-F238E27FC236}">
              <a16:creationId xmlns:a16="http://schemas.microsoft.com/office/drawing/2014/main" id="{FA43C609-8117-4E23-9C36-5E9494A783C2}"/>
            </a:ext>
          </a:extLst>
        </xdr:cNvPr>
        <xdr:cNvPicPr preferRelativeResize="0"/>
      </xdr:nvPicPr>
      <xdr:blipFill>
        <a:blip xmlns:r="http://schemas.openxmlformats.org/officeDocument/2006/relationships" r:embed="rId7" cstate="print"/>
        <a:stretch>
          <a:fillRect/>
        </a:stretch>
      </xdr:blipFill>
      <xdr:spPr>
        <a:xfrm>
          <a:off x="10358438" y="428625"/>
          <a:ext cx="723900" cy="628650"/>
        </a:xfrm>
        <a:prstGeom prst="rect">
          <a:avLst/>
        </a:prstGeom>
        <a:noFill/>
      </xdr:spPr>
    </xdr:pic>
    <xdr:clientData fLocksWithSheet="0"/>
  </xdr:oneCellAnchor>
  <xdr:twoCellAnchor>
    <xdr:from>
      <xdr:col>17</xdr:col>
      <xdr:colOff>273843</xdr:colOff>
      <xdr:row>1</xdr:row>
      <xdr:rowOff>166688</xdr:rowOff>
    </xdr:from>
    <xdr:to>
      <xdr:col>20</xdr:col>
      <xdr:colOff>59531</xdr:colOff>
      <xdr:row>5</xdr:row>
      <xdr:rowOff>178594</xdr:rowOff>
    </xdr:to>
    <xdr:sp macro="" textlink="">
      <xdr:nvSpPr>
        <xdr:cNvPr id="22" name="TextBox 21">
          <a:extLst>
            <a:ext uri="{FF2B5EF4-FFF2-40B4-BE49-F238E27FC236}">
              <a16:creationId xmlns:a16="http://schemas.microsoft.com/office/drawing/2014/main" id="{5B507722-2A37-6016-3384-5251F56565F1}"/>
            </a:ext>
          </a:extLst>
        </xdr:cNvPr>
        <xdr:cNvSpPr txBox="1"/>
      </xdr:nvSpPr>
      <xdr:spPr>
        <a:xfrm>
          <a:off x="11203781" y="357188"/>
          <a:ext cx="1714500" cy="7739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CC0099"/>
              </a:solidFill>
              <a:latin typeface="LATO BLACK" panose="020F0502020204030203" pitchFamily="34" charset="0"/>
              <a:ea typeface="LATO BLACK" panose="020F0502020204030203" pitchFamily="34" charset="0"/>
              <a:cs typeface="LATO BLACK" panose="020F0502020204030203" pitchFamily="34" charset="0"/>
            </a:rPr>
            <a:t>JOB SATISFACTION RATING</a:t>
          </a:r>
        </a:p>
      </xdr:txBody>
    </xdr:sp>
    <xdr:clientData/>
  </xdr:twoCellAnchor>
  <xdr:twoCellAnchor>
    <xdr:from>
      <xdr:col>19</xdr:col>
      <xdr:colOff>631030</xdr:colOff>
      <xdr:row>2</xdr:row>
      <xdr:rowOff>0</xdr:rowOff>
    </xdr:from>
    <xdr:to>
      <xdr:col>21</xdr:col>
      <xdr:colOff>428624</xdr:colOff>
      <xdr:row>6</xdr:row>
      <xdr:rowOff>0</xdr:rowOff>
    </xdr:to>
    <xdr:graphicFrame macro="">
      <xdr:nvGraphicFramePr>
        <xdr:cNvPr id="23" name="Chart 22">
          <a:extLst>
            <a:ext uri="{FF2B5EF4-FFF2-40B4-BE49-F238E27FC236}">
              <a16:creationId xmlns:a16="http://schemas.microsoft.com/office/drawing/2014/main" id="{FC71C82B-4906-498D-A24A-A25A7E6C45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309563</xdr:colOff>
      <xdr:row>3</xdr:row>
      <xdr:rowOff>59530</xdr:rowOff>
    </xdr:from>
    <xdr:to>
      <xdr:col>21</xdr:col>
      <xdr:colOff>83343</xdr:colOff>
      <xdr:row>4</xdr:row>
      <xdr:rowOff>190499</xdr:rowOff>
    </xdr:to>
    <xdr:sp macro="" textlink="Rating!$B$6">
      <xdr:nvSpPr>
        <xdr:cNvPr id="24" name="TextBox 23">
          <a:extLst>
            <a:ext uri="{FF2B5EF4-FFF2-40B4-BE49-F238E27FC236}">
              <a16:creationId xmlns:a16="http://schemas.microsoft.com/office/drawing/2014/main" id="{474BF130-D65A-5CE2-18E4-E86704A95465}"/>
            </a:ext>
          </a:extLst>
        </xdr:cNvPr>
        <xdr:cNvSpPr txBox="1"/>
      </xdr:nvSpPr>
      <xdr:spPr>
        <a:xfrm>
          <a:off x="13168313" y="631030"/>
          <a:ext cx="416718" cy="3214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955A7F6-8DFA-4B52-9DDC-595C499AC6C6}" type="TxLink">
            <a:rPr lang="en-US" sz="1200" b="0" i="0" u="none" strike="noStrike">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pPr marL="0" indent="0" algn="ctr"/>
            <a:t>2.6</a:t>
          </a:fld>
          <a:endParaRPr lang="en-IN" sz="1200" b="0" i="0" u="none" strike="noStrike">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21</xdr:col>
      <xdr:colOff>357187</xdr:colOff>
      <xdr:row>2</xdr:row>
      <xdr:rowOff>83343</xdr:rowOff>
    </xdr:from>
    <xdr:to>
      <xdr:col>24</xdr:col>
      <xdr:colOff>357187</xdr:colOff>
      <xdr:row>5</xdr:row>
      <xdr:rowOff>95249</xdr:rowOff>
    </xdr:to>
    <xdr:graphicFrame macro="">
      <xdr:nvGraphicFramePr>
        <xdr:cNvPr id="74" name="Chart 73">
          <a:extLst>
            <a:ext uri="{FF2B5EF4-FFF2-40B4-BE49-F238E27FC236}">
              <a16:creationId xmlns:a16="http://schemas.microsoft.com/office/drawing/2014/main" id="{F1FFE727-DDD1-45EC-B447-BDFA60EFDB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452433</xdr:colOff>
      <xdr:row>2</xdr:row>
      <xdr:rowOff>178593</xdr:rowOff>
    </xdr:from>
    <xdr:to>
      <xdr:col>24</xdr:col>
      <xdr:colOff>440530</xdr:colOff>
      <xdr:row>5</xdr:row>
      <xdr:rowOff>83343</xdr:rowOff>
    </xdr:to>
    <xdr:sp macro="" textlink="">
      <xdr:nvSpPr>
        <xdr:cNvPr id="75" name="Freeform: Shape 74">
          <a:extLst>
            <a:ext uri="{FF2B5EF4-FFF2-40B4-BE49-F238E27FC236}">
              <a16:creationId xmlns:a16="http://schemas.microsoft.com/office/drawing/2014/main" id="{F8A8277D-DC90-E8AE-7D6E-1EC12E1C07C7}"/>
            </a:ext>
          </a:extLst>
        </xdr:cNvPr>
        <xdr:cNvSpPr/>
      </xdr:nvSpPr>
      <xdr:spPr>
        <a:xfrm>
          <a:off x="13954121" y="559593"/>
          <a:ext cx="1916909" cy="476250"/>
        </a:xfrm>
        <a:custGeom>
          <a:avLst/>
          <a:gdLst>
            <a:gd name="connsiteX0" fmla="*/ 0 w 2658795"/>
            <a:gd name="connsiteY0" fmla="*/ 0 h 576775"/>
            <a:gd name="connsiteX1" fmla="*/ 429065 w 2658795"/>
            <a:gd name="connsiteY1" fmla="*/ 0 h 576775"/>
            <a:gd name="connsiteX2" fmla="*/ 364308 w 2658795"/>
            <a:gd name="connsiteY2" fmla="*/ 182696 h 576775"/>
            <a:gd name="connsiteX3" fmla="*/ 154746 w 2658795"/>
            <a:gd name="connsiteY3" fmla="*/ 182695 h 576775"/>
            <a:gd name="connsiteX4" fmla="*/ 324286 w 2658795"/>
            <a:gd name="connsiteY4" fmla="*/ 295606 h 576775"/>
            <a:gd name="connsiteX5" fmla="*/ 259526 w 2658795"/>
            <a:gd name="connsiteY5" fmla="*/ 478301 h 576775"/>
            <a:gd name="connsiteX6" fmla="*/ 429065 w 2658795"/>
            <a:gd name="connsiteY6" fmla="*/ 365388 h 576775"/>
            <a:gd name="connsiteX7" fmla="*/ 598604 w 2658795"/>
            <a:gd name="connsiteY7" fmla="*/ 478301 h 576775"/>
            <a:gd name="connsiteX8" fmla="*/ 533844 w 2658795"/>
            <a:gd name="connsiteY8" fmla="*/ 295606 h 576775"/>
            <a:gd name="connsiteX9" fmla="*/ 703384 w 2658795"/>
            <a:gd name="connsiteY9" fmla="*/ 182695 h 576775"/>
            <a:gd name="connsiteX10" fmla="*/ 493822 w 2658795"/>
            <a:gd name="connsiteY10" fmla="*/ 182696 h 576775"/>
            <a:gd name="connsiteX11" fmla="*/ 429065 w 2658795"/>
            <a:gd name="connsiteY11" fmla="*/ 0 h 576775"/>
            <a:gd name="connsiteX12" fmla="*/ 1028506 w 2658795"/>
            <a:gd name="connsiteY12" fmla="*/ 0 h 576775"/>
            <a:gd name="connsiteX13" fmla="*/ 963749 w 2658795"/>
            <a:gd name="connsiteY13" fmla="*/ 182696 h 576775"/>
            <a:gd name="connsiteX14" fmla="*/ 754187 w 2658795"/>
            <a:gd name="connsiteY14" fmla="*/ 182695 h 576775"/>
            <a:gd name="connsiteX15" fmla="*/ 923727 w 2658795"/>
            <a:gd name="connsiteY15" fmla="*/ 295606 h 576775"/>
            <a:gd name="connsiteX16" fmla="*/ 858967 w 2658795"/>
            <a:gd name="connsiteY16" fmla="*/ 478301 h 576775"/>
            <a:gd name="connsiteX17" fmla="*/ 1028506 w 2658795"/>
            <a:gd name="connsiteY17" fmla="*/ 365388 h 576775"/>
            <a:gd name="connsiteX18" fmla="*/ 1198045 w 2658795"/>
            <a:gd name="connsiteY18" fmla="*/ 478301 h 576775"/>
            <a:gd name="connsiteX19" fmla="*/ 1133285 w 2658795"/>
            <a:gd name="connsiteY19" fmla="*/ 295606 h 576775"/>
            <a:gd name="connsiteX20" fmla="*/ 1302825 w 2658795"/>
            <a:gd name="connsiteY20" fmla="*/ 182695 h 576775"/>
            <a:gd name="connsiteX21" fmla="*/ 1093263 w 2658795"/>
            <a:gd name="connsiteY21" fmla="*/ 182696 h 576775"/>
            <a:gd name="connsiteX22" fmla="*/ 1028506 w 2658795"/>
            <a:gd name="connsiteY22" fmla="*/ 0 h 576775"/>
            <a:gd name="connsiteX23" fmla="*/ 1627947 w 2658795"/>
            <a:gd name="connsiteY23" fmla="*/ 0 h 576775"/>
            <a:gd name="connsiteX24" fmla="*/ 1563190 w 2658795"/>
            <a:gd name="connsiteY24" fmla="*/ 182696 h 576775"/>
            <a:gd name="connsiteX25" fmla="*/ 1353628 w 2658795"/>
            <a:gd name="connsiteY25" fmla="*/ 182695 h 576775"/>
            <a:gd name="connsiteX26" fmla="*/ 1523168 w 2658795"/>
            <a:gd name="connsiteY26" fmla="*/ 295606 h 576775"/>
            <a:gd name="connsiteX27" fmla="*/ 1458408 w 2658795"/>
            <a:gd name="connsiteY27" fmla="*/ 478301 h 576775"/>
            <a:gd name="connsiteX28" fmla="*/ 1627947 w 2658795"/>
            <a:gd name="connsiteY28" fmla="*/ 365388 h 576775"/>
            <a:gd name="connsiteX29" fmla="*/ 1797486 w 2658795"/>
            <a:gd name="connsiteY29" fmla="*/ 478301 h 576775"/>
            <a:gd name="connsiteX30" fmla="*/ 1732726 w 2658795"/>
            <a:gd name="connsiteY30" fmla="*/ 295606 h 576775"/>
            <a:gd name="connsiteX31" fmla="*/ 1902266 w 2658795"/>
            <a:gd name="connsiteY31" fmla="*/ 182695 h 576775"/>
            <a:gd name="connsiteX32" fmla="*/ 1692704 w 2658795"/>
            <a:gd name="connsiteY32" fmla="*/ 182696 h 576775"/>
            <a:gd name="connsiteX33" fmla="*/ 1627947 w 2658795"/>
            <a:gd name="connsiteY33" fmla="*/ 0 h 576775"/>
            <a:gd name="connsiteX34" fmla="*/ 2227387 w 2658795"/>
            <a:gd name="connsiteY34" fmla="*/ 0 h 576775"/>
            <a:gd name="connsiteX35" fmla="*/ 2162630 w 2658795"/>
            <a:gd name="connsiteY35" fmla="*/ 182696 h 576775"/>
            <a:gd name="connsiteX36" fmla="*/ 1953068 w 2658795"/>
            <a:gd name="connsiteY36" fmla="*/ 182695 h 576775"/>
            <a:gd name="connsiteX37" fmla="*/ 2122608 w 2658795"/>
            <a:gd name="connsiteY37" fmla="*/ 295606 h 576775"/>
            <a:gd name="connsiteX38" fmla="*/ 2057848 w 2658795"/>
            <a:gd name="connsiteY38" fmla="*/ 478301 h 576775"/>
            <a:gd name="connsiteX39" fmla="*/ 2227387 w 2658795"/>
            <a:gd name="connsiteY39" fmla="*/ 365388 h 576775"/>
            <a:gd name="connsiteX40" fmla="*/ 2396926 w 2658795"/>
            <a:gd name="connsiteY40" fmla="*/ 478301 h 576775"/>
            <a:gd name="connsiteX41" fmla="*/ 2332166 w 2658795"/>
            <a:gd name="connsiteY41" fmla="*/ 295606 h 576775"/>
            <a:gd name="connsiteX42" fmla="*/ 2501706 w 2658795"/>
            <a:gd name="connsiteY42" fmla="*/ 182695 h 576775"/>
            <a:gd name="connsiteX43" fmla="*/ 2292144 w 2658795"/>
            <a:gd name="connsiteY43" fmla="*/ 182696 h 576775"/>
            <a:gd name="connsiteX44" fmla="*/ 2227387 w 2658795"/>
            <a:gd name="connsiteY44" fmla="*/ 0 h 576775"/>
            <a:gd name="connsiteX45" fmla="*/ 2658795 w 2658795"/>
            <a:gd name="connsiteY45" fmla="*/ 0 h 576775"/>
            <a:gd name="connsiteX46" fmla="*/ 2658795 w 2658795"/>
            <a:gd name="connsiteY46" fmla="*/ 576775 h 576775"/>
            <a:gd name="connsiteX47" fmla="*/ 0 w 2658795"/>
            <a:gd name="connsiteY47" fmla="*/ 576775 h 5767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2658795" h="576775">
              <a:moveTo>
                <a:pt x="0" y="0"/>
              </a:moveTo>
              <a:lnTo>
                <a:pt x="429065" y="0"/>
              </a:lnTo>
              <a:lnTo>
                <a:pt x="364308" y="182696"/>
              </a:lnTo>
              <a:lnTo>
                <a:pt x="154746" y="182695"/>
              </a:lnTo>
              <a:lnTo>
                <a:pt x="324286" y="295606"/>
              </a:lnTo>
              <a:lnTo>
                <a:pt x="259526" y="478301"/>
              </a:lnTo>
              <a:lnTo>
                <a:pt x="429065" y="365388"/>
              </a:lnTo>
              <a:lnTo>
                <a:pt x="598604" y="478301"/>
              </a:lnTo>
              <a:lnTo>
                <a:pt x="533844" y="295606"/>
              </a:lnTo>
              <a:lnTo>
                <a:pt x="703384" y="182695"/>
              </a:lnTo>
              <a:lnTo>
                <a:pt x="493822" y="182696"/>
              </a:lnTo>
              <a:lnTo>
                <a:pt x="429065" y="0"/>
              </a:lnTo>
              <a:lnTo>
                <a:pt x="1028506" y="0"/>
              </a:lnTo>
              <a:lnTo>
                <a:pt x="963749" y="182696"/>
              </a:lnTo>
              <a:lnTo>
                <a:pt x="754187" y="182695"/>
              </a:lnTo>
              <a:lnTo>
                <a:pt x="923727" y="295606"/>
              </a:lnTo>
              <a:lnTo>
                <a:pt x="858967" y="478301"/>
              </a:lnTo>
              <a:lnTo>
                <a:pt x="1028506" y="365388"/>
              </a:lnTo>
              <a:lnTo>
                <a:pt x="1198045" y="478301"/>
              </a:lnTo>
              <a:lnTo>
                <a:pt x="1133285" y="295606"/>
              </a:lnTo>
              <a:lnTo>
                <a:pt x="1302825" y="182695"/>
              </a:lnTo>
              <a:lnTo>
                <a:pt x="1093263" y="182696"/>
              </a:lnTo>
              <a:lnTo>
                <a:pt x="1028506" y="0"/>
              </a:lnTo>
              <a:lnTo>
                <a:pt x="1627947" y="0"/>
              </a:lnTo>
              <a:lnTo>
                <a:pt x="1563190" y="182696"/>
              </a:lnTo>
              <a:lnTo>
                <a:pt x="1353628" y="182695"/>
              </a:lnTo>
              <a:lnTo>
                <a:pt x="1523168" y="295606"/>
              </a:lnTo>
              <a:lnTo>
                <a:pt x="1458408" y="478301"/>
              </a:lnTo>
              <a:lnTo>
                <a:pt x="1627947" y="365388"/>
              </a:lnTo>
              <a:lnTo>
                <a:pt x="1797486" y="478301"/>
              </a:lnTo>
              <a:lnTo>
                <a:pt x="1732726" y="295606"/>
              </a:lnTo>
              <a:lnTo>
                <a:pt x="1902266" y="182695"/>
              </a:lnTo>
              <a:lnTo>
                <a:pt x="1692704" y="182696"/>
              </a:lnTo>
              <a:lnTo>
                <a:pt x="1627947" y="0"/>
              </a:lnTo>
              <a:lnTo>
                <a:pt x="2227387" y="0"/>
              </a:lnTo>
              <a:lnTo>
                <a:pt x="2162630" y="182696"/>
              </a:lnTo>
              <a:lnTo>
                <a:pt x="1953068" y="182695"/>
              </a:lnTo>
              <a:lnTo>
                <a:pt x="2122608" y="295606"/>
              </a:lnTo>
              <a:lnTo>
                <a:pt x="2057848" y="478301"/>
              </a:lnTo>
              <a:lnTo>
                <a:pt x="2227387" y="365388"/>
              </a:lnTo>
              <a:lnTo>
                <a:pt x="2396926" y="478301"/>
              </a:lnTo>
              <a:lnTo>
                <a:pt x="2332166" y="295606"/>
              </a:lnTo>
              <a:lnTo>
                <a:pt x="2501706" y="182695"/>
              </a:lnTo>
              <a:lnTo>
                <a:pt x="2292144" y="182696"/>
              </a:lnTo>
              <a:lnTo>
                <a:pt x="2227387" y="0"/>
              </a:lnTo>
              <a:lnTo>
                <a:pt x="2658795" y="0"/>
              </a:lnTo>
              <a:lnTo>
                <a:pt x="2658795" y="576775"/>
              </a:lnTo>
              <a:lnTo>
                <a:pt x="0" y="576775"/>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392906</xdr:colOff>
      <xdr:row>17</xdr:row>
      <xdr:rowOff>89296</xdr:rowOff>
    </xdr:from>
    <xdr:to>
      <xdr:col>9</xdr:col>
      <xdr:colOff>166031</xdr:colOff>
      <xdr:row>25</xdr:row>
      <xdr:rowOff>5296</xdr:rowOff>
    </xdr:to>
    <xdr:grpSp>
      <xdr:nvGrpSpPr>
        <xdr:cNvPr id="27" name="Group 26">
          <a:extLst>
            <a:ext uri="{FF2B5EF4-FFF2-40B4-BE49-F238E27FC236}">
              <a16:creationId xmlns:a16="http://schemas.microsoft.com/office/drawing/2014/main" id="{C73D6737-BE51-C135-E1FA-6A488A5040FE}"/>
            </a:ext>
          </a:extLst>
        </xdr:cNvPr>
        <xdr:cNvGrpSpPr/>
      </xdr:nvGrpSpPr>
      <xdr:grpSpPr>
        <a:xfrm>
          <a:off x="1678781" y="3327796"/>
          <a:ext cx="4273688" cy="1440000"/>
          <a:chOff x="1678781" y="3327796"/>
          <a:chExt cx="4273688" cy="1440000"/>
        </a:xfrm>
      </xdr:grpSpPr>
      <xdr:graphicFrame macro="">
        <xdr:nvGraphicFramePr>
          <xdr:cNvPr id="76" name="Chart 75">
            <a:extLst>
              <a:ext uri="{FF2B5EF4-FFF2-40B4-BE49-F238E27FC236}">
                <a16:creationId xmlns:a16="http://schemas.microsoft.com/office/drawing/2014/main" id="{22FD9235-F631-4483-91F9-77B476893201}"/>
              </a:ext>
            </a:extLst>
          </xdr:cNvPr>
          <xdr:cNvGraphicFramePr>
            <a:graphicFrameLocks/>
          </xdr:cNvGraphicFramePr>
        </xdr:nvGraphicFramePr>
        <xdr:xfrm>
          <a:off x="1678781" y="3327796"/>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78" name="Chart 77">
            <a:extLst>
              <a:ext uri="{FF2B5EF4-FFF2-40B4-BE49-F238E27FC236}">
                <a16:creationId xmlns:a16="http://schemas.microsoft.com/office/drawing/2014/main" id="{106CE0E9-B9C4-425B-858E-A96248E7A061}"/>
              </a:ext>
            </a:extLst>
          </xdr:cNvPr>
          <xdr:cNvGraphicFramePr>
            <a:graphicFrameLocks/>
          </xdr:cNvGraphicFramePr>
        </xdr:nvGraphicFramePr>
        <xdr:xfrm>
          <a:off x="4512469" y="3327796"/>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84" name="Graphic 83" descr="Male profile">
            <a:extLst>
              <a:ext uri="{FF2B5EF4-FFF2-40B4-BE49-F238E27FC236}">
                <a16:creationId xmlns:a16="http://schemas.microsoft.com/office/drawing/2014/main" id="{AECB4D80-22AC-7277-A3C3-526478DBD524}"/>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3869533" y="3607593"/>
            <a:ext cx="720000" cy="720000"/>
          </a:xfrm>
          <a:prstGeom prst="rect">
            <a:avLst/>
          </a:prstGeom>
        </xdr:spPr>
      </xdr:pic>
      <xdr:pic>
        <xdr:nvPicPr>
          <xdr:cNvPr id="86" name="Graphic 85" descr="Female Profile">
            <a:extLst>
              <a:ext uri="{FF2B5EF4-FFF2-40B4-BE49-F238E27FC236}">
                <a16:creationId xmlns:a16="http://schemas.microsoft.com/office/drawing/2014/main" id="{2D335587-9D36-4BBE-42F5-E427B051E564}"/>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988469" y="3607593"/>
            <a:ext cx="720000" cy="720000"/>
          </a:xfrm>
          <a:prstGeom prst="rect">
            <a:avLst/>
          </a:prstGeom>
        </xdr:spPr>
      </xdr:pic>
      <xdr:sp macro="" textlink="Gender!B8">
        <xdr:nvSpPr>
          <xdr:cNvPr id="25" name="TextBox 24">
            <a:extLst>
              <a:ext uri="{FF2B5EF4-FFF2-40B4-BE49-F238E27FC236}">
                <a16:creationId xmlns:a16="http://schemas.microsoft.com/office/drawing/2014/main" id="{D9313D4A-4E5D-404F-BFFF-C1E2238BBFC0}"/>
              </a:ext>
            </a:extLst>
          </xdr:cNvPr>
          <xdr:cNvSpPr txBox="1"/>
        </xdr:nvSpPr>
        <xdr:spPr>
          <a:xfrm>
            <a:off x="2095501" y="3933826"/>
            <a:ext cx="571500" cy="34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629C44B-C8A0-4B9D-8724-A81960334B95}" type="TxLink">
              <a:rPr lang="en-US" sz="1600" b="0" i="0" u="none" strike="noStrike">
                <a:solidFill>
                  <a:srgbClr val="003399"/>
                </a:solidFill>
                <a:latin typeface="Lato black" panose="020F0502020204030203" pitchFamily="34" charset="0"/>
                <a:ea typeface="Lato black" panose="020F0502020204030203" pitchFamily="34" charset="0"/>
                <a:cs typeface="Lato black" panose="020F0502020204030203" pitchFamily="34" charset="0"/>
              </a:rPr>
              <a:pPr marL="0" indent="0" algn="ctr"/>
              <a:t>588</a:t>
            </a:fld>
            <a:endParaRPr lang="en-IN" sz="1600" b="0" i="0" u="none" strike="noStrike">
              <a:solidFill>
                <a:srgbClr val="003399"/>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Gender!B9">
        <xdr:nvSpPr>
          <xdr:cNvPr id="26" name="TextBox 25">
            <a:extLst>
              <a:ext uri="{FF2B5EF4-FFF2-40B4-BE49-F238E27FC236}">
                <a16:creationId xmlns:a16="http://schemas.microsoft.com/office/drawing/2014/main" id="{36F387CE-F135-450F-9173-86BB5BD37DD6}"/>
              </a:ext>
            </a:extLst>
          </xdr:cNvPr>
          <xdr:cNvSpPr txBox="1"/>
        </xdr:nvSpPr>
        <xdr:spPr>
          <a:xfrm>
            <a:off x="4950619" y="3933826"/>
            <a:ext cx="571500" cy="34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E304CB7-0240-4FF9-AD08-F685D9BB67F4}" type="TxLink">
              <a:rPr lang="en-US" sz="1600" b="0" i="0" u="none" strike="noStrike">
                <a:solidFill>
                  <a:srgbClr val="003399"/>
                </a:solidFill>
                <a:latin typeface="Lato black" panose="020F0502020204030203" pitchFamily="34" charset="0"/>
                <a:ea typeface="Lato black" panose="020F0502020204030203" pitchFamily="34" charset="0"/>
                <a:cs typeface="Lato black" panose="020F0502020204030203" pitchFamily="34" charset="0"/>
              </a:rPr>
              <a:pPr marL="0" indent="0" algn="ctr"/>
              <a:t>882</a:t>
            </a:fld>
            <a:endParaRPr lang="en-IN" sz="1600" b="0" i="0" u="none" strike="noStrike">
              <a:solidFill>
                <a:srgbClr val="003399"/>
              </a:solidFill>
              <a:latin typeface="Lato black" panose="020F0502020204030203" pitchFamily="34" charset="0"/>
              <a:ea typeface="Lato black" panose="020F0502020204030203" pitchFamily="34" charset="0"/>
              <a:cs typeface="Lato black" panose="020F0502020204030203" pitchFamily="34" charset="0"/>
            </a:endParaRPr>
          </a:p>
        </xdr:txBody>
      </xdr:sp>
    </xdr:grpSp>
    <xdr:clientData/>
  </xdr:twoCellAnchor>
  <xdr:twoCellAnchor>
    <xdr:from>
      <xdr:col>2</xdr:col>
      <xdr:colOff>607219</xdr:colOff>
      <xdr:row>12</xdr:row>
      <xdr:rowOff>95249</xdr:rowOff>
    </xdr:from>
    <xdr:to>
      <xdr:col>8</xdr:col>
      <xdr:colOff>214312</xdr:colOff>
      <xdr:row>13</xdr:row>
      <xdr:rowOff>154781</xdr:rowOff>
    </xdr:to>
    <xdr:sp macro="" textlink="">
      <xdr:nvSpPr>
        <xdr:cNvPr id="28" name="TextBox 27">
          <a:extLst>
            <a:ext uri="{FF2B5EF4-FFF2-40B4-BE49-F238E27FC236}">
              <a16:creationId xmlns:a16="http://schemas.microsoft.com/office/drawing/2014/main" id="{68FC3347-97D2-CA9E-440A-C8FCD7F37F3C}"/>
            </a:ext>
          </a:extLst>
        </xdr:cNvPr>
        <xdr:cNvSpPr txBox="1"/>
      </xdr:nvSpPr>
      <xdr:spPr>
        <a:xfrm rot="10800000" flipV="1">
          <a:off x="1893094" y="2381249"/>
          <a:ext cx="3464718" cy="2500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C50793"/>
              </a:solidFill>
              <a:latin typeface="Lato black" panose="020F0502020204030203" pitchFamily="34" charset="0"/>
              <a:ea typeface="Lato black" panose="020F0502020204030203" pitchFamily="34" charset="0"/>
              <a:cs typeface="Lato black" panose="020F0502020204030203" pitchFamily="34" charset="0"/>
            </a:rPr>
            <a:t>Total Employees by Gender</a:t>
          </a:r>
        </a:p>
      </xdr:txBody>
    </xdr:sp>
    <xdr:clientData/>
  </xdr:twoCellAnchor>
  <xdr:twoCellAnchor editAs="oneCell">
    <xdr:from>
      <xdr:col>4</xdr:col>
      <xdr:colOff>202406</xdr:colOff>
      <xdr:row>14</xdr:row>
      <xdr:rowOff>95250</xdr:rowOff>
    </xdr:from>
    <xdr:to>
      <xdr:col>7</xdr:col>
      <xdr:colOff>102393</xdr:colOff>
      <xdr:row>17</xdr:row>
      <xdr:rowOff>178594</xdr:rowOff>
    </xdr:to>
    <mc:AlternateContent xmlns:mc="http://schemas.openxmlformats.org/markup-compatibility/2006" xmlns:a14="http://schemas.microsoft.com/office/drawing/2010/main">
      <mc:Choice Requires="a14">
        <xdr:graphicFrame macro="">
          <xdr:nvGraphicFramePr>
            <xdr:cNvPr id="54" name="Gender 3">
              <a:extLst>
                <a:ext uri="{FF2B5EF4-FFF2-40B4-BE49-F238E27FC236}">
                  <a16:creationId xmlns:a16="http://schemas.microsoft.com/office/drawing/2014/main" id="{0E54697E-EA56-443F-9480-4BD206F46ACB}"/>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774156" y="2762250"/>
              <a:ext cx="1828800" cy="6548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333374</xdr:colOff>
      <xdr:row>14</xdr:row>
      <xdr:rowOff>71438</xdr:rowOff>
    </xdr:from>
    <xdr:to>
      <xdr:col>17</xdr:col>
      <xdr:colOff>321467</xdr:colOff>
      <xdr:row>25</xdr:row>
      <xdr:rowOff>154781</xdr:rowOff>
    </xdr:to>
    <xdr:graphicFrame macro="">
      <xdr:nvGraphicFramePr>
        <xdr:cNvPr id="55" name="Chart 54">
          <a:extLst>
            <a:ext uri="{FF2B5EF4-FFF2-40B4-BE49-F238E27FC236}">
              <a16:creationId xmlns:a16="http://schemas.microsoft.com/office/drawing/2014/main" id="{56351CD0-F956-4A76-9628-84EA022852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438150</xdr:colOff>
      <xdr:row>12</xdr:row>
      <xdr:rowOff>80961</xdr:rowOff>
    </xdr:from>
    <xdr:to>
      <xdr:col>15</xdr:col>
      <xdr:colOff>45243</xdr:colOff>
      <xdr:row>13</xdr:row>
      <xdr:rowOff>140493</xdr:rowOff>
    </xdr:to>
    <xdr:sp macro="" textlink="">
      <xdr:nvSpPr>
        <xdr:cNvPr id="56" name="TextBox 55">
          <a:extLst>
            <a:ext uri="{FF2B5EF4-FFF2-40B4-BE49-F238E27FC236}">
              <a16:creationId xmlns:a16="http://schemas.microsoft.com/office/drawing/2014/main" id="{77B00EB9-0D6D-4958-B974-163242C4E6CB}"/>
            </a:ext>
          </a:extLst>
        </xdr:cNvPr>
        <xdr:cNvSpPr txBox="1"/>
      </xdr:nvSpPr>
      <xdr:spPr>
        <a:xfrm rot="10800000" flipV="1">
          <a:off x="6224588" y="2366961"/>
          <a:ext cx="3464718" cy="2500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C50793"/>
              </a:solidFill>
              <a:latin typeface="Lato black" panose="020F0502020204030203" pitchFamily="34" charset="0"/>
              <a:ea typeface="Lato black" panose="020F0502020204030203" pitchFamily="34" charset="0"/>
              <a:cs typeface="Lato black" panose="020F0502020204030203" pitchFamily="34" charset="0"/>
            </a:rPr>
            <a:t>Education</a:t>
          </a:r>
          <a:r>
            <a:rPr lang="en-IN" sz="1400" baseline="0">
              <a:solidFill>
                <a:srgbClr val="C50793"/>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1400">
            <a:solidFill>
              <a:srgbClr val="C50793"/>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17</xdr:col>
      <xdr:colOff>559593</xdr:colOff>
      <xdr:row>14</xdr:row>
      <xdr:rowOff>59531</xdr:rowOff>
    </xdr:from>
    <xdr:to>
      <xdr:col>25</xdr:col>
      <xdr:colOff>47624</xdr:colOff>
      <xdr:row>26</xdr:row>
      <xdr:rowOff>2381</xdr:rowOff>
    </xdr:to>
    <mc:AlternateContent xmlns:mc="http://schemas.openxmlformats.org/markup-compatibility/2006">
      <mc:Choice xmlns:cx1="http://schemas.microsoft.com/office/drawing/2015/9/8/chartex" Requires="cx1">
        <xdr:graphicFrame macro="">
          <xdr:nvGraphicFramePr>
            <xdr:cNvPr id="57" name="Chart 56">
              <a:extLst>
                <a:ext uri="{FF2B5EF4-FFF2-40B4-BE49-F238E27FC236}">
                  <a16:creationId xmlns:a16="http://schemas.microsoft.com/office/drawing/2014/main" id="{BEF032B2-E3F5-48E8-8E85-225B1B24D27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570493" y="2726531"/>
              <a:ext cx="4669631" cy="22288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607218</xdr:colOff>
      <xdr:row>12</xdr:row>
      <xdr:rowOff>95250</xdr:rowOff>
    </xdr:from>
    <xdr:to>
      <xdr:col>23</xdr:col>
      <xdr:colOff>214311</xdr:colOff>
      <xdr:row>13</xdr:row>
      <xdr:rowOff>154782</xdr:rowOff>
    </xdr:to>
    <xdr:sp macro="" textlink="">
      <xdr:nvSpPr>
        <xdr:cNvPr id="60" name="TextBox 59">
          <a:extLst>
            <a:ext uri="{FF2B5EF4-FFF2-40B4-BE49-F238E27FC236}">
              <a16:creationId xmlns:a16="http://schemas.microsoft.com/office/drawing/2014/main" id="{F1E1A574-F361-40EA-8D70-610E1ED58878}"/>
            </a:ext>
          </a:extLst>
        </xdr:cNvPr>
        <xdr:cNvSpPr txBox="1"/>
      </xdr:nvSpPr>
      <xdr:spPr>
        <a:xfrm rot="10800000" flipV="1">
          <a:off x="11537156" y="2381250"/>
          <a:ext cx="3464718" cy="2500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rgbClr val="C50793"/>
              </a:solidFill>
              <a:latin typeface="Lato black" panose="020F0502020204030203" pitchFamily="34" charset="0"/>
              <a:ea typeface="Lato black" panose="020F0502020204030203" pitchFamily="34" charset="0"/>
              <a:cs typeface="Lato black" panose="020F0502020204030203" pitchFamily="34" charset="0"/>
            </a:rPr>
            <a:t> Attrition by Job Role</a:t>
          </a:r>
          <a:endParaRPr lang="en-IN" sz="1400">
            <a:solidFill>
              <a:srgbClr val="C50793"/>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xdr:col>
      <xdr:colOff>511968</xdr:colOff>
      <xdr:row>28</xdr:row>
      <xdr:rowOff>119062</xdr:rowOff>
    </xdr:from>
    <xdr:to>
      <xdr:col>8</xdr:col>
      <xdr:colOff>642936</xdr:colOff>
      <xdr:row>39</xdr:row>
      <xdr:rowOff>166686</xdr:rowOff>
    </xdr:to>
    <xdr:graphicFrame macro="">
      <xdr:nvGraphicFramePr>
        <xdr:cNvPr id="62" name="Chart 61">
          <a:extLst>
            <a:ext uri="{FF2B5EF4-FFF2-40B4-BE49-F238E27FC236}">
              <a16:creationId xmlns:a16="http://schemas.microsoft.com/office/drawing/2014/main" id="{846C557E-5CED-4095-957A-973B181324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461963</xdr:colOff>
      <xdr:row>26</xdr:row>
      <xdr:rowOff>152400</xdr:rowOff>
    </xdr:from>
    <xdr:to>
      <xdr:col>8</xdr:col>
      <xdr:colOff>69056</xdr:colOff>
      <xdr:row>28</xdr:row>
      <xdr:rowOff>21432</xdr:rowOff>
    </xdr:to>
    <xdr:sp macro="" textlink="">
      <xdr:nvSpPr>
        <xdr:cNvPr id="63" name="TextBox 62">
          <a:extLst>
            <a:ext uri="{FF2B5EF4-FFF2-40B4-BE49-F238E27FC236}">
              <a16:creationId xmlns:a16="http://schemas.microsoft.com/office/drawing/2014/main" id="{1DF8C45B-03B2-4021-9FEE-05EEF9561862}"/>
            </a:ext>
          </a:extLst>
        </xdr:cNvPr>
        <xdr:cNvSpPr txBox="1"/>
      </xdr:nvSpPr>
      <xdr:spPr>
        <a:xfrm rot="10800000" flipV="1">
          <a:off x="1747838" y="5105400"/>
          <a:ext cx="3464718" cy="2500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rgbClr val="C50793"/>
              </a:solidFill>
              <a:latin typeface="Lato black" panose="020F0502020204030203" pitchFamily="34" charset="0"/>
              <a:ea typeface="Lato black" panose="020F0502020204030203" pitchFamily="34" charset="0"/>
              <a:cs typeface="Lato black" panose="020F0502020204030203" pitchFamily="34" charset="0"/>
            </a:rPr>
            <a:t> Department Wise Attrition</a:t>
          </a:r>
          <a:endParaRPr lang="en-IN" sz="1400">
            <a:solidFill>
              <a:srgbClr val="C50793"/>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9</xdr:col>
      <xdr:colOff>226218</xdr:colOff>
      <xdr:row>28</xdr:row>
      <xdr:rowOff>119062</xdr:rowOff>
    </xdr:from>
    <xdr:to>
      <xdr:col>15</xdr:col>
      <xdr:colOff>261937</xdr:colOff>
      <xdr:row>39</xdr:row>
      <xdr:rowOff>157163</xdr:rowOff>
    </xdr:to>
    <xdr:graphicFrame macro="">
      <xdr:nvGraphicFramePr>
        <xdr:cNvPr id="64" name="Chart 63">
          <a:extLst>
            <a:ext uri="{FF2B5EF4-FFF2-40B4-BE49-F238E27FC236}">
              <a16:creationId xmlns:a16="http://schemas.microsoft.com/office/drawing/2014/main" id="{1949D1EC-6A0E-44CF-A9A6-3E7549EC60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316707</xdr:colOff>
      <xdr:row>26</xdr:row>
      <xdr:rowOff>138113</xdr:rowOff>
    </xdr:from>
    <xdr:to>
      <xdr:col>14</xdr:col>
      <xdr:colOff>566738</xdr:colOff>
      <xdr:row>28</xdr:row>
      <xdr:rowOff>7145</xdr:rowOff>
    </xdr:to>
    <xdr:sp macro="" textlink="">
      <xdr:nvSpPr>
        <xdr:cNvPr id="65" name="TextBox 64">
          <a:extLst>
            <a:ext uri="{FF2B5EF4-FFF2-40B4-BE49-F238E27FC236}">
              <a16:creationId xmlns:a16="http://schemas.microsoft.com/office/drawing/2014/main" id="{FC8ECD58-4E52-4237-B4AB-4B6B4030E780}"/>
            </a:ext>
          </a:extLst>
        </xdr:cNvPr>
        <xdr:cNvSpPr txBox="1"/>
      </xdr:nvSpPr>
      <xdr:spPr>
        <a:xfrm rot="10800000" flipV="1">
          <a:off x="6103145" y="5091113"/>
          <a:ext cx="3464718" cy="2500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rgbClr val="C50793"/>
              </a:solidFill>
              <a:latin typeface="Lato black" panose="020F0502020204030203" pitchFamily="34" charset="0"/>
              <a:ea typeface="Lato black" panose="020F0502020204030203" pitchFamily="34" charset="0"/>
              <a:cs typeface="Lato black" panose="020F0502020204030203" pitchFamily="34" charset="0"/>
            </a:rPr>
            <a:t>Attrition by Age Group</a:t>
          </a:r>
          <a:endParaRPr lang="en-IN" sz="1400">
            <a:solidFill>
              <a:srgbClr val="C50793"/>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440532</xdr:colOff>
      <xdr:row>28</xdr:row>
      <xdr:rowOff>119063</xdr:rowOff>
    </xdr:from>
    <xdr:to>
      <xdr:col>20</xdr:col>
      <xdr:colOff>238125</xdr:colOff>
      <xdr:row>39</xdr:row>
      <xdr:rowOff>142875</xdr:rowOff>
    </xdr:to>
    <mc:AlternateContent xmlns:mc="http://schemas.openxmlformats.org/markup-compatibility/2006">
      <mc:Choice xmlns:cx2="http://schemas.microsoft.com/office/drawing/2015/10/21/chartex" Requires="cx2">
        <xdr:graphicFrame macro="">
          <xdr:nvGraphicFramePr>
            <xdr:cNvPr id="58" name="Chart 57">
              <a:extLst>
                <a:ext uri="{FF2B5EF4-FFF2-40B4-BE49-F238E27FC236}">
                  <a16:creationId xmlns:a16="http://schemas.microsoft.com/office/drawing/2014/main" id="{892CDCC7-BE5F-49D7-B74B-3712EAD95B1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084595" y="5453063"/>
              <a:ext cx="3012280" cy="211931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528639</xdr:colOff>
      <xdr:row>26</xdr:row>
      <xdr:rowOff>147639</xdr:rowOff>
    </xdr:from>
    <xdr:to>
      <xdr:col>20</xdr:col>
      <xdr:colOff>250031</xdr:colOff>
      <xdr:row>28</xdr:row>
      <xdr:rowOff>23813</xdr:rowOff>
    </xdr:to>
    <xdr:sp macro="" textlink="">
      <xdr:nvSpPr>
        <xdr:cNvPr id="59" name="TextBox 58">
          <a:extLst>
            <a:ext uri="{FF2B5EF4-FFF2-40B4-BE49-F238E27FC236}">
              <a16:creationId xmlns:a16="http://schemas.microsoft.com/office/drawing/2014/main" id="{8A8F82A2-438D-4D50-A163-9667A08BCA34}"/>
            </a:ext>
          </a:extLst>
        </xdr:cNvPr>
        <xdr:cNvSpPr txBox="1"/>
      </xdr:nvSpPr>
      <xdr:spPr>
        <a:xfrm rot="10800000" flipV="1">
          <a:off x="10172702" y="5100639"/>
          <a:ext cx="2936079"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rgbClr val="C50793"/>
              </a:solidFill>
              <a:latin typeface="Lato black" panose="020F0502020204030203" pitchFamily="34" charset="0"/>
              <a:ea typeface="Lato black" panose="020F0502020204030203" pitchFamily="34" charset="0"/>
              <a:cs typeface="Lato black" panose="020F0502020204030203" pitchFamily="34" charset="0"/>
            </a:rPr>
            <a:t>Attrition by Marital Status</a:t>
          </a:r>
        </a:p>
        <a:p>
          <a:endParaRPr lang="en-IN" sz="1400">
            <a:solidFill>
              <a:srgbClr val="C50793"/>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23</xdr:col>
      <xdr:colOff>154782</xdr:colOff>
      <xdr:row>28</xdr:row>
      <xdr:rowOff>126206</xdr:rowOff>
    </xdr:from>
    <xdr:to>
      <xdr:col>25</xdr:col>
      <xdr:colOff>35718</xdr:colOff>
      <xdr:row>35</xdr:row>
      <xdr:rowOff>119063</xdr:rowOff>
    </xdr:to>
    <mc:AlternateContent xmlns:mc="http://schemas.openxmlformats.org/markup-compatibility/2006">
      <mc:Choice xmlns:a14="http://schemas.microsoft.com/office/drawing/2010/main" Requires="a14">
        <xdr:graphicFrame macro="">
          <xdr:nvGraphicFramePr>
            <xdr:cNvPr id="61" name="Department 1">
              <a:extLst>
                <a:ext uri="{FF2B5EF4-FFF2-40B4-BE49-F238E27FC236}">
                  <a16:creationId xmlns:a16="http://schemas.microsoft.com/office/drawing/2014/main" id="{B3E5E028-CD3C-4328-AC97-D31E6C808CD9}"/>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942345" y="5460206"/>
              <a:ext cx="1166811" cy="13263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473869</xdr:colOff>
      <xdr:row>28</xdr:row>
      <xdr:rowOff>130967</xdr:rowOff>
    </xdr:from>
    <xdr:to>
      <xdr:col>23</xdr:col>
      <xdr:colOff>95249</xdr:colOff>
      <xdr:row>39</xdr:row>
      <xdr:rowOff>154781</xdr:rowOff>
    </xdr:to>
    <mc:AlternateContent xmlns:mc="http://schemas.openxmlformats.org/markup-compatibility/2006">
      <mc:Choice xmlns:a14="http://schemas.microsoft.com/office/drawing/2010/main" Requires="a14">
        <xdr:graphicFrame macro="">
          <xdr:nvGraphicFramePr>
            <xdr:cNvPr id="66" name="Education Field 3">
              <a:extLst>
                <a:ext uri="{FF2B5EF4-FFF2-40B4-BE49-F238E27FC236}">
                  <a16:creationId xmlns:a16="http://schemas.microsoft.com/office/drawing/2014/main" id="{E4E69419-F0F1-4DF1-B73D-712C2C40802A}"/>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3332619" y="5464967"/>
              <a:ext cx="1550193" cy="21193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428622</xdr:colOff>
      <xdr:row>28</xdr:row>
      <xdr:rowOff>166687</xdr:rowOff>
    </xdr:from>
    <xdr:to>
      <xdr:col>22</xdr:col>
      <xdr:colOff>214312</xdr:colOff>
      <xdr:row>30</xdr:row>
      <xdr:rowOff>35719</xdr:rowOff>
    </xdr:to>
    <xdr:sp macro="" textlink="">
      <xdr:nvSpPr>
        <xdr:cNvPr id="67" name="TextBox 66">
          <a:extLst>
            <a:ext uri="{FF2B5EF4-FFF2-40B4-BE49-F238E27FC236}">
              <a16:creationId xmlns:a16="http://schemas.microsoft.com/office/drawing/2014/main" id="{9E5EB845-CA38-4073-AFE2-08A553689A79}"/>
            </a:ext>
          </a:extLst>
        </xdr:cNvPr>
        <xdr:cNvSpPr txBox="1"/>
      </xdr:nvSpPr>
      <xdr:spPr>
        <a:xfrm rot="10800000" flipV="1">
          <a:off x="13287372" y="5500687"/>
          <a:ext cx="1071565" cy="2500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aseline="0">
              <a:solidFill>
                <a:srgbClr val="003399"/>
              </a:solidFill>
              <a:latin typeface="Lato black" panose="020F0502020204030203" pitchFamily="34" charset="0"/>
              <a:ea typeface="Lato black" panose="020F0502020204030203" pitchFamily="34" charset="0"/>
              <a:cs typeface="Lato black" panose="020F0502020204030203" pitchFamily="34" charset="0"/>
            </a:rPr>
            <a:t>Education</a:t>
          </a:r>
          <a:r>
            <a:rPr lang="en-IN" sz="1000" baseline="0">
              <a:solidFill>
                <a:srgbClr val="C50793"/>
              </a:solidFill>
              <a:latin typeface="Lato black" panose="020F0502020204030203" pitchFamily="34" charset="0"/>
              <a:ea typeface="Lato black" panose="020F0502020204030203" pitchFamily="34" charset="0"/>
              <a:cs typeface="Lato black" panose="020F0502020204030203" pitchFamily="34" charset="0"/>
            </a:rPr>
            <a:t> </a:t>
          </a:r>
          <a:r>
            <a:rPr lang="en-IN" sz="1000" baseline="0">
              <a:solidFill>
                <a:srgbClr val="003399"/>
              </a:solidFill>
              <a:latin typeface="Lato black" panose="020F0502020204030203" pitchFamily="34" charset="0"/>
              <a:ea typeface="Lato black" panose="020F0502020204030203" pitchFamily="34" charset="0"/>
              <a:cs typeface="Lato black" panose="020F0502020204030203" pitchFamily="34" charset="0"/>
            </a:rPr>
            <a:t>Field</a:t>
          </a:r>
        </a:p>
        <a:p>
          <a:endParaRPr lang="en-IN" sz="1400">
            <a:solidFill>
              <a:srgbClr val="C50793"/>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23</xdr:col>
      <xdr:colOff>211927</xdr:colOff>
      <xdr:row>28</xdr:row>
      <xdr:rowOff>166687</xdr:rowOff>
    </xdr:from>
    <xdr:to>
      <xdr:col>24</xdr:col>
      <xdr:colOff>119062</xdr:colOff>
      <xdr:row>30</xdr:row>
      <xdr:rowOff>9525</xdr:rowOff>
    </xdr:to>
    <xdr:sp macro="" textlink="">
      <xdr:nvSpPr>
        <xdr:cNvPr id="68" name="TextBox 67">
          <a:extLst>
            <a:ext uri="{FF2B5EF4-FFF2-40B4-BE49-F238E27FC236}">
              <a16:creationId xmlns:a16="http://schemas.microsoft.com/office/drawing/2014/main" id="{459DF4A3-6708-4559-827C-C49E1452D0AA}"/>
            </a:ext>
          </a:extLst>
        </xdr:cNvPr>
        <xdr:cNvSpPr txBox="1"/>
      </xdr:nvSpPr>
      <xdr:spPr>
        <a:xfrm rot="10800000" flipV="1">
          <a:off x="14999490" y="5500687"/>
          <a:ext cx="550072" cy="223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aseline="0">
              <a:solidFill>
                <a:srgbClr val="003399"/>
              </a:solidFill>
              <a:latin typeface="Lato black" panose="020F0502020204030203" pitchFamily="34" charset="0"/>
              <a:ea typeface="Lato black" panose="020F0502020204030203" pitchFamily="34" charset="0"/>
              <a:cs typeface="Lato black" panose="020F0502020204030203" pitchFamily="34" charset="0"/>
            </a:rPr>
            <a:t>Dept</a:t>
          </a:r>
        </a:p>
        <a:p>
          <a:endParaRPr lang="en-IN" sz="1400">
            <a:solidFill>
              <a:srgbClr val="C50793"/>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466726</xdr:colOff>
      <xdr:row>26</xdr:row>
      <xdr:rowOff>119062</xdr:rowOff>
    </xdr:from>
    <xdr:to>
      <xdr:col>24</xdr:col>
      <xdr:colOff>583405</xdr:colOff>
      <xdr:row>28</xdr:row>
      <xdr:rowOff>9526</xdr:rowOff>
    </xdr:to>
    <xdr:sp macro="" textlink="">
      <xdr:nvSpPr>
        <xdr:cNvPr id="102" name="TextBox 101">
          <a:extLst>
            <a:ext uri="{FF2B5EF4-FFF2-40B4-BE49-F238E27FC236}">
              <a16:creationId xmlns:a16="http://schemas.microsoft.com/office/drawing/2014/main" id="{4883E8B3-738A-43D1-8CE6-9CB763E22B97}"/>
            </a:ext>
          </a:extLst>
        </xdr:cNvPr>
        <xdr:cNvSpPr txBox="1"/>
      </xdr:nvSpPr>
      <xdr:spPr>
        <a:xfrm rot="10800000" flipV="1">
          <a:off x="13325476" y="5072062"/>
          <a:ext cx="2688429" cy="271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rgbClr val="C50793"/>
              </a:solidFill>
              <a:latin typeface="Lato black" panose="020F0502020204030203" pitchFamily="34" charset="0"/>
              <a:ea typeface="Lato black" panose="020F0502020204030203" pitchFamily="34" charset="0"/>
              <a:cs typeface="Lato black" panose="020F0502020204030203" pitchFamily="34" charset="0"/>
            </a:rPr>
            <a:t>Filter Panel</a:t>
          </a:r>
        </a:p>
        <a:p>
          <a:endParaRPr lang="en-IN" sz="1400">
            <a:solidFill>
              <a:srgbClr val="C50793"/>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43.556920949071" createdVersion="8" refreshedVersion="8" minRefreshableVersion="3" recordCount="1470" xr:uid="{CBB1213D-8C09-4ECF-8E59-3AA9F9AA14CD}">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7262148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1E19EDE-C0F1-43DB-B416-B305F59DEF51}" name="KPI"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467699A-3BC2-4980-B40E-3F22A6D869A0}" name="Rating"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3">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90BE8B8-D1E0-4850-98BB-7DD038603D21}" name="Gender"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30D3F62-C35F-46D4-ACC4-A7815308F0B3}" name="Education by attrition"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B5A687F-0B2F-40AD-A95C-A42639E9064B}" name="Attrition by job"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847CD7-D776-4377-9B02-79D7D2666A01}" name="Deparment wise attrition"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12">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6DE7EA-1A6A-42AF-9C2E-3103D170B44D}" name="Attrition by age group"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9967A95-448C-4A43-97C8-CB2B345844B8}" name="Maritial Status"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CD88DDA4-3D7E-40FF-B62C-B43CEB1D0DA3}" sourceName="Gender">
  <pivotTables>
    <pivotTable tabId="9" name="Gender"/>
    <pivotTable tabId="13" name="Attrition by age group"/>
    <pivotTable tabId="11" name="Attrition by job"/>
    <pivotTable tabId="12" name="Deparment wise attrition"/>
    <pivotTable tabId="10" name="Education by attrition"/>
    <pivotTable tabId="7" name="KPI"/>
    <pivotTable tabId="14" name="Maritial Status"/>
    <pivotTable tabId="8" name="Rating"/>
  </pivotTables>
  <data>
    <tabular pivotCacheId="72621480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F7A5397-EAA3-4E6E-BC8F-1BA1D0D858F7}" sourceName="Department">
  <pivotTables>
    <pivotTable tabId="13" name="Attrition by age group"/>
    <pivotTable tabId="11" name="Attrition by job"/>
    <pivotTable tabId="12" name="Deparment wise attrition"/>
    <pivotTable tabId="10" name="Education by attrition"/>
    <pivotTable tabId="9" name="Gender"/>
    <pivotTable tabId="7" name="KPI"/>
    <pivotTable tabId="14" name="Maritial Status"/>
    <pivotTable tabId="8" name="Rating"/>
  </pivotTables>
  <data>
    <tabular pivotCacheId="72621480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1503D636-C6A4-4826-8B72-6F997560F661}" sourceName="Education Field">
  <pivotTables>
    <pivotTable tabId="13" name="Attrition by age group"/>
    <pivotTable tabId="11" name="Attrition by job"/>
    <pivotTable tabId="12" name="Deparment wise attrition"/>
    <pivotTable tabId="10" name="Education by attrition"/>
    <pivotTable tabId="9" name="Gender"/>
    <pivotTable tabId="7" name="KPI"/>
    <pivotTable tabId="14" name="Maritial Status"/>
    <pivotTable tabId="8" name="Rating"/>
  </pivotTables>
  <data>
    <tabular pivotCacheId="726214809">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63DAE466-CE34-4B1E-A667-69778FCDD198}" cache="Slicer_Gender2"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1D185F66-9EB7-4115-A492-7914CD99E91A}" cache="Slicer_Gender2" caption="Gender" rowHeight="257175"/>
  <slicer name="Education Field" xr10:uid="{E7E5CA43-5A29-4AA1-A4D0-5F645D01EAB7}" cache="Slicer_Education_Field2"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13A9D0BE-C4CA-4E12-BFCE-50730599B8A3}" cache="Slicer_Gender2" caption="Gender" rowHeight="257175"/>
  <slicer name="Education Field 1" xr10:uid="{1A8EC3BC-D849-4D6D-9BBF-2D4348608172}"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B4F818B9-1174-4C62-9E5C-008785C19ECE}" cache="Slicer_Department" caption="Department" rowHeight="257175"/>
  <slicer name="Education Field 2" xr10:uid="{4C09164C-656F-4F35-B5DB-56C982AC08EE}" cache="Slicer_Education_Field2"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024AC021-E7D0-4CF2-9B6B-8D54C28B2B29}" cache="Slicer_Gender2" caption="Gender" columnCount="2" style="Slicer" rowHeight="257175"/>
  <slicer name="Department 1" xr10:uid="{5EC2F733-EA1A-4EAC-AFE3-32AB1189F31A}" cache="Slicer_Department" style="Slicer" rowHeight="257175"/>
  <slicer name="Education Field 3" xr10:uid="{835F9AB4-E9A6-4056-A1C7-81EFD510592D}" cache="Slicer_Education_Field2" style="Slice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B1006-0ACE-41AA-967E-FB95DDD85B0F}">
  <dimension ref="A3:E7"/>
  <sheetViews>
    <sheetView workbookViewId="0">
      <selection activeCell="C7" sqref="C7"/>
    </sheetView>
  </sheetViews>
  <sheetFormatPr defaultRowHeight="15.75" x14ac:dyDescent="0.25"/>
  <cols>
    <col min="1" max="1" width="23.375" bestFit="1" customWidth="1"/>
    <col min="2" max="2" width="21.75" bestFit="1" customWidth="1"/>
    <col min="3" max="3" width="13.375" bestFit="1" customWidth="1"/>
    <col min="4" max="4" width="15.5" customWidth="1"/>
    <col min="5" max="5" width="13.125" customWidth="1"/>
  </cols>
  <sheetData>
    <row r="3" spans="1:5" x14ac:dyDescent="0.25">
      <c r="A3" s="2" t="s">
        <v>1554</v>
      </c>
      <c r="B3" s="4" t="s">
        <v>1555</v>
      </c>
      <c r="C3" s="3" t="s">
        <v>1556</v>
      </c>
    </row>
    <row r="4" spans="1:5" x14ac:dyDescent="0.25">
      <c r="A4" s="23">
        <v>1470</v>
      </c>
      <c r="B4" s="24">
        <v>237</v>
      </c>
      <c r="C4" s="25">
        <v>36.923809523809524</v>
      </c>
    </row>
    <row r="6" spans="1:5" x14ac:dyDescent="0.25">
      <c r="A6" t="s">
        <v>1557</v>
      </c>
      <c r="B6" t="s">
        <v>1558</v>
      </c>
      <c r="C6" t="s">
        <v>1559</v>
      </c>
      <c r="D6" t="s">
        <v>1560</v>
      </c>
      <c r="E6" t="s">
        <v>1561</v>
      </c>
    </row>
    <row r="7" spans="1:5" x14ac:dyDescent="0.25">
      <c r="A7">
        <f>GETPIVOTDATA("Count of Employee Number",$A$3)</f>
        <v>1470</v>
      </c>
      <c r="B7">
        <f>GETPIVOTDATA("Sum of CF_attrition count",$A$3)</f>
        <v>237</v>
      </c>
      <c r="C7" s="6">
        <f>GETPIVOTDATA("Average of Age",$A$3)</f>
        <v>36.923809523809524</v>
      </c>
      <c r="D7">
        <f>A7-B7</f>
        <v>1233</v>
      </c>
      <c r="E7" s="5">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A2538-4507-43A9-A43A-74380BB672A5}">
  <dimension ref="A3:C7"/>
  <sheetViews>
    <sheetView workbookViewId="0">
      <selection activeCell="E12" sqref="E12"/>
    </sheetView>
  </sheetViews>
  <sheetFormatPr defaultRowHeight="15.75" x14ac:dyDescent="0.25"/>
  <cols>
    <col min="1" max="1" width="23.125" bestFit="1" customWidth="1"/>
  </cols>
  <sheetData>
    <row r="3" spans="1:3" x14ac:dyDescent="0.25">
      <c r="A3" s="8" t="s">
        <v>1562</v>
      </c>
    </row>
    <row r="4" spans="1:3" x14ac:dyDescent="0.25">
      <c r="A4" s="9">
        <v>2.6265306122448981</v>
      </c>
    </row>
    <row r="6" spans="1:3" x14ac:dyDescent="0.25">
      <c r="A6" t="s">
        <v>1563</v>
      </c>
      <c r="B6" s="10">
        <f>GETPIVOTDATA("Job Satisfaction",$A$3)</f>
        <v>2.6265306122448981</v>
      </c>
      <c r="C6">
        <f>B6/4</f>
        <v>0.65663265306122454</v>
      </c>
    </row>
    <row r="7" spans="1:3" x14ac:dyDescent="0.25">
      <c r="A7" t="s">
        <v>1564</v>
      </c>
      <c r="B7" s="10">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17FEF-6516-4201-93F3-5E118E7995EC}">
  <dimension ref="A3:C9"/>
  <sheetViews>
    <sheetView workbookViewId="0">
      <selection activeCell="C8" sqref="C8:C9"/>
    </sheetView>
  </sheetViews>
  <sheetFormatPr defaultRowHeight="15.75" x14ac:dyDescent="0.25"/>
  <cols>
    <col min="1" max="1" width="12.125" bestFit="1" customWidth="1"/>
    <col min="2" max="2" width="20.25" bestFit="1" customWidth="1"/>
  </cols>
  <sheetData>
    <row r="3" spans="1:3" x14ac:dyDescent="0.25">
      <c r="A3" s="11" t="s">
        <v>1565</v>
      </c>
      <c r="B3" s="8" t="s">
        <v>1567</v>
      </c>
    </row>
    <row r="4" spans="1:3" x14ac:dyDescent="0.25">
      <c r="A4" s="12" t="s">
        <v>51</v>
      </c>
      <c r="B4" s="20">
        <v>588</v>
      </c>
    </row>
    <row r="5" spans="1:3" x14ac:dyDescent="0.25">
      <c r="A5" s="13" t="s">
        <v>62</v>
      </c>
      <c r="B5" s="21">
        <v>882</v>
      </c>
    </row>
    <row r="6" spans="1:3" x14ac:dyDescent="0.25">
      <c r="A6" s="14" t="s">
        <v>1566</v>
      </c>
      <c r="B6" s="22">
        <v>1470</v>
      </c>
    </row>
    <row r="8" spans="1:3" x14ac:dyDescent="0.25">
      <c r="A8" s="15" t="s">
        <v>51</v>
      </c>
      <c r="B8">
        <f>IFERROR(GETPIVOTDATA("Employee Count",$A$3,"Gender","Female"),0)</f>
        <v>588</v>
      </c>
      <c r="C8" s="16">
        <f>IFERROR(B8/(B8+B9),0)</f>
        <v>0.4</v>
      </c>
    </row>
    <row r="9" spans="1:3" x14ac:dyDescent="0.25">
      <c r="A9" s="15" t="s">
        <v>62</v>
      </c>
      <c r="B9">
        <f>IFERROR(GETPIVOTDATA("Employee Count",$A$3,"Gender","Male"),0)</f>
        <v>882</v>
      </c>
      <c r="C9" s="16">
        <f>IFERROR(B9/(B8+B9),0)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592C0-4D3D-4972-B00A-85C5C218CF52}">
  <dimension ref="A3:B9"/>
  <sheetViews>
    <sheetView workbookViewId="0">
      <selection activeCell="B6" sqref="B6"/>
    </sheetView>
  </sheetViews>
  <sheetFormatPr defaultRowHeight="15.75" x14ac:dyDescent="0.25"/>
  <cols>
    <col min="1" max="1" width="16.125" bestFit="1" customWidth="1"/>
    <col min="2" max="2" width="21.75" bestFit="1" customWidth="1"/>
  </cols>
  <sheetData>
    <row r="3" spans="1:2" x14ac:dyDescent="0.25">
      <c r="A3" s="11" t="s">
        <v>1565</v>
      </c>
      <c r="B3" s="8" t="s">
        <v>1555</v>
      </c>
    </row>
    <row r="4" spans="1:2" x14ac:dyDescent="0.25">
      <c r="A4" s="12" t="s">
        <v>134</v>
      </c>
      <c r="B4" s="20">
        <v>5</v>
      </c>
    </row>
    <row r="5" spans="1:2" x14ac:dyDescent="0.25">
      <c r="A5" s="13" t="s">
        <v>65</v>
      </c>
      <c r="B5" s="21">
        <v>31</v>
      </c>
    </row>
    <row r="6" spans="1:2" x14ac:dyDescent="0.25">
      <c r="A6" s="13" t="s">
        <v>55</v>
      </c>
      <c r="B6" s="21">
        <v>44</v>
      </c>
    </row>
    <row r="7" spans="1:2" x14ac:dyDescent="0.25">
      <c r="A7" s="13" t="s">
        <v>71</v>
      </c>
      <c r="B7" s="21">
        <v>58</v>
      </c>
    </row>
    <row r="8" spans="1:2" x14ac:dyDescent="0.25">
      <c r="A8" s="13" t="s">
        <v>77</v>
      </c>
      <c r="B8" s="21">
        <v>99</v>
      </c>
    </row>
    <row r="9" spans="1:2" x14ac:dyDescent="0.25">
      <c r="A9" s="14" t="s">
        <v>1566</v>
      </c>
      <c r="B9" s="22">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8613B-3FA3-4FC9-B955-8139C2207B93}">
  <dimension ref="A3:E13"/>
  <sheetViews>
    <sheetView workbookViewId="0">
      <selection activeCell="D3" sqref="D3:E12"/>
    </sheetView>
  </sheetViews>
  <sheetFormatPr defaultRowHeight="15.75" x14ac:dyDescent="0.25"/>
  <cols>
    <col min="1" max="1" width="22.875" bestFit="1" customWidth="1"/>
    <col min="2" max="2" width="21.75" bestFit="1" customWidth="1"/>
    <col min="4" max="4" width="22.5" customWidth="1"/>
    <col min="5" max="5" width="14" customWidth="1"/>
  </cols>
  <sheetData>
    <row r="3" spans="1:5" x14ac:dyDescent="0.25">
      <c r="A3" s="11" t="s">
        <v>1565</v>
      </c>
      <c r="B3" s="8" t="s">
        <v>1555</v>
      </c>
      <c r="D3" t="s">
        <v>9</v>
      </c>
      <c r="E3" t="s">
        <v>1558</v>
      </c>
    </row>
    <row r="4" spans="1:5" x14ac:dyDescent="0.25">
      <c r="A4" s="12" t="s">
        <v>83</v>
      </c>
      <c r="B4" s="20">
        <v>9</v>
      </c>
      <c r="D4" t="str">
        <f>A4</f>
        <v>Healthcare Representative</v>
      </c>
      <c r="E4">
        <f>GETPIVOTDATA("CF_attrition count",$A$3,"Job Role",A4)</f>
        <v>9</v>
      </c>
    </row>
    <row r="5" spans="1:5" x14ac:dyDescent="0.25">
      <c r="A5" s="13" t="s">
        <v>163</v>
      </c>
      <c r="B5" s="21">
        <v>12</v>
      </c>
      <c r="D5" t="str">
        <f t="shared" ref="D5:D12" si="0">A5</f>
        <v>Human Resources</v>
      </c>
      <c r="E5">
        <f t="shared" ref="E5:E12" si="1">GETPIVOTDATA("CF_attrition count",$A$3,"Job Role",A5)</f>
        <v>12</v>
      </c>
    </row>
    <row r="6" spans="1:5" x14ac:dyDescent="0.25">
      <c r="A6" s="13" t="s">
        <v>68</v>
      </c>
      <c r="B6" s="21">
        <v>62</v>
      </c>
      <c r="D6" t="str">
        <f t="shared" si="0"/>
        <v>Laboratory Technician</v>
      </c>
      <c r="E6">
        <f t="shared" si="1"/>
        <v>62</v>
      </c>
    </row>
    <row r="7" spans="1:5" x14ac:dyDescent="0.25">
      <c r="A7" s="13" t="s">
        <v>95</v>
      </c>
      <c r="B7" s="21">
        <v>5</v>
      </c>
      <c r="D7" t="str">
        <f t="shared" si="0"/>
        <v>Manager</v>
      </c>
      <c r="E7">
        <f t="shared" si="1"/>
        <v>5</v>
      </c>
    </row>
    <row r="8" spans="1:5" x14ac:dyDescent="0.25">
      <c r="A8" s="13" t="s">
        <v>81</v>
      </c>
      <c r="B8" s="21">
        <v>10</v>
      </c>
      <c r="D8" t="str">
        <f t="shared" si="0"/>
        <v>Manufacturing Director</v>
      </c>
      <c r="E8">
        <f t="shared" si="1"/>
        <v>10</v>
      </c>
    </row>
    <row r="9" spans="1:5" x14ac:dyDescent="0.25">
      <c r="A9" s="13" t="s">
        <v>101</v>
      </c>
      <c r="B9" s="21">
        <v>2</v>
      </c>
      <c r="D9" t="str">
        <f t="shared" si="0"/>
        <v>Research Director</v>
      </c>
      <c r="E9">
        <f t="shared" si="1"/>
        <v>2</v>
      </c>
    </row>
    <row r="10" spans="1:5" x14ac:dyDescent="0.25">
      <c r="A10" s="13" t="s">
        <v>63</v>
      </c>
      <c r="B10" s="21">
        <v>47</v>
      </c>
      <c r="D10" t="str">
        <f t="shared" si="0"/>
        <v>Research Scientist</v>
      </c>
      <c r="E10">
        <f t="shared" si="1"/>
        <v>47</v>
      </c>
    </row>
    <row r="11" spans="1:5" x14ac:dyDescent="0.25">
      <c r="A11" s="13" t="s">
        <v>52</v>
      </c>
      <c r="B11" s="21">
        <v>57</v>
      </c>
      <c r="D11" t="str">
        <f t="shared" si="0"/>
        <v>Sales Executive</v>
      </c>
      <c r="E11">
        <f t="shared" si="1"/>
        <v>57</v>
      </c>
    </row>
    <row r="12" spans="1:5" x14ac:dyDescent="0.25">
      <c r="A12" s="13" t="s">
        <v>99</v>
      </c>
      <c r="B12" s="21">
        <v>33</v>
      </c>
      <c r="D12" t="str">
        <f t="shared" si="0"/>
        <v>Sales Representative</v>
      </c>
      <c r="E12">
        <f t="shared" si="1"/>
        <v>33</v>
      </c>
    </row>
    <row r="13" spans="1:5" x14ac:dyDescent="0.25">
      <c r="A13" s="14" t="s">
        <v>1566</v>
      </c>
      <c r="B13" s="22">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AD790-1F23-4328-98D4-0F995864E107}">
  <dimension ref="A3:B7"/>
  <sheetViews>
    <sheetView workbookViewId="0">
      <selection activeCell="B5" sqref="B5"/>
    </sheetView>
  </sheetViews>
  <sheetFormatPr defaultRowHeight="15.75" x14ac:dyDescent="0.25"/>
  <cols>
    <col min="1" max="1" width="12.125" bestFit="1" customWidth="1"/>
    <col min="2" max="2" width="21.75" bestFit="1" customWidth="1"/>
  </cols>
  <sheetData>
    <row r="3" spans="1:2" x14ac:dyDescent="0.25">
      <c r="A3" s="11" t="s">
        <v>1565</v>
      </c>
      <c r="B3" s="8" t="s">
        <v>1555</v>
      </c>
    </row>
    <row r="4" spans="1:2" x14ac:dyDescent="0.25">
      <c r="A4" s="12" t="s">
        <v>161</v>
      </c>
      <c r="B4" s="17">
        <v>5.0632911392405063E-2</v>
      </c>
    </row>
    <row r="5" spans="1:2" x14ac:dyDescent="0.25">
      <c r="A5" s="13" t="s">
        <v>60</v>
      </c>
      <c r="B5" s="18">
        <v>0.56118143459915615</v>
      </c>
    </row>
    <row r="6" spans="1:2" x14ac:dyDescent="0.25">
      <c r="A6" s="13" t="s">
        <v>48</v>
      </c>
      <c r="B6" s="18">
        <v>0.3881856540084388</v>
      </c>
    </row>
    <row r="7" spans="1:2" x14ac:dyDescent="0.25">
      <c r="A7" s="14" t="s">
        <v>1566</v>
      </c>
      <c r="B7" s="19">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81820-53DD-4FD1-B7BB-159FD2B1650F}">
  <dimension ref="A3:B9"/>
  <sheetViews>
    <sheetView workbookViewId="0">
      <selection activeCell="M2" sqref="M2"/>
    </sheetView>
  </sheetViews>
  <sheetFormatPr defaultRowHeight="15.75" x14ac:dyDescent="0.25"/>
  <cols>
    <col min="1" max="1" width="12.125" bestFit="1" customWidth="1"/>
    <col min="2" max="2" width="21.75" bestFit="1" customWidth="1"/>
  </cols>
  <sheetData>
    <row r="3" spans="1:2" x14ac:dyDescent="0.25">
      <c r="A3" s="11" t="s">
        <v>1565</v>
      </c>
      <c r="B3" s="8" t="s">
        <v>1555</v>
      </c>
    </row>
    <row r="4" spans="1:2" x14ac:dyDescent="0.25">
      <c r="A4" s="12" t="s">
        <v>69</v>
      </c>
      <c r="B4" s="20">
        <v>112</v>
      </c>
    </row>
    <row r="5" spans="1:2" x14ac:dyDescent="0.25">
      <c r="A5" s="13" t="s">
        <v>46</v>
      </c>
      <c r="B5" s="21">
        <v>51</v>
      </c>
    </row>
    <row r="6" spans="1:2" x14ac:dyDescent="0.25">
      <c r="A6" s="13" t="s">
        <v>92</v>
      </c>
      <c r="B6" s="21">
        <v>38</v>
      </c>
    </row>
    <row r="7" spans="1:2" x14ac:dyDescent="0.25">
      <c r="A7" s="13" t="s">
        <v>58</v>
      </c>
      <c r="B7" s="21">
        <v>25</v>
      </c>
    </row>
    <row r="8" spans="1:2" x14ac:dyDescent="0.25">
      <c r="A8" s="13" t="s">
        <v>75</v>
      </c>
      <c r="B8" s="21">
        <v>11</v>
      </c>
    </row>
    <row r="9" spans="1:2" x14ac:dyDescent="0.25">
      <c r="A9" s="14" t="s">
        <v>1566</v>
      </c>
      <c r="B9" s="22">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34977-0951-40D9-9DF5-8AD3252AB8A3}">
  <dimension ref="A3:E7"/>
  <sheetViews>
    <sheetView workbookViewId="0">
      <selection activeCell="B4" sqref="B4"/>
    </sheetView>
  </sheetViews>
  <sheetFormatPr defaultRowHeight="15.75" x14ac:dyDescent="0.25"/>
  <cols>
    <col min="1" max="1" width="12.125" bestFit="1" customWidth="1"/>
    <col min="2" max="2" width="15" bestFit="1" customWidth="1"/>
    <col min="4" max="4" width="12.625" customWidth="1"/>
  </cols>
  <sheetData>
    <row r="3" spans="1:5" x14ac:dyDescent="0.25">
      <c r="A3" s="11" t="s">
        <v>1565</v>
      </c>
      <c r="B3" s="8" t="s">
        <v>1568</v>
      </c>
      <c r="D3" t="s">
        <v>10</v>
      </c>
      <c r="E3" t="s">
        <v>0</v>
      </c>
    </row>
    <row r="4" spans="1:5" x14ac:dyDescent="0.25">
      <c r="A4" s="12" t="s">
        <v>79</v>
      </c>
      <c r="B4" s="20">
        <v>327</v>
      </c>
      <c r="D4" t="str">
        <f>A4</f>
        <v>Divorced</v>
      </c>
      <c r="E4">
        <f>GETPIVOTDATA("Attrition",$A$3,"Marital Status",A4)</f>
        <v>327</v>
      </c>
    </row>
    <row r="5" spans="1:5" x14ac:dyDescent="0.25">
      <c r="A5" s="13" t="s">
        <v>53</v>
      </c>
      <c r="B5" s="21">
        <v>470</v>
      </c>
      <c r="D5" t="str">
        <f>A5</f>
        <v>Single</v>
      </c>
      <c r="E5">
        <f>GETPIVOTDATA("Attrition",$A$3,"Marital Status",A5)</f>
        <v>470</v>
      </c>
    </row>
    <row r="6" spans="1:5" x14ac:dyDescent="0.25">
      <c r="A6" s="13" t="s">
        <v>64</v>
      </c>
      <c r="B6" s="21">
        <v>673</v>
      </c>
      <c r="D6" t="str">
        <f>A6</f>
        <v>Married</v>
      </c>
      <c r="E6">
        <f>GETPIVOTDATA("Attrition",$A$3,"Marital Status",A6)</f>
        <v>673</v>
      </c>
    </row>
    <row r="7" spans="1:5" x14ac:dyDescent="0.25">
      <c r="A7" s="14" t="s">
        <v>1566</v>
      </c>
      <c r="B7" s="22">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B4" sqref="B4"/>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tabSelected="1" topLeftCell="C1" zoomScale="80" zoomScaleNormal="80" workbookViewId="0">
      <selection activeCell="Z14" sqref="Z14"/>
    </sheetView>
  </sheetViews>
  <sheetFormatPr defaultColWidth="11.25" defaultRowHeight="15" customHeight="1" x14ac:dyDescent="0.25"/>
  <cols>
    <col min="1" max="26" width="8.5" style="7" customWidth="1"/>
    <col min="27" max="16384" width="11.25" style="7"/>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s="7" customFormat="1" x14ac:dyDescent="0.25"/>
    <row r="18" s="7" customFormat="1" x14ac:dyDescent="0.25"/>
    <row r="19" s="7" customFormat="1" x14ac:dyDescent="0.25"/>
    <row r="20" s="7" customFormat="1" x14ac:dyDescent="0.25"/>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Gender</vt:lpstr>
      <vt:lpstr>Education by Attrition</vt:lpstr>
      <vt:lpstr>attrition by job</vt:lpstr>
      <vt:lpstr>Deparment wise attrition</vt:lpstr>
      <vt:lpstr>Attrition by age group</vt:lpstr>
      <vt:lpstr>Marital Status</vt:lpstr>
      <vt:lpstr>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Ananya Goel</cp:lastModifiedBy>
  <dcterms:created xsi:type="dcterms:W3CDTF">2022-12-29T16:02:46Z</dcterms:created>
  <dcterms:modified xsi:type="dcterms:W3CDTF">2024-09-10T11:52:03Z</dcterms:modified>
</cp:coreProperties>
</file>