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Desktop\Guided Project I\"/>
    </mc:Choice>
  </mc:AlternateContent>
  <xr:revisionPtr revIDLastSave="0" documentId="13_ncr:1_{786D82BA-9512-4C34-BF2E-FB9A45B7498D}" xr6:coauthVersionLast="47" xr6:coauthVersionMax="47" xr10:uidLastSave="{00000000-0000-0000-0000-000000000000}"/>
  <bookViews>
    <workbookView xWindow="14295" yWindow="0" windowWidth="14610" windowHeight="15585" xr2:uid="{36CED361-596B-4957-A9D4-B5EB9A55FA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2" i="1"/>
  <c r="C43" i="1"/>
  <c r="C44" i="1"/>
  <c r="C45" i="1"/>
  <c r="C46" i="1"/>
  <c r="B28" i="1"/>
  <c r="B30" i="1" s="1"/>
  <c r="B24" i="1"/>
  <c r="B26" i="1" s="1"/>
  <c r="B22" i="1"/>
  <c r="B34" i="1" s="1"/>
  <c r="B32" i="1" l="1"/>
</calcChain>
</file>

<file path=xl/sharedStrings.xml><?xml version="1.0" encoding="utf-8"?>
<sst xmlns="http://schemas.openxmlformats.org/spreadsheetml/2006/main" count="112" uniqueCount="36">
  <si>
    <t>Students Satisfaction Level Analysis</t>
  </si>
  <si>
    <t>Academic Satisfaction (1-5)</t>
  </si>
  <si>
    <t>Faculty Support (1-5)</t>
  </si>
  <si>
    <t>Campus Infrastructure (Yes/No)</t>
  </si>
  <si>
    <t>Course Relevance (Yes/No)</t>
  </si>
  <si>
    <t>Would Recommend University</t>
  </si>
  <si>
    <t>What do you like most?</t>
  </si>
  <si>
    <t>What can be improved?</t>
  </si>
  <si>
    <t>Additional Comments</t>
  </si>
  <si>
    <t>No</t>
  </si>
  <si>
    <t>Not Sure</t>
  </si>
  <si>
    <t>Good campus events</t>
  </si>
  <si>
    <t>Want more counseling</t>
  </si>
  <si>
    <t>No comments</t>
  </si>
  <si>
    <t>Yes</t>
  </si>
  <si>
    <t>Definitely</t>
  </si>
  <si>
    <t>Helpful seniors</t>
  </si>
  <si>
    <t>Too much academic pressure</t>
  </si>
  <si>
    <t>Probably Not</t>
  </si>
  <si>
    <t>Improve hostel facilities</t>
  </si>
  <si>
    <t>Definitely Not</t>
  </si>
  <si>
    <t>Probably</t>
  </si>
  <si>
    <t>Friendly classmates</t>
  </si>
  <si>
    <t>More events needed</t>
  </si>
  <si>
    <t>Faculty is supportive</t>
  </si>
  <si>
    <t>Total Responses:</t>
  </si>
  <si>
    <t>Total Academic Score (out of 75):</t>
  </si>
  <si>
    <t>Response</t>
  </si>
  <si>
    <t>Count</t>
  </si>
  <si>
    <t>University Recommendation:</t>
  </si>
  <si>
    <t>Campus Infrastructure:</t>
  </si>
  <si>
    <t>% Satisfied with Faculty:</t>
  </si>
  <si>
    <t>% Satisfied with Academics:</t>
  </si>
  <si>
    <t>% Satisfied with Course Relevance:</t>
  </si>
  <si>
    <t>% Satisfied with Infrastructure:</t>
  </si>
  <si>
    <t>Total Faculty Score (out of 75):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</si>
</sst>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Display"/>
      <family val="2"/>
    </font>
    <font>
      <b/>
      <sz val="24"/>
      <color theme="5" tint="-0.499984740745262"/>
      <name val="Aptos Display"/>
      <family val="2"/>
    </font>
    <font>
      <b/>
      <sz val="15"/>
      <color theme="5" tint="-0.499984740745262"/>
      <name val="Aptos Display"/>
      <family val="2"/>
    </font>
    <font>
      <sz val="14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3"/>
      <name val="Aptos Display"/>
      <family val="2"/>
      <scheme val="major"/>
    </font>
    <font>
      <sz val="14"/>
      <color rgb="FF006100"/>
      <name val="Aptos Narrow"/>
      <family val="2"/>
      <scheme val="minor"/>
    </font>
    <font>
      <sz val="11"/>
      <color theme="3"/>
      <name val="Aptos Display"/>
      <family val="2"/>
      <scheme val="major"/>
    </font>
    <font>
      <b/>
      <sz val="16"/>
      <color theme="3"/>
      <name val="Aptos Narrow"/>
      <family val="2"/>
      <scheme val="minor"/>
    </font>
    <font>
      <b/>
      <sz val="18"/>
      <color theme="3"/>
      <name val="Aptos Narrow"/>
      <family val="2"/>
      <scheme val="minor"/>
    </font>
    <font>
      <sz val="16"/>
      <color theme="1"/>
      <name val="Aptos Display"/>
      <family val="2"/>
      <scheme val="major"/>
    </font>
    <font>
      <sz val="18"/>
      <color theme="1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4"/>
      <color rgb="FF9C0006"/>
      <name val="Aptos Narrow"/>
      <family val="2"/>
      <scheme val="minor"/>
    </font>
    <font>
      <sz val="14"/>
      <color theme="1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22">
    <xf numFmtId="0" fontId="0" fillId="0" borderId="0" xfId="0"/>
    <xf numFmtId="0" fontId="3" fillId="3" borderId="0" xfId="0" applyFont="1" applyFill="1"/>
    <xf numFmtId="0" fontId="0" fillId="3" borderId="0" xfId="0" applyFill="1"/>
    <xf numFmtId="0" fontId="4" fillId="3" borderId="1" xfId="1" applyFont="1" applyFill="1"/>
    <xf numFmtId="0" fontId="5" fillId="3" borderId="1" xfId="1" applyFont="1" applyFill="1"/>
    <xf numFmtId="0" fontId="6" fillId="0" borderId="0" xfId="0" applyFont="1"/>
    <xf numFmtId="9" fontId="13" fillId="4" borderId="0" xfId="5" applyNumberFormat="1" applyFont="1"/>
    <xf numFmtId="0" fontId="12" fillId="0" borderId="0" xfId="3" applyFont="1"/>
    <xf numFmtId="0" fontId="14" fillId="0" borderId="0" xfId="3" applyFont="1"/>
    <xf numFmtId="0" fontId="1" fillId="0" borderId="0" xfId="0" applyFont="1"/>
    <xf numFmtId="0" fontId="16" fillId="0" borderId="2" xfId="4" applyFont="1" applyAlignment="1">
      <alignment horizontal="center" vertical="center" wrapText="1"/>
    </xf>
    <xf numFmtId="0" fontId="15" fillId="0" borderId="1" xfId="1" applyFont="1"/>
    <xf numFmtId="0" fontId="11" fillId="2" borderId="2" xfId="2" applyFont="1" applyBorder="1"/>
    <xf numFmtId="0" fontId="11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7" fillId="0" borderId="0" xfId="0" applyFont="1" applyAlignment="1">
      <alignment vertical="center" wrapText="1"/>
    </xf>
    <xf numFmtId="0" fontId="13" fillId="4" borderId="0" xfId="5" applyFont="1"/>
    <xf numFmtId="9" fontId="20" fillId="5" borderId="0" xfId="6" applyNumberFormat="1" applyFont="1"/>
    <xf numFmtId="0" fontId="20" fillId="5" borderId="0" xfId="6" applyFont="1"/>
    <xf numFmtId="0" fontId="21" fillId="0" borderId="0" xfId="0" applyFont="1"/>
  </cellXfs>
  <cellStyles count="7">
    <cellStyle name="60% - Accent2" xfId="2" builtinId="36"/>
    <cellStyle name="Bad" xfId="6" builtinId="27"/>
    <cellStyle name="Good" xfId="5" builtinId="26"/>
    <cellStyle name="Heading 1" xfId="1" builtinId="16"/>
    <cellStyle name="Heading 2" xfId="4" builtinId="17"/>
    <cellStyle name="Normal" xfId="0" builtinId="0"/>
    <cellStyle name="Title" xfId="3" builtinId="15"/>
  </cellStyles>
  <dxfs count="11"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rgb="FFFFC000"/>
      </font>
    </dxf>
    <dxf>
      <font>
        <color rgb="FFC00000"/>
      </font>
    </dxf>
    <dxf>
      <font>
        <color rgb="FF00B050"/>
      </font>
    </dxf>
    <dxf>
      <font>
        <color theme="9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>
                    <a:lumMod val="50000"/>
                  </a:schemeClr>
                </a:solidFill>
              </a:rPr>
              <a:t>Academic</a:t>
            </a:r>
            <a:r>
              <a:rPr lang="en-US" sz="2400" baseline="0">
                <a:solidFill>
                  <a:schemeClr val="accent1">
                    <a:lumMod val="50000"/>
                  </a:schemeClr>
                </a:solidFill>
              </a:rPr>
              <a:t> Satisfaction </a:t>
            </a:r>
            <a:r>
              <a:rPr lang="en-US" sz="2400" baseline="0">
                <a:solidFill>
                  <a:schemeClr val="accent6">
                    <a:lumMod val="75000"/>
                  </a:schemeClr>
                </a:solidFill>
              </a:rPr>
              <a:t>and</a:t>
            </a:r>
            <a:r>
              <a:rPr lang="en-US" sz="2400" baseline="0">
                <a:solidFill>
                  <a:schemeClr val="accent2">
                    <a:lumMod val="50000"/>
                  </a:schemeClr>
                </a:solidFill>
              </a:rPr>
              <a:t> Faculty Support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Academic Satisfaction (1-5)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0-4177-B8FD-353C557289BF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Faculty Support (1-5)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Sheet1!$B$4:$B$18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0-4177-B8FD-353C5572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508143"/>
        <c:axId val="646505743"/>
      </c:barChart>
      <c:catAx>
        <c:axId val="6465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05743"/>
        <c:crosses val="autoZero"/>
        <c:auto val="1"/>
        <c:lblAlgn val="ctr"/>
        <c:lblOffset val="100"/>
        <c:noMultiLvlLbl val="0"/>
      </c:catAx>
      <c:valAx>
        <c:axId val="6465057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+mj-lt"/>
              </a:rPr>
              <a:t>Would You Recommend This University?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9A-4A58-84D4-D15A35ED4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9A-4A58-84D4-D15A35ED4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49A-4A58-84D4-D15A35ED4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49A-4A58-84D4-D15A35ED4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49A-4A58-84D4-D15A35ED46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Sheet1!$B$42:$B$46</c:f>
              <c:strCache>
                <c:ptCount val="5"/>
                <c:pt idx="0">
                  <c:v>Definitely</c:v>
                </c:pt>
                <c:pt idx="1">
                  <c:v>Probably</c:v>
                </c:pt>
                <c:pt idx="2">
                  <c:v>Not Sure</c:v>
                </c:pt>
                <c:pt idx="3">
                  <c:v>Probably Not</c:v>
                </c:pt>
                <c:pt idx="4">
                  <c:v>Definitely Not</c:v>
                </c:pt>
              </c:strCache>
            </c:strRef>
          </c:cat>
          <c:val>
            <c:numRef>
              <c:f>Sheet1!$C$42:$C$46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6-435C-967F-B1289DC9159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24201151125511"/>
          <c:y val="0.348363038634319"/>
          <c:w val="0.2617267409395837"/>
          <c:h val="0.37971310554133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kern="1200" spc="0" baseline="0">
                <a:solidFill>
                  <a:schemeClr val="accent1">
                    <a:lumMod val="75000"/>
                  </a:schemeClr>
                </a:solidFill>
              </a:rPr>
              <a:t>Campus Infrastructure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Sheet1!$B$49:$B$50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Sheet1!$C$49:$C$50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9-4583-B288-A3DEA5FA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5321600"/>
        <c:axId val="1555322080"/>
      </c:barChart>
      <c:catAx>
        <c:axId val="155532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22080"/>
        <c:crosses val="autoZero"/>
        <c:auto val="1"/>
        <c:lblAlgn val="ctr"/>
        <c:lblOffset val="100"/>
        <c:noMultiLvlLbl val="0"/>
      </c:catAx>
      <c:valAx>
        <c:axId val="15553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338668</xdr:colOff>
      <xdr:row>18</xdr:row>
      <xdr:rowOff>233363</xdr:rowOff>
    </xdr:from>
    <xdr:to>
      <xdr:col>5</xdr:col>
      <xdr:colOff>1</xdr:colOff>
      <xdr:row>37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769F8-05CF-F702-C78B-9CAD317D9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1052512</xdr:colOff>
      <xdr:row>19</xdr:row>
      <xdr:rowOff>9524</xdr:rowOff>
    </xdr:from>
    <xdr:to>
      <xdr:col>7</xdr:col>
      <xdr:colOff>1756833</xdr:colOff>
      <xdr:row>37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B7EB9-99AD-0E45-3C09-18171958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1206500</xdr:colOff>
      <xdr:row>40</xdr:row>
      <xdr:rowOff>4885</xdr:rowOff>
    </xdr:from>
    <xdr:to>
      <xdr:col>6</xdr:col>
      <xdr:colOff>0</xdr:colOff>
      <xdr:row>50</xdr:row>
      <xdr:rowOff>1815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6B2940-E090-AE2C-30AC-B87B49F1F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6385-2FF2-4DBF-A810-65155155304C}">
  <sheetPr>
    <pageSetUpPr fitToPage="1"/>
  </sheetPr>
  <dimension ref="A1:H50"/>
  <sheetViews>
    <sheetView tabSelected="1" zoomScale="42" zoomScaleNormal="115" workbookViewId="0">
      <selection activeCell="D45" sqref="D45"/>
    </sheetView>
  </sheetViews>
  <sheetFormatPr defaultRowHeight="15" x14ac:dyDescent="0.25"/>
  <cols>
    <col min="1" max="1" width="44.140625" bestFit="1" customWidth="1"/>
    <col min="2" max="2" width="36.85546875" customWidth="1"/>
    <col min="3" max="3" width="37.85546875" customWidth="1"/>
    <col min="4" max="4" width="35.140625" customWidth="1"/>
    <col min="5" max="5" width="36.28515625" customWidth="1"/>
    <col min="6" max="6" width="33.140625" customWidth="1"/>
    <col min="7" max="7" width="36" customWidth="1"/>
    <col min="8" max="8" width="26.5703125" customWidth="1"/>
  </cols>
  <sheetData>
    <row r="1" spans="1:8" ht="32.25" thickBot="1" x14ac:dyDescent="0.55000000000000004">
      <c r="A1" s="1"/>
      <c r="B1" s="1"/>
      <c r="C1" s="1"/>
      <c r="D1" s="3" t="s">
        <v>0</v>
      </c>
      <c r="E1" s="4"/>
      <c r="F1" s="1"/>
      <c r="G1" s="1"/>
      <c r="H1" s="1"/>
    </row>
    <row r="2" spans="1:8" ht="15.75" thickTop="1" x14ac:dyDescent="0.25">
      <c r="A2" s="2"/>
      <c r="B2" s="2"/>
      <c r="C2" s="2"/>
      <c r="D2" s="2"/>
      <c r="E2" s="2"/>
      <c r="F2" s="2"/>
      <c r="G2" s="2"/>
      <c r="H2" s="2"/>
    </row>
    <row r="3" spans="1:8" s="13" customFormat="1" ht="19.5" thickBot="1" x14ac:dyDescent="0.35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</row>
    <row r="4" spans="1:8" ht="19.5" thickTop="1" x14ac:dyDescent="0.3">
      <c r="A4" s="21">
        <v>1</v>
      </c>
      <c r="B4" s="21">
        <v>2</v>
      </c>
      <c r="C4" s="21" t="s">
        <v>9</v>
      </c>
      <c r="D4" s="21" t="s">
        <v>14</v>
      </c>
      <c r="E4" s="21" t="s">
        <v>10</v>
      </c>
      <c r="F4" s="21" t="s">
        <v>11</v>
      </c>
      <c r="G4" s="21" t="s">
        <v>12</v>
      </c>
      <c r="H4" s="21" t="s">
        <v>13</v>
      </c>
    </row>
    <row r="5" spans="1:8" ht="18.75" x14ac:dyDescent="0.3">
      <c r="A5" s="21">
        <v>1</v>
      </c>
      <c r="B5" s="21">
        <v>5</v>
      </c>
      <c r="C5" s="21" t="s">
        <v>14</v>
      </c>
      <c r="D5" s="21" t="s">
        <v>9</v>
      </c>
      <c r="E5" s="21" t="s">
        <v>15</v>
      </c>
      <c r="F5" s="21" t="s">
        <v>16</v>
      </c>
      <c r="G5" s="21" t="s">
        <v>17</v>
      </c>
      <c r="H5" s="21" t="s">
        <v>13</v>
      </c>
    </row>
    <row r="6" spans="1:8" ht="18.75" x14ac:dyDescent="0.3">
      <c r="A6" s="21">
        <v>2</v>
      </c>
      <c r="B6" s="21">
        <v>4</v>
      </c>
      <c r="C6" s="21" t="s">
        <v>14</v>
      </c>
      <c r="D6" s="21" t="s">
        <v>9</v>
      </c>
      <c r="E6" s="21" t="s">
        <v>18</v>
      </c>
      <c r="F6" s="21" t="s">
        <v>11</v>
      </c>
      <c r="G6" s="21" t="s">
        <v>19</v>
      </c>
      <c r="H6" s="21" t="s">
        <v>13</v>
      </c>
    </row>
    <row r="7" spans="1:8" ht="18.75" x14ac:dyDescent="0.3">
      <c r="A7" s="21">
        <v>3</v>
      </c>
      <c r="B7" s="21">
        <v>1</v>
      </c>
      <c r="C7" s="21" t="s">
        <v>9</v>
      </c>
      <c r="D7" s="21" t="s">
        <v>14</v>
      </c>
      <c r="E7" s="21" t="s">
        <v>20</v>
      </c>
      <c r="F7" s="21" t="s">
        <v>16</v>
      </c>
      <c r="G7" s="21" t="s">
        <v>12</v>
      </c>
      <c r="H7" s="21"/>
    </row>
    <row r="8" spans="1:8" ht="18.75" x14ac:dyDescent="0.3">
      <c r="A8" s="21">
        <v>1</v>
      </c>
      <c r="B8" s="21">
        <v>5</v>
      </c>
      <c r="C8" s="21" t="s">
        <v>14</v>
      </c>
      <c r="D8" s="21" t="s">
        <v>9</v>
      </c>
      <c r="E8" s="21" t="s">
        <v>10</v>
      </c>
      <c r="F8" s="21" t="s">
        <v>16</v>
      </c>
      <c r="G8" s="21" t="s">
        <v>17</v>
      </c>
      <c r="H8" s="21"/>
    </row>
    <row r="9" spans="1:8" ht="18.75" x14ac:dyDescent="0.3">
      <c r="A9" s="21">
        <v>2</v>
      </c>
      <c r="B9" s="21">
        <v>4</v>
      </c>
      <c r="C9" s="21" t="s">
        <v>14</v>
      </c>
      <c r="D9" s="21" t="s">
        <v>9</v>
      </c>
      <c r="E9" s="21" t="s">
        <v>21</v>
      </c>
      <c r="F9" s="21" t="s">
        <v>22</v>
      </c>
      <c r="G9" s="21" t="s">
        <v>17</v>
      </c>
      <c r="H9" s="21"/>
    </row>
    <row r="10" spans="1:8" ht="18.75" x14ac:dyDescent="0.3">
      <c r="A10" s="21">
        <v>5</v>
      </c>
      <c r="B10" s="21">
        <v>5</v>
      </c>
      <c r="C10" s="21" t="s">
        <v>14</v>
      </c>
      <c r="D10" s="21" t="s">
        <v>14</v>
      </c>
      <c r="E10" s="21" t="s">
        <v>15</v>
      </c>
      <c r="F10" s="21" t="s">
        <v>22</v>
      </c>
      <c r="G10" s="21" t="s">
        <v>23</v>
      </c>
      <c r="H10" s="21"/>
    </row>
    <row r="11" spans="1:8" ht="18.75" x14ac:dyDescent="0.3">
      <c r="A11" s="21">
        <v>1</v>
      </c>
      <c r="B11" s="21">
        <v>3</v>
      </c>
      <c r="C11" s="21" t="s">
        <v>14</v>
      </c>
      <c r="D11" s="21" t="s">
        <v>9</v>
      </c>
      <c r="E11" s="21" t="s">
        <v>10</v>
      </c>
      <c r="F11" s="21" t="s">
        <v>11</v>
      </c>
      <c r="G11" s="21" t="s">
        <v>12</v>
      </c>
      <c r="H11" s="21" t="s">
        <v>13</v>
      </c>
    </row>
    <row r="12" spans="1:8" ht="18.75" x14ac:dyDescent="0.3">
      <c r="A12" s="21">
        <v>3</v>
      </c>
      <c r="B12" s="21">
        <v>4</v>
      </c>
      <c r="C12" s="21" t="s">
        <v>9</v>
      </c>
      <c r="D12" s="21" t="s">
        <v>14</v>
      </c>
      <c r="E12" s="21" t="s">
        <v>21</v>
      </c>
      <c r="F12" s="21" t="s">
        <v>16</v>
      </c>
      <c r="G12" s="21" t="s">
        <v>23</v>
      </c>
      <c r="H12" s="21" t="s">
        <v>13</v>
      </c>
    </row>
    <row r="13" spans="1:8" ht="18.75" x14ac:dyDescent="0.3">
      <c r="A13" s="21">
        <v>3</v>
      </c>
      <c r="B13" s="21">
        <v>4</v>
      </c>
      <c r="C13" s="21" t="s">
        <v>9</v>
      </c>
      <c r="D13" s="21" t="s">
        <v>14</v>
      </c>
      <c r="E13" s="21" t="s">
        <v>20</v>
      </c>
      <c r="F13" s="21" t="s">
        <v>16</v>
      </c>
      <c r="G13" s="21" t="s">
        <v>23</v>
      </c>
      <c r="H13" s="21"/>
    </row>
    <row r="14" spans="1:8" ht="18.75" x14ac:dyDescent="0.3">
      <c r="A14" s="21">
        <v>2</v>
      </c>
      <c r="B14" s="21">
        <v>4</v>
      </c>
      <c r="C14" s="21" t="s">
        <v>14</v>
      </c>
      <c r="D14" s="21" t="s">
        <v>9</v>
      </c>
      <c r="E14" s="21" t="s">
        <v>21</v>
      </c>
      <c r="F14" s="21" t="s">
        <v>11</v>
      </c>
      <c r="G14" s="21" t="s">
        <v>12</v>
      </c>
      <c r="H14" s="21"/>
    </row>
    <row r="15" spans="1:8" ht="18.75" x14ac:dyDescent="0.3">
      <c r="A15" s="21">
        <v>2</v>
      </c>
      <c r="B15" s="21">
        <v>3</v>
      </c>
      <c r="C15" s="21" t="s">
        <v>14</v>
      </c>
      <c r="D15" s="21" t="s">
        <v>9</v>
      </c>
      <c r="E15" s="21" t="s">
        <v>20</v>
      </c>
      <c r="F15" s="21" t="s">
        <v>11</v>
      </c>
      <c r="G15" s="21" t="s">
        <v>17</v>
      </c>
      <c r="H15" s="21" t="s">
        <v>13</v>
      </c>
    </row>
    <row r="16" spans="1:8" ht="18.75" x14ac:dyDescent="0.3">
      <c r="A16" s="21">
        <v>1</v>
      </c>
      <c r="B16" s="21">
        <v>5</v>
      </c>
      <c r="C16" s="21" t="s">
        <v>14</v>
      </c>
      <c r="D16" s="21" t="s">
        <v>9</v>
      </c>
      <c r="E16" s="21" t="s">
        <v>15</v>
      </c>
      <c r="F16" s="21" t="s">
        <v>24</v>
      </c>
      <c r="G16" s="21" t="s">
        <v>17</v>
      </c>
      <c r="H16" s="21" t="s">
        <v>13</v>
      </c>
    </row>
    <row r="17" spans="1:8" ht="18.75" x14ac:dyDescent="0.3">
      <c r="A17" s="21">
        <v>1</v>
      </c>
      <c r="B17" s="21">
        <v>4</v>
      </c>
      <c r="C17" s="21" t="s">
        <v>14</v>
      </c>
      <c r="D17" s="21" t="s">
        <v>14</v>
      </c>
      <c r="E17" s="21" t="s">
        <v>15</v>
      </c>
      <c r="F17" s="21" t="s">
        <v>16</v>
      </c>
      <c r="G17" s="21" t="s">
        <v>12</v>
      </c>
      <c r="H17" s="21" t="s">
        <v>13</v>
      </c>
    </row>
    <row r="18" spans="1:8" ht="18.75" x14ac:dyDescent="0.3">
      <c r="A18" s="21">
        <v>3</v>
      </c>
      <c r="B18" s="21">
        <v>5</v>
      </c>
      <c r="C18" s="21" t="s">
        <v>14</v>
      </c>
      <c r="D18" s="21" t="s">
        <v>14</v>
      </c>
      <c r="E18" s="21" t="s">
        <v>15</v>
      </c>
      <c r="F18" s="21" t="s">
        <v>24</v>
      </c>
      <c r="G18" s="21" t="s">
        <v>23</v>
      </c>
      <c r="H18" s="21"/>
    </row>
    <row r="19" spans="1:8" ht="18.75" x14ac:dyDescent="0.3">
      <c r="A19" s="5"/>
      <c r="B19" s="5"/>
      <c r="C19" s="5"/>
      <c r="D19" s="5"/>
      <c r="E19" s="5"/>
      <c r="F19" s="5"/>
      <c r="G19" s="5"/>
      <c r="H19" s="5"/>
    </row>
    <row r="22" spans="1:8" ht="21.75" thickBot="1" x14ac:dyDescent="0.4">
      <c r="A22" s="11" t="s">
        <v>25</v>
      </c>
      <c r="B22" s="13">
        <f>COUNTA(A4:A18)</f>
        <v>15</v>
      </c>
    </row>
    <row r="23" spans="1:8" ht="15.75" thickTop="1" x14ac:dyDescent="0.25"/>
    <row r="24" spans="1:8" ht="18.75" x14ac:dyDescent="0.3">
      <c r="A24" s="7" t="s">
        <v>26</v>
      </c>
      <c r="B24" s="20">
        <f>SUM(A4:A18)</f>
        <v>31</v>
      </c>
    </row>
    <row r="26" spans="1:8" ht="18.75" x14ac:dyDescent="0.3">
      <c r="A26" s="7" t="s">
        <v>32</v>
      </c>
      <c r="B26" s="19">
        <f>B24/75</f>
        <v>0.41333333333333333</v>
      </c>
    </row>
    <row r="28" spans="1:8" ht="18.75" x14ac:dyDescent="0.3">
      <c r="A28" s="7" t="s">
        <v>35</v>
      </c>
      <c r="B28" s="18">
        <f>SUM(B4:B18)</f>
        <v>58</v>
      </c>
    </row>
    <row r="29" spans="1:8" s="9" customFormat="1" x14ac:dyDescent="0.25">
      <c r="A29" s="8"/>
    </row>
    <row r="30" spans="1:8" ht="18.75" x14ac:dyDescent="0.3">
      <c r="A30" s="7" t="s">
        <v>31</v>
      </c>
      <c r="B30" s="6">
        <f>B28/75</f>
        <v>0.77333333333333332</v>
      </c>
    </row>
    <row r="31" spans="1:8" s="9" customFormat="1" x14ac:dyDescent="0.25">
      <c r="A31" s="8"/>
    </row>
    <row r="32" spans="1:8" ht="18.75" x14ac:dyDescent="0.3">
      <c r="A32" s="7" t="s">
        <v>34</v>
      </c>
      <c r="B32" s="6">
        <f>COUNTIF(C4:C18,"Yes")/B22</f>
        <v>0.73333333333333328</v>
      </c>
    </row>
    <row r="33" spans="1:3" s="9" customFormat="1" x14ac:dyDescent="0.25">
      <c r="A33" s="8"/>
    </row>
    <row r="34" spans="1:3" ht="18.75" x14ac:dyDescent="0.3">
      <c r="A34" s="7" t="s">
        <v>33</v>
      </c>
      <c r="B34" s="19">
        <f>COUNTIF(D4:D18, "Yes") / B22</f>
        <v>0.46666666666666667</v>
      </c>
    </row>
    <row r="41" spans="1:3" ht="24.75" thickBot="1" x14ac:dyDescent="0.45">
      <c r="A41" s="15" t="s">
        <v>29</v>
      </c>
      <c r="B41" s="10" t="s">
        <v>27</v>
      </c>
      <c r="C41" s="10" t="s">
        <v>28</v>
      </c>
    </row>
    <row r="42" spans="1:3" ht="21.75" thickTop="1" x14ac:dyDescent="0.35">
      <c r="A42" s="16"/>
      <c r="B42" s="17" t="s">
        <v>15</v>
      </c>
      <c r="C42" s="17">
        <f>COUNTIF(E2:E16,"Definitely")</f>
        <v>3</v>
      </c>
    </row>
    <row r="43" spans="1:3" ht="21" x14ac:dyDescent="0.35">
      <c r="A43" s="16"/>
      <c r="B43" s="17" t="s">
        <v>21</v>
      </c>
      <c r="C43" s="17">
        <f>COUNTIF(E2:E16,"Probably")</f>
        <v>3</v>
      </c>
    </row>
    <row r="44" spans="1:3" ht="21" x14ac:dyDescent="0.35">
      <c r="A44" s="16"/>
      <c r="B44" s="17" t="s">
        <v>10</v>
      </c>
      <c r="C44" s="17">
        <f>COUNTIF(E2:E16,"Not Sure")</f>
        <v>3</v>
      </c>
    </row>
    <row r="45" spans="1:3" ht="21" x14ac:dyDescent="0.35">
      <c r="A45" s="16"/>
      <c r="B45" s="17" t="s">
        <v>18</v>
      </c>
      <c r="C45" s="17">
        <f>COUNTIF(E2:E16,"Probably Not")</f>
        <v>1</v>
      </c>
    </row>
    <row r="46" spans="1:3" ht="21" x14ac:dyDescent="0.35">
      <c r="A46" s="16"/>
      <c r="B46" s="17" t="s">
        <v>20</v>
      </c>
      <c r="C46" s="17">
        <f>COUNTIF(E2:E16,"Definitely Not")</f>
        <v>3</v>
      </c>
    </row>
    <row r="48" spans="1:3" ht="24.75" thickBot="1" x14ac:dyDescent="0.45">
      <c r="A48" s="15" t="s">
        <v>30</v>
      </c>
      <c r="B48" s="10" t="s">
        <v>27</v>
      </c>
      <c r="C48" s="10" t="s">
        <v>28</v>
      </c>
    </row>
    <row r="49" spans="2:3" ht="21.75" thickTop="1" x14ac:dyDescent="0.35">
      <c r="B49" s="17" t="s">
        <v>14</v>
      </c>
      <c r="C49" s="14">
        <f>COUNTIF(C4:C18, "Yes")</f>
        <v>11</v>
      </c>
    </row>
    <row r="50" spans="2:3" ht="21" x14ac:dyDescent="0.35">
      <c r="B50" s="17" t="s">
        <v>9</v>
      </c>
      <c r="C50" s="14">
        <f>COUNTIF(C4:C18, "No")</f>
        <v>4</v>
      </c>
    </row>
  </sheetData>
  <conditionalFormatting sqref="A4:A18">
    <cfRule type="cellIs" dxfId="10" priority="12" operator="greaterThan">
      <formula>3</formula>
    </cfRule>
  </conditionalFormatting>
  <conditionalFormatting sqref="A4:B18">
    <cfRule type="cellIs" dxfId="9" priority="8" operator="greaterThan">
      <formula>3</formula>
    </cfRule>
    <cfRule type="cellIs" dxfId="8" priority="9" operator="lessThan">
      <formula>3</formula>
    </cfRule>
    <cfRule type="cellIs" dxfId="7" priority="10" operator="equal">
      <formula>3</formula>
    </cfRule>
  </conditionalFormatting>
  <conditionalFormatting sqref="C4:C18">
    <cfRule type="expression" dxfId="6" priority="5">
      <formula>C4:C18="Yes"</formula>
    </cfRule>
    <cfRule type="expression" dxfId="5" priority="6">
      <formula>C4:C18="No"</formula>
    </cfRule>
  </conditionalFormatting>
  <conditionalFormatting sqref="C4:D18">
    <cfRule type="cellIs" dxfId="4" priority="7" operator="equal">
      <formula>"""No"""</formula>
    </cfRule>
  </conditionalFormatting>
  <conditionalFormatting sqref="D4:D18">
    <cfRule type="expression" dxfId="3" priority="1">
      <formula>D4:D18="No"</formula>
    </cfRule>
    <cfRule type="expression" dxfId="2" priority="2">
      <formula>$D$4:$D$18="Yes"</formula>
    </cfRule>
    <cfRule type="cellIs" dxfId="1" priority="3" operator="equal">
      <formula>"""Yes"""</formula>
    </cfRule>
    <cfRule type="expression" dxfId="0" priority="4">
      <formula>D4:D18="No"</formula>
    </cfRule>
  </conditionalFormatting>
  <pageMargins left="1" right="1" top="1" bottom="1" header="0.5" footer="0.5"/>
  <pageSetup paperSize="66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Jha</dc:creator>
  <cp:lastModifiedBy>Ananya Jha</cp:lastModifiedBy>
  <cp:lastPrinted>2025-06-03T08:25:08Z</cp:lastPrinted>
  <dcterms:created xsi:type="dcterms:W3CDTF">2025-06-03T04:59:07Z</dcterms:created>
  <dcterms:modified xsi:type="dcterms:W3CDTF">2025-06-04T12:25:35Z</dcterms:modified>
</cp:coreProperties>
</file>