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"/>
    </mc:Choice>
  </mc:AlternateContent>
  <x:bookViews>
    <x:workbookView xWindow="0" yWindow="0" windowWidth="17715" windowHeight="6330"/>
  </x:bookViews>
  <x:sheets>
    <x:sheet name="5-토팜" sheetId="1" r:id="rId4"/>
    <x:sheet name="통장내역" sheetId="2" r:id="rId5"/>
  </x:sheets>
  <x:definedNames>
    <x:definedName name="_xlnm._FilterDatabase" localSheetId="0" hidden="1">'5-토팜'!$E$3:$K$39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<x:sst xmlns:r="http://schemas.openxmlformats.org/officeDocument/2006/relationships" xmlns:c="http://schemas.openxmlformats.org/drawingml/2006/chart" xmlns:x="http://schemas.openxmlformats.org/spreadsheetml/2006/main" count="96" uniqueCount="57">
  <x:si>
    <x:t>소프트웨어활용비</x:t>
  </x:si>
  <x:si>
    <x:t>항목별 예산활용 내역</x:t>
  </x:si>
  <x:si>
    <x:t>전체활동비 관리</x:t>
  </x:si>
  <x:si>
    <x:t>쿠팡(카드실수)</x:t>
  </x:si>
  <x:si>
    <x:t>쿠팡(카드실수 환불)</x:t>
  </x:si>
  <x:si>
    <x:t>[8월 통장거래내역]</x:t>
  </x:si>
  <x:si>
    <x:t>활동지원금 1차 입금</x:t>
  </x:si>
  <x:si>
    <x:t>OPENAL*CHATGPT SUBSCR</x:t>
  </x:si>
  <x:si>
    <x:t>열화상 카메라 (환불)</x:t>
  </x:si>
  <x:si>
    <x:t>라즈베리파이 터치스크린 2개</x:t>
  </x:si>
  <x:si>
    <x:t>저녁(6명, 교수 포함)</x:t>
  </x:si>
  <x:si>
    <x:t>2번째 시트에 통장내역</x:t>
  </x:si>
  <x:si>
    <x:t>합계</x:t>
  </x:si>
  <x:si>
    <x:t>연번</x:t>
  </x:si>
  <x:si>
    <x:t>항목</x:t>
  </x:si>
  <x:si>
    <x:t>예산</x:t>
  </x:si>
  <x:si>
    <x:t>-</x:t>
  </x:si>
  <x:si>
    <x:t>회의비</x:t>
  </x:si>
  <x:si>
    <x:t>재료비</x:t>
  </x:si>
  <x:si>
    <x:t>건 명</x:t>
  </x:si>
  <x:si>
    <x:t>거래처</x:t>
  </x:si>
  <x:si>
    <x:t>잔액</x:t>
  </x:si>
  <x:si>
    <x:t>이자</x:t>
  </x:si>
  <x:si>
    <x:t>계</x:t>
  </x:si>
  <x:si>
    <x:t>여비</x:t>
  </x:si>
  <x:si>
    <x:t>집행율</x:t>
  </x:si>
  <x:si>
    <x:t>쿠팡</x:t>
  </x:si>
  <x:si>
    <x:t>집행액</x:t>
  </x:si>
  <x:si>
    <x:r>
      <x:t>8월</x:t>
    </x:r>
    <x:r>
      <x:rPr>
        <x:rFont val="맑은 고딕"/>
        <x:sz val="12"/>
        <x:color rgb="ff000000"/>
        <x:b val="1"/>
      </x:rPr>
      <x:t xml:space="preserve"> 통장 거래내역 캡쳐</x:t>
    </x:r>
  </x:si>
  <x:si>
    <x:t>그밖의 비용</x:t>
  </x:si>
  <x:si>
    <x:t>지출일자</x:t>
  </x:si>
  <x:si>
    <x:t>집행금액</x:t>
  </x:si>
  <x:si>
    <x:t>통장이자</x:t>
  </x:si>
  <x:si>
    <x:t>07-01-화</x:t>
  </x:si>
  <x:si>
    <x:t>05-01-목</x:t>
  </x:si>
  <x:si>
    <x:t>08-01-금</x:t>
  </x:si>
  <x:si>
    <x:t>㈜엔티렉스</x:t>
  </x:si>
  <x:si>
    <x:t>써모아이</x:t>
  </x:si>
  <x:si>
    <x:t>05-21-수</x:t>
  </x:si>
  <x:si>
    <x:t>06-29-일</x:t>
  </x:si>
  <x:si>
    <x:t>카트 캐시백</x:t>
  </x:si>
  <x:si>
    <x:t>06-01-일</x:t>
  </x:si>
  <x:si>
    <x:t>04-03-목</x:t>
  </x:si>
  <x:si>
    <x:t>토스뱅크</x:t>
  </x:si>
  <x:si>
    <x:t>네이버페이</x:t>
  </x:si>
  <x:si>
    <x:t>활동지원금</x:t>
  </x:si>
  <x:si>
    <x:t>연구시설장비비</x:t>
  </x:si>
  <x:si>
    <x:t>피자스쿨중앙점</x:t>
  </x:si>
  <x:si>
    <x:t>07-02-수</x:t>
  </x:si>
  <x:si>
    <x:t>열화상 카메라</x:t>
  </x:si>
  <x:si>
    <x:t>06-30-월</x:t>
  </x:si>
  <x:si>
    <x:t>05-19-월</x:t>
  </x:si>
  <x:si>
    <x:t>08-05-화</x:t>
  </x:si>
  <x:si>
    <x:t>08-14-목</x:t>
  </x:si>
  <x:si>
    <x:t>GPT PRO</x:t>
  </x:si>
  <x:si>
    <x:t>저녁(5명, 팀원)</x:t>
  </x:si>
  <x:si>
    <x:t>주식회사 우아한형제들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</x:si>
</x:sst>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&quot;월&quot;\ d&quot;일&quot;;@"/>
    <x:numFmt numFmtId="165" formatCode="0.0"/>
    <x:numFmt numFmtId="166" formatCode="#,##0_ ;[Red]\-#,##0\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x:font>
      <x:name val="맑은 고딕"/>
      <x:sz val="12"/>
      <x:color rgb="ffff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9cc3e6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hair">
        <x:color rgb="ff000000"/>
      </x:right>
      <x:top style="medium">
        <x:color rgb="ff000000"/>
      </x:top>
      <x:bottom style="double">
        <x:color rgb="ff000000"/>
      </x:bottom>
    </x:border>
    <x:border>
      <x:left style="hair">
        <x:color rgb="ff000000"/>
      </x:left>
      <x:right style="hair">
        <x:color rgb="ff000000"/>
      </x:right>
      <x:top style="medium">
        <x:color rgb="ff000000"/>
      </x:top>
      <x:bottom style="double">
        <x:color rgb="ff000000"/>
      </x:bottom>
    </x:border>
    <x:border>
      <x:left style="hair">
        <x:color rgb="ff000000"/>
      </x:left>
      <x:right style="medium">
        <x:color rgb="ff000000"/>
      </x:right>
      <x:top style="medium">
        <x:color rgb="ff000000"/>
      </x:top>
      <x:bottom style="double"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double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double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medium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hair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medium">
        <x:color rgb="ff000000"/>
      </x:left>
      <x:right style="hair">
        <x:color rgb="ff000000"/>
      </x:right>
      <x:top style="double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double">
        <x:color rgb="ff000000"/>
      </x:top>
      <x:bottom style="hair">
        <x:color rgb="ff000000"/>
      </x:bottom>
    </x:border>
    <x:border>
      <x:left style="hair">
        <x:color rgb="ff000000"/>
      </x:left>
      <x:right style="medium">
        <x:color rgb="ff000000"/>
      </x:right>
      <x:top style="double">
        <x:color rgb="ff000000"/>
      </x:top>
      <x:bottom style="hair">
        <x:color rgb="ff000000"/>
      </x:bottom>
    </x:border>
    <x:border>
      <x:left style="medium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medium">
        <x:color rgb="ff000000"/>
      </x:right>
      <x:top style="hair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medium">
        <x:color rgb="ff000000"/>
      </x:bottom>
    </x:border>
    <x:border>
      <x:left style="hair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hair">
        <x:color rgb="ff000000"/>
      </x:left>
      <x:right>
        <x:color auto="1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 style="hair">
        <x:color rgb="ff000000"/>
      </x:bottom>
    </x:border>
    <x:border>
      <x:left>
        <x:color auto="1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hair">
        <x:color rgb="ff000000"/>
      </x:right>
      <x:top style="thin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41" fontId="7" fillId="0" borderId="4" xfId="1" applyNumberFormat="1" applyFont="1" applyBorder="1">
      <x:alignment horizontal="general" vertical="center"/>
    </x:xf>
    <x:xf numFmtId="41" fontId="7" fillId="0" borderId="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x:xf numFmtId="41" fontId="7" fillId="0" borderId="9" xfId="1" applyNumberFormat="1" applyFont="1" applyBorder="1">
      <x:alignment horizontal="general" vertical="center"/>
    </x:xf>
    <x:xf numFmtId="0" fontId="8" fillId="0" borderId="0" xfId="0" applyNumberFormat="1" applyFont="1">
      <x:alignment horizontal="general" vertical="center"/>
    </x:xf>
    <x:xf numFmtId="41" fontId="7" fillId="0" borderId="10" xfId="1" applyNumberFormat="1" applyFont="1" applyBorder="1">
      <x:alignment horizontal="general" vertical="center"/>
    </x:xf>
    <x:xf numFmtId="0" fontId="7" fillId="0" borderId="11" xfId="0" applyNumberFormat="1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6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6" xfId="0" applyNumberFormat="1" applyFont="1" applyBorder="1" applyAlignment="1">
          <x:alignment horizontal="right" vertical="center" shrinkToFit="1"/>
        </x:xf>
      </mc:Fallback>
    </mc:AlternateContent>
    <x:xf numFmtId="41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/>
        </x:xf>
      </mc:Fallback>
    </mc:AlternateContent>
    <x:xf numFmtId="165" fontId="7" fillId="0" borderId="19" xfId="0" applyNumberFormat="1" applyFont="1" applyBorder="1">
      <x:alignment horizontal="general" vertical="center"/>
    </x:xf>
    <x:xf numFmtId="41" fontId="7" fillId="0" borderId="20" xfId="0" applyNumberFormat="1" applyFont="1" applyBorder="1">
      <x:alignment horizontal="general" vertical="center"/>
    </x:xf>
    <x:xf numFmtId="41" fontId="7" fillId="0" borderId="19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3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3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x:xf numFmtId="41" fontId="6" fillId="0" borderId="25" xfId="1" applyNumberFormat="1" applyFont="1" applyFill="1" applyBorder="1">
      <x:alignment horizontal="general" vertical="center"/>
    </x:xf>
    <x:xf numFmtId="41" fontId="6" fillId="0" borderId="26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Border="1" applyAlignment="1">
          <x:alignment horizontal="center" vertical="center" shrinkToFit="1"/>
        </x:xf>
      </mc:Fallback>
    </mc:AlternateContent>
    <x:xf numFmtId="0" fontId="7" fillId="0" borderId="27" xfId="0" applyNumberFormat="1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64" fontId="7" fillId="0" borderId="2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1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1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27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27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9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9" xfId="0" applyNumberFormat="1" applyFont="1" applyBorder="1" applyAlignment="1">
          <x:alignment horizontal="right" vertical="center" shrinkToFit="1"/>
        </x:xf>
      </mc:Fallback>
    </mc:AlternateContent>
    <x:xf numFmtId="166" fontId="7" fillId="0" borderId="22" xfId="0" applyNumberFormat="1" applyFont="1" applyBorder="1" applyAlignment="1">
      <x:alignment horizontal="general" vertical="center" shrinkToFit="1"/>
    </x:xf>
    <x:xf numFmtId="0" fontId="7" fillId="0" borderId="11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0" applyNumberFormat="1" applyFont="1" applyBorder="1" applyAlignment="1">
          <x:alignment horizontal="center" vertical="center"/>
        </x:xf>
      </mc:Fallback>
    </mc:AlternateContent>
    <x:xf numFmtId="41" fontId="9" fillId="0" borderId="31" xfId="1" applyNumberFormat="1" applyFont="1" applyFill="1" applyBorder="1">
      <x:alignment horizontal="general" vertical="center"/>
    </x:xf>
    <x:xf numFmtId="0" fontId="7" fillId="0" borderId="22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41" fontId="6" fillId="3" borderId="32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3" borderId="32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3" borderId="33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3" borderId="33" xfId="1" applyNumberFormat="1" applyFont="1" applyFill="1" applyBorder="1" applyAlignment="1">
          <x:alignment horizontal="right" vertical="center" shrinkToFit="1"/>
        </x:xf>
      </mc:Fallback>
    </mc:AlternateContent>
    <x:xf numFmtId="0" fontId="0" fillId="0" borderId="0" xfId="0" applyNumberForma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 shrinkToFit="1"/>
        </x:xf>
      </mc:Fallback>
    </mc:AlternateContent>
    <x:xf numFmtId="0" fontId="7" fillId="0" borderId="35" xfId="0" applyNumberFormat="1" applyFont="1" applyBorder="1" applyAlignment="1">
      <x:alignment horizontal="general" vertical="center" shrinkToFit="1"/>
    </x:xf>
    <x:xf numFmtId="0" fontId="7" fillId="0" borderId="36" xfId="0" applyNumberFormat="1" applyFont="1" applyBorder="1" applyAlignment="1">
      <x:alignment horizontal="general" vertical="center" shrinkToFit="1"/>
    </x:xf>
    <x:xf numFmtId="0" fontId="7" fillId="0" borderId="37" xfId="0" applyNumberFormat="1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3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0" xfId="0" applyNumberFormat="1" applyFont="1" applyFill="1" applyBorder="1" applyAlignment="1">
          <x:alignment horizontal="center" vertical="center" shrinkToFi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95250</xdr:colOff>
      <xdr:row>2</xdr:row>
      <xdr:rowOff>66675</xdr:rowOff>
    </xdr:from>
    <xdr:to>
      <xdr:col>11</xdr:col>
      <xdr:colOff>514350</xdr:colOff>
      <xdr:row>36</xdr:row>
      <xdr:rowOff>200025</xdr:rowOff>
    </xdr:to>
    <xdr:pic macro="" fPublished="0">
      <xdr:nvPicPr>
        <xdr:cNvPr id="2" name="_x437484600" descr="EMB00002d1024e1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4210050" y="481841"/>
          <a:ext cx="3844410" cy="7256393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12</xdr:col>
      <xdr:colOff>0</xdr:colOff>
      <xdr:row>2</xdr:row>
      <xdr:rowOff>66675</xdr:rowOff>
    </xdr:from>
    <xdr:to>
      <xdr:col>17</xdr:col>
      <xdr:colOff>571500</xdr:colOff>
      <xdr:row>36</xdr:row>
      <xdr:rowOff>200025</xdr:rowOff>
    </xdr:to>
    <xdr:pic macro="" fPublished="0">
      <xdr:nvPicPr>
        <xdr:cNvPr id="3" name="_x437483880" descr="EMB00002d1024e4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225911" y="481841"/>
          <a:ext cx="4000501" cy="7256393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0</xdr:col>
      <xdr:colOff>266700</xdr:colOff>
      <xdr:row>2</xdr:row>
      <xdr:rowOff>66675</xdr:rowOff>
    </xdr:from>
    <xdr:to>
      <xdr:col>5</xdr:col>
      <xdr:colOff>600075</xdr:colOff>
      <xdr:row>36</xdr:row>
      <xdr:rowOff>200025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66700" y="481841"/>
          <a:ext cx="3766388" cy="725639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52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9.00390625" defaultRowHeight="16.39999999999999857891"/>
  <x:cols>
    <x:col min="1" max="1" width="18.5" customWidth="1"/>
    <x:col min="2" max="3" width="10.625" customWidth="1"/>
    <x:col min="4" max="4" width="8.625" customWidth="1"/>
    <x:col min="5" max="5" width="5" customWidth="1"/>
    <x:col min="6" max="6" width="8.5" customWidth="1"/>
    <x:col min="7" max="7" width="12.625" customWidth="1"/>
    <x:col min="8" max="8" width="15.625" customWidth="1"/>
    <x:col min="9" max="9" width="17" customWidth="1"/>
    <x:col min="10" max="11" width="10.625" style="4" customWidth="1"/>
    <x:col min="12" max="12" width="8.625" customWidth="1"/>
    <x:col min="13" max="13" width="17" customWidth="1"/>
  </x:cols>
  <x:sheetData>
    <x:row r="1" spans="1:20" s="11" customFormat="1" ht="17.80000000000000071054">
      <x:c r="A1" s="55" t="s">
        <x:v>2</x:v>
      </x:c>
      <x:c r="B1" s="55"/>
      <x:c r="C1" s="55"/>
      <x:c r="E1" s="56" t="s">
        <x:v>1</x:v>
      </x:c>
      <x:c r="F1" s="56"/>
      <x:c r="G1" s="56"/>
      <x:c r="H1" s="56"/>
      <x:c r="I1" s="56"/>
      <x:c r="J1" s="56"/>
      <x:c r="K1" s="56"/>
      <x:c r="M1" s="57" t="s">
        <x:v>28</x:v>
      </x:c>
      <x:c r="N1" s="58"/>
      <x:c r="O1" s="58"/>
      <x:c r="P1" s="58"/>
      <x:c r="Q1" s="58"/>
      <x:c r="R1" s="58"/>
      <x:c r="S1" s="58"/>
      <x:c r="T1" s="58"/>
    </x:row>
    <x:row r="2" ht="9.94999999999999928946" customHeight="1"/>
    <x:row r="3" spans="1:13">
      <x:c r="A3" s="14" t="s">
        <x:v>14</x:v>
      </x:c>
      <x:c r="B3" s="15" t="s">
        <x:v>15</x:v>
      </x:c>
      <x:c r="C3" s="16" t="s">
        <x:v>27</x:v>
      </x:c>
      <x:c r="E3" s="1" t="s">
        <x:v>13</x:v>
      </x:c>
      <x:c r="F3" s="2" t="s">
        <x:v>30</x:v>
      </x:c>
      <x:c r="G3" s="2" t="s">
        <x:v>14</x:v>
      </x:c>
      <x:c r="H3" s="2" t="s">
        <x:v>19</x:v>
      </x:c>
      <x:c r="I3" s="2" t="s">
        <x:v>20</x:v>
      </x:c>
      <x:c r="J3" s="2" t="s">
        <x:v>31</x:v>
      </x:c>
      <x:c r="K3" s="3" t="s">
        <x:v>21</x:v>
      </x:c>
      <x:c r="M3" t="s">
        <x:v>11</x:v>
      </x:c>
    </x:row>
    <x:row r="4" spans="1:11">
      <x:c r="A4" s="9" t="s">
        <x:v>18</x:v>
      </x:c>
      <x:c r="B4" s="10">
        <x:v>2636000</x:v>
      </x:c>
      <x:c r="C4" s="12">
        <x:f t="shared" ref="C4:C10" si="0">SUMIFS($J$4:$J$38,$G$4:$G$38,A4)</x:f>
        <x:v>-1226060</x:v>
      </x:c>
      <x:c r="E4" s="27">
        <x:v>1</x:v>
      </x:c>
      <x:c r="F4" s="35" t="s">
        <x:v>42</x:v>
      </x:c>
      <x:c r="G4" s="28"/>
      <x:c r="H4" s="44" t="s">
        <x:v>6</x:v>
      </x:c>
      <x:c r="I4" s="44" t="s">
        <x:v>16</x:v>
      </x:c>
      <x:c r="J4" s="40" t="s">
        <x:v>16</x:v>
      </x:c>
      <x:c r="K4" s="29">
        <x:v>2000000</x:v>
      </x:c>
    </x:row>
    <x:row r="5" spans="1:11">
      <x:c r="A5" s="7" t="s">
        <x:v>0</x:v>
      </x:c>
      <x:c r="B5" s="5">
        <x:v>264000</x:v>
      </x:c>
      <x:c r="C5" s="12">
        <x:f t="shared" si="0"/>
        <x:v>-311097</x:v>
      </x:c>
      <x:c r="E5" s="19">
        <x:v>2</x:v>
      </x:c>
      <x:c r="F5" s="17" t="s">
        <x:v>34</x:v>
      </x:c>
      <x:c r="G5" s="18" t="s">
        <x:v>22</x:v>
      </x:c>
      <x:c r="H5" s="41" t="s">
        <x:v>32</x:v>
      </x:c>
      <x:c r="I5" s="41" t="s">
        <x:v>43</x:v>
      </x:c>
      <x:c r="J5" s="36">
        <x:v>133</x:v>
      </x:c>
      <x:c r="K5" s="20">
        <x:f>K4+J5</x:f>
        <x:v>2000133</x:v>
      </x:c>
    </x:row>
    <x:row r="6" spans="1:11">
      <x:c r="A6" s="7" t="s">
        <x:v>46</x:v>
      </x:c>
      <x:c r="B6" s="5">
        <x:v>0</x:v>
      </x:c>
      <x:c r="C6" s="12">
        <x:f t="shared" si="0"/>
        <x:v>0</x:v>
      </x:c>
      <x:c r="E6" s="19">
        <x:v>3</x:v>
      </x:c>
      <x:c r="F6" s="17" t="s">
        <x:v>51</x:v>
      </x:c>
      <x:c r="G6" s="18" t="s">
        <x:v>17</x:v>
      </x:c>
      <x:c r="H6" s="41" t="s">
        <x:v>10</x:v>
      </x:c>
      <x:c r="I6" s="41" t="s">
        <x:v>47</x:v>
      </x:c>
      <x:c r="J6" s="36">
        <x:v>-97400</x:v>
      </x:c>
      <x:c r="K6" s="20">
        <x:f>K5+J6</x:f>
        <x:v>1902733</x:v>
      </x:c>
    </x:row>
    <x:row r="7" spans="1:11">
      <x:c r="A7" s="7" t="s">
        <x:v>17</x:v>
      </x:c>
      <x:c r="B7" s="5">
        <x:v>1100000</x:v>
      </x:c>
      <x:c r="C7" s="12">
        <x:f t="shared" si="0"/>
        <x:v>-195600</x:v>
      </x:c>
      <x:c r="E7" s="19">
        <x:v>4</x:v>
      </x:c>
      <x:c r="F7" s="17" t="s">
        <x:v>51</x:v>
      </x:c>
      <x:c r="G7" s="18" t="s">
        <x:v>22</x:v>
      </x:c>
      <x:c r="H7" s="41" t="s">
        <x:v>40</x:v>
      </x:c>
      <x:c r="I7" s="41" t="s">
        <x:v>43</x:v>
      </x:c>
      <x:c r="J7" s="36">
        <x:v>500</x:v>
      </x:c>
      <x:c r="K7" s="20">
        <x:f t="shared" ref="K7:K38" si="1">K6+J7</x:f>
        <x:v>1903233</x:v>
      </x:c>
    </x:row>
    <x:row r="8" spans="1:11">
      <x:c r="A8" s="7" t="s">
        <x:v>24</x:v>
      </x:c>
      <x:c r="B8" s="5">
        <x:v>0</x:v>
      </x:c>
      <x:c r="C8" s="12">
        <x:f t="shared" si="0"/>
        <x:v>0</x:v>
      </x:c>
      <x:c r="E8" s="19">
        <x:v>5</x:v>
      </x:c>
      <x:c r="F8" s="17" t="s">
        <x:v>38</x:v>
      </x:c>
      <x:c r="G8" s="18" t="s">
        <x:v>29</x:v>
      </x:c>
      <x:c r="H8" s="41" t="s">
        <x:v>3</x:v>
      </x:c>
      <x:c r="I8" s="41" t="s">
        <x:v>26</x:v>
      </x:c>
      <x:c r="J8" s="36">
        <x:v>-15900</x:v>
      </x:c>
      <x:c r="K8" s="20">
        <x:f t="shared" si="1"/>
        <x:v>1887333</x:v>
      </x:c>
    </x:row>
    <x:row r="9" spans="1:11">
      <x:c r="A9" s="7" t="s">
        <x:v>29</x:v>
      </x:c>
      <x:c r="B9" s="5">
        <x:v>0</x:v>
      </x:c>
      <x:c r="C9" s="12">
        <x:f t="shared" si="0"/>
        <x:v>0</x:v>
      </x:c>
      <x:c r="E9" s="19">
        <x:v>6</x:v>
      </x:c>
      <x:c r="F9" s="17" t="s">
        <x:v>38</x:v>
      </x:c>
      <x:c r="G9" s="18" t="s">
        <x:v>29</x:v>
      </x:c>
      <x:c r="H9" s="41" t="s">
        <x:v>4</x:v>
      </x:c>
      <x:c r="I9" s="41" t="s">
        <x:v>26</x:v>
      </x:c>
      <x:c r="J9" s="36">
        <x:v>15900</x:v>
      </x:c>
      <x:c r="K9" s="20">
        <x:f t="shared" si="1"/>
        <x:v>1903233</x:v>
      </x:c>
    </x:row>
    <x:row r="10" spans="1:11">
      <x:c r="A10" s="8" t="s">
        <x:v>22</x:v>
      </x:c>
      <x:c r="B10" s="6">
        <x:v>0</x:v>
      </x:c>
      <x:c r="C10" s="12">
        <x:f t="shared" si="0"/>
        <x:v>1056</x:v>
      </x:c>
      <x:c r="E10" s="19">
        <x:v>7</x:v>
      </x:c>
      <x:c r="F10" s="17" t="s">
        <x:v>41</x:v>
      </x:c>
      <x:c r="G10" s="18" t="s">
        <x:v>22</x:v>
      </x:c>
      <x:c r="H10" s="41" t="s">
        <x:v>32</x:v>
      </x:c>
      <x:c r="I10" s="41" t="s">
        <x:v>43</x:v>
      </x:c>
      <x:c r="J10" s="36">
        <x:v>146</x:v>
      </x:c>
      <x:c r="K10" s="20">
        <x:f t="shared" si="1"/>
        <x:v>1903379</x:v>
      </x:c>
    </x:row>
    <x:row r="11" spans="1:11">
      <x:c r="A11" s="30" t="s">
        <x:v>23</x:v>
      </x:c>
      <x:c r="B11" s="31">
        <x:f>SUM(B4:B9)</x:f>
        <x:v>4000000</x:v>
      </x:c>
      <x:c r="C11" s="32">
        <x:f>SUM(C4:C10)</x:f>
        <x:v>-1731701</x:v>
      </x:c>
      <x:c r="E11" s="19">
        <x:v>8</x:v>
      </x:c>
      <x:c r="F11" s="17" t="s">
        <x:v>39</x:v>
      </x:c>
      <x:c r="G11" s="18" t="s">
        <x:v>29</x:v>
      </x:c>
      <x:c r="H11" s="41" t="s">
        <x:v>3</x:v>
      </x:c>
      <x:c r="I11" s="41" t="s">
        <x:v>26</x:v>
      </x:c>
      <x:c r="J11" s="36">
        <x:v>-13490</x:v>
      </x:c>
      <x:c r="K11" s="20">
        <x:f t="shared" si="1"/>
        <x:v>1889889</x:v>
      </x:c>
    </x:row>
    <x:row r="12" spans="5:11">
      <x:c r="E12" s="19">
        <x:v>9</x:v>
      </x:c>
      <x:c r="F12" s="17" t="s">
        <x:v>50</x:v>
      </x:c>
      <x:c r="G12" s="18" t="s">
        <x:v>29</x:v>
      </x:c>
      <x:c r="H12" s="41" t="s">
        <x:v>4</x:v>
      </x:c>
      <x:c r="I12" s="41" t="s">
        <x:v>26</x:v>
      </x:c>
      <x:c r="J12" s="36">
        <x:v>13490</x:v>
      </x:c>
      <x:c r="K12" s="20">
        <x:f t="shared" si="1"/>
        <x:v>1903379</x:v>
      </x:c>
    </x:row>
    <x:row r="13" spans="5:11">
      <x:c r="E13" s="19">
        <x:v>10</x:v>
      </x:c>
      <x:c r="F13" s="17" t="s">
        <x:v>33</x:v>
      </x:c>
      <x:c r="G13" s="53" t="s">
        <x:v>22</x:v>
      </x:c>
      <x:c r="H13" s="41" t="s">
        <x:v>32</x:v>
      </x:c>
      <x:c r="I13" s="41" t="s">
        <x:v>43</x:v>
      </x:c>
      <x:c r="J13" s="36">
        <x:v>136</x:v>
      </x:c>
      <x:c r="K13" s="20">
        <x:f t="shared" si="1"/>
        <x:v>1903515</x:v>
      </x:c>
    </x:row>
    <x:row r="14" spans="1:11">
      <x:c r="A14" s="22" t="s">
        <x:v>45</x:v>
      </x:c>
      <x:c r="B14" s="43">
        <x:v>2000000</x:v>
      </x:c>
      <x:c r="E14" s="19">
        <x:v>11</x:v>
      </x:c>
      <x:c r="F14" s="49" t="s">
        <x:v>48</x:v>
      </x:c>
      <x:c r="G14" s="18" t="s">
        <x:v>18</x:v>
      </x:c>
      <x:c r="H14" s="52" t="s">
        <x:v>49</x:v>
      </x:c>
      <x:c r="I14" s="41" t="s">
        <x:v>44</x:v>
      </x:c>
      <x:c r="J14" s="36">
        <x:v>-767890</x:v>
      </x:c>
      <x:c r="K14" s="20">
        <x:f t="shared" si="1"/>
        <x:v>1135625</x:v>
      </x:c>
    </x:row>
    <x:row r="15" spans="1:11">
      <x:c r="A15" s="23" t="s">
        <x:v>27</x:v>
      </x:c>
      <x:c r="B15" s="26">
        <x:f>ABS(SUM(C4:C9))</x:f>
        <x:v>1732757</x:v>
      </x:c>
      <x:c r="E15" s="19">
        <x:v>12</x:v>
      </x:c>
      <x:c r="F15" s="49" t="s">
        <x:v>48</x:v>
      </x:c>
      <x:c r="G15" s="18" t="s">
        <x:v>18</x:v>
      </x:c>
      <x:c r="H15" s="52" t="s">
        <x:v>8</x:v>
      </x:c>
      <x:c r="I15" s="41" t="s">
        <x:v>44</x:v>
      </x:c>
      <x:c r="J15" s="36">
        <x:v>767890</x:v>
      </x:c>
      <x:c r="K15" s="20">
        <x:f t="shared" si="1"/>
        <x:v>1903515</x:v>
      </x:c>
    </x:row>
    <x:row r="16" spans="1:11">
      <x:c r="A16" s="23" t="s">
        <x:v>25</x:v>
      </x:c>
      <x:c r="B16" s="24">
        <x:f>B15/B14*100</x:f>
        <x:v>86.63785</x:v>
      </x:c>
      <x:c r="E16" s="19">
        <x:v>13</x:v>
      </x:c>
      <x:c r="F16" s="17" t="s">
        <x:v>35</x:v>
      </x:c>
      <x:c r="G16" s="54" t="s">
        <x:v>22</x:v>
      </x:c>
      <x:c r="H16" s="13" t="s">
        <x:v>32</x:v>
      </x:c>
      <x:c r="I16" s="41" t="s">
        <x:v>43</x:v>
      </x:c>
      <x:c r="J16" s="36">
        <x:v>141</x:v>
      </x:c>
      <x:c r="K16" s="20">
        <x:f t="shared" si="1"/>
        <x:v>1903656</x:v>
      </x:c>
    </x:row>
    <x:row r="17" spans="1:11">
      <x:c r="A17" s="42" t="s">
        <x:v>22</x:v>
      </x:c>
      <x:c r="B17" s="25">
        <x:f>C10</x:f>
        <x:v>1056</x:v>
      </x:c>
      <x:c r="E17" s="19">
        <x:v>14</x:v>
      </x:c>
      <x:c r="F17" s="17" t="s">
        <x:v>52</x:v>
      </x:c>
      <x:c r="G17" s="18" t="s">
        <x:v>18</x:v>
      </x:c>
      <x:c r="H17" s="13" t="s">
        <x:v>9</x:v>
      </x:c>
      <x:c r="I17" s="13" t="s">
        <x:v>36</x:v>
      </x:c>
      <x:c r="J17" s="36">
        <x:v>-313060</x:v>
      </x:c>
      <x:c r="K17" s="20">
        <x:f t="shared" si="1"/>
        <x:v>1590596</x:v>
      </x:c>
    </x:row>
    <x:row r="18" spans="3:11">
      <x:c r="C18" s="21"/>
      <x:c r="E18" s="19">
        <x:v>15</x:v>
      </x:c>
      <x:c r="F18" s="17" t="s">
        <x:v>52</x:v>
      </x:c>
      <x:c r="G18" s="54" t="s">
        <x:v>18</x:v>
      </x:c>
      <x:c r="H18" s="13" t="s">
        <x:v>49</x:v>
      </x:c>
      <x:c r="I18" s="50" t="s">
        <x:v>37</x:v>
      </x:c>
      <x:c r="J18" s="36">
        <x:v>-913000</x:v>
      </x:c>
      <x:c r="K18" s="20">
        <x:f t="shared" si="1"/>
        <x:v>677596</x:v>
      </x:c>
    </x:row>
    <x:row r="19" spans="5:11">
      <x:c r="E19" s="19">
        <x:v>16</x:v>
      </x:c>
      <x:c r="F19" s="17" t="s">
        <x:v>53</x:v>
      </x:c>
      <x:c r="G19" s="18" t="s">
        <x:v>17</x:v>
      </x:c>
      <x:c r="H19" s="13" t="s">
        <x:v>55</x:v>
      </x:c>
      <x:c r="I19" s="51" t="s">
        <x:v>56</x:v>
      </x:c>
      <x:c r="J19" s="36">
        <x:v>-98200</x:v>
      </x:c>
      <x:c r="K19" s="20">
        <x:f t="shared" si="1"/>
        <x:v>579396</x:v>
      </x:c>
    </x:row>
    <x:row r="20" spans="5:11">
      <x:c r="E20" s="19">
        <x:v>17</x:v>
      </x:c>
      <x:c r="F20" s="17" t="s">
        <x:v>53</x:v>
      </x:c>
      <x:c r="G20" s="18" t="s">
        <x:v>0</x:v>
      </x:c>
      <x:c r="H20" s="13" t="s">
        <x:v>54</x:v>
      </x:c>
      <x:c r="I20" s="13" t="s">
        <x:v>7</x:v>
      </x:c>
      <x:c r="J20" s="36">
        <x:v>-311097</x:v>
      </x:c>
      <x:c r="K20" s="20">
        <x:f t="shared" si="1"/>
        <x:v>268299</x:v>
      </x:c>
    </x:row>
    <x:row r="21" spans="5:11">
      <x:c r="E21" s="19">
        <x:v>18</x:v>
      </x:c>
      <x:c r="F21" s="17"/>
      <x:c r="G21" s="18"/>
      <x:c r="H21" s="17"/>
      <x:c r="I21" s="13"/>
      <x:c r="J21" s="36"/>
      <x:c r="K21" s="20">
        <x:f t="shared" si="1"/>
        <x:v>268299</x:v>
      </x:c>
    </x:row>
    <x:row r="22" spans="5:11">
      <x:c r="E22" s="19">
        <x:v>19</x:v>
      </x:c>
      <x:c r="F22" s="17"/>
      <x:c r="G22" s="18"/>
      <x:c r="H22" s="17"/>
      <x:c r="I22" s="13"/>
      <x:c r="J22" s="36"/>
      <x:c r="K22" s="20">
        <x:f t="shared" si="1"/>
        <x:v>268299</x:v>
      </x:c>
    </x:row>
    <x:row r="23" spans="5:11">
      <x:c r="E23" s="19">
        <x:v>20</x:v>
      </x:c>
      <x:c r="F23" s="17"/>
      <x:c r="G23" s="18"/>
      <x:c r="H23" s="17"/>
      <x:c r="I23" s="13"/>
      <x:c r="J23" s="36"/>
      <x:c r="K23" s="20">
        <x:f t="shared" si="1"/>
        <x:v>268299</x:v>
      </x:c>
    </x:row>
    <x:row r="24" spans="5:11">
      <x:c r="E24" s="19">
        <x:v>21</x:v>
      </x:c>
      <x:c r="F24" s="17"/>
      <x:c r="G24" s="18"/>
      <x:c r="H24" s="17"/>
      <x:c r="I24" s="13"/>
      <x:c r="J24" s="36"/>
      <x:c r="K24" s="20">
        <x:f t="shared" si="1"/>
        <x:v>268299</x:v>
      </x:c>
    </x:row>
    <x:row r="25" spans="5:11">
      <x:c r="E25" s="19">
        <x:v>22</x:v>
      </x:c>
      <x:c r="F25" s="17"/>
      <x:c r="G25" s="18"/>
      <x:c r="H25" s="17"/>
      <x:c r="I25" s="13"/>
      <x:c r="J25" s="36"/>
      <x:c r="K25" s="20">
        <x:f t="shared" si="1"/>
        <x:v>268299</x:v>
      </x:c>
    </x:row>
    <x:row r="26" spans="5:11">
      <x:c r="E26" s="19">
        <x:v>23</x:v>
      </x:c>
      <x:c r="F26" s="17"/>
      <x:c r="G26" s="18"/>
      <x:c r="H26" s="17"/>
      <x:c r="I26" s="13"/>
      <x:c r="J26" s="36"/>
      <x:c r="K26" s="20">
        <x:f t="shared" si="1"/>
        <x:v>268299</x:v>
      </x:c>
    </x:row>
    <x:row r="27" spans="5:11">
      <x:c r="E27" s="19">
        <x:v>24</x:v>
      </x:c>
      <x:c r="F27" s="17"/>
      <x:c r="G27" s="18"/>
      <x:c r="H27" s="17"/>
      <x:c r="I27" s="13"/>
      <x:c r="J27" s="36"/>
      <x:c r="K27" s="20">
        <x:f t="shared" si="1"/>
        <x:v>268299</x:v>
      </x:c>
    </x:row>
    <x:row r="28" spans="5:11">
      <x:c r="E28" s="19">
        <x:v>25</x:v>
      </x:c>
      <x:c r="F28" s="17"/>
      <x:c r="G28" s="18"/>
      <x:c r="H28" s="17"/>
      <x:c r="I28" s="13"/>
      <x:c r="J28" s="36"/>
      <x:c r="K28" s="20">
        <x:f>K27+J28</x:f>
        <x:v>268299</x:v>
      </x:c>
    </x:row>
    <x:row r="29" spans="5:11">
      <x:c r="E29" s="19">
        <x:v>26</x:v>
      </x:c>
      <x:c r="F29" s="17"/>
      <x:c r="G29" s="18"/>
      <x:c r="H29" s="17"/>
      <x:c r="I29" s="13"/>
      <x:c r="J29" s="36"/>
      <x:c r="K29" s="20">
        <x:f t="shared" si="1"/>
        <x:v>268299</x:v>
      </x:c>
    </x:row>
    <x:row r="30" spans="5:11">
      <x:c r="E30" s="19">
        <x:v>27</x:v>
      </x:c>
      <x:c r="F30" s="17"/>
      <x:c r="G30" s="18"/>
      <x:c r="H30" s="17"/>
      <x:c r="I30" s="13"/>
      <x:c r="J30" s="36"/>
      <x:c r="K30" s="20">
        <x:f t="shared" si="1"/>
        <x:v>268299</x:v>
      </x:c>
    </x:row>
    <x:row r="31" spans="5:11">
      <x:c r="E31" s="19">
        <x:v>28</x:v>
      </x:c>
      <x:c r="F31" s="17"/>
      <x:c r="G31" s="18"/>
      <x:c r="H31" s="17"/>
      <x:c r="I31" s="13"/>
      <x:c r="J31" s="36"/>
      <x:c r="K31" s="20">
        <x:f t="shared" si="1"/>
        <x:v>268299</x:v>
      </x:c>
    </x:row>
    <x:row r="32" spans="5:11">
      <x:c r="E32" s="19">
        <x:v>29</x:v>
      </x:c>
      <x:c r="F32" s="17"/>
      <x:c r="G32" s="18"/>
      <x:c r="H32" s="17"/>
      <x:c r="I32" s="13"/>
      <x:c r="J32" s="36"/>
      <x:c r="K32" s="20">
        <x:f t="shared" si="1"/>
        <x:v>268299</x:v>
      </x:c>
    </x:row>
    <x:row r="33" spans="5:11">
      <x:c r="E33" s="19">
        <x:v>30</x:v>
      </x:c>
      <x:c r="F33" s="17"/>
      <x:c r="G33" s="18"/>
      <x:c r="H33" s="17"/>
      <x:c r="I33" s="13"/>
      <x:c r="J33" s="36"/>
      <x:c r="K33" s="20">
        <x:f t="shared" si="1"/>
        <x:v>268299</x:v>
      </x:c>
    </x:row>
    <x:row r="34" spans="5:11">
      <x:c r="E34" s="19">
        <x:v>31</x:v>
      </x:c>
      <x:c r="F34" s="17"/>
      <x:c r="G34" s="18"/>
      <x:c r="H34" s="17"/>
      <x:c r="I34" s="13"/>
      <x:c r="J34" s="36"/>
      <x:c r="K34" s="20">
        <x:f t="shared" si="1"/>
        <x:v>268299</x:v>
      </x:c>
    </x:row>
    <x:row r="35" spans="5:11">
      <x:c r="E35" s="19">
        <x:v>32</x:v>
      </x:c>
      <x:c r="F35" s="17"/>
      <x:c r="G35" s="18"/>
      <x:c r="H35" s="17"/>
      <x:c r="I35" s="13"/>
      <x:c r="J35" s="36"/>
      <x:c r="K35" s="20">
        <x:f t="shared" si="1"/>
        <x:v>268299</x:v>
      </x:c>
    </x:row>
    <x:row r="36" spans="5:11">
      <x:c r="E36" s="19">
        <x:v>33</x:v>
      </x:c>
      <x:c r="F36" s="17"/>
      <x:c r="G36" s="18"/>
      <x:c r="H36" s="17"/>
      <x:c r="I36" s="13"/>
      <x:c r="J36" s="36"/>
      <x:c r="K36" s="20">
        <x:f t="shared" si="1"/>
        <x:v>268299</x:v>
      </x:c>
    </x:row>
    <x:row r="37" spans="5:11">
      <x:c r="E37" s="19">
        <x:v>34</x:v>
      </x:c>
      <x:c r="F37" s="17"/>
      <x:c r="G37" s="18"/>
      <x:c r="H37" s="17"/>
      <x:c r="I37" s="13"/>
      <x:c r="J37" s="36"/>
      <x:c r="K37" s="20">
        <x:f t="shared" si="1"/>
        <x:v>268299</x:v>
      </x:c>
    </x:row>
    <x:row r="38" spans="5:11">
      <x:c r="E38" s="37">
        <x:v>35</x:v>
      </x:c>
      <x:c r="F38" s="33"/>
      <x:c r="G38" s="33"/>
      <x:c r="H38" s="33"/>
      <x:c r="I38" s="34"/>
      <x:c r="J38" s="38"/>
      <x:c r="K38" s="39">
        <x:f t="shared" si="1"/>
        <x:v>268299</x:v>
      </x:c>
    </x:row>
    <x:row r="39" spans="5:11">
      <x:c r="E39" s="59" t="s">
        <x:v>12</x:v>
      </x:c>
      <x:c r="F39" s="60"/>
      <x:c r="G39" s="60"/>
      <x:c r="H39" s="60"/>
      <x:c r="I39" s="61"/>
      <x:c r="J39" s="45">
        <x:f>SUM(J5:J38)</x:f>
        <x:v>-1731701</x:v>
      </x:c>
      <x:c r="K39" s="46"/>
    </x:row>
    <x:row r="40" spans="5:11">
      <x:c r="E40" s="47"/>
      <x:c r="F40" s="47"/>
      <x:c r="G40" s="47"/>
      <x:c r="H40" s="47"/>
      <x:c r="I40" s="47"/>
      <x:c r="J40" s="48"/>
      <x:c r="K40" s="48"/>
    </x:row>
    <x:row r="41" spans="5:11">
      <x:c r="E41" s="47"/>
      <x:c r="F41" s="47"/>
      <x:c r="G41" s="47"/>
      <x:c r="H41" s="47"/>
      <x:c r="I41" s="47"/>
      <x:c r="J41" s="48"/>
      <x:c r="K41" s="48"/>
    </x:row>
    <x:row r="42" spans="5:11">
      <x:c r="E42" s="47"/>
      <x:c r="F42" s="47"/>
      <x:c r="G42" s="47"/>
      <x:c r="H42" s="47"/>
      <x:c r="I42" s="47"/>
      <x:c r="J42" s="48"/>
      <x:c r="K42" s="48"/>
    </x:row>
    <x:row r="43" spans="5:11">
      <x:c r="E43" s="47"/>
      <x:c r="F43" s="47"/>
      <x:c r="G43" s="47"/>
      <x:c r="H43" s="47"/>
      <x:c r="I43" s="47"/>
      <x:c r="J43" s="48"/>
      <x:c r="K43" s="48"/>
    </x:row>
    <x:row r="44" spans="5:11">
      <x:c r="E44" s="47"/>
      <x:c r="F44" s="47"/>
      <x:c r="G44" s="47"/>
      <x:c r="H44" s="47"/>
      <x:c r="I44" s="47"/>
      <x:c r="J44" s="48"/>
      <x:c r="K44" s="48"/>
    </x:row>
    <x:row r="45" spans="5:11">
      <x:c r="E45" s="47"/>
      <x:c r="F45" s="47"/>
      <x:c r="G45" s="47"/>
      <x:c r="H45" s="47"/>
      <x:c r="I45" s="47"/>
      <x:c r="J45" s="48"/>
      <x:c r="K45" s="48"/>
    </x:row>
    <x:row r="46" spans="5:11">
      <x:c r="E46" s="47"/>
      <x:c r="F46" s="47"/>
      <x:c r="G46" s="47"/>
      <x:c r="H46" s="47"/>
      <x:c r="I46" s="47"/>
      <x:c r="J46" s="48"/>
      <x:c r="K46" s="48"/>
    </x:row>
    <x:row r="47" spans="5:11">
      <x:c r="E47" s="47"/>
      <x:c r="F47" s="47"/>
      <x:c r="G47" s="47"/>
      <x:c r="H47" s="47"/>
      <x:c r="I47" s="47"/>
      <x:c r="J47" s="48"/>
      <x:c r="K47" s="48"/>
    </x:row>
    <x:row r="48" spans="5:11">
      <x:c r="E48" s="47"/>
      <x:c r="F48" s="47"/>
      <x:c r="G48" s="47"/>
      <x:c r="H48" s="47"/>
      <x:c r="I48" s="47"/>
      <x:c r="J48" s="48"/>
      <x:c r="K48" s="48"/>
    </x:row>
    <x:row r="49" spans="5:11">
      <x:c r="E49" s="47"/>
      <x:c r="F49" s="47"/>
      <x:c r="G49" s="47"/>
      <x:c r="H49" s="47"/>
      <x:c r="I49" s="47"/>
      <x:c r="J49" s="48"/>
      <x:c r="K49" s="48"/>
    </x:row>
    <x:row r="50" spans="5:11">
      <x:c r="E50" s="47"/>
      <x:c r="F50" s="47"/>
      <x:c r="G50" s="47"/>
      <x:c r="H50" s="47"/>
      <x:c r="I50" s="47"/>
      <x:c r="J50" s="48"/>
      <x:c r="K50" s="48"/>
    </x:row>
    <x:row r="51" spans="5:11">
      <x:c r="E51" s="47"/>
      <x:c r="F51" s="47"/>
      <x:c r="G51" s="47"/>
      <x:c r="H51" s="47"/>
      <x:c r="I51" s="47"/>
      <x:c r="J51" s="48"/>
      <x:c r="K51" s="48"/>
    </x:row>
    <x:row r="52" spans="5:11">
      <x:c r="E52" s="47"/>
      <x:c r="F52" s="47"/>
      <x:c r="G52" s="47"/>
      <x:c r="H52" s="47"/>
      <x:c r="I52" s="47"/>
      <x:c r="J52" s="48"/>
      <x:c r="K52" s="48"/>
    </x:row>
  </x:sheetData>
  <x:mergeCells count="4">
    <x:mergeCell ref="A1:C1"/>
    <x:mergeCell ref="E1:K1"/>
    <x:mergeCell ref="M1:T1"/>
    <x:mergeCell ref="E39:I39"/>
  </x:mergeCells>
  <x:dataValidations count="1">
    <x:dataValidation type="list" allowBlank="1" showInputMessage="1" showErrorMessage="1" sqref="G4:G37">
      <x:formula1>$A$4:$A$10</x:formula1>
    </x:dataValidation>
  </x:dataValidation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W33" activeCellId="0" sqref="W33:W33"/>
    </x:sheetView>
  </x:sheetViews>
  <x:sheetFormatPr defaultColWidth="9.00390625" defaultRowHeight="16.39999999999999857891"/>
  <x:sheetData>
    <x:row r="1" spans="1:1">
      <x:c r="A1" t="s">
        <x:v>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5-토팜</vt:lpstr>
      <vt:lpstr>통장내역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SW사업단-문현주</dc:creator>
  <cp:lastModifiedBy>Administrator</cp:lastModifiedBy>
  <cp:revision>1</cp:revision>
  <dcterms:created xsi:type="dcterms:W3CDTF">2025-07-24T05:10:45.000</dcterms:created>
  <dcterms:modified xsi:type="dcterms:W3CDTF">2025-08-28T08:57:30.245</dcterms:modified>
  <cp:version>1200.0100.01</cp:version>
</cp:coreProperties>
</file>