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7b04e2d3aba00d/Documentos/01. Estudos/Excel com Inteligência Artificial (SANTANDER)/Projetos/Dashboard de vendas do xbox/"/>
    </mc:Choice>
  </mc:AlternateContent>
  <xr:revisionPtr revIDLastSave="556" documentId="13_ncr:1_{3C2F8ED6-40B2-4E08-832A-7140AC03FA60}" xr6:coauthVersionLast="47" xr6:coauthVersionMax="47" xr10:uidLastSave="{B9C989F5-75B4-4439-BC8E-3496A9FD8C18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3" l="1"/>
  <c r="F74" i="3"/>
  <c r="F75" i="3"/>
  <c r="F76" i="3"/>
  <c r="F77" i="3"/>
  <c r="F78" i="3"/>
  <c r="F79" i="3"/>
  <c r="F80" i="3"/>
  <c r="F81" i="3"/>
  <c r="F82" i="3"/>
  <c r="F83" i="3"/>
  <c r="F72" i="3"/>
  <c r="E83" i="3"/>
  <c r="E82" i="3"/>
  <c r="E81" i="3"/>
  <c r="E80" i="3"/>
  <c r="E79" i="3"/>
  <c r="E78" i="3"/>
  <c r="E77" i="3"/>
  <c r="E76" i="3"/>
  <c r="E75" i="3"/>
  <c r="E74" i="3"/>
  <c r="E73" i="3"/>
  <c r="E72" i="3"/>
  <c r="G72" i="3"/>
  <c r="G73" i="3"/>
  <c r="G74" i="3"/>
  <c r="G75" i="3"/>
  <c r="G76" i="3"/>
  <c r="G77" i="3"/>
  <c r="G78" i="3"/>
  <c r="G79" i="3"/>
  <c r="G80" i="3"/>
  <c r="G81" i="3"/>
  <c r="G82" i="3"/>
  <c r="G83" i="3"/>
  <c r="H83" i="3" s="1"/>
  <c r="G54" i="3"/>
  <c r="G55" i="3"/>
  <c r="G56" i="3"/>
  <c r="G57" i="3"/>
  <c r="G58" i="3"/>
  <c r="G59" i="3"/>
  <c r="G60" i="3"/>
  <c r="G61" i="3"/>
  <c r="G62" i="3"/>
  <c r="G63" i="3"/>
  <c r="G64" i="3"/>
  <c r="G65" i="3"/>
  <c r="G53" i="3"/>
  <c r="F54" i="3"/>
  <c r="F55" i="3"/>
  <c r="F56" i="3"/>
  <c r="F57" i="3"/>
  <c r="F58" i="3"/>
  <c r="F59" i="3"/>
  <c r="F60" i="3"/>
  <c r="F61" i="3"/>
  <c r="F62" i="3"/>
  <c r="F63" i="3"/>
  <c r="F64" i="3"/>
  <c r="F65" i="3"/>
  <c r="F53" i="3"/>
  <c r="E33" i="3"/>
  <c r="E22" i="3"/>
  <c r="H72" i="3" l="1"/>
  <c r="H73" i="3"/>
  <c r="H74" i="3"/>
  <c r="H75" i="3"/>
  <c r="H76" i="3"/>
  <c r="H77" i="3"/>
  <c r="H78" i="3"/>
  <c r="H79" i="3"/>
  <c r="H80" i="3"/>
  <c r="H81" i="3"/>
  <c r="H82" i="3"/>
</calcChain>
</file>

<file path=xl/sharedStrings.xml><?xml version="1.0" encoding="utf-8"?>
<sst xmlns="http://schemas.openxmlformats.org/spreadsheetml/2006/main" count="2075" uniqueCount="349">
  <si>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</si>
  <si>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</si>
  <si>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</si>
  <si>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</si>
  <si>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</si>
  <si>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</si>
  <si>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</si>
  <si>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</si>
  <si>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</si>
  <si>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</si>
  <si>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</si>
  <si>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</si>
  <si>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</si>
  <si>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</si>
  <si>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</si>
  <si>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</si>
  <si>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</si>
  <si>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</si>
  <si>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</si>
  <si>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</si>
  <si>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</si>
  <si>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</si>
  <si>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</si>
  <si>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</si>
  <si>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</si>
  <si>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</si>
  <si>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</si>
  <si>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</si>
  <si>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</si>
  <si>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</si>
  <si>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</si>
  <si>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</si>
  <si>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</si>
  <si>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</si>
  <si>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</si>
  <si>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</si>
  <si>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</si>
  <si>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</si>
  <si>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</si>
  <si>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</si>
  <si>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</si>
  <si>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</si>
  <si>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</si>
  <si>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</si>
  <si>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</si>
  <si>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</si>
  <si>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</si>
  <si>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</si>
  <si>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</si>
  <si>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</si>
  <si>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</si>
  <si>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</si>
  <si>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</si>
  <si>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</si>
  <si>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</si>
  <si>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</si>
  <si>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</si>
  <si>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</si>
  <si>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</si>
  <si>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</si>
  <si>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</si>
  <si>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</si>
  <si>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</si>
  <si>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</si>
  <si>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</si>
  <si>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</si>
  <si>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</si>
  <si>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</si>
  <si>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</si>
  <si>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</si>
  <si>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</si>
  <si>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</si>
  <si>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</si>
  <si>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</si>
  <si>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</si>
  <si>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</si>
  <si>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</si>
  <si>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</si>
  <si>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</si>
  <si>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</si>
  <si>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</si>
  <si>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</si>
  <si>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</si>
  <si>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</si>
  <si>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</si>
  <si>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</si>
  <si>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</si>
  <si>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</si>
  <si>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</si>
  <si>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</si>
  <si>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</si>
  <si>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</si>
  <si>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</si>
  <si>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</si>
  <si>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</si>
  <si>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</si>
  <si>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</si>
  <si>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</si>
  <si>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</si>
  <si>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</si>
  <si>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</si>
  <si>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</si>
  <si>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</si>
  <si>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</si>
  <si>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</si>
  <si>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</si>
  <si>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</si>
  <si>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</si>
  <si>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</si>
  <si>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</si>
  <si>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</si>
  <si>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</si>
  <si>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</si>
  <si>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</si>
  <si>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</si>
  <si>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</si>
  <si>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</si>
  <si>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</si>
  <si>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</si>
  <si>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</si>
  <si>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</si>
  <si>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</si>
  <si>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</si>
  <si>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</si>
  <si>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</si>
  <si>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</si>
  <si>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</si>
  <si>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</si>
  <si>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</si>
  <si>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</si>
  <si>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</si>
  <si>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</si>
  <si>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</si>
  <si>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</si>
  <si>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</si>
  <si>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</si>
  <si>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</si>
  <si>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</si>
  <si>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</si>
  <si>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</si>
  <si>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</si>
  <si>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</si>
  <si>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</si>
  <si>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</si>
  <si>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</si>
  <si>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</si>
  <si>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</si>
  <si>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</si>
  <si>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</si>
  <si>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</si>
  <si>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</si>
  <si>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</si>
  <si>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</si>
  <si>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</si>
  <si>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</si>
  <si>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</si>
  <si>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</si>
  <si>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</si>
  <si>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</si>
  <si>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</si>
  <si>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</si>
  <si>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</si>
  <si>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</si>
  <si>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</si>
  <si>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</si>
  <si>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</si>
  <si>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</si>
  <si>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</si>
  <si>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</si>
  <si>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</si>
  <si>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</si>
  <si>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</si>
  <si>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</si>
  <si>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</si>
  <si>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</si>
  <si>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</si>
  <si>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</si>
  <si>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</si>
  <si>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</si>
  <si>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</si>
  <si>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</si>
  <si>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</si>
  <si>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</si>
  <si>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</si>
  <si>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</si>
  <si>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</si>
  <si>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</si>
  <si>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</si>
  <si>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</si>
  <si>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</si>
  <si>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</si>
  <si>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</si>
  <si>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</si>
  <si>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</si>
  <si>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</si>
  <si>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</si>
  <si>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</si>
  <si>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</si>
  <si>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</si>
  <si>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</si>
  <si>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</si>
  <si>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</si>
  <si>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</si>
  <si>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</si>
  <si>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</si>
  <si>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</si>
  <si>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</si>
  <si>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</si>
  <si>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</si>
  <si>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</si>
  <si>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</si>
  <si>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</si>
  <si>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</si>
  <si>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</si>
  <si>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</si>
  <si>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</si>
  <si>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</si>
  <si>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</si>
  <si>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</si>
  <si>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</si>
  <si>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</si>
  <si>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</si>
  <si>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</si>
  <si>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</si>
  <si>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</si>
  <si>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</si>
  <si>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</si>
  <si>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</si>
  <si>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</si>
  <si>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</si>
  <si>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</si>
  <si>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</si>
  <si>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</si>
  <si>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</si>
  <si>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</si>
  <si>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</si>
  <si>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</si>
  <si>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</si>
  <si>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</si>
  <si>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</si>
  <si>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</si>
  <si>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</si>
  <si>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</si>
  <si>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</si>
  <si>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</si>
  <si>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</si>
  <si>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</si>
  <si>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</si>
  <si>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</si>
  <si>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</si>
  <si>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</si>
  <si>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</si>
  <si>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</si>
  <si>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</si>
  <si>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</si>
  <si>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</si>
  <si>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</si>
  <si>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</si>
  <si>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</si>
  <si>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</si>
  <si>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</si>
  <si>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</si>
  <si>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</si>
  <si>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</si>
  <si>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</si>
  <si>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</si>
  <si>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</si>
  <si>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</si>
  <si>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</si>
  <si>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</si>
  <si>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</si>
  <si>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</si>
  <si>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</si>
  <si>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</si>
  <si>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</si>
  <si>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</si>
  <si>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</si>
  <si>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</si>
  <si>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</si>
  <si>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</si>
  <si>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</si>
  <si>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</si>
  <si>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</si>
  <si>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</si>
  <si>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</si>
  <si>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</si>
  <si>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</si>
  <si>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</si>
  <si>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</si>
  <si>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</si>
  <si>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</si>
  <si>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</si>
  <si>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</si>
  <si>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</si>
  <si>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</si>
  <si>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</si>
  <si>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</si>
  <si>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</si>
  <si>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</si>
  <si>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</si>
  <si>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</si>
  <si>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</si>
  <si>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</si>
  <si>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</si>
  <si>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</si>
  <si>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</si>
  <si>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</si>
  <si>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</si>
  <si>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</si>
  <si>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</si>
  <si>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</si>
  <si>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</si>
  <si>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</si>
  <si>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</si>
  <si>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 xml:space="preserve">(contendo todas as assinaturas agregadas) 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</si>
  <si>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</si>
  <si>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</si>
  <si>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</si>
  <si>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e por auto renovação</t>
    </r>
  </si>
  <si>
    <t>A diferença entre dado e informação ↓</t>
  </si>
  <si>
    <t>XBOX GAME PASS SUBSCRIPTION SALES</t>
  </si>
  <si>
    <t>Pergunta de negócio 3 - Total de Vendas de Assinaturas deo EA Play</t>
  </si>
  <si>
    <t>Soma de EA Play Season Pass</t>
  </si>
  <si>
    <t>Soma de Minecraft Season Pass Price</t>
  </si>
  <si>
    <t>Pergunta de negócio 4 - Total de Vendas de Assinaturas do Minecraft Season Pass</t>
  </si>
  <si>
    <t>&gt; Bem vinda, Liana</t>
  </si>
  <si>
    <t>Calculation period: 01/01/2024 - 31/12/2024 | Update date: 25/12/2024 09:00:00</t>
  </si>
  <si>
    <t>Rótulos de Coluna</t>
  </si>
  <si>
    <t>Contagem de Subscriber ID</t>
  </si>
  <si>
    <t>Pergunta de negócio 5 - Qual tipo de assinatura mais possui auto renovação ativa, em percentual de assinaturas?</t>
  </si>
  <si>
    <t xml:space="preserve">Pergunta de negócio 7 - Qual valor mensal total de cupons? </t>
  </si>
  <si>
    <t>Pergunta de negócio 6 - Qual a quantidade mensal de assinaturas?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</si>
  <si>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</si>
  <si>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</si>
  <si>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</si>
  <si>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</si>
  <si>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</si>
  <si>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</si>
  <si>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</si>
  <si>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</si>
  <si>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</si>
  <si>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</si>
  <si>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</si>
  <si>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Coupon Value</t>
  </si>
  <si>
    <t>Pergunta de negócio 8 - Qual a quantidade de assinaturas por real de cupom?</t>
  </si>
  <si>
    <t>Assinaturas/R$ de Cupom</t>
  </si>
  <si>
    <t>Referência</t>
  </si>
  <si>
    <t>Mês</t>
  </si>
  <si>
    <t>Qtde_Assinaturas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</si>
</sst>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rgb="FF22C55E"/>
      <name val="Segoe UI"/>
      <family val="2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2" fillId="8" borderId="2" applyNumberFormat="0" applyFont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2" xfId="3" applyFont="1"/>
    <xf numFmtId="0" fontId="0" fillId="8" borderId="2" xfId="3" applyFont="1"/>
    <xf numFmtId="0" fontId="1" fillId="0" borderId="3" xfId="1" applyBorder="1" applyAlignment="1">
      <alignment horizontal="left" vertical="center"/>
    </xf>
    <xf numFmtId="8" fontId="0" fillId="0" borderId="0" xfId="0" applyNumberFormat="1"/>
    <xf numFmtId="0" fontId="6" fillId="0" borderId="3" xfId="1" applyFont="1" applyBorder="1" applyAlignment="1">
      <alignment horizontal="left" vertical="center" indent="6"/>
    </xf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5" fillId="5" borderId="0" xfId="0" applyFont="1" applyFill="1" applyAlignment="1">
      <alignment horizontal="left" vertical="center" indent="1"/>
    </xf>
    <xf numFmtId="0" fontId="7" fillId="7" borderId="0" xfId="0" applyFont="1" applyFill="1" applyAlignment="1">
      <alignment horizontal="left" vertical="center" indent="1"/>
    </xf>
  </cellXfs>
  <cellStyles count="4">
    <cellStyle name="Moeda" xfId="2" builtinId="4"/>
    <cellStyle name="Normal" xfId="0" builtinId="0"/>
    <cellStyle name="Nota" xfId="3" builtinId="10"/>
    <cellStyle name="Título 1" xfId="1" builtinId="16"/>
  </cellStyles>
  <dxfs count="31">
    <dxf>
      <font>
        <color rgb="FF9C0006"/>
      </font>
      <fill>
        <patternFill>
          <bgColor rgb="FFFFC7CE"/>
        </patternFill>
      </fill>
    </dxf>
    <dxf>
      <numFmt numFmtId="12" formatCode="&quot;R$&quot;\ #,##0.00;[Red]\-&quot;R$&quot;\ #,##0.00"/>
    </dxf>
    <dxf>
      <numFmt numFmtId="4" formatCode="#,##0.00"/>
    </dxf>
    <dxf>
      <numFmt numFmtId="4" formatCode="#,##0.00"/>
    </dxf>
    <dxf>
      <numFmt numFmtId="12" formatCode="&quot;R$&quot;\ #,##0.00;[Red]\-&quot;R$&quot;\ #,##0.00"/>
    </dxf>
    <dxf>
      <numFmt numFmtId="4" formatCode="#,##0.00"/>
    </dxf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rgb="FF22C55E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EEA39350-EA5E-44A9-92BF-B6F1A1C15C40}">
      <tableStyleElement type="wholeTable" dxfId="30"/>
      <tableStyleElement type="headerRow" dxfId="29"/>
    </tableStyle>
    <tableStyle name="SlicerStyleLight3 2" pivot="0" table="0" count="10" xr9:uid="{3C5EE133-1D05-4862-BD94-652E44C9BFF5}">
      <tableStyleElement type="wholeTable" dxfId="28"/>
      <tableStyleElement type="headerRow" dxfId="27"/>
    </tableStyle>
  </tableStyles>
  <colors>
    <mruColors>
      <color rgb="FF22C55E"/>
      <color rgb="FF2AE6B1"/>
      <color rgb="FF9BC848"/>
      <color rgb="FF5BF6A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9" tint="0.79998168889431442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22C55E"/>
            </patternFill>
          </fill>
          <border>
            <left style="thin">
              <color rgb="FF9BC848"/>
            </left>
            <right style="thin">
              <color rgb="FF9BC848"/>
            </right>
            <top style="thin">
              <color rgb="FF9BC848"/>
            </top>
            <bottom style="thin">
              <color rgb="FF9BC84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[dashboard-vendas-xbox.xlsx]C̳álculos!Tabela dinâmica4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C̳álculos!$C$51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C̳álculos!$B$52:$B$63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C̳álculos!$C$52:$C$63</c:f>
              <c:numCache>
                <c:formatCode>#,##0.00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9-4085-8780-6BD782B2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960848"/>
        <c:axId val="441963248"/>
      </c:barChart>
      <c:lineChart>
        <c:grouping val="standard"/>
        <c:varyColors val="0"/>
        <c:ser>
          <c:idx val="1"/>
          <c:order val="1"/>
          <c:tx>
            <c:strRef>
              <c:f>C̳álculos!$D$51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C̳álculos!$B$52:$B$63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C̳álculos!$D$52:$D$63</c:f>
              <c:numCache>
                <c:formatCode>#,##0.00</c:formatCode>
                <c:ptCount val="11"/>
                <c:pt idx="0">
                  <c:v>0</c:v>
                </c:pt>
                <c:pt idx="1">
                  <c:v>67</c:v>
                </c:pt>
                <c:pt idx="2">
                  <c:v>48</c:v>
                </c:pt>
                <c:pt idx="3">
                  <c:v>48</c:v>
                </c:pt>
                <c:pt idx="4">
                  <c:v>40</c:v>
                </c:pt>
                <c:pt idx="5">
                  <c:v>48</c:v>
                </c:pt>
                <c:pt idx="6">
                  <c:v>53</c:v>
                </c:pt>
                <c:pt idx="7">
                  <c:v>48</c:v>
                </c:pt>
                <c:pt idx="8">
                  <c:v>53</c:v>
                </c:pt>
                <c:pt idx="9">
                  <c:v>36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9-4085-8780-6BD782B2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32703"/>
        <c:axId val="1138131743"/>
      </c:lineChart>
      <c:catAx>
        <c:axId val="4419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63248"/>
        <c:crosses val="autoZero"/>
        <c:auto val="1"/>
        <c:lblAlgn val="ctr"/>
        <c:lblOffset val="100"/>
        <c:noMultiLvlLbl val="0"/>
      </c:catAx>
      <c:valAx>
        <c:axId val="4419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60848"/>
        <c:crosses val="autoZero"/>
        <c:crossBetween val="between"/>
      </c:valAx>
      <c:valAx>
        <c:axId val="113813174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132703"/>
        <c:crosses val="max"/>
        <c:crossBetween val="between"/>
      </c:valAx>
      <c:catAx>
        <c:axId val="1138132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131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[dashboard-vendas-xbox.xlsx]C̳álculos!tbl_total_anual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F94-A265-CABDFF844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9665696"/>
        <c:axId val="1249666656"/>
      </c:barChart>
      <c:catAx>
        <c:axId val="124966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66656"/>
        <c:crosses val="autoZero"/>
        <c:auto val="1"/>
        <c:lblAlgn val="ctr"/>
        <c:lblOffset val="100"/>
        <c:noMultiLvlLbl val="0"/>
      </c:catAx>
      <c:valAx>
        <c:axId val="12496666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49665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[dashboard-vendas-xbox.xlsx]C̳álculos!tbl_Renovacao_Assinaturas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C̳álculos!$C$38:$C$39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C̳álculos!$B$40:$B$43</c:f>
              <c:strCache>
                <c:ptCount val="3"/>
                <c:pt idx="0">
                  <c:v>Monthly</c:v>
                </c:pt>
                <c:pt idx="1">
                  <c:v>Quarterly</c:v>
                </c:pt>
                <c:pt idx="2">
                  <c:v>Annual</c:v>
                </c:pt>
              </c:strCache>
            </c:strRef>
          </c:cat>
          <c:val>
            <c:numRef>
              <c:f>C̳álculos!$C$40:$C$43</c:f>
              <c:numCache>
                <c:formatCode>0.00%</c:formatCode>
                <c:ptCount val="3"/>
                <c:pt idx="0">
                  <c:v>0.79856115107913672</c:v>
                </c:pt>
                <c:pt idx="1">
                  <c:v>0.29411764705882354</c:v>
                </c:pt>
                <c:pt idx="2">
                  <c:v>0.15492957746478872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007-AD5C-F2106D47C21A}"/>
            </c:ext>
          </c:extLst>
        </c:ser>
        <c:ser>
          <c:idx val="1"/>
          <c:order val="1"/>
          <c:tx>
            <c:strRef>
              <c:f>C̳álculos!$D$38:$D$39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C̳álculos!$B$40:$B$43</c:f>
              <c:strCache>
                <c:ptCount val="3"/>
                <c:pt idx="0">
                  <c:v>Monthly</c:v>
                </c:pt>
                <c:pt idx="1">
                  <c:v>Quarterly</c:v>
                </c:pt>
                <c:pt idx="2">
                  <c:v>Annual</c:v>
                </c:pt>
              </c:strCache>
            </c:strRef>
          </c:cat>
          <c:val>
            <c:numRef>
              <c:f>C̳álculos!$D$40:$D$43</c:f>
              <c:numCache>
                <c:formatCode>0.00%</c:formatCode>
                <c:ptCount val="3"/>
                <c:pt idx="0">
                  <c:v>0.20143884892086331</c:v>
                </c:pt>
                <c:pt idx="1">
                  <c:v>0.70588235294117652</c:v>
                </c:pt>
                <c:pt idx="2">
                  <c:v>0.84507042253521125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007-AD5C-F2106D47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7366799"/>
        <c:axId val="1257368719"/>
      </c:barChart>
      <c:catAx>
        <c:axId val="12573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368719"/>
        <c:crosses val="autoZero"/>
        <c:auto val="1"/>
        <c:lblAlgn val="ctr"/>
        <c:lblOffset val="100"/>
        <c:noMultiLvlLbl val="0"/>
      </c:catAx>
      <c:valAx>
        <c:axId val="12573687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5736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1467802</xdr:colOff>
      <xdr:row>39</xdr:row>
      <xdr:rowOff>129541</xdr:rowOff>
    </xdr:from>
    <xdr:to>
      <xdr:col>9</xdr:col>
      <xdr:colOff>2310765</xdr:colOff>
      <xdr:row>49</xdr:row>
      <xdr:rowOff>76201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995FCC-516C-83B6-EBFB-166D4375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92120</xdr:colOff>
      <xdr:row>0</xdr:row>
      <xdr:rowOff>19322</xdr:rowOff>
    </xdr:from>
    <xdr:to>
      <xdr:col>2</xdr:col>
      <xdr:colOff>435636</xdr:colOff>
      <xdr:row>3</xdr:row>
      <xdr:rowOff>58239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2A97F-8603-4A73-99EA-36238B7DE4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82" t="16116" r="73538" b="17340"/>
        <a:stretch>
          <a:fillRect/>
        </a:stretch>
      </xdr:blipFill>
      <xdr:spPr>
        <a:xfrm>
          <a:off x="1991405" y="7892"/>
          <a:ext cx="588445" cy="75029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57355</xdr:rowOff>
    </xdr:from>
    <xdr:to>
      <xdr:col>0</xdr:col>
      <xdr:colOff>1882588</xdr:colOff>
      <xdr:row>13</xdr:row>
      <xdr:rowOff>57438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CF0132A-E476-43D5-8BC3-08E5E5646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8957"/>
              <a:ext cx="1886398" cy="1311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208762</xdr:colOff>
      <xdr:row>6</xdr:row>
      <xdr:rowOff>74154</xdr:rowOff>
    </xdr:from>
    <xdr:to>
      <xdr:col>10</xdr:col>
      <xdr:colOff>476922</xdr:colOff>
      <xdr:row>14</xdr:row>
      <xdr:rowOff>21403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FCB3937-9F70-9F17-96E9-65F610EE83C1}"/>
            </a:ext>
          </a:extLst>
        </xdr:cNvPr>
        <xdr:cNvGrpSpPr/>
      </xdr:nvGrpSpPr>
      <xdr:grpSpPr>
        <a:xfrm>
          <a:off x="2118244" y="1096130"/>
          <a:ext cx="5387007" cy="1569861"/>
          <a:chOff x="2229661" y="905743"/>
          <a:chExt cx="5308311" cy="155955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BFF0D86-AFA0-4C16-8B81-9926D7A14F56}"/>
              </a:ext>
            </a:extLst>
          </xdr:cNvPr>
          <xdr:cNvSpPr/>
        </xdr:nvSpPr>
        <xdr:spPr>
          <a:xfrm>
            <a:off x="2229661" y="905743"/>
            <a:ext cx="5297106" cy="1559551"/>
          </a:xfrm>
          <a:prstGeom prst="roundRect">
            <a:avLst>
              <a:gd name="adj" fmla="val 5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$E$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D328FDD-C6B7-FA93-2E93-F3AC0AD4A613}"/>
              </a:ext>
            </a:extLst>
          </xdr:cNvPr>
          <xdr:cNvSpPr/>
        </xdr:nvSpPr>
        <xdr:spPr>
          <a:xfrm>
            <a:off x="3858410" y="1290580"/>
            <a:ext cx="3307865" cy="961802"/>
          </a:xfrm>
          <a:prstGeom prst="roundRect">
            <a:avLst>
              <a:gd name="adj" fmla="val 566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1C92175-1DBC-4997-89C5-C732E95CA487}" type="TxLink">
              <a:rPr lang="en-US" sz="32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32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3BDE2AF-12D4-4F8F-B369-F4EE5454B1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64242" y="1243851"/>
            <a:ext cx="1226820" cy="115443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ADEC3A7-E423-CF9B-05FE-78891CAC7302}"/>
              </a:ext>
            </a:extLst>
          </xdr:cNvPr>
          <xdr:cNvSpPr/>
        </xdr:nvSpPr>
        <xdr:spPr>
          <a:xfrm>
            <a:off x="2229971" y="907900"/>
            <a:ext cx="5308001" cy="371475"/>
          </a:xfrm>
          <a:prstGeom prst="round2SameRect">
            <a:avLst/>
          </a:prstGeom>
          <a:solidFill>
            <a:srgbClr val="2AE6B1"/>
          </a:solidFill>
          <a:ln>
            <a:solidFill>
              <a:srgbClr val="2AE6B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11</xdr:col>
      <xdr:colOff>588</xdr:colOff>
      <xdr:row>6</xdr:row>
      <xdr:rowOff>85697</xdr:rowOff>
    </xdr:from>
    <xdr:to>
      <xdr:col>20</xdr:col>
      <xdr:colOff>57822</xdr:colOff>
      <xdr:row>14</xdr:row>
      <xdr:rowOff>21403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C8A4C9B-B4BE-F387-0564-B93B8FBDAD6D}"/>
            </a:ext>
          </a:extLst>
        </xdr:cNvPr>
        <xdr:cNvGrpSpPr/>
      </xdr:nvGrpSpPr>
      <xdr:grpSpPr>
        <a:xfrm>
          <a:off x="7638517" y="1107673"/>
          <a:ext cx="5382270" cy="1558318"/>
          <a:chOff x="7701045" y="893865"/>
          <a:chExt cx="5319741" cy="1557646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0E0E4C1-F121-C208-2E5A-88539DBC6E61}"/>
              </a:ext>
            </a:extLst>
          </xdr:cNvPr>
          <xdr:cNvSpPr/>
        </xdr:nvSpPr>
        <xdr:spPr>
          <a:xfrm>
            <a:off x="7701045" y="893865"/>
            <a:ext cx="5306619" cy="1557646"/>
          </a:xfrm>
          <a:prstGeom prst="roundRect">
            <a:avLst>
              <a:gd name="adj" fmla="val 5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$E$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CA571AE-86C7-65CF-6783-D399F360C65A}"/>
              </a:ext>
            </a:extLst>
          </xdr:cNvPr>
          <xdr:cNvSpPr/>
        </xdr:nvSpPr>
        <xdr:spPr>
          <a:xfrm>
            <a:off x="9333453" y="1276797"/>
            <a:ext cx="3307616" cy="963707"/>
          </a:xfrm>
          <a:prstGeom prst="roundRect">
            <a:avLst>
              <a:gd name="adj" fmla="val 566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6220DFD-A925-43DF-85EF-1BDFD4540F0C}" type="TxLink">
              <a:rPr lang="en-US" sz="32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R$ 940,00</a:t>
            </a:fld>
            <a:endParaRPr lang="pt-BR" sz="32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C0A43A11-EB2F-806F-3150-B66C841E4100}"/>
              </a:ext>
            </a:extLst>
          </xdr:cNvPr>
          <xdr:cNvSpPr/>
        </xdr:nvSpPr>
        <xdr:spPr>
          <a:xfrm>
            <a:off x="7701355" y="896022"/>
            <a:ext cx="5319431" cy="365760"/>
          </a:xfrm>
          <a:prstGeom prst="round2SameRect">
            <a:avLst/>
          </a:prstGeom>
          <a:solidFill>
            <a:srgbClr val="2AE6B1"/>
          </a:solidFill>
          <a:ln>
            <a:solidFill>
              <a:srgbClr val="2AE6B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17289F5-105C-41E0-B491-19B2D741F085}"/>
              </a:ext>
            </a:extLst>
          </xdr:cNvPr>
          <xdr:cNvGrpSpPr/>
        </xdr:nvGrpSpPr>
        <xdr:grpSpPr>
          <a:xfrm>
            <a:off x="8094457" y="1529491"/>
            <a:ext cx="1187599" cy="55231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5F31F9D6-182E-2F25-57F0-A1D7043C8F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DE78C03D-522B-6871-C85D-9C477AC35F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218735</xdr:colOff>
      <xdr:row>14</xdr:row>
      <xdr:rowOff>168089</xdr:rowOff>
    </xdr:from>
    <xdr:to>
      <xdr:col>20</xdr:col>
      <xdr:colOff>50651</xdr:colOff>
      <xdr:row>33</xdr:row>
      <xdr:rowOff>78442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4773E42-B1DF-8C9B-9FC1-816EA07817F6}"/>
            </a:ext>
          </a:extLst>
        </xdr:cNvPr>
        <xdr:cNvGrpSpPr/>
      </xdr:nvGrpSpPr>
      <xdr:grpSpPr>
        <a:xfrm>
          <a:off x="2128217" y="2812677"/>
          <a:ext cx="10885399" cy="3316941"/>
          <a:chOff x="2205649" y="2807875"/>
          <a:chExt cx="10933440" cy="3271317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BAB73FCC-B6BE-ED6B-0D30-01A0486F68E1}"/>
              </a:ext>
            </a:extLst>
          </xdr:cNvPr>
          <xdr:cNvGrpSpPr/>
        </xdr:nvGrpSpPr>
        <xdr:grpSpPr>
          <a:xfrm>
            <a:off x="2209459" y="2909912"/>
            <a:ext cx="10933440" cy="3169280"/>
            <a:chOff x="2211059" y="2685574"/>
            <a:chExt cx="5289486" cy="286682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7BDCD77-6CFD-00E3-5F37-39FE54C73612}"/>
                </a:ext>
              </a:extLst>
            </xdr:cNvPr>
            <xdr:cNvSpPr/>
          </xdr:nvSpPr>
          <xdr:spPr>
            <a:xfrm>
              <a:off x="2207249" y="2683669"/>
              <a:ext cx="5297106" cy="2866829"/>
            </a:xfrm>
            <a:prstGeom prst="roundRect">
              <a:avLst>
                <a:gd name="adj" fmla="val 566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B2A4BD2-74B4-4C68-A038-FAF23FA50E42}"/>
                </a:ext>
              </a:extLst>
            </xdr:cNvPr>
            <xdr:cNvGraphicFramePr>
              <a:graphicFrameLocks/>
            </xdr:cNvGraphicFramePr>
          </xdr:nvGraphicFramePr>
          <xdr:xfrm>
            <a:off x="2274233" y="2722214"/>
            <a:ext cx="5166651" cy="2783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F1110582-DB5F-4EE3-B068-F1253BF4D038}"/>
              </a:ext>
            </a:extLst>
          </xdr:cNvPr>
          <xdr:cNvSpPr/>
        </xdr:nvSpPr>
        <xdr:spPr>
          <a:xfrm>
            <a:off x="2205959" y="2807875"/>
            <a:ext cx="10927639" cy="371891"/>
          </a:xfrm>
          <a:prstGeom prst="round2SameRect">
            <a:avLst/>
          </a:prstGeom>
          <a:solidFill>
            <a:srgbClr val="2AE6B1"/>
          </a:solidFill>
          <a:ln>
            <a:solidFill>
              <a:srgbClr val="2AE6B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 SEASON PASS</a:t>
            </a:r>
          </a:p>
        </xdr:txBody>
      </xdr:sp>
    </xdr:grpSp>
    <xdr:clientData/>
  </xdr:twoCellAnchor>
  <xdr:twoCellAnchor>
    <xdr:from>
      <xdr:col>0</xdr:col>
      <xdr:colOff>520880</xdr:colOff>
      <xdr:row>0</xdr:row>
      <xdr:rowOff>59063</xdr:rowOff>
    </xdr:from>
    <xdr:to>
      <xdr:col>0</xdr:col>
      <xdr:colOff>1277166</xdr:colOff>
      <xdr:row>3</xdr:row>
      <xdr:rowOff>63953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F2AAB800-2AEC-4ECA-B760-1C6EFC4FDCD9}"/>
            </a:ext>
          </a:extLst>
        </xdr:cNvPr>
        <xdr:cNvSpPr/>
      </xdr:nvSpPr>
      <xdr:spPr>
        <a:xfrm>
          <a:off x="520880" y="59063"/>
          <a:ext cx="756286" cy="71246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169273</xdr:colOff>
      <xdr:row>34</xdr:row>
      <xdr:rowOff>67766</xdr:rowOff>
    </xdr:from>
    <xdr:to>
      <xdr:col>20</xdr:col>
      <xdr:colOff>40821</xdr:colOff>
      <xdr:row>53</xdr:row>
      <xdr:rowOff>44089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A798732-624B-9592-A5CD-DD13A13C1A79}"/>
            </a:ext>
          </a:extLst>
        </xdr:cNvPr>
        <xdr:cNvGrpSpPr/>
      </xdr:nvGrpSpPr>
      <xdr:grpSpPr>
        <a:xfrm>
          <a:off x="2078755" y="6298237"/>
          <a:ext cx="10925031" cy="3382911"/>
          <a:chOff x="2078083" y="6402978"/>
          <a:chExt cx="10971167" cy="3350622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C3BC3D8-3314-49ED-A782-1C2F931DC627}"/>
              </a:ext>
            </a:extLst>
          </xdr:cNvPr>
          <xdr:cNvSpPr/>
        </xdr:nvSpPr>
        <xdr:spPr>
          <a:xfrm>
            <a:off x="2095500" y="6455501"/>
            <a:ext cx="10952939" cy="3298099"/>
          </a:xfrm>
          <a:prstGeom prst="roundRect">
            <a:avLst>
              <a:gd name="adj" fmla="val 566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93B154A3-BB17-4E8C-9A37-45E680A89257}"/>
              </a:ext>
            </a:extLst>
          </xdr:cNvPr>
          <xdr:cNvGraphicFramePr>
            <a:graphicFrameLocks/>
          </xdr:cNvGraphicFramePr>
        </xdr:nvGraphicFramePr>
        <xdr:xfrm>
          <a:off x="2264229" y="6805477"/>
          <a:ext cx="10610033" cy="2930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E80DF4C4-AF7B-4EC6-979E-E69ED33C7E51}"/>
              </a:ext>
            </a:extLst>
          </xdr:cNvPr>
          <xdr:cNvSpPr/>
        </xdr:nvSpPr>
        <xdr:spPr>
          <a:xfrm>
            <a:off x="2078083" y="6402978"/>
            <a:ext cx="10971167" cy="362366"/>
          </a:xfrm>
          <a:prstGeom prst="round2SameRect">
            <a:avLst/>
          </a:prstGeom>
          <a:solidFill>
            <a:srgbClr val="2AE6B1"/>
          </a:solidFill>
          <a:ln>
            <a:solidFill>
              <a:srgbClr val="2AE6B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PERCENTUAL</a:t>
            </a:r>
            <a:r>
              <a:rPr lang="pt-BR" sz="1100" b="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OF AUTO RENEWAL PER SUBSCRIPTION TYPE</a:t>
            </a:r>
            <a:endParaRPr lang="pt-BR" sz="1100" b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Paula Costa Rodrigues" refreshedDate="45831.861302777776" createdVersion="8" refreshedVersion="8" minRefreshableVersion="3" recordCount="295" xr:uid="{1CFB75BF-C4AD-4D18-924D-2EE1B95162C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23499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n v="30"/>
    <s v="Yes"/>
    <n v="20"/>
    <n v="5"/>
    <n v="60"/>
  </r>
  <r>
    <n v="3232"/>
    <x v="1"/>
    <x v="1"/>
    <x v="1"/>
    <x v="1"/>
    <n v="5"/>
    <x v="1"/>
    <s v="No"/>
    <s v="-"/>
    <s v="No"/>
    <n v="0"/>
    <n v="0"/>
    <n v="5"/>
  </r>
  <r>
    <n v="3233"/>
    <x v="2"/>
    <x v="2"/>
    <x v="2"/>
    <x v="0"/>
    <n v="10"/>
    <x v="2"/>
    <s v="No"/>
    <s v="-"/>
    <s v="Yes"/>
    <n v="20"/>
    <n v="10"/>
    <n v="20"/>
  </r>
  <r>
    <n v="3234"/>
    <x v="3"/>
    <x v="0"/>
    <x v="3"/>
    <x v="1"/>
    <n v="15"/>
    <x v="0"/>
    <s v="Yes"/>
    <n v="30"/>
    <s v="Yes"/>
    <n v="20"/>
    <n v="3"/>
    <n v="62"/>
  </r>
  <r>
    <n v="3235"/>
    <x v="4"/>
    <x v="1"/>
    <x v="4"/>
    <x v="0"/>
    <n v="5"/>
    <x v="0"/>
    <s v="No"/>
    <s v="-"/>
    <s v="No"/>
    <n v="0"/>
    <n v="1"/>
    <n v="4"/>
  </r>
  <r>
    <n v="3236"/>
    <x v="5"/>
    <x v="2"/>
    <x v="5"/>
    <x v="1"/>
    <n v="10"/>
    <x v="0"/>
    <s v="No"/>
    <s v="-"/>
    <s v="Yes"/>
    <n v="20"/>
    <n v="2"/>
    <n v="28"/>
  </r>
  <r>
    <n v="3237"/>
    <x v="6"/>
    <x v="0"/>
    <x v="6"/>
    <x v="0"/>
    <n v="15"/>
    <x v="2"/>
    <s v="Yes"/>
    <n v="30"/>
    <s v="Yes"/>
    <n v="20"/>
    <n v="10"/>
    <n v="55"/>
  </r>
  <r>
    <n v="3238"/>
    <x v="7"/>
    <x v="1"/>
    <x v="7"/>
    <x v="0"/>
    <n v="5"/>
    <x v="1"/>
    <s v="No"/>
    <s v="-"/>
    <s v="No"/>
    <n v="0"/>
    <n v="0"/>
    <n v="5"/>
  </r>
  <r>
    <n v="3239"/>
    <x v="8"/>
    <x v="0"/>
    <x v="4"/>
    <x v="1"/>
    <n v="15"/>
    <x v="0"/>
    <s v="Yes"/>
    <n v="30"/>
    <s v="Yes"/>
    <n v="20"/>
    <n v="5"/>
    <n v="60"/>
  </r>
  <r>
    <n v="3240"/>
    <x v="9"/>
    <x v="2"/>
    <x v="8"/>
    <x v="0"/>
    <n v="10"/>
    <x v="2"/>
    <s v="No"/>
    <s v="-"/>
    <s v="Yes"/>
    <n v="20"/>
    <n v="15"/>
    <n v="15"/>
  </r>
  <r>
    <n v="3241"/>
    <x v="10"/>
    <x v="1"/>
    <x v="9"/>
    <x v="1"/>
    <n v="5"/>
    <x v="0"/>
    <s v="No"/>
    <s v="-"/>
    <s v="No"/>
    <n v="0"/>
    <n v="1"/>
    <n v="4"/>
  </r>
  <r>
    <n v="3242"/>
    <x v="11"/>
    <x v="0"/>
    <x v="10"/>
    <x v="0"/>
    <n v="15"/>
    <x v="1"/>
    <s v="Yes"/>
    <n v="30"/>
    <s v="Yes"/>
    <n v="20"/>
    <n v="20"/>
    <n v="45"/>
  </r>
  <r>
    <n v="3243"/>
    <x v="12"/>
    <x v="2"/>
    <x v="11"/>
    <x v="1"/>
    <n v="10"/>
    <x v="0"/>
    <s v="No"/>
    <s v="-"/>
    <s v="Yes"/>
    <n v="20"/>
    <n v="10"/>
    <n v="20"/>
  </r>
  <r>
    <n v="3244"/>
    <x v="13"/>
    <x v="1"/>
    <x v="12"/>
    <x v="0"/>
    <n v="5"/>
    <x v="2"/>
    <s v="No"/>
    <s v="-"/>
    <s v="No"/>
    <n v="0"/>
    <n v="0"/>
    <n v="5"/>
  </r>
  <r>
    <n v="3245"/>
    <x v="14"/>
    <x v="0"/>
    <x v="13"/>
    <x v="1"/>
    <n v="15"/>
    <x v="0"/>
    <s v="Yes"/>
    <n v="30"/>
    <s v="Yes"/>
    <n v="20"/>
    <n v="8"/>
    <n v="57"/>
  </r>
  <r>
    <n v="3246"/>
    <x v="15"/>
    <x v="2"/>
    <x v="14"/>
    <x v="0"/>
    <n v="10"/>
    <x v="1"/>
    <s v="No"/>
    <s v="-"/>
    <s v="Yes"/>
    <n v="20"/>
    <n v="12"/>
    <n v="18"/>
  </r>
  <r>
    <n v="3247"/>
    <x v="16"/>
    <x v="1"/>
    <x v="15"/>
    <x v="1"/>
    <n v="5"/>
    <x v="0"/>
    <s v="No"/>
    <s v="-"/>
    <s v="No"/>
    <n v="0"/>
    <n v="2"/>
    <n v="3"/>
  </r>
  <r>
    <n v="3248"/>
    <x v="17"/>
    <x v="0"/>
    <x v="16"/>
    <x v="0"/>
    <n v="15"/>
    <x v="2"/>
    <s v="Yes"/>
    <n v="30"/>
    <s v="Yes"/>
    <n v="20"/>
    <n v="7"/>
    <n v="58"/>
  </r>
  <r>
    <n v="3249"/>
    <x v="18"/>
    <x v="2"/>
    <x v="17"/>
    <x v="1"/>
    <n v="10"/>
    <x v="0"/>
    <s v="No"/>
    <s v="-"/>
    <s v="Yes"/>
    <n v="20"/>
    <n v="5"/>
    <n v="25"/>
  </r>
  <r>
    <n v="3250"/>
    <x v="19"/>
    <x v="1"/>
    <x v="18"/>
    <x v="0"/>
    <n v="5"/>
    <x v="1"/>
    <s v="No"/>
    <s v="-"/>
    <s v="No"/>
    <n v="0"/>
    <n v="0"/>
    <n v="5"/>
  </r>
  <r>
    <n v="3251"/>
    <x v="20"/>
    <x v="0"/>
    <x v="19"/>
    <x v="1"/>
    <n v="15"/>
    <x v="0"/>
    <s v="Yes"/>
    <n v="30"/>
    <s v="Yes"/>
    <n v="20"/>
    <n v="3"/>
    <n v="62"/>
  </r>
  <r>
    <n v="3252"/>
    <x v="21"/>
    <x v="2"/>
    <x v="20"/>
    <x v="0"/>
    <n v="10"/>
    <x v="2"/>
    <s v="No"/>
    <s v="-"/>
    <s v="Yes"/>
    <n v="20"/>
    <n v="15"/>
    <n v="15"/>
  </r>
  <r>
    <n v="3253"/>
    <x v="22"/>
    <x v="1"/>
    <x v="21"/>
    <x v="1"/>
    <n v="5"/>
    <x v="0"/>
    <s v="No"/>
    <s v="-"/>
    <s v="No"/>
    <n v="0"/>
    <n v="1"/>
    <n v="4"/>
  </r>
  <r>
    <n v="3254"/>
    <x v="23"/>
    <x v="0"/>
    <x v="22"/>
    <x v="0"/>
    <n v="15"/>
    <x v="1"/>
    <s v="Yes"/>
    <n v="30"/>
    <s v="Yes"/>
    <n v="20"/>
    <n v="20"/>
    <n v="45"/>
  </r>
  <r>
    <n v="3255"/>
    <x v="24"/>
    <x v="2"/>
    <x v="23"/>
    <x v="1"/>
    <n v="10"/>
    <x v="0"/>
    <s v="No"/>
    <s v="-"/>
    <s v="Yes"/>
    <n v="20"/>
    <n v="10"/>
    <n v="20"/>
  </r>
  <r>
    <n v="3256"/>
    <x v="25"/>
    <x v="1"/>
    <x v="24"/>
    <x v="0"/>
    <n v="5"/>
    <x v="2"/>
    <s v="No"/>
    <s v="-"/>
    <s v="No"/>
    <n v="0"/>
    <n v="0"/>
    <n v="5"/>
  </r>
  <r>
    <n v="3257"/>
    <x v="26"/>
    <x v="0"/>
    <x v="25"/>
    <x v="1"/>
    <n v="15"/>
    <x v="0"/>
    <s v="Yes"/>
    <n v="30"/>
    <s v="Yes"/>
    <n v="20"/>
    <n v="5"/>
    <n v="60"/>
  </r>
  <r>
    <n v="3258"/>
    <x v="27"/>
    <x v="2"/>
    <x v="26"/>
    <x v="0"/>
    <n v="10"/>
    <x v="1"/>
    <s v="No"/>
    <s v="-"/>
    <s v="Yes"/>
    <n v="20"/>
    <n v="15"/>
    <n v="15"/>
  </r>
  <r>
    <n v="3259"/>
    <x v="28"/>
    <x v="1"/>
    <x v="27"/>
    <x v="1"/>
    <n v="5"/>
    <x v="0"/>
    <s v="No"/>
    <s v="-"/>
    <s v="No"/>
    <n v="0"/>
    <n v="1"/>
    <n v="4"/>
  </r>
  <r>
    <n v="3260"/>
    <x v="29"/>
    <x v="0"/>
    <x v="28"/>
    <x v="0"/>
    <n v="15"/>
    <x v="2"/>
    <s v="Yes"/>
    <n v="30"/>
    <s v="Yes"/>
    <n v="20"/>
    <n v="7"/>
    <n v="58"/>
  </r>
  <r>
    <n v="3261"/>
    <x v="30"/>
    <x v="2"/>
    <x v="29"/>
    <x v="1"/>
    <n v="10"/>
    <x v="0"/>
    <s v="No"/>
    <s v="-"/>
    <s v="Yes"/>
    <n v="20"/>
    <n v="10"/>
    <n v="20"/>
  </r>
  <r>
    <n v="3262"/>
    <x v="31"/>
    <x v="1"/>
    <x v="30"/>
    <x v="0"/>
    <n v="5"/>
    <x v="1"/>
    <s v="No"/>
    <s v="-"/>
    <s v="No"/>
    <n v="0"/>
    <n v="0"/>
    <n v="5"/>
  </r>
  <r>
    <n v="3263"/>
    <x v="32"/>
    <x v="0"/>
    <x v="31"/>
    <x v="1"/>
    <n v="15"/>
    <x v="0"/>
    <s v="Yes"/>
    <n v="30"/>
    <s v="Yes"/>
    <n v="20"/>
    <n v="3"/>
    <n v="62"/>
  </r>
  <r>
    <n v="3264"/>
    <x v="33"/>
    <x v="2"/>
    <x v="32"/>
    <x v="0"/>
    <n v="10"/>
    <x v="2"/>
    <s v="No"/>
    <s v="-"/>
    <s v="Yes"/>
    <n v="20"/>
    <n v="15"/>
    <n v="15"/>
  </r>
  <r>
    <n v="3265"/>
    <x v="34"/>
    <x v="1"/>
    <x v="33"/>
    <x v="1"/>
    <n v="5"/>
    <x v="0"/>
    <s v="No"/>
    <s v="-"/>
    <s v="No"/>
    <n v="0"/>
    <n v="1"/>
    <n v="4"/>
  </r>
  <r>
    <n v="3266"/>
    <x v="35"/>
    <x v="1"/>
    <x v="34"/>
    <x v="0"/>
    <n v="5"/>
    <x v="0"/>
    <s v="No"/>
    <s v="-"/>
    <s v="No"/>
    <n v="0"/>
    <n v="0"/>
    <n v="5"/>
  </r>
  <r>
    <n v="3267"/>
    <x v="36"/>
    <x v="0"/>
    <x v="35"/>
    <x v="1"/>
    <n v="15"/>
    <x v="2"/>
    <s v="Yes"/>
    <n v="30"/>
    <s v="Yes"/>
    <n v="20"/>
    <n v="7"/>
    <n v="58"/>
  </r>
  <r>
    <n v="3268"/>
    <x v="37"/>
    <x v="2"/>
    <x v="36"/>
    <x v="0"/>
    <n v="10"/>
    <x v="1"/>
    <s v="No"/>
    <s v="-"/>
    <s v="Yes"/>
    <n v="20"/>
    <n v="10"/>
    <n v="20"/>
  </r>
  <r>
    <n v="3269"/>
    <x v="38"/>
    <x v="1"/>
    <x v="37"/>
    <x v="1"/>
    <n v="5"/>
    <x v="2"/>
    <s v="No"/>
    <s v="-"/>
    <s v="No"/>
    <n v="0"/>
    <n v="1"/>
    <n v="4"/>
  </r>
  <r>
    <n v="3270"/>
    <x v="39"/>
    <x v="0"/>
    <x v="38"/>
    <x v="0"/>
    <n v="15"/>
    <x v="0"/>
    <s v="Yes"/>
    <n v="30"/>
    <s v="Yes"/>
    <n v="20"/>
    <n v="15"/>
    <n v="50"/>
  </r>
  <r>
    <n v="3271"/>
    <x v="40"/>
    <x v="2"/>
    <x v="39"/>
    <x v="1"/>
    <n v="10"/>
    <x v="0"/>
    <s v="No"/>
    <s v="-"/>
    <s v="Yes"/>
    <n v="20"/>
    <n v="5"/>
    <n v="25"/>
  </r>
  <r>
    <n v="3272"/>
    <x v="41"/>
    <x v="1"/>
    <x v="40"/>
    <x v="0"/>
    <n v="5"/>
    <x v="1"/>
    <s v="No"/>
    <s v="-"/>
    <s v="No"/>
    <n v="0"/>
    <n v="0"/>
    <n v="5"/>
  </r>
  <r>
    <n v="3273"/>
    <x v="42"/>
    <x v="0"/>
    <x v="41"/>
    <x v="1"/>
    <n v="15"/>
    <x v="2"/>
    <s v="Yes"/>
    <n v="30"/>
    <s v="Yes"/>
    <n v="20"/>
    <n v="20"/>
    <n v="45"/>
  </r>
  <r>
    <n v="3274"/>
    <x v="43"/>
    <x v="2"/>
    <x v="42"/>
    <x v="0"/>
    <n v="10"/>
    <x v="2"/>
    <s v="No"/>
    <s v="-"/>
    <s v="Yes"/>
    <n v="20"/>
    <n v="12"/>
    <n v="18"/>
  </r>
  <r>
    <n v="3275"/>
    <x v="44"/>
    <x v="1"/>
    <x v="43"/>
    <x v="1"/>
    <n v="5"/>
    <x v="0"/>
    <s v="No"/>
    <s v="-"/>
    <s v="No"/>
    <n v="0"/>
    <n v="2"/>
    <n v="3"/>
  </r>
  <r>
    <n v="3276"/>
    <x v="45"/>
    <x v="0"/>
    <x v="44"/>
    <x v="0"/>
    <n v="15"/>
    <x v="1"/>
    <s v="Yes"/>
    <n v="30"/>
    <s v="Yes"/>
    <n v="20"/>
    <n v="5"/>
    <n v="60"/>
  </r>
  <r>
    <n v="3277"/>
    <x v="46"/>
    <x v="2"/>
    <x v="45"/>
    <x v="1"/>
    <n v="10"/>
    <x v="0"/>
    <s v="No"/>
    <s v="-"/>
    <s v="Yes"/>
    <n v="20"/>
    <n v="10"/>
    <n v="20"/>
  </r>
  <r>
    <n v="3278"/>
    <x v="47"/>
    <x v="1"/>
    <x v="46"/>
    <x v="0"/>
    <n v="5"/>
    <x v="2"/>
    <s v="No"/>
    <s v="-"/>
    <s v="No"/>
    <n v="0"/>
    <n v="0"/>
    <n v="5"/>
  </r>
  <r>
    <n v="3279"/>
    <x v="48"/>
    <x v="0"/>
    <x v="47"/>
    <x v="1"/>
    <n v="15"/>
    <x v="0"/>
    <s v="Yes"/>
    <n v="30"/>
    <s v="Yes"/>
    <n v="20"/>
    <n v="3"/>
    <n v="62"/>
  </r>
  <r>
    <n v="3280"/>
    <x v="49"/>
    <x v="2"/>
    <x v="48"/>
    <x v="0"/>
    <n v="10"/>
    <x v="1"/>
    <s v="No"/>
    <s v="-"/>
    <s v="Yes"/>
    <n v="20"/>
    <n v="15"/>
    <n v="15"/>
  </r>
  <r>
    <n v="3281"/>
    <x v="50"/>
    <x v="1"/>
    <x v="49"/>
    <x v="1"/>
    <n v="5"/>
    <x v="0"/>
    <s v="No"/>
    <s v="-"/>
    <s v="No"/>
    <n v="0"/>
    <n v="1"/>
    <n v="4"/>
  </r>
  <r>
    <n v="3282"/>
    <x v="51"/>
    <x v="0"/>
    <x v="50"/>
    <x v="0"/>
    <n v="15"/>
    <x v="2"/>
    <s v="Yes"/>
    <n v="30"/>
    <s v="Yes"/>
    <n v="20"/>
    <n v="7"/>
    <n v="58"/>
  </r>
  <r>
    <n v="3283"/>
    <x v="52"/>
    <x v="2"/>
    <x v="51"/>
    <x v="1"/>
    <n v="10"/>
    <x v="0"/>
    <s v="No"/>
    <s v="-"/>
    <s v="Yes"/>
    <n v="20"/>
    <n v="10"/>
    <n v="20"/>
  </r>
  <r>
    <n v="3284"/>
    <x v="53"/>
    <x v="1"/>
    <x v="52"/>
    <x v="0"/>
    <n v="5"/>
    <x v="1"/>
    <s v="No"/>
    <s v="-"/>
    <s v="No"/>
    <n v="0"/>
    <n v="0"/>
    <n v="5"/>
  </r>
  <r>
    <n v="3285"/>
    <x v="54"/>
    <x v="0"/>
    <x v="53"/>
    <x v="1"/>
    <n v="15"/>
    <x v="0"/>
    <s v="Yes"/>
    <n v="30"/>
    <s v="Yes"/>
    <n v="20"/>
    <n v="20"/>
    <n v="45"/>
  </r>
  <r>
    <n v="3286"/>
    <x v="55"/>
    <x v="2"/>
    <x v="54"/>
    <x v="0"/>
    <n v="10"/>
    <x v="2"/>
    <s v="No"/>
    <s v="-"/>
    <s v="Yes"/>
    <n v="20"/>
    <n v="15"/>
    <n v="15"/>
  </r>
  <r>
    <n v="3287"/>
    <x v="56"/>
    <x v="1"/>
    <x v="55"/>
    <x v="1"/>
    <n v="5"/>
    <x v="0"/>
    <s v="No"/>
    <s v="-"/>
    <s v="No"/>
    <n v="0"/>
    <n v="1"/>
    <n v="4"/>
  </r>
  <r>
    <n v="3288"/>
    <x v="57"/>
    <x v="0"/>
    <x v="56"/>
    <x v="0"/>
    <n v="15"/>
    <x v="1"/>
    <s v="Yes"/>
    <n v="30"/>
    <s v="Yes"/>
    <n v="20"/>
    <n v="3"/>
    <n v="62"/>
  </r>
  <r>
    <n v="3289"/>
    <x v="58"/>
    <x v="2"/>
    <x v="57"/>
    <x v="1"/>
    <n v="10"/>
    <x v="0"/>
    <s v="No"/>
    <s v="-"/>
    <s v="Yes"/>
    <n v="20"/>
    <n v="10"/>
    <n v="20"/>
  </r>
  <r>
    <n v="3290"/>
    <x v="59"/>
    <x v="1"/>
    <x v="58"/>
    <x v="0"/>
    <n v="5"/>
    <x v="2"/>
    <s v="No"/>
    <s v="-"/>
    <s v="No"/>
    <n v="0"/>
    <n v="0"/>
    <n v="5"/>
  </r>
  <r>
    <n v="3291"/>
    <x v="60"/>
    <x v="0"/>
    <x v="59"/>
    <x v="1"/>
    <n v="15"/>
    <x v="0"/>
    <s v="Yes"/>
    <n v="30"/>
    <s v="Yes"/>
    <n v="20"/>
    <n v="5"/>
    <n v="60"/>
  </r>
  <r>
    <n v="3292"/>
    <x v="61"/>
    <x v="2"/>
    <x v="60"/>
    <x v="0"/>
    <n v="10"/>
    <x v="1"/>
    <s v="No"/>
    <s v="-"/>
    <s v="Yes"/>
    <n v="20"/>
    <n v="15"/>
    <n v="15"/>
  </r>
  <r>
    <n v="3293"/>
    <x v="62"/>
    <x v="1"/>
    <x v="61"/>
    <x v="1"/>
    <n v="5"/>
    <x v="0"/>
    <s v="No"/>
    <s v="-"/>
    <s v="No"/>
    <n v="0"/>
    <n v="1"/>
    <n v="4"/>
  </r>
  <r>
    <n v="3294"/>
    <x v="63"/>
    <x v="0"/>
    <x v="62"/>
    <x v="0"/>
    <n v="15"/>
    <x v="2"/>
    <s v="Yes"/>
    <n v="30"/>
    <s v="Yes"/>
    <n v="20"/>
    <n v="20"/>
    <n v="45"/>
  </r>
  <r>
    <n v="3295"/>
    <x v="64"/>
    <x v="2"/>
    <x v="63"/>
    <x v="1"/>
    <n v="10"/>
    <x v="0"/>
    <s v="No"/>
    <s v="-"/>
    <s v="Yes"/>
    <n v="20"/>
    <n v="5"/>
    <n v="25"/>
  </r>
  <r>
    <n v="3296"/>
    <x v="65"/>
    <x v="1"/>
    <x v="64"/>
    <x v="1"/>
    <n v="5"/>
    <x v="0"/>
    <s v="No"/>
    <s v="-"/>
    <s v="No"/>
    <n v="0"/>
    <n v="0"/>
    <n v="5"/>
  </r>
  <r>
    <n v="3297"/>
    <x v="66"/>
    <x v="0"/>
    <x v="65"/>
    <x v="0"/>
    <n v="15"/>
    <x v="2"/>
    <s v="Yes"/>
    <n v="30"/>
    <s v="Yes"/>
    <n v="20"/>
    <n v="7"/>
    <n v="58"/>
  </r>
  <r>
    <n v="3298"/>
    <x v="67"/>
    <x v="2"/>
    <x v="66"/>
    <x v="1"/>
    <n v="10"/>
    <x v="1"/>
    <s v="No"/>
    <s v="-"/>
    <s v="Yes"/>
    <n v="20"/>
    <n v="10"/>
    <n v="20"/>
  </r>
  <r>
    <n v="3299"/>
    <x v="68"/>
    <x v="1"/>
    <x v="67"/>
    <x v="0"/>
    <n v="5"/>
    <x v="2"/>
    <s v="No"/>
    <s v="-"/>
    <s v="No"/>
    <n v="0"/>
    <n v="1"/>
    <n v="4"/>
  </r>
  <r>
    <n v="3300"/>
    <x v="69"/>
    <x v="0"/>
    <x v="68"/>
    <x v="1"/>
    <n v="15"/>
    <x v="0"/>
    <s v="Yes"/>
    <n v="30"/>
    <s v="Yes"/>
    <n v="20"/>
    <n v="15"/>
    <n v="50"/>
  </r>
  <r>
    <n v="3301"/>
    <x v="70"/>
    <x v="2"/>
    <x v="69"/>
    <x v="0"/>
    <n v="10"/>
    <x v="0"/>
    <s v="No"/>
    <s v="-"/>
    <s v="Yes"/>
    <n v="20"/>
    <n v="5"/>
    <n v="25"/>
  </r>
  <r>
    <n v="3302"/>
    <x v="71"/>
    <x v="1"/>
    <x v="70"/>
    <x v="1"/>
    <n v="5"/>
    <x v="1"/>
    <s v="No"/>
    <s v="-"/>
    <s v="No"/>
    <n v="0"/>
    <n v="0"/>
    <n v="5"/>
  </r>
  <r>
    <n v="3303"/>
    <x v="72"/>
    <x v="0"/>
    <x v="71"/>
    <x v="0"/>
    <n v="15"/>
    <x v="2"/>
    <s v="Yes"/>
    <n v="30"/>
    <s v="Yes"/>
    <n v="20"/>
    <n v="20"/>
    <n v="45"/>
  </r>
  <r>
    <n v="3304"/>
    <x v="73"/>
    <x v="2"/>
    <x v="72"/>
    <x v="1"/>
    <n v="10"/>
    <x v="2"/>
    <s v="No"/>
    <s v="-"/>
    <s v="Yes"/>
    <n v="20"/>
    <n v="12"/>
    <n v="18"/>
  </r>
  <r>
    <n v="3305"/>
    <x v="74"/>
    <x v="1"/>
    <x v="73"/>
    <x v="0"/>
    <n v="5"/>
    <x v="0"/>
    <s v="No"/>
    <s v="-"/>
    <s v="No"/>
    <n v="0"/>
    <n v="2"/>
    <n v="3"/>
  </r>
  <r>
    <n v="3306"/>
    <x v="75"/>
    <x v="0"/>
    <x v="74"/>
    <x v="1"/>
    <n v="15"/>
    <x v="1"/>
    <s v="Yes"/>
    <n v="30"/>
    <s v="Yes"/>
    <n v="20"/>
    <n v="5"/>
    <n v="60"/>
  </r>
  <r>
    <n v="3307"/>
    <x v="76"/>
    <x v="2"/>
    <x v="75"/>
    <x v="0"/>
    <n v="10"/>
    <x v="0"/>
    <s v="No"/>
    <s v="-"/>
    <s v="Yes"/>
    <n v="20"/>
    <n v="10"/>
    <n v="20"/>
  </r>
  <r>
    <n v="3308"/>
    <x v="77"/>
    <x v="1"/>
    <x v="76"/>
    <x v="1"/>
    <n v="5"/>
    <x v="2"/>
    <s v="No"/>
    <s v="-"/>
    <s v="No"/>
    <n v="0"/>
    <n v="0"/>
    <n v="5"/>
  </r>
  <r>
    <n v="3309"/>
    <x v="78"/>
    <x v="0"/>
    <x v="77"/>
    <x v="0"/>
    <n v="15"/>
    <x v="0"/>
    <s v="Yes"/>
    <n v="30"/>
    <s v="Yes"/>
    <n v="20"/>
    <n v="3"/>
    <n v="62"/>
  </r>
  <r>
    <n v="3310"/>
    <x v="79"/>
    <x v="2"/>
    <x v="78"/>
    <x v="1"/>
    <n v="10"/>
    <x v="1"/>
    <s v="No"/>
    <s v="-"/>
    <s v="Yes"/>
    <n v="20"/>
    <n v="15"/>
    <n v="15"/>
  </r>
  <r>
    <n v="3311"/>
    <x v="80"/>
    <x v="1"/>
    <x v="79"/>
    <x v="0"/>
    <n v="5"/>
    <x v="0"/>
    <s v="No"/>
    <s v="-"/>
    <s v="No"/>
    <n v="0"/>
    <n v="1"/>
    <n v="4"/>
  </r>
  <r>
    <n v="3312"/>
    <x v="81"/>
    <x v="0"/>
    <x v="80"/>
    <x v="1"/>
    <n v="15"/>
    <x v="2"/>
    <s v="Yes"/>
    <n v="30"/>
    <s v="Yes"/>
    <n v="20"/>
    <n v="7"/>
    <n v="58"/>
  </r>
  <r>
    <n v="3313"/>
    <x v="82"/>
    <x v="2"/>
    <x v="81"/>
    <x v="0"/>
    <n v="10"/>
    <x v="0"/>
    <s v="No"/>
    <s v="-"/>
    <s v="Yes"/>
    <n v="20"/>
    <n v="10"/>
    <n v="20"/>
  </r>
  <r>
    <n v="3314"/>
    <x v="83"/>
    <x v="1"/>
    <x v="82"/>
    <x v="1"/>
    <n v="5"/>
    <x v="1"/>
    <s v="No"/>
    <s v="-"/>
    <s v="No"/>
    <n v="0"/>
    <n v="0"/>
    <n v="5"/>
  </r>
  <r>
    <n v="3315"/>
    <x v="84"/>
    <x v="0"/>
    <x v="83"/>
    <x v="0"/>
    <n v="15"/>
    <x v="0"/>
    <s v="Yes"/>
    <n v="30"/>
    <s v="Yes"/>
    <n v="20"/>
    <n v="20"/>
    <n v="45"/>
  </r>
  <r>
    <n v="3316"/>
    <x v="85"/>
    <x v="2"/>
    <x v="84"/>
    <x v="1"/>
    <n v="10"/>
    <x v="2"/>
    <s v="No"/>
    <s v="-"/>
    <s v="Yes"/>
    <n v="20"/>
    <n v="15"/>
    <n v="15"/>
  </r>
  <r>
    <n v="3317"/>
    <x v="86"/>
    <x v="1"/>
    <x v="85"/>
    <x v="0"/>
    <n v="5"/>
    <x v="0"/>
    <s v="No"/>
    <s v="-"/>
    <s v="No"/>
    <n v="0"/>
    <n v="1"/>
    <n v="4"/>
  </r>
  <r>
    <n v="3318"/>
    <x v="87"/>
    <x v="0"/>
    <x v="86"/>
    <x v="1"/>
    <n v="15"/>
    <x v="1"/>
    <s v="Yes"/>
    <n v="30"/>
    <s v="Yes"/>
    <n v="20"/>
    <n v="3"/>
    <n v="62"/>
  </r>
  <r>
    <n v="3319"/>
    <x v="88"/>
    <x v="2"/>
    <x v="87"/>
    <x v="0"/>
    <n v="10"/>
    <x v="0"/>
    <s v="No"/>
    <s v="-"/>
    <s v="Yes"/>
    <n v="20"/>
    <n v="10"/>
    <n v="20"/>
  </r>
  <r>
    <n v="3320"/>
    <x v="89"/>
    <x v="1"/>
    <x v="88"/>
    <x v="1"/>
    <n v="5"/>
    <x v="2"/>
    <s v="No"/>
    <s v="-"/>
    <s v="No"/>
    <n v="0"/>
    <n v="0"/>
    <n v="5"/>
  </r>
  <r>
    <n v="3321"/>
    <x v="90"/>
    <x v="0"/>
    <x v="89"/>
    <x v="0"/>
    <n v="15"/>
    <x v="0"/>
    <s v="Yes"/>
    <n v="30"/>
    <s v="Yes"/>
    <n v="20"/>
    <n v="5"/>
    <n v="60"/>
  </r>
  <r>
    <n v="3322"/>
    <x v="91"/>
    <x v="2"/>
    <x v="90"/>
    <x v="1"/>
    <n v="10"/>
    <x v="1"/>
    <s v="No"/>
    <s v="-"/>
    <s v="Yes"/>
    <n v="20"/>
    <n v="15"/>
    <n v="15"/>
  </r>
  <r>
    <n v="3323"/>
    <x v="92"/>
    <x v="1"/>
    <x v="91"/>
    <x v="0"/>
    <n v="5"/>
    <x v="0"/>
    <s v="No"/>
    <s v="-"/>
    <s v="No"/>
    <n v="0"/>
    <n v="1"/>
    <n v="4"/>
  </r>
  <r>
    <n v="3324"/>
    <x v="93"/>
    <x v="0"/>
    <x v="92"/>
    <x v="1"/>
    <n v="15"/>
    <x v="2"/>
    <s v="Yes"/>
    <n v="30"/>
    <s v="Yes"/>
    <n v="20"/>
    <n v="20"/>
    <n v="45"/>
  </r>
  <r>
    <n v="3325"/>
    <x v="94"/>
    <x v="2"/>
    <x v="93"/>
    <x v="0"/>
    <n v="10"/>
    <x v="2"/>
    <s v="No"/>
    <s v="-"/>
    <s v="Yes"/>
    <n v="20"/>
    <n v="15"/>
    <n v="15"/>
  </r>
  <r>
    <n v="3326"/>
    <x v="95"/>
    <x v="1"/>
    <x v="94"/>
    <x v="1"/>
    <n v="5"/>
    <x v="1"/>
    <s v="No"/>
    <s v="-"/>
    <s v="No"/>
    <n v="0"/>
    <n v="0"/>
    <n v="5"/>
  </r>
  <r>
    <n v="3327"/>
    <x v="96"/>
    <x v="0"/>
    <x v="95"/>
    <x v="0"/>
    <n v="15"/>
    <x v="0"/>
    <s v="Yes"/>
    <n v="30"/>
    <s v="Yes"/>
    <n v="20"/>
    <n v="7"/>
    <n v="58"/>
  </r>
  <r>
    <n v="3328"/>
    <x v="97"/>
    <x v="2"/>
    <x v="96"/>
    <x v="1"/>
    <n v="10"/>
    <x v="1"/>
    <s v="No"/>
    <s v="-"/>
    <s v="Yes"/>
    <n v="20"/>
    <n v="10"/>
    <n v="20"/>
  </r>
  <r>
    <n v="3329"/>
    <x v="98"/>
    <x v="1"/>
    <x v="97"/>
    <x v="0"/>
    <n v="5"/>
    <x v="2"/>
    <s v="No"/>
    <s v="-"/>
    <s v="No"/>
    <n v="0"/>
    <n v="1"/>
    <n v="4"/>
  </r>
  <r>
    <n v="3330"/>
    <x v="99"/>
    <x v="0"/>
    <x v="98"/>
    <x v="1"/>
    <n v="15"/>
    <x v="0"/>
    <s v="Yes"/>
    <n v="30"/>
    <s v="Yes"/>
    <n v="20"/>
    <n v="15"/>
    <n v="50"/>
  </r>
  <r>
    <n v="3331"/>
    <x v="100"/>
    <x v="2"/>
    <x v="99"/>
    <x v="0"/>
    <n v="10"/>
    <x v="0"/>
    <s v="No"/>
    <s v="-"/>
    <s v="Yes"/>
    <n v="20"/>
    <n v="5"/>
    <n v="25"/>
  </r>
  <r>
    <n v="3332"/>
    <x v="101"/>
    <x v="1"/>
    <x v="100"/>
    <x v="1"/>
    <n v="5"/>
    <x v="1"/>
    <s v="No"/>
    <s v="-"/>
    <s v="No"/>
    <n v="0"/>
    <n v="0"/>
    <n v="5"/>
  </r>
  <r>
    <n v="3333"/>
    <x v="102"/>
    <x v="0"/>
    <x v="101"/>
    <x v="0"/>
    <n v="15"/>
    <x v="2"/>
    <s v="Yes"/>
    <n v="30"/>
    <s v="Yes"/>
    <n v="20"/>
    <n v="20"/>
    <n v="45"/>
  </r>
  <r>
    <n v="3334"/>
    <x v="103"/>
    <x v="2"/>
    <x v="102"/>
    <x v="1"/>
    <n v="10"/>
    <x v="2"/>
    <s v="No"/>
    <s v="-"/>
    <s v="Yes"/>
    <n v="20"/>
    <n v="12"/>
    <n v="18"/>
  </r>
  <r>
    <n v="3335"/>
    <x v="104"/>
    <x v="1"/>
    <x v="103"/>
    <x v="0"/>
    <n v="5"/>
    <x v="0"/>
    <s v="No"/>
    <s v="-"/>
    <s v="No"/>
    <n v="0"/>
    <n v="2"/>
    <n v="3"/>
  </r>
  <r>
    <n v="3336"/>
    <x v="105"/>
    <x v="1"/>
    <x v="104"/>
    <x v="0"/>
    <n v="5"/>
    <x v="0"/>
    <s v="No"/>
    <s v="-"/>
    <s v="No"/>
    <n v="0"/>
    <n v="0"/>
    <n v="5"/>
  </r>
  <r>
    <n v="3337"/>
    <x v="106"/>
    <x v="0"/>
    <x v="105"/>
    <x v="1"/>
    <n v="15"/>
    <x v="2"/>
    <s v="Yes"/>
    <n v="30"/>
    <s v="Yes"/>
    <n v="20"/>
    <n v="7"/>
    <n v="58"/>
  </r>
  <r>
    <n v="3338"/>
    <x v="107"/>
    <x v="2"/>
    <x v="106"/>
    <x v="0"/>
    <n v="10"/>
    <x v="1"/>
    <s v="No"/>
    <s v="-"/>
    <s v="Yes"/>
    <n v="20"/>
    <n v="10"/>
    <n v="20"/>
  </r>
  <r>
    <n v="3339"/>
    <x v="108"/>
    <x v="1"/>
    <x v="107"/>
    <x v="1"/>
    <n v="5"/>
    <x v="2"/>
    <s v="No"/>
    <s v="-"/>
    <s v="No"/>
    <n v="0"/>
    <n v="1"/>
    <n v="4"/>
  </r>
  <r>
    <n v="3340"/>
    <x v="109"/>
    <x v="0"/>
    <x v="108"/>
    <x v="0"/>
    <n v="15"/>
    <x v="0"/>
    <s v="Yes"/>
    <n v="30"/>
    <s v="Yes"/>
    <n v="20"/>
    <n v="15"/>
    <n v="50"/>
  </r>
  <r>
    <n v="3341"/>
    <x v="110"/>
    <x v="2"/>
    <x v="109"/>
    <x v="1"/>
    <n v="10"/>
    <x v="0"/>
    <s v="No"/>
    <s v="-"/>
    <s v="Yes"/>
    <n v="20"/>
    <n v="5"/>
    <n v="25"/>
  </r>
  <r>
    <n v="3342"/>
    <x v="111"/>
    <x v="1"/>
    <x v="110"/>
    <x v="0"/>
    <n v="5"/>
    <x v="1"/>
    <s v="No"/>
    <s v="-"/>
    <s v="No"/>
    <n v="0"/>
    <n v="0"/>
    <n v="5"/>
  </r>
  <r>
    <n v="3343"/>
    <x v="112"/>
    <x v="0"/>
    <x v="111"/>
    <x v="1"/>
    <n v="15"/>
    <x v="2"/>
    <s v="Yes"/>
    <n v="30"/>
    <s v="Yes"/>
    <n v="20"/>
    <n v="20"/>
    <n v="45"/>
  </r>
  <r>
    <n v="3344"/>
    <x v="113"/>
    <x v="2"/>
    <x v="112"/>
    <x v="0"/>
    <n v="10"/>
    <x v="2"/>
    <s v="No"/>
    <s v="-"/>
    <s v="Yes"/>
    <n v="20"/>
    <n v="12"/>
    <n v="18"/>
  </r>
  <r>
    <n v="3345"/>
    <x v="114"/>
    <x v="1"/>
    <x v="113"/>
    <x v="1"/>
    <n v="5"/>
    <x v="0"/>
    <s v="No"/>
    <s v="-"/>
    <s v="No"/>
    <n v="0"/>
    <n v="2"/>
    <n v="3"/>
  </r>
  <r>
    <n v="3346"/>
    <x v="115"/>
    <x v="0"/>
    <x v="114"/>
    <x v="0"/>
    <n v="15"/>
    <x v="1"/>
    <s v="Yes"/>
    <n v="30"/>
    <s v="Yes"/>
    <n v="20"/>
    <n v="5"/>
    <n v="60"/>
  </r>
  <r>
    <n v="3347"/>
    <x v="116"/>
    <x v="2"/>
    <x v="115"/>
    <x v="1"/>
    <n v="10"/>
    <x v="0"/>
    <s v="No"/>
    <s v="-"/>
    <s v="Yes"/>
    <n v="20"/>
    <n v="10"/>
    <n v="20"/>
  </r>
  <r>
    <n v="3348"/>
    <x v="117"/>
    <x v="1"/>
    <x v="116"/>
    <x v="0"/>
    <n v="5"/>
    <x v="2"/>
    <s v="No"/>
    <s v="-"/>
    <s v="No"/>
    <n v="0"/>
    <n v="0"/>
    <n v="5"/>
  </r>
  <r>
    <n v="3349"/>
    <x v="93"/>
    <x v="0"/>
    <x v="117"/>
    <x v="1"/>
    <n v="15"/>
    <x v="0"/>
    <s v="Yes"/>
    <n v="30"/>
    <s v="Yes"/>
    <n v="20"/>
    <n v="3"/>
    <n v="62"/>
  </r>
  <r>
    <n v="3350"/>
    <x v="118"/>
    <x v="2"/>
    <x v="118"/>
    <x v="0"/>
    <n v="10"/>
    <x v="1"/>
    <s v="No"/>
    <s v="-"/>
    <s v="Yes"/>
    <n v="20"/>
    <n v="15"/>
    <n v="15"/>
  </r>
  <r>
    <n v="3351"/>
    <x v="119"/>
    <x v="1"/>
    <x v="119"/>
    <x v="1"/>
    <n v="5"/>
    <x v="0"/>
    <s v="No"/>
    <s v="-"/>
    <s v="No"/>
    <n v="0"/>
    <n v="1"/>
    <n v="4"/>
  </r>
  <r>
    <n v="3352"/>
    <x v="120"/>
    <x v="0"/>
    <x v="120"/>
    <x v="0"/>
    <n v="15"/>
    <x v="2"/>
    <s v="Yes"/>
    <n v="30"/>
    <s v="Yes"/>
    <n v="20"/>
    <n v="7"/>
    <n v="58"/>
  </r>
  <r>
    <n v="3353"/>
    <x v="121"/>
    <x v="2"/>
    <x v="121"/>
    <x v="1"/>
    <n v="10"/>
    <x v="0"/>
    <s v="No"/>
    <s v="-"/>
    <s v="Yes"/>
    <n v="20"/>
    <n v="10"/>
    <n v="20"/>
  </r>
  <r>
    <n v="3354"/>
    <x v="122"/>
    <x v="1"/>
    <x v="122"/>
    <x v="0"/>
    <n v="5"/>
    <x v="1"/>
    <s v="No"/>
    <s v="-"/>
    <s v="No"/>
    <n v="0"/>
    <n v="0"/>
    <n v="5"/>
  </r>
  <r>
    <n v="3355"/>
    <x v="123"/>
    <x v="0"/>
    <x v="123"/>
    <x v="1"/>
    <n v="15"/>
    <x v="0"/>
    <s v="Yes"/>
    <n v="30"/>
    <s v="Yes"/>
    <n v="20"/>
    <n v="20"/>
    <n v="45"/>
  </r>
  <r>
    <n v="3356"/>
    <x v="124"/>
    <x v="2"/>
    <x v="124"/>
    <x v="0"/>
    <n v="10"/>
    <x v="2"/>
    <s v="No"/>
    <s v="-"/>
    <s v="Yes"/>
    <n v="20"/>
    <n v="15"/>
    <n v="15"/>
  </r>
  <r>
    <n v="3357"/>
    <x v="125"/>
    <x v="1"/>
    <x v="125"/>
    <x v="1"/>
    <n v="5"/>
    <x v="0"/>
    <s v="No"/>
    <s v="-"/>
    <s v="No"/>
    <n v="0"/>
    <n v="1"/>
    <n v="4"/>
  </r>
  <r>
    <n v="3358"/>
    <x v="126"/>
    <x v="0"/>
    <x v="126"/>
    <x v="0"/>
    <n v="15"/>
    <x v="1"/>
    <s v="Yes"/>
    <n v="30"/>
    <s v="Yes"/>
    <n v="20"/>
    <n v="3"/>
    <n v="62"/>
  </r>
  <r>
    <n v="3359"/>
    <x v="127"/>
    <x v="2"/>
    <x v="127"/>
    <x v="1"/>
    <n v="10"/>
    <x v="0"/>
    <s v="No"/>
    <s v="-"/>
    <s v="Yes"/>
    <n v="20"/>
    <n v="10"/>
    <n v="20"/>
  </r>
  <r>
    <n v="3360"/>
    <x v="128"/>
    <x v="1"/>
    <x v="128"/>
    <x v="0"/>
    <n v="5"/>
    <x v="2"/>
    <s v="No"/>
    <s v="-"/>
    <s v="No"/>
    <n v="0"/>
    <n v="0"/>
    <n v="5"/>
  </r>
  <r>
    <n v="3361"/>
    <x v="129"/>
    <x v="0"/>
    <x v="129"/>
    <x v="1"/>
    <n v="15"/>
    <x v="0"/>
    <s v="Yes"/>
    <n v="30"/>
    <s v="Yes"/>
    <n v="20"/>
    <n v="15"/>
    <n v="50"/>
  </r>
  <r>
    <n v="3362"/>
    <x v="130"/>
    <x v="2"/>
    <x v="130"/>
    <x v="0"/>
    <n v="10"/>
    <x v="1"/>
    <s v="No"/>
    <s v="-"/>
    <s v="Yes"/>
    <n v="20"/>
    <n v="15"/>
    <n v="15"/>
  </r>
  <r>
    <n v="3363"/>
    <x v="131"/>
    <x v="1"/>
    <x v="131"/>
    <x v="1"/>
    <n v="5"/>
    <x v="0"/>
    <s v="No"/>
    <s v="-"/>
    <s v="No"/>
    <n v="0"/>
    <n v="1"/>
    <n v="4"/>
  </r>
  <r>
    <n v="3364"/>
    <x v="132"/>
    <x v="0"/>
    <x v="132"/>
    <x v="0"/>
    <n v="15"/>
    <x v="2"/>
    <s v="Yes"/>
    <n v="30"/>
    <s v="Yes"/>
    <n v="20"/>
    <n v="7"/>
    <n v="58"/>
  </r>
  <r>
    <n v="3365"/>
    <x v="133"/>
    <x v="2"/>
    <x v="133"/>
    <x v="1"/>
    <n v="10"/>
    <x v="0"/>
    <s v="No"/>
    <s v="-"/>
    <s v="Yes"/>
    <n v="20"/>
    <n v="10"/>
    <n v="20"/>
  </r>
  <r>
    <n v="3366"/>
    <x v="134"/>
    <x v="1"/>
    <x v="134"/>
    <x v="0"/>
    <n v="5"/>
    <x v="0"/>
    <s v="No"/>
    <s v="-"/>
    <s v="No"/>
    <n v="0"/>
    <n v="0"/>
    <n v="5"/>
  </r>
  <r>
    <n v="3367"/>
    <x v="135"/>
    <x v="0"/>
    <x v="135"/>
    <x v="1"/>
    <n v="15"/>
    <x v="2"/>
    <s v="Yes"/>
    <n v="30"/>
    <s v="Yes"/>
    <n v="20"/>
    <n v="7"/>
    <n v="58"/>
  </r>
  <r>
    <n v="3368"/>
    <x v="136"/>
    <x v="2"/>
    <x v="136"/>
    <x v="0"/>
    <n v="10"/>
    <x v="1"/>
    <s v="No"/>
    <s v="-"/>
    <s v="Yes"/>
    <n v="20"/>
    <n v="10"/>
    <n v="20"/>
  </r>
  <r>
    <n v="3369"/>
    <x v="137"/>
    <x v="1"/>
    <x v="137"/>
    <x v="1"/>
    <n v="5"/>
    <x v="2"/>
    <s v="No"/>
    <s v="-"/>
    <s v="No"/>
    <n v="0"/>
    <n v="1"/>
    <n v="4"/>
  </r>
  <r>
    <n v="3370"/>
    <x v="138"/>
    <x v="0"/>
    <x v="138"/>
    <x v="0"/>
    <n v="15"/>
    <x v="0"/>
    <s v="Yes"/>
    <n v="30"/>
    <s v="Yes"/>
    <n v="20"/>
    <n v="15"/>
    <n v="50"/>
  </r>
  <r>
    <n v="3371"/>
    <x v="139"/>
    <x v="2"/>
    <x v="139"/>
    <x v="1"/>
    <n v="10"/>
    <x v="0"/>
    <s v="No"/>
    <s v="-"/>
    <s v="Yes"/>
    <n v="20"/>
    <n v="5"/>
    <n v="25"/>
  </r>
  <r>
    <n v="3372"/>
    <x v="140"/>
    <x v="1"/>
    <x v="140"/>
    <x v="0"/>
    <n v="5"/>
    <x v="1"/>
    <s v="No"/>
    <s v="-"/>
    <s v="No"/>
    <n v="0"/>
    <n v="0"/>
    <n v="5"/>
  </r>
  <r>
    <n v="3373"/>
    <x v="141"/>
    <x v="0"/>
    <x v="141"/>
    <x v="1"/>
    <n v="15"/>
    <x v="2"/>
    <s v="Yes"/>
    <n v="30"/>
    <s v="Yes"/>
    <n v="20"/>
    <n v="20"/>
    <n v="45"/>
  </r>
  <r>
    <n v="3374"/>
    <x v="142"/>
    <x v="2"/>
    <x v="142"/>
    <x v="0"/>
    <n v="10"/>
    <x v="2"/>
    <s v="No"/>
    <s v="-"/>
    <s v="Yes"/>
    <n v="20"/>
    <n v="12"/>
    <n v="18"/>
  </r>
  <r>
    <n v="3375"/>
    <x v="143"/>
    <x v="1"/>
    <x v="143"/>
    <x v="1"/>
    <n v="5"/>
    <x v="0"/>
    <s v="No"/>
    <s v="-"/>
    <s v="No"/>
    <n v="0"/>
    <n v="2"/>
    <n v="3"/>
  </r>
  <r>
    <n v="3376"/>
    <x v="144"/>
    <x v="0"/>
    <x v="144"/>
    <x v="0"/>
    <n v="15"/>
    <x v="1"/>
    <s v="Yes"/>
    <n v="30"/>
    <s v="Yes"/>
    <n v="20"/>
    <n v="5"/>
    <n v="60"/>
  </r>
  <r>
    <n v="3377"/>
    <x v="145"/>
    <x v="2"/>
    <x v="145"/>
    <x v="1"/>
    <n v="10"/>
    <x v="0"/>
    <s v="No"/>
    <s v="-"/>
    <s v="Yes"/>
    <n v="20"/>
    <n v="10"/>
    <n v="20"/>
  </r>
  <r>
    <n v="3378"/>
    <x v="146"/>
    <x v="1"/>
    <x v="146"/>
    <x v="0"/>
    <n v="5"/>
    <x v="2"/>
    <s v="No"/>
    <s v="-"/>
    <s v="No"/>
    <n v="0"/>
    <n v="0"/>
    <n v="5"/>
  </r>
  <r>
    <n v="3379"/>
    <x v="147"/>
    <x v="0"/>
    <x v="147"/>
    <x v="1"/>
    <n v="15"/>
    <x v="0"/>
    <s v="Yes"/>
    <n v="30"/>
    <s v="Yes"/>
    <n v="20"/>
    <n v="3"/>
    <n v="62"/>
  </r>
  <r>
    <n v="3380"/>
    <x v="148"/>
    <x v="2"/>
    <x v="148"/>
    <x v="0"/>
    <n v="10"/>
    <x v="1"/>
    <s v="No"/>
    <s v="-"/>
    <s v="Yes"/>
    <n v="20"/>
    <n v="15"/>
    <n v="15"/>
  </r>
  <r>
    <n v="3381"/>
    <x v="149"/>
    <x v="1"/>
    <x v="149"/>
    <x v="1"/>
    <n v="5"/>
    <x v="0"/>
    <s v="No"/>
    <s v="-"/>
    <s v="No"/>
    <n v="0"/>
    <n v="1"/>
    <n v="4"/>
  </r>
  <r>
    <n v="3382"/>
    <x v="150"/>
    <x v="0"/>
    <x v="150"/>
    <x v="0"/>
    <n v="15"/>
    <x v="2"/>
    <s v="Yes"/>
    <n v="30"/>
    <s v="Yes"/>
    <n v="20"/>
    <n v="7"/>
    <n v="58"/>
  </r>
  <r>
    <n v="3383"/>
    <x v="151"/>
    <x v="2"/>
    <x v="151"/>
    <x v="1"/>
    <n v="10"/>
    <x v="0"/>
    <s v="No"/>
    <s v="-"/>
    <s v="Yes"/>
    <n v="20"/>
    <n v="10"/>
    <n v="20"/>
  </r>
  <r>
    <n v="3384"/>
    <x v="152"/>
    <x v="1"/>
    <x v="152"/>
    <x v="0"/>
    <n v="5"/>
    <x v="1"/>
    <s v="No"/>
    <s v="-"/>
    <s v="No"/>
    <n v="0"/>
    <n v="0"/>
    <n v="5"/>
  </r>
  <r>
    <n v="3385"/>
    <x v="153"/>
    <x v="0"/>
    <x v="153"/>
    <x v="1"/>
    <n v="15"/>
    <x v="0"/>
    <s v="Yes"/>
    <n v="30"/>
    <s v="Yes"/>
    <n v="20"/>
    <n v="20"/>
    <n v="45"/>
  </r>
  <r>
    <n v="3386"/>
    <x v="154"/>
    <x v="2"/>
    <x v="154"/>
    <x v="0"/>
    <n v="10"/>
    <x v="2"/>
    <s v="No"/>
    <s v="-"/>
    <s v="Yes"/>
    <n v="20"/>
    <n v="15"/>
    <n v="15"/>
  </r>
  <r>
    <n v="3387"/>
    <x v="155"/>
    <x v="1"/>
    <x v="155"/>
    <x v="1"/>
    <n v="5"/>
    <x v="0"/>
    <s v="No"/>
    <s v="-"/>
    <s v="No"/>
    <n v="0"/>
    <n v="1"/>
    <n v="4"/>
  </r>
  <r>
    <n v="3388"/>
    <x v="156"/>
    <x v="0"/>
    <x v="156"/>
    <x v="0"/>
    <n v="15"/>
    <x v="1"/>
    <s v="Yes"/>
    <n v="30"/>
    <s v="Yes"/>
    <n v="20"/>
    <n v="3"/>
    <n v="62"/>
  </r>
  <r>
    <n v="3389"/>
    <x v="157"/>
    <x v="2"/>
    <x v="157"/>
    <x v="1"/>
    <n v="10"/>
    <x v="0"/>
    <s v="No"/>
    <s v="-"/>
    <s v="Yes"/>
    <n v="20"/>
    <n v="10"/>
    <n v="20"/>
  </r>
  <r>
    <n v="3390"/>
    <x v="158"/>
    <x v="1"/>
    <x v="158"/>
    <x v="0"/>
    <n v="5"/>
    <x v="2"/>
    <s v="No"/>
    <s v="-"/>
    <s v="No"/>
    <n v="0"/>
    <n v="0"/>
    <n v="5"/>
  </r>
  <r>
    <n v="3391"/>
    <x v="58"/>
    <x v="0"/>
    <x v="159"/>
    <x v="1"/>
    <n v="15"/>
    <x v="0"/>
    <s v="Yes"/>
    <n v="30"/>
    <s v="Yes"/>
    <n v="20"/>
    <n v="15"/>
    <n v="50"/>
  </r>
  <r>
    <n v="3392"/>
    <x v="159"/>
    <x v="2"/>
    <x v="160"/>
    <x v="0"/>
    <n v="10"/>
    <x v="1"/>
    <s v="No"/>
    <s v="-"/>
    <s v="Yes"/>
    <n v="20"/>
    <n v="15"/>
    <n v="15"/>
  </r>
  <r>
    <n v="3393"/>
    <x v="160"/>
    <x v="1"/>
    <x v="161"/>
    <x v="1"/>
    <n v="5"/>
    <x v="0"/>
    <s v="No"/>
    <s v="-"/>
    <s v="No"/>
    <n v="0"/>
    <n v="1"/>
    <n v="4"/>
  </r>
  <r>
    <n v="3394"/>
    <x v="161"/>
    <x v="0"/>
    <x v="162"/>
    <x v="0"/>
    <n v="15"/>
    <x v="2"/>
    <s v="Yes"/>
    <n v="30"/>
    <s v="Yes"/>
    <n v="20"/>
    <n v="7"/>
    <n v="58"/>
  </r>
  <r>
    <n v="3395"/>
    <x v="162"/>
    <x v="2"/>
    <x v="163"/>
    <x v="1"/>
    <n v="10"/>
    <x v="0"/>
    <s v="No"/>
    <s v="-"/>
    <s v="Yes"/>
    <n v="20"/>
    <n v="10"/>
    <n v="20"/>
  </r>
  <r>
    <n v="3396"/>
    <x v="163"/>
    <x v="1"/>
    <x v="164"/>
    <x v="0"/>
    <n v="5"/>
    <x v="1"/>
    <s v="No"/>
    <s v="-"/>
    <s v="No"/>
    <n v="0"/>
    <n v="0"/>
    <n v="5"/>
  </r>
  <r>
    <n v="3397"/>
    <x v="90"/>
    <x v="0"/>
    <x v="165"/>
    <x v="1"/>
    <n v="15"/>
    <x v="0"/>
    <s v="Yes"/>
    <n v="30"/>
    <s v="Yes"/>
    <n v="20"/>
    <n v="20"/>
    <n v="45"/>
  </r>
  <r>
    <n v="3398"/>
    <x v="164"/>
    <x v="2"/>
    <x v="166"/>
    <x v="0"/>
    <n v="10"/>
    <x v="2"/>
    <s v="No"/>
    <s v="-"/>
    <s v="Yes"/>
    <n v="20"/>
    <n v="15"/>
    <n v="15"/>
  </r>
  <r>
    <n v="3399"/>
    <x v="165"/>
    <x v="1"/>
    <x v="167"/>
    <x v="1"/>
    <n v="5"/>
    <x v="0"/>
    <s v="No"/>
    <s v="-"/>
    <s v="No"/>
    <n v="0"/>
    <n v="1"/>
    <n v="4"/>
  </r>
  <r>
    <n v="3400"/>
    <x v="166"/>
    <x v="0"/>
    <x v="168"/>
    <x v="0"/>
    <n v="15"/>
    <x v="1"/>
    <s v="Yes"/>
    <n v="30"/>
    <s v="Yes"/>
    <n v="20"/>
    <n v="5"/>
    <n v="60"/>
  </r>
  <r>
    <n v="3401"/>
    <x v="167"/>
    <x v="2"/>
    <x v="169"/>
    <x v="1"/>
    <n v="10"/>
    <x v="0"/>
    <s v="No"/>
    <s v="-"/>
    <s v="Yes"/>
    <n v="20"/>
    <n v="10"/>
    <n v="20"/>
  </r>
  <r>
    <n v="3402"/>
    <x v="168"/>
    <x v="1"/>
    <x v="170"/>
    <x v="0"/>
    <n v="5"/>
    <x v="2"/>
    <s v="No"/>
    <s v="-"/>
    <s v="No"/>
    <n v="0"/>
    <n v="0"/>
    <n v="5"/>
  </r>
  <r>
    <n v="3403"/>
    <x v="169"/>
    <x v="0"/>
    <x v="171"/>
    <x v="1"/>
    <n v="15"/>
    <x v="0"/>
    <s v="Yes"/>
    <n v="30"/>
    <s v="Yes"/>
    <n v="20"/>
    <n v="3"/>
    <n v="62"/>
  </r>
  <r>
    <n v="3404"/>
    <x v="170"/>
    <x v="2"/>
    <x v="172"/>
    <x v="0"/>
    <n v="10"/>
    <x v="1"/>
    <s v="No"/>
    <s v="-"/>
    <s v="Yes"/>
    <n v="20"/>
    <n v="15"/>
    <n v="15"/>
  </r>
  <r>
    <n v="3405"/>
    <x v="171"/>
    <x v="1"/>
    <x v="173"/>
    <x v="1"/>
    <n v="5"/>
    <x v="0"/>
    <s v="No"/>
    <s v="-"/>
    <s v="No"/>
    <n v="0"/>
    <n v="1"/>
    <n v="4"/>
  </r>
  <r>
    <n v="3406"/>
    <x v="172"/>
    <x v="1"/>
    <x v="174"/>
    <x v="0"/>
    <n v="5"/>
    <x v="0"/>
    <s v="No"/>
    <s v="-"/>
    <s v="No"/>
    <n v="0"/>
    <n v="0"/>
    <n v="5"/>
  </r>
  <r>
    <n v="3407"/>
    <x v="173"/>
    <x v="0"/>
    <x v="175"/>
    <x v="1"/>
    <n v="15"/>
    <x v="2"/>
    <s v="Yes"/>
    <n v="30"/>
    <s v="Yes"/>
    <n v="20"/>
    <n v="7"/>
    <n v="58"/>
  </r>
  <r>
    <n v="3408"/>
    <x v="174"/>
    <x v="2"/>
    <x v="176"/>
    <x v="0"/>
    <n v="10"/>
    <x v="1"/>
    <s v="No"/>
    <s v="-"/>
    <s v="Yes"/>
    <n v="20"/>
    <n v="10"/>
    <n v="20"/>
  </r>
  <r>
    <n v="3409"/>
    <x v="175"/>
    <x v="1"/>
    <x v="177"/>
    <x v="1"/>
    <n v="5"/>
    <x v="2"/>
    <s v="No"/>
    <s v="-"/>
    <s v="No"/>
    <n v="0"/>
    <n v="1"/>
    <n v="4"/>
  </r>
  <r>
    <n v="3410"/>
    <x v="176"/>
    <x v="0"/>
    <x v="178"/>
    <x v="0"/>
    <n v="15"/>
    <x v="0"/>
    <s v="Yes"/>
    <n v="30"/>
    <s v="Yes"/>
    <n v="20"/>
    <n v="15"/>
    <n v="50"/>
  </r>
  <r>
    <n v="3411"/>
    <x v="177"/>
    <x v="2"/>
    <x v="179"/>
    <x v="1"/>
    <n v="10"/>
    <x v="0"/>
    <s v="No"/>
    <s v="-"/>
    <s v="Yes"/>
    <n v="20"/>
    <n v="5"/>
    <n v="25"/>
  </r>
  <r>
    <n v="3412"/>
    <x v="178"/>
    <x v="1"/>
    <x v="180"/>
    <x v="0"/>
    <n v="5"/>
    <x v="1"/>
    <s v="No"/>
    <s v="-"/>
    <s v="No"/>
    <n v="0"/>
    <n v="0"/>
    <n v="5"/>
  </r>
  <r>
    <n v="3413"/>
    <x v="179"/>
    <x v="0"/>
    <x v="181"/>
    <x v="1"/>
    <n v="15"/>
    <x v="2"/>
    <s v="Yes"/>
    <n v="30"/>
    <s v="Yes"/>
    <n v="20"/>
    <n v="20"/>
    <n v="45"/>
  </r>
  <r>
    <n v="3414"/>
    <x v="180"/>
    <x v="2"/>
    <x v="182"/>
    <x v="0"/>
    <n v="10"/>
    <x v="2"/>
    <s v="No"/>
    <s v="-"/>
    <s v="Yes"/>
    <n v="20"/>
    <n v="12"/>
    <n v="18"/>
  </r>
  <r>
    <n v="3415"/>
    <x v="181"/>
    <x v="1"/>
    <x v="183"/>
    <x v="1"/>
    <n v="5"/>
    <x v="0"/>
    <s v="No"/>
    <s v="-"/>
    <s v="No"/>
    <n v="0"/>
    <n v="2"/>
    <n v="3"/>
  </r>
  <r>
    <n v="3416"/>
    <x v="182"/>
    <x v="0"/>
    <x v="184"/>
    <x v="0"/>
    <n v="15"/>
    <x v="1"/>
    <s v="Yes"/>
    <n v="30"/>
    <s v="Yes"/>
    <n v="20"/>
    <n v="5"/>
    <n v="60"/>
  </r>
  <r>
    <n v="3417"/>
    <x v="183"/>
    <x v="2"/>
    <x v="185"/>
    <x v="1"/>
    <n v="10"/>
    <x v="0"/>
    <s v="No"/>
    <s v="-"/>
    <s v="Yes"/>
    <n v="20"/>
    <n v="10"/>
    <n v="20"/>
  </r>
  <r>
    <n v="3418"/>
    <x v="184"/>
    <x v="1"/>
    <x v="186"/>
    <x v="0"/>
    <n v="5"/>
    <x v="2"/>
    <s v="No"/>
    <s v="-"/>
    <s v="No"/>
    <n v="0"/>
    <n v="0"/>
    <n v="5"/>
  </r>
  <r>
    <n v="3419"/>
    <x v="185"/>
    <x v="0"/>
    <x v="187"/>
    <x v="1"/>
    <n v="15"/>
    <x v="0"/>
    <s v="Yes"/>
    <n v="30"/>
    <s v="Yes"/>
    <n v="20"/>
    <n v="3"/>
    <n v="62"/>
  </r>
  <r>
    <n v="3420"/>
    <x v="186"/>
    <x v="2"/>
    <x v="188"/>
    <x v="0"/>
    <n v="10"/>
    <x v="1"/>
    <s v="No"/>
    <s v="-"/>
    <s v="Yes"/>
    <n v="20"/>
    <n v="15"/>
    <n v="15"/>
  </r>
  <r>
    <n v="3421"/>
    <x v="15"/>
    <x v="1"/>
    <x v="189"/>
    <x v="1"/>
    <n v="5"/>
    <x v="0"/>
    <s v="No"/>
    <s v="-"/>
    <s v="No"/>
    <n v="0"/>
    <n v="1"/>
    <n v="4"/>
  </r>
  <r>
    <n v="3422"/>
    <x v="187"/>
    <x v="0"/>
    <x v="190"/>
    <x v="0"/>
    <n v="15"/>
    <x v="2"/>
    <s v="Yes"/>
    <n v="30"/>
    <s v="Yes"/>
    <n v="20"/>
    <n v="7"/>
    <n v="58"/>
  </r>
  <r>
    <n v="3423"/>
    <x v="188"/>
    <x v="2"/>
    <x v="191"/>
    <x v="1"/>
    <n v="10"/>
    <x v="0"/>
    <s v="No"/>
    <s v="-"/>
    <s v="Yes"/>
    <n v="20"/>
    <n v="10"/>
    <n v="20"/>
  </r>
  <r>
    <n v="3424"/>
    <x v="14"/>
    <x v="1"/>
    <x v="192"/>
    <x v="0"/>
    <n v="5"/>
    <x v="1"/>
    <s v="No"/>
    <s v="-"/>
    <s v="No"/>
    <n v="0"/>
    <n v="0"/>
    <n v="5"/>
  </r>
  <r>
    <n v="3425"/>
    <x v="189"/>
    <x v="0"/>
    <x v="193"/>
    <x v="1"/>
    <n v="15"/>
    <x v="0"/>
    <s v="Yes"/>
    <n v="30"/>
    <s v="Yes"/>
    <n v="20"/>
    <n v="20"/>
    <n v="45"/>
  </r>
  <r>
    <n v="3426"/>
    <x v="167"/>
    <x v="2"/>
    <x v="194"/>
    <x v="0"/>
    <n v="10"/>
    <x v="2"/>
    <s v="No"/>
    <s v="-"/>
    <s v="Yes"/>
    <n v="20"/>
    <n v="15"/>
    <n v="15"/>
  </r>
  <r>
    <n v="3427"/>
    <x v="190"/>
    <x v="1"/>
    <x v="195"/>
    <x v="1"/>
    <n v="5"/>
    <x v="0"/>
    <s v="No"/>
    <s v="-"/>
    <s v="No"/>
    <n v="0"/>
    <n v="1"/>
    <n v="4"/>
  </r>
  <r>
    <n v="3428"/>
    <x v="191"/>
    <x v="0"/>
    <x v="196"/>
    <x v="0"/>
    <n v="15"/>
    <x v="1"/>
    <s v="Yes"/>
    <n v="30"/>
    <s v="Yes"/>
    <n v="20"/>
    <n v="3"/>
    <n v="62"/>
  </r>
  <r>
    <n v="3429"/>
    <x v="192"/>
    <x v="2"/>
    <x v="197"/>
    <x v="1"/>
    <n v="10"/>
    <x v="0"/>
    <s v="No"/>
    <s v="-"/>
    <s v="Yes"/>
    <n v="20"/>
    <n v="10"/>
    <n v="20"/>
  </r>
  <r>
    <n v="3430"/>
    <x v="193"/>
    <x v="1"/>
    <x v="198"/>
    <x v="0"/>
    <n v="5"/>
    <x v="2"/>
    <s v="No"/>
    <s v="-"/>
    <s v="No"/>
    <n v="0"/>
    <n v="0"/>
    <n v="5"/>
  </r>
  <r>
    <n v="3431"/>
    <x v="194"/>
    <x v="0"/>
    <x v="199"/>
    <x v="1"/>
    <n v="15"/>
    <x v="0"/>
    <s v="Yes"/>
    <n v="30"/>
    <s v="Yes"/>
    <n v="20"/>
    <n v="15"/>
    <n v="50"/>
  </r>
  <r>
    <n v="3432"/>
    <x v="195"/>
    <x v="2"/>
    <x v="200"/>
    <x v="0"/>
    <n v="10"/>
    <x v="1"/>
    <s v="No"/>
    <s v="-"/>
    <s v="Yes"/>
    <n v="20"/>
    <n v="15"/>
    <n v="15"/>
  </r>
  <r>
    <n v="3433"/>
    <x v="196"/>
    <x v="1"/>
    <x v="201"/>
    <x v="1"/>
    <n v="5"/>
    <x v="0"/>
    <s v="No"/>
    <s v="-"/>
    <s v="No"/>
    <n v="0"/>
    <n v="1"/>
    <n v="4"/>
  </r>
  <r>
    <n v="3434"/>
    <x v="197"/>
    <x v="0"/>
    <x v="202"/>
    <x v="0"/>
    <n v="15"/>
    <x v="2"/>
    <s v="Yes"/>
    <n v="30"/>
    <s v="Yes"/>
    <n v="20"/>
    <n v="7"/>
    <n v="58"/>
  </r>
  <r>
    <n v="3435"/>
    <x v="198"/>
    <x v="2"/>
    <x v="203"/>
    <x v="1"/>
    <n v="10"/>
    <x v="0"/>
    <s v="No"/>
    <s v="-"/>
    <s v="Yes"/>
    <n v="20"/>
    <n v="10"/>
    <n v="20"/>
  </r>
  <r>
    <n v="3436"/>
    <x v="199"/>
    <x v="1"/>
    <x v="204"/>
    <x v="0"/>
    <n v="5"/>
    <x v="0"/>
    <s v="No"/>
    <s v="-"/>
    <s v="No"/>
    <n v="0"/>
    <n v="0"/>
    <n v="5"/>
  </r>
  <r>
    <n v="3437"/>
    <x v="200"/>
    <x v="0"/>
    <x v="205"/>
    <x v="1"/>
    <n v="15"/>
    <x v="2"/>
    <s v="Yes"/>
    <n v="30"/>
    <s v="Yes"/>
    <n v="20"/>
    <n v="7"/>
    <n v="58"/>
  </r>
  <r>
    <n v="3438"/>
    <x v="201"/>
    <x v="2"/>
    <x v="206"/>
    <x v="0"/>
    <n v="10"/>
    <x v="1"/>
    <s v="No"/>
    <s v="-"/>
    <s v="Yes"/>
    <n v="20"/>
    <n v="10"/>
    <n v="20"/>
  </r>
  <r>
    <n v="3439"/>
    <x v="202"/>
    <x v="1"/>
    <x v="207"/>
    <x v="1"/>
    <n v="5"/>
    <x v="2"/>
    <s v="No"/>
    <s v="-"/>
    <s v="No"/>
    <n v="0"/>
    <n v="1"/>
    <n v="4"/>
  </r>
  <r>
    <n v="3440"/>
    <x v="203"/>
    <x v="0"/>
    <x v="208"/>
    <x v="0"/>
    <n v="15"/>
    <x v="0"/>
    <s v="Yes"/>
    <n v="30"/>
    <s v="Yes"/>
    <n v="20"/>
    <n v="15"/>
    <n v="50"/>
  </r>
  <r>
    <n v="3441"/>
    <x v="204"/>
    <x v="2"/>
    <x v="209"/>
    <x v="1"/>
    <n v="10"/>
    <x v="0"/>
    <s v="No"/>
    <s v="-"/>
    <s v="Yes"/>
    <n v="20"/>
    <n v="5"/>
    <n v="25"/>
  </r>
  <r>
    <n v="3442"/>
    <x v="205"/>
    <x v="1"/>
    <x v="210"/>
    <x v="0"/>
    <n v="5"/>
    <x v="1"/>
    <s v="No"/>
    <s v="-"/>
    <s v="No"/>
    <n v="0"/>
    <n v="0"/>
    <n v="5"/>
  </r>
  <r>
    <n v="3443"/>
    <x v="206"/>
    <x v="0"/>
    <x v="211"/>
    <x v="1"/>
    <n v="15"/>
    <x v="2"/>
    <s v="Yes"/>
    <n v="30"/>
    <s v="Yes"/>
    <n v="20"/>
    <n v="20"/>
    <n v="45"/>
  </r>
  <r>
    <n v="3444"/>
    <x v="207"/>
    <x v="2"/>
    <x v="212"/>
    <x v="0"/>
    <n v="10"/>
    <x v="2"/>
    <s v="No"/>
    <s v="-"/>
    <s v="Yes"/>
    <n v="20"/>
    <n v="12"/>
    <n v="18"/>
  </r>
  <r>
    <n v="3445"/>
    <x v="37"/>
    <x v="1"/>
    <x v="213"/>
    <x v="1"/>
    <n v="5"/>
    <x v="0"/>
    <s v="No"/>
    <s v="-"/>
    <s v="No"/>
    <n v="0"/>
    <n v="2"/>
    <n v="3"/>
  </r>
  <r>
    <n v="3446"/>
    <x v="208"/>
    <x v="0"/>
    <x v="214"/>
    <x v="0"/>
    <n v="15"/>
    <x v="1"/>
    <s v="Yes"/>
    <n v="30"/>
    <s v="Yes"/>
    <n v="20"/>
    <n v="5"/>
    <n v="60"/>
  </r>
  <r>
    <n v="3447"/>
    <x v="209"/>
    <x v="2"/>
    <x v="215"/>
    <x v="1"/>
    <n v="10"/>
    <x v="0"/>
    <s v="No"/>
    <s v="-"/>
    <s v="Yes"/>
    <n v="20"/>
    <n v="10"/>
    <n v="20"/>
  </r>
  <r>
    <n v="3448"/>
    <x v="210"/>
    <x v="1"/>
    <x v="216"/>
    <x v="0"/>
    <n v="5"/>
    <x v="2"/>
    <s v="No"/>
    <s v="-"/>
    <s v="No"/>
    <n v="0"/>
    <n v="0"/>
    <n v="5"/>
  </r>
  <r>
    <n v="3449"/>
    <x v="211"/>
    <x v="0"/>
    <x v="217"/>
    <x v="1"/>
    <n v="15"/>
    <x v="0"/>
    <s v="Yes"/>
    <n v="30"/>
    <s v="Yes"/>
    <n v="20"/>
    <n v="3"/>
    <n v="62"/>
  </r>
  <r>
    <n v="3450"/>
    <x v="212"/>
    <x v="2"/>
    <x v="218"/>
    <x v="0"/>
    <n v="10"/>
    <x v="1"/>
    <s v="No"/>
    <s v="-"/>
    <s v="Yes"/>
    <n v="20"/>
    <n v="15"/>
    <n v="15"/>
  </r>
  <r>
    <n v="3451"/>
    <x v="213"/>
    <x v="1"/>
    <x v="219"/>
    <x v="1"/>
    <n v="5"/>
    <x v="0"/>
    <s v="No"/>
    <s v="-"/>
    <s v="No"/>
    <n v="0"/>
    <n v="1"/>
    <n v="4"/>
  </r>
  <r>
    <n v="3452"/>
    <x v="191"/>
    <x v="0"/>
    <x v="220"/>
    <x v="0"/>
    <n v="15"/>
    <x v="2"/>
    <s v="Yes"/>
    <n v="30"/>
    <s v="Yes"/>
    <n v="20"/>
    <n v="7"/>
    <n v="58"/>
  </r>
  <r>
    <n v="3453"/>
    <x v="45"/>
    <x v="2"/>
    <x v="221"/>
    <x v="1"/>
    <n v="10"/>
    <x v="0"/>
    <s v="No"/>
    <s v="-"/>
    <s v="Yes"/>
    <n v="20"/>
    <n v="10"/>
    <n v="20"/>
  </r>
  <r>
    <n v="3454"/>
    <x v="214"/>
    <x v="1"/>
    <x v="222"/>
    <x v="0"/>
    <n v="5"/>
    <x v="1"/>
    <s v="No"/>
    <s v="-"/>
    <s v="No"/>
    <n v="0"/>
    <n v="0"/>
    <n v="5"/>
  </r>
  <r>
    <n v="3455"/>
    <x v="215"/>
    <x v="0"/>
    <x v="223"/>
    <x v="1"/>
    <n v="15"/>
    <x v="0"/>
    <s v="Yes"/>
    <n v="30"/>
    <s v="Yes"/>
    <n v="20"/>
    <n v="20"/>
    <n v="45"/>
  </r>
  <r>
    <n v="3456"/>
    <x v="216"/>
    <x v="2"/>
    <x v="224"/>
    <x v="0"/>
    <n v="10"/>
    <x v="2"/>
    <s v="No"/>
    <s v="-"/>
    <s v="Yes"/>
    <n v="20"/>
    <n v="15"/>
    <n v="15"/>
  </r>
  <r>
    <n v="3457"/>
    <x v="217"/>
    <x v="1"/>
    <x v="225"/>
    <x v="1"/>
    <n v="5"/>
    <x v="0"/>
    <s v="No"/>
    <s v="-"/>
    <s v="No"/>
    <n v="0"/>
    <n v="1"/>
    <n v="4"/>
  </r>
  <r>
    <n v="3458"/>
    <x v="218"/>
    <x v="0"/>
    <x v="226"/>
    <x v="0"/>
    <n v="15"/>
    <x v="1"/>
    <s v="Yes"/>
    <n v="30"/>
    <s v="Yes"/>
    <n v="20"/>
    <n v="3"/>
    <n v="62"/>
  </r>
  <r>
    <n v="3459"/>
    <x v="219"/>
    <x v="2"/>
    <x v="227"/>
    <x v="1"/>
    <n v="10"/>
    <x v="0"/>
    <s v="No"/>
    <s v="-"/>
    <s v="Yes"/>
    <n v="20"/>
    <n v="10"/>
    <n v="20"/>
  </r>
  <r>
    <n v="3460"/>
    <x v="127"/>
    <x v="1"/>
    <x v="228"/>
    <x v="0"/>
    <n v="5"/>
    <x v="2"/>
    <s v="No"/>
    <s v="-"/>
    <s v="No"/>
    <n v="0"/>
    <n v="0"/>
    <n v="5"/>
  </r>
  <r>
    <n v="3461"/>
    <x v="220"/>
    <x v="0"/>
    <x v="229"/>
    <x v="1"/>
    <n v="15"/>
    <x v="0"/>
    <s v="Yes"/>
    <n v="30"/>
    <s v="Yes"/>
    <n v="20"/>
    <n v="15"/>
    <n v="50"/>
  </r>
  <r>
    <n v="3462"/>
    <x v="221"/>
    <x v="2"/>
    <x v="230"/>
    <x v="0"/>
    <n v="10"/>
    <x v="1"/>
    <s v="No"/>
    <s v="-"/>
    <s v="Yes"/>
    <n v="20"/>
    <n v="15"/>
    <n v="15"/>
  </r>
  <r>
    <n v="3463"/>
    <x v="222"/>
    <x v="1"/>
    <x v="231"/>
    <x v="1"/>
    <n v="5"/>
    <x v="0"/>
    <s v="No"/>
    <s v="-"/>
    <s v="No"/>
    <n v="0"/>
    <n v="1"/>
    <n v="4"/>
  </r>
  <r>
    <n v="3464"/>
    <x v="223"/>
    <x v="0"/>
    <x v="232"/>
    <x v="0"/>
    <n v="15"/>
    <x v="2"/>
    <s v="Yes"/>
    <n v="30"/>
    <s v="Yes"/>
    <n v="20"/>
    <n v="7"/>
    <n v="58"/>
  </r>
  <r>
    <n v="3465"/>
    <x v="224"/>
    <x v="2"/>
    <x v="233"/>
    <x v="1"/>
    <n v="10"/>
    <x v="0"/>
    <s v="No"/>
    <s v="-"/>
    <s v="Yes"/>
    <n v="20"/>
    <n v="10"/>
    <n v="20"/>
  </r>
  <r>
    <n v="3466"/>
    <x v="225"/>
    <x v="1"/>
    <x v="234"/>
    <x v="0"/>
    <n v="5"/>
    <x v="1"/>
    <s v="No"/>
    <s v="-"/>
    <s v="No"/>
    <n v="0"/>
    <n v="0"/>
    <n v="5"/>
  </r>
  <r>
    <n v="3467"/>
    <x v="226"/>
    <x v="0"/>
    <x v="235"/>
    <x v="1"/>
    <n v="15"/>
    <x v="0"/>
    <s v="Yes"/>
    <n v="30"/>
    <s v="Yes"/>
    <n v="20"/>
    <n v="15"/>
    <n v="50"/>
  </r>
  <r>
    <n v="3468"/>
    <x v="227"/>
    <x v="2"/>
    <x v="236"/>
    <x v="0"/>
    <n v="10"/>
    <x v="2"/>
    <s v="No"/>
    <s v="-"/>
    <s v="Yes"/>
    <n v="20"/>
    <n v="12"/>
    <n v="18"/>
  </r>
  <r>
    <n v="3469"/>
    <x v="228"/>
    <x v="1"/>
    <x v="237"/>
    <x v="1"/>
    <n v="5"/>
    <x v="0"/>
    <s v="No"/>
    <s v="-"/>
    <s v="No"/>
    <n v="0"/>
    <n v="2"/>
    <n v="3"/>
  </r>
  <r>
    <n v="3470"/>
    <x v="229"/>
    <x v="0"/>
    <x v="238"/>
    <x v="0"/>
    <n v="15"/>
    <x v="1"/>
    <s v="Yes"/>
    <n v="30"/>
    <s v="Yes"/>
    <n v="20"/>
    <n v="5"/>
    <n v="60"/>
  </r>
  <r>
    <n v="3471"/>
    <x v="230"/>
    <x v="2"/>
    <x v="239"/>
    <x v="1"/>
    <n v="10"/>
    <x v="0"/>
    <s v="No"/>
    <s v="-"/>
    <s v="Yes"/>
    <n v="20"/>
    <n v="10"/>
    <n v="20"/>
  </r>
  <r>
    <n v="3472"/>
    <x v="231"/>
    <x v="1"/>
    <x v="240"/>
    <x v="0"/>
    <n v="5"/>
    <x v="2"/>
    <s v="No"/>
    <s v="-"/>
    <s v="No"/>
    <n v="0"/>
    <n v="0"/>
    <n v="5"/>
  </r>
  <r>
    <n v="3473"/>
    <x v="140"/>
    <x v="0"/>
    <x v="241"/>
    <x v="1"/>
    <n v="15"/>
    <x v="0"/>
    <s v="Yes"/>
    <n v="30"/>
    <s v="Yes"/>
    <n v="20"/>
    <n v="3"/>
    <n v="62"/>
  </r>
  <r>
    <n v="3474"/>
    <x v="232"/>
    <x v="2"/>
    <x v="242"/>
    <x v="0"/>
    <n v="10"/>
    <x v="1"/>
    <s v="No"/>
    <s v="-"/>
    <s v="Yes"/>
    <n v="20"/>
    <n v="15"/>
    <n v="15"/>
  </r>
  <r>
    <n v="3475"/>
    <x v="233"/>
    <x v="1"/>
    <x v="243"/>
    <x v="1"/>
    <n v="5"/>
    <x v="0"/>
    <s v="No"/>
    <s v="-"/>
    <s v="No"/>
    <n v="0"/>
    <n v="1"/>
    <n v="4"/>
  </r>
  <r>
    <n v="3476"/>
    <x v="234"/>
    <x v="0"/>
    <x v="244"/>
    <x v="0"/>
    <n v="15"/>
    <x v="2"/>
    <s v="Yes"/>
    <n v="30"/>
    <s v="Yes"/>
    <n v="20"/>
    <n v="7"/>
    <n v="58"/>
  </r>
  <r>
    <n v="3477"/>
    <x v="235"/>
    <x v="2"/>
    <x v="245"/>
    <x v="1"/>
    <n v="10"/>
    <x v="0"/>
    <s v="No"/>
    <s v="-"/>
    <s v="Yes"/>
    <n v="20"/>
    <n v="10"/>
    <n v="20"/>
  </r>
  <r>
    <n v="3478"/>
    <x v="236"/>
    <x v="1"/>
    <x v="246"/>
    <x v="0"/>
    <n v="5"/>
    <x v="1"/>
    <s v="No"/>
    <s v="-"/>
    <s v="No"/>
    <n v="0"/>
    <n v="0"/>
    <n v="5"/>
  </r>
  <r>
    <n v="3479"/>
    <x v="237"/>
    <x v="0"/>
    <x v="247"/>
    <x v="1"/>
    <n v="15"/>
    <x v="0"/>
    <s v="Yes"/>
    <n v="30"/>
    <s v="Yes"/>
    <n v="20"/>
    <n v="20"/>
    <n v="45"/>
  </r>
  <r>
    <n v="3480"/>
    <x v="238"/>
    <x v="2"/>
    <x v="248"/>
    <x v="0"/>
    <n v="10"/>
    <x v="2"/>
    <s v="No"/>
    <s v="-"/>
    <s v="Yes"/>
    <n v="20"/>
    <n v="15"/>
    <n v="15"/>
  </r>
  <r>
    <n v="3481"/>
    <x v="239"/>
    <x v="1"/>
    <x v="249"/>
    <x v="1"/>
    <n v="5"/>
    <x v="0"/>
    <s v="No"/>
    <s v="-"/>
    <s v="No"/>
    <n v="0"/>
    <n v="1"/>
    <n v="4"/>
  </r>
  <r>
    <n v="3482"/>
    <x v="240"/>
    <x v="0"/>
    <x v="250"/>
    <x v="0"/>
    <n v="15"/>
    <x v="1"/>
    <s v="Yes"/>
    <n v="30"/>
    <s v="Yes"/>
    <n v="20"/>
    <n v="3"/>
    <n v="62"/>
  </r>
  <r>
    <n v="3483"/>
    <x v="241"/>
    <x v="2"/>
    <x v="251"/>
    <x v="1"/>
    <n v="10"/>
    <x v="0"/>
    <s v="No"/>
    <s v="-"/>
    <s v="Yes"/>
    <n v="20"/>
    <n v="10"/>
    <n v="20"/>
  </r>
  <r>
    <n v="3484"/>
    <x v="242"/>
    <x v="1"/>
    <x v="252"/>
    <x v="0"/>
    <n v="5"/>
    <x v="2"/>
    <s v="No"/>
    <s v="-"/>
    <s v="No"/>
    <n v="0"/>
    <n v="0"/>
    <n v="5"/>
  </r>
  <r>
    <n v="3485"/>
    <x v="243"/>
    <x v="0"/>
    <x v="253"/>
    <x v="1"/>
    <n v="15"/>
    <x v="0"/>
    <s v="Yes"/>
    <n v="30"/>
    <s v="Yes"/>
    <n v="20"/>
    <n v="15"/>
    <n v="50"/>
  </r>
  <r>
    <n v="3486"/>
    <x v="244"/>
    <x v="1"/>
    <x v="254"/>
    <x v="0"/>
    <n v="5"/>
    <x v="0"/>
    <s v="No"/>
    <s v="-"/>
    <s v="No"/>
    <n v="0"/>
    <n v="0"/>
    <n v="5"/>
  </r>
  <r>
    <n v="3487"/>
    <x v="245"/>
    <x v="0"/>
    <x v="255"/>
    <x v="1"/>
    <n v="15"/>
    <x v="2"/>
    <s v="Yes"/>
    <n v="30"/>
    <s v="Yes"/>
    <n v="20"/>
    <n v="7"/>
    <n v="58"/>
  </r>
  <r>
    <n v="3488"/>
    <x v="246"/>
    <x v="2"/>
    <x v="256"/>
    <x v="0"/>
    <n v="10"/>
    <x v="1"/>
    <s v="No"/>
    <s v="-"/>
    <s v="Yes"/>
    <n v="20"/>
    <n v="10"/>
    <n v="20"/>
  </r>
  <r>
    <n v="3489"/>
    <x v="247"/>
    <x v="1"/>
    <x v="257"/>
    <x v="1"/>
    <n v="5"/>
    <x v="2"/>
    <s v="No"/>
    <s v="-"/>
    <s v="No"/>
    <n v="0"/>
    <n v="1"/>
    <n v="4"/>
  </r>
  <r>
    <n v="3490"/>
    <x v="248"/>
    <x v="0"/>
    <x v="258"/>
    <x v="0"/>
    <n v="15"/>
    <x v="0"/>
    <s v="Yes"/>
    <n v="30"/>
    <s v="Yes"/>
    <n v="20"/>
    <n v="15"/>
    <n v="50"/>
  </r>
  <r>
    <n v="3491"/>
    <x v="249"/>
    <x v="2"/>
    <x v="259"/>
    <x v="1"/>
    <n v="10"/>
    <x v="0"/>
    <s v="No"/>
    <s v="-"/>
    <s v="Yes"/>
    <n v="20"/>
    <n v="5"/>
    <n v="25"/>
  </r>
  <r>
    <n v="3492"/>
    <x v="250"/>
    <x v="1"/>
    <x v="260"/>
    <x v="0"/>
    <n v="5"/>
    <x v="1"/>
    <s v="No"/>
    <s v="-"/>
    <s v="No"/>
    <n v="0"/>
    <n v="0"/>
    <n v="5"/>
  </r>
  <r>
    <n v="3493"/>
    <x v="251"/>
    <x v="0"/>
    <x v="261"/>
    <x v="1"/>
    <n v="15"/>
    <x v="2"/>
    <s v="Yes"/>
    <n v="30"/>
    <s v="Yes"/>
    <n v="20"/>
    <n v="20"/>
    <n v="45"/>
  </r>
  <r>
    <n v="3494"/>
    <x v="252"/>
    <x v="2"/>
    <x v="262"/>
    <x v="0"/>
    <n v="10"/>
    <x v="2"/>
    <s v="No"/>
    <s v="-"/>
    <s v="Yes"/>
    <n v="20"/>
    <n v="12"/>
    <n v="18"/>
  </r>
  <r>
    <n v="3495"/>
    <x v="253"/>
    <x v="1"/>
    <x v="263"/>
    <x v="1"/>
    <n v="5"/>
    <x v="0"/>
    <s v="No"/>
    <s v="-"/>
    <s v="No"/>
    <n v="0"/>
    <n v="2"/>
    <n v="3"/>
  </r>
  <r>
    <n v="3496"/>
    <x v="254"/>
    <x v="0"/>
    <x v="264"/>
    <x v="0"/>
    <n v="15"/>
    <x v="1"/>
    <s v="Yes"/>
    <n v="30"/>
    <s v="Yes"/>
    <n v="20"/>
    <n v="5"/>
    <n v="60"/>
  </r>
  <r>
    <n v="3497"/>
    <x v="255"/>
    <x v="2"/>
    <x v="265"/>
    <x v="1"/>
    <n v="10"/>
    <x v="0"/>
    <s v="No"/>
    <s v="-"/>
    <s v="Yes"/>
    <n v="20"/>
    <n v="10"/>
    <n v="20"/>
  </r>
  <r>
    <n v="3498"/>
    <x v="256"/>
    <x v="1"/>
    <x v="266"/>
    <x v="0"/>
    <n v="5"/>
    <x v="2"/>
    <s v="No"/>
    <s v="-"/>
    <s v="No"/>
    <n v="0"/>
    <n v="0"/>
    <n v="5"/>
  </r>
  <r>
    <n v="3499"/>
    <x v="257"/>
    <x v="0"/>
    <x v="267"/>
    <x v="1"/>
    <n v="15"/>
    <x v="0"/>
    <s v="Yes"/>
    <n v="30"/>
    <s v="Yes"/>
    <n v="20"/>
    <n v="3"/>
    <n v="62"/>
  </r>
  <r>
    <n v="3500"/>
    <x v="258"/>
    <x v="2"/>
    <x v="268"/>
    <x v="0"/>
    <n v="10"/>
    <x v="1"/>
    <s v="No"/>
    <s v="-"/>
    <s v="Yes"/>
    <n v="20"/>
    <n v="15"/>
    <n v="15"/>
  </r>
  <r>
    <n v="3501"/>
    <x v="259"/>
    <x v="1"/>
    <x v="269"/>
    <x v="1"/>
    <n v="5"/>
    <x v="0"/>
    <s v="No"/>
    <s v="-"/>
    <s v="No"/>
    <n v="0"/>
    <n v="1"/>
    <n v="4"/>
  </r>
  <r>
    <n v="3502"/>
    <x v="260"/>
    <x v="0"/>
    <x v="270"/>
    <x v="0"/>
    <n v="15"/>
    <x v="2"/>
    <s v="Yes"/>
    <n v="30"/>
    <s v="Yes"/>
    <n v="20"/>
    <n v="7"/>
    <n v="58"/>
  </r>
  <r>
    <n v="3503"/>
    <x v="119"/>
    <x v="2"/>
    <x v="271"/>
    <x v="1"/>
    <n v="10"/>
    <x v="0"/>
    <s v="No"/>
    <s v="-"/>
    <s v="Yes"/>
    <n v="20"/>
    <n v="10"/>
    <n v="20"/>
  </r>
  <r>
    <n v="3504"/>
    <x v="261"/>
    <x v="1"/>
    <x v="272"/>
    <x v="0"/>
    <n v="5"/>
    <x v="1"/>
    <s v="No"/>
    <s v="-"/>
    <s v="No"/>
    <n v="0"/>
    <n v="0"/>
    <n v="5"/>
  </r>
  <r>
    <n v="3505"/>
    <x v="262"/>
    <x v="0"/>
    <x v="273"/>
    <x v="1"/>
    <n v="15"/>
    <x v="0"/>
    <s v="Yes"/>
    <n v="30"/>
    <s v="Yes"/>
    <n v="20"/>
    <n v="20"/>
    <n v="45"/>
  </r>
  <r>
    <n v="3506"/>
    <x v="263"/>
    <x v="2"/>
    <x v="274"/>
    <x v="0"/>
    <n v="10"/>
    <x v="2"/>
    <s v="No"/>
    <s v="-"/>
    <s v="Yes"/>
    <n v="20"/>
    <n v="15"/>
    <n v="15"/>
  </r>
  <r>
    <n v="3507"/>
    <x v="264"/>
    <x v="1"/>
    <x v="275"/>
    <x v="1"/>
    <n v="5"/>
    <x v="0"/>
    <s v="No"/>
    <s v="-"/>
    <s v="No"/>
    <n v="0"/>
    <n v="1"/>
    <n v="4"/>
  </r>
  <r>
    <n v="3508"/>
    <x v="265"/>
    <x v="0"/>
    <x v="276"/>
    <x v="0"/>
    <n v="15"/>
    <x v="1"/>
    <s v="Yes"/>
    <n v="30"/>
    <s v="Yes"/>
    <n v="20"/>
    <n v="3"/>
    <n v="62"/>
  </r>
  <r>
    <n v="3509"/>
    <x v="266"/>
    <x v="2"/>
    <x v="277"/>
    <x v="1"/>
    <n v="10"/>
    <x v="0"/>
    <s v="No"/>
    <s v="-"/>
    <s v="Yes"/>
    <n v="20"/>
    <n v="10"/>
    <n v="20"/>
  </r>
  <r>
    <n v="3510"/>
    <x v="267"/>
    <x v="1"/>
    <x v="278"/>
    <x v="0"/>
    <n v="5"/>
    <x v="2"/>
    <s v="No"/>
    <s v="-"/>
    <s v="No"/>
    <n v="0"/>
    <n v="0"/>
    <n v="5"/>
  </r>
  <r>
    <n v="3511"/>
    <x v="268"/>
    <x v="0"/>
    <x v="279"/>
    <x v="1"/>
    <n v="15"/>
    <x v="0"/>
    <s v="Yes"/>
    <n v="30"/>
    <s v="Yes"/>
    <n v="20"/>
    <n v="15"/>
    <n v="50"/>
  </r>
  <r>
    <n v="3512"/>
    <x v="269"/>
    <x v="2"/>
    <x v="280"/>
    <x v="0"/>
    <n v="10"/>
    <x v="1"/>
    <s v="No"/>
    <s v="-"/>
    <s v="Yes"/>
    <n v="20"/>
    <n v="15"/>
    <n v="15"/>
  </r>
  <r>
    <n v="3513"/>
    <x v="270"/>
    <x v="1"/>
    <x v="281"/>
    <x v="1"/>
    <n v="5"/>
    <x v="0"/>
    <s v="No"/>
    <s v="-"/>
    <s v="No"/>
    <n v="0"/>
    <n v="1"/>
    <n v="4"/>
  </r>
  <r>
    <n v="3514"/>
    <x v="271"/>
    <x v="0"/>
    <x v="282"/>
    <x v="0"/>
    <n v="15"/>
    <x v="2"/>
    <s v="Yes"/>
    <n v="30"/>
    <s v="Yes"/>
    <n v="20"/>
    <n v="7"/>
    <n v="58"/>
  </r>
  <r>
    <n v="3515"/>
    <x v="130"/>
    <x v="2"/>
    <x v="283"/>
    <x v="1"/>
    <n v="10"/>
    <x v="0"/>
    <s v="No"/>
    <s v="-"/>
    <s v="Yes"/>
    <n v="20"/>
    <n v="10"/>
    <n v="20"/>
  </r>
  <r>
    <n v="3516"/>
    <x v="131"/>
    <x v="1"/>
    <x v="284"/>
    <x v="0"/>
    <n v="5"/>
    <x v="1"/>
    <s v="No"/>
    <s v="-"/>
    <s v="No"/>
    <n v="0"/>
    <n v="0"/>
    <n v="5"/>
  </r>
  <r>
    <n v="3517"/>
    <x v="181"/>
    <x v="0"/>
    <x v="285"/>
    <x v="1"/>
    <n v="15"/>
    <x v="0"/>
    <s v="Yes"/>
    <n v="30"/>
    <s v="Yes"/>
    <n v="20"/>
    <n v="20"/>
    <n v="45"/>
  </r>
  <r>
    <n v="3518"/>
    <x v="272"/>
    <x v="2"/>
    <x v="286"/>
    <x v="0"/>
    <n v="10"/>
    <x v="2"/>
    <s v="No"/>
    <s v="-"/>
    <s v="Yes"/>
    <n v="20"/>
    <n v="12"/>
    <n v="18"/>
  </r>
  <r>
    <n v="3519"/>
    <x v="273"/>
    <x v="1"/>
    <x v="287"/>
    <x v="1"/>
    <n v="5"/>
    <x v="0"/>
    <s v="No"/>
    <s v="-"/>
    <s v="No"/>
    <n v="0"/>
    <n v="2"/>
    <n v="3"/>
  </r>
  <r>
    <n v="3520"/>
    <x v="274"/>
    <x v="0"/>
    <x v="288"/>
    <x v="0"/>
    <n v="15"/>
    <x v="1"/>
    <s v="Yes"/>
    <n v="30"/>
    <s v="Yes"/>
    <n v="20"/>
    <n v="5"/>
    <n v="60"/>
  </r>
  <r>
    <n v="3521"/>
    <x v="275"/>
    <x v="2"/>
    <x v="289"/>
    <x v="1"/>
    <n v="10"/>
    <x v="0"/>
    <s v="No"/>
    <s v="-"/>
    <s v="Yes"/>
    <n v="20"/>
    <n v="10"/>
    <n v="20"/>
  </r>
  <r>
    <n v="3522"/>
    <x v="276"/>
    <x v="1"/>
    <x v="290"/>
    <x v="0"/>
    <n v="5"/>
    <x v="2"/>
    <s v="No"/>
    <s v="-"/>
    <s v="No"/>
    <n v="0"/>
    <n v="0"/>
    <n v="5"/>
  </r>
  <r>
    <n v="3523"/>
    <x v="277"/>
    <x v="0"/>
    <x v="291"/>
    <x v="1"/>
    <n v="15"/>
    <x v="0"/>
    <s v="Yes"/>
    <n v="30"/>
    <s v="Yes"/>
    <n v="20"/>
    <n v="3"/>
    <n v="62"/>
  </r>
  <r>
    <n v="3524"/>
    <x v="278"/>
    <x v="2"/>
    <x v="292"/>
    <x v="0"/>
    <n v="10"/>
    <x v="1"/>
    <s v="No"/>
    <s v="-"/>
    <s v="Yes"/>
    <n v="20"/>
    <n v="15"/>
    <n v="15"/>
  </r>
  <r>
    <n v="3525"/>
    <x v="279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F9624-CBC0-4F17-AB48-3F681523C1B0}" name="tbl_tota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9:C12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C1FD1-9772-4935-BF2E-98B507CAE70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71:D83" firstHeaderRow="0" firstDataRow="1" firstDataCol="1" rowPageCount="1" colPageCount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h="1"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12">
    <i>
      <x/>
    </i>
    <i>
      <x v="11"/>
    </i>
    <i>
      <x v="6"/>
    </i>
    <i>
      <x v="2"/>
    </i>
    <i>
      <x v="3"/>
    </i>
    <i>
      <x v="8"/>
    </i>
    <i>
      <x v="5"/>
    </i>
    <i>
      <x v="10"/>
    </i>
    <i>
      <x v="7"/>
    </i>
    <i>
      <x v="4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Contagem de Subscriber ID" fld="0" subtotal="count" baseField="14" baseItem="1" numFmtId="4"/>
    <dataField name="Soma de Coupon Value" fld="11" baseField="14" baseItem="1" numFmtId="44"/>
  </dataFields>
  <formats count="3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outline="0" fieldPosition="0">
        <references count="2">
          <reference field="4294967294" count="1">
            <x v="1"/>
          </reference>
          <reference field="6" count="1" selected="0">
            <x v="1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26A30-1D92-45D2-9F34-AA34AC20A33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1:D63" firstHeaderRow="0" firstDataRow="1" firstDataCol="1" rowPageCount="1" colPageCount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h="1"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14"/>
  </rowFields>
  <row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Contagem de Subscriber ID" fld="0" subtotal="count" baseField="14" baseItem="1" numFmtId="4"/>
    <dataField name="Soma de Coupon Value" fld="11" baseField="14" baseItem="1" numFmtId="44"/>
  </dataFields>
  <formats count="3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dataOnly="0" outline="0" fieldPosition="0">
        <references count="2">
          <reference field="4294967294" count="1">
            <x v="1"/>
          </reference>
          <reference field="6" count="1" selected="0">
            <x v="1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02B5B-CAD0-40C8-AE6B-898F1C79677F}" name="tbl_Renovacao_Assinatur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8:E43" firstHeaderRow="1" firstDataRow="2" firstDataCol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h="1"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Col" showAll="0">
      <items count="3">
        <item x="1"/>
        <item x="0"/>
        <item t="default"/>
      </items>
    </pivotField>
    <pivotField numFmtId="44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 v="1"/>
    </i>
    <i>
      <x v="2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Subscriber ID" fld="0" subtotal="count" showDataAs="percentOfRow" baseField="6" baseItem="0" numFmtId="10"/>
  </dataFields>
  <formats count="4">
    <format dxfId="10">
      <pivotArea outline="0" collapsedLevelsAreSubtotals="1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15591-FD89-4331-AE09-DE2A4F624AE3}" name="tbl_Minecraft_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6F61B-9DCA-4E79-9EB7-6EB33C465FDA}" name="tbl_EA_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2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8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B611DCB-D1A3-4540-9283-67C1A2C3EAC4}" sourceName="Subscription Type">
  <pivotTables>
    <pivotTable tabId="3" name="tbl_total_anual"/>
    <pivotTable tabId="3" name="tbl_EA_SeasonPass"/>
    <pivotTable tabId="3" name="tbl_Minecraft_SeasonPass"/>
    <pivotTable tabId="3" name="Tabela dinâmica4"/>
    <pivotTable tabId="3" name="Tabela dinâmica5"/>
  </pivotTables>
  <data>
    <tabular pivotCacheId="1234993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5683B76-573C-4B70-B8AC-CAB81AC8A848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6">
  <autoFilter ref="A1:M296" xr:uid="{34E0E886-4200-4B36-97B3-63DB74FF40A0}"/>
  <tableColumns count="13">
    <tableColumn id="1" xr3:uid="{C4A90516-688A-46BF-9167-EA16C2A8A652}" name="Subscriber ID" dataDxfId="25"/>
    <tableColumn id="2" xr3:uid="{53DD39D0-2220-4121-9E9D-4EAA7E151C0F}" name="Name" dataDxfId="24"/>
    <tableColumn id="3" xr3:uid="{4F5FF271-4C57-4BE0-8F2C-F82C8551625C}" name="Plan" dataDxfId="23"/>
    <tableColumn id="4" xr3:uid="{8C17EB93-79B9-4E55-B8F7-BEB82F8253E9}" name="Start Date" dataDxfId="22"/>
    <tableColumn id="5" xr3:uid="{48CEDF9B-1689-482A-A828-5CCE7713264A}" name="Auto Renewal" dataDxfId="21"/>
    <tableColumn id="6" xr3:uid="{78B82374-9AA7-4E38-AE4F-78CDE6C83720}" name="Subscription Price" dataDxfId="20" dataCellStyle="Moeda"/>
    <tableColumn id="7" xr3:uid="{F2433F68-AF33-49D0-B1FB-19A396074EDE}" name="Subscription Type" dataDxfId="19"/>
    <tableColumn id="8" xr3:uid="{FD4D9C95-F6E5-4933-9068-A71FF7DF9343}" name="EA Play Season Pass" dataDxfId="18"/>
    <tableColumn id="13" xr3:uid="{978DD0D2-834E-4CE4-A39B-30976086932F}" name="EA Play Season Pass_x000a_Price" dataDxfId="17" dataCellStyle="Moeda"/>
    <tableColumn id="9" xr3:uid="{6E29F111-C395-4580-9DAD-3407D9E8B1A4}" name="Minecraft Season Pass" dataDxfId="16"/>
    <tableColumn id="10" xr3:uid="{EF544EAA-7F25-4FD5-A10E-8E62804DB9E3}" name="Minecraft Season Pass Price" dataDxfId="15" dataCellStyle="Moeda"/>
    <tableColumn id="11" xr3:uid="{7F6EB64A-1F07-4E48-9F0F-AC7D9DCD26F8}" name="Coupon Value" dataDxfId="14" dataCellStyle="Moeda"/>
    <tableColumn id="12" xr3:uid="{2B04ABC8-DE6F-426E-ADC0-D8AFC68CA58E}" name="Total Value" dataDxfId="1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B27" sqref="B2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V296"/>
  <sheetViews>
    <sheetView topLeftCell="B1" zoomScale="90" zoomScaleNormal="90" workbookViewId="0">
      <selection activeCell="I74" sqref="I7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26.33203125" customWidth="1"/>
    <col min="13" max="13" width="10.5546875" bestFit="1" customWidth="1"/>
    <col min="20" max="20" width="10.21875" bestFit="1" customWidth="1"/>
  </cols>
  <sheetData>
    <row r="1" spans="1:22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22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22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22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22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22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22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22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22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22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22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22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22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22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  <c r="U14" s="12"/>
      <c r="V14" s="12"/>
    </row>
    <row r="15" spans="1:22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22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conditionalFormatting sqref="A2:A296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H83"/>
  <sheetViews>
    <sheetView showGridLines="0" topLeftCell="A54" workbookViewId="0">
      <selection activeCell="I74" sqref="I74"/>
    </sheetView>
  </sheetViews>
  <sheetFormatPr defaultRowHeight="14.4" x14ac:dyDescent="0.3"/>
  <cols>
    <col min="2" max="2" width="17.88671875" bestFit="1" customWidth="1"/>
    <col min="3" max="3" width="25.44140625" bestFit="1" customWidth="1"/>
    <col min="4" max="4" width="21.5546875" bestFit="1" customWidth="1"/>
    <col min="5" max="5" width="10.44140625" bestFit="1" customWidth="1"/>
    <col min="6" max="6" width="8.88671875" customWidth="1"/>
    <col min="7" max="7" width="10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6" x14ac:dyDescent="0.3">
      <c r="B1" t="s">
        <v>319</v>
      </c>
    </row>
    <row r="2" spans="2:6" ht="18" x14ac:dyDescent="0.35">
      <c r="B2" s="16" t="s">
        <v>313</v>
      </c>
      <c r="C2" s="17"/>
      <c r="D2" s="17"/>
      <c r="E2" s="17"/>
      <c r="F2" s="17"/>
    </row>
    <row r="4" spans="2:6" x14ac:dyDescent="0.3">
      <c r="B4" t="s">
        <v>314</v>
      </c>
    </row>
    <row r="5" spans="2:6" x14ac:dyDescent="0.3">
      <c r="B5" t="s">
        <v>318</v>
      </c>
    </row>
    <row r="7" spans="2:6" x14ac:dyDescent="0.3">
      <c r="B7" s="13" t="s">
        <v>16</v>
      </c>
      <c r="C7" t="s">
        <v>24</v>
      </c>
    </row>
    <row r="9" spans="2:6" x14ac:dyDescent="0.3">
      <c r="B9" s="13" t="s">
        <v>315</v>
      </c>
      <c r="C9" t="s">
        <v>317</v>
      </c>
    </row>
    <row r="10" spans="2:6" x14ac:dyDescent="0.3">
      <c r="B10" s="14" t="s">
        <v>23</v>
      </c>
      <c r="C10" s="15">
        <v>217</v>
      </c>
    </row>
    <row r="11" spans="2:6" x14ac:dyDescent="0.3">
      <c r="B11" s="14" t="s">
        <v>19</v>
      </c>
      <c r="C11" s="15">
        <v>1537</v>
      </c>
    </row>
    <row r="12" spans="2:6" x14ac:dyDescent="0.3">
      <c r="B12" s="14" t="s">
        <v>316</v>
      </c>
      <c r="C12" s="15">
        <v>1754</v>
      </c>
    </row>
    <row r="15" spans="2:6" x14ac:dyDescent="0.3">
      <c r="B15" s="14" t="s">
        <v>321</v>
      </c>
    </row>
    <row r="17" spans="2:5" x14ac:dyDescent="0.3">
      <c r="B17" s="13" t="s">
        <v>16</v>
      </c>
      <c r="C17" t="s">
        <v>24</v>
      </c>
    </row>
    <row r="19" spans="2:5" x14ac:dyDescent="0.3">
      <c r="B19" s="13" t="s">
        <v>315</v>
      </c>
      <c r="C19" t="s">
        <v>322</v>
      </c>
    </row>
    <row r="20" spans="2:5" x14ac:dyDescent="0.3">
      <c r="B20" s="14" t="s">
        <v>26</v>
      </c>
      <c r="C20" s="19">
        <v>0</v>
      </c>
    </row>
    <row r="21" spans="2:5" x14ac:dyDescent="0.3">
      <c r="B21" s="14" t="s">
        <v>18</v>
      </c>
      <c r="C21" s="19">
        <v>600</v>
      </c>
    </row>
    <row r="22" spans="2:5" x14ac:dyDescent="0.3">
      <c r="B22" s="14" t="s">
        <v>316</v>
      </c>
      <c r="C22" s="19">
        <v>600</v>
      </c>
      <c r="E22" s="19">
        <f>GETPIVOTDATA("EA Play Season Pass
Price",$B$19,"Plan","Ultimate")</f>
        <v>600</v>
      </c>
    </row>
    <row r="26" spans="2:5" x14ac:dyDescent="0.3">
      <c r="B26" s="14" t="s">
        <v>324</v>
      </c>
    </row>
    <row r="28" spans="2:5" x14ac:dyDescent="0.3">
      <c r="B28" s="13" t="s">
        <v>16</v>
      </c>
      <c r="C28" t="s">
        <v>24</v>
      </c>
    </row>
    <row r="30" spans="2:5" x14ac:dyDescent="0.3">
      <c r="B30" s="13" t="s">
        <v>315</v>
      </c>
      <c r="C30" t="s">
        <v>323</v>
      </c>
    </row>
    <row r="31" spans="2:5" x14ac:dyDescent="0.3">
      <c r="B31" s="14" t="s">
        <v>26</v>
      </c>
      <c r="C31" s="19">
        <v>540</v>
      </c>
    </row>
    <row r="32" spans="2:5" x14ac:dyDescent="0.3">
      <c r="B32" s="14" t="s">
        <v>18</v>
      </c>
      <c r="C32" s="19">
        <v>400</v>
      </c>
    </row>
    <row r="33" spans="2:5" x14ac:dyDescent="0.3">
      <c r="B33" s="14" t="s">
        <v>316</v>
      </c>
      <c r="C33" s="19">
        <v>940</v>
      </c>
      <c r="E33" s="19">
        <f>GETPIVOTDATA("Minecraft Season Pass Price",$B$30)</f>
        <v>940</v>
      </c>
    </row>
    <row r="36" spans="2:5" x14ac:dyDescent="0.3">
      <c r="B36" s="14" t="s">
        <v>329</v>
      </c>
    </row>
    <row r="38" spans="2:5" x14ac:dyDescent="0.3">
      <c r="B38" s="13" t="s">
        <v>328</v>
      </c>
      <c r="C38" s="13" t="s">
        <v>327</v>
      </c>
    </row>
    <row r="39" spans="2:5" x14ac:dyDescent="0.3">
      <c r="B39" s="13" t="s">
        <v>315</v>
      </c>
      <c r="C39" s="21" t="s">
        <v>23</v>
      </c>
      <c r="D39" s="21" t="s">
        <v>19</v>
      </c>
      <c r="E39" s="21" t="s">
        <v>316</v>
      </c>
    </row>
    <row r="40" spans="2:5" x14ac:dyDescent="0.3">
      <c r="B40" s="14" t="s">
        <v>20</v>
      </c>
      <c r="C40" s="22">
        <v>0.79856115107913672</v>
      </c>
      <c r="D40" s="22">
        <v>0.20143884892086331</v>
      </c>
      <c r="E40" s="22">
        <v>1</v>
      </c>
    </row>
    <row r="41" spans="2:5" x14ac:dyDescent="0.3">
      <c r="B41" s="14" t="s">
        <v>27</v>
      </c>
      <c r="C41" s="22">
        <v>0.29411764705882354</v>
      </c>
      <c r="D41" s="22">
        <v>0.70588235294117652</v>
      </c>
      <c r="E41" s="22">
        <v>1</v>
      </c>
    </row>
    <row r="42" spans="2:5" x14ac:dyDescent="0.3">
      <c r="B42" s="14" t="s">
        <v>24</v>
      </c>
      <c r="C42" s="22">
        <v>0.15492957746478872</v>
      </c>
      <c r="D42" s="22">
        <v>0.84507042253521125</v>
      </c>
      <c r="E42" s="22">
        <v>1</v>
      </c>
    </row>
    <row r="43" spans="2:5" x14ac:dyDescent="0.3">
      <c r="B43" s="14" t="s">
        <v>316</v>
      </c>
      <c r="C43" s="22">
        <v>0.49830508474576274</v>
      </c>
      <c r="D43" s="22">
        <v>0.50169491525423726</v>
      </c>
      <c r="E43" s="22">
        <v>1</v>
      </c>
    </row>
    <row r="46" spans="2:5" x14ac:dyDescent="0.3">
      <c r="B46" s="14" t="s">
        <v>331</v>
      </c>
    </row>
    <row r="47" spans="2:5" x14ac:dyDescent="0.3">
      <c r="B47" s="14" t="s">
        <v>330</v>
      </c>
    </row>
    <row r="49" spans="2:7" x14ac:dyDescent="0.3">
      <c r="B49" s="13" t="s">
        <v>16</v>
      </c>
      <c r="C49" t="s">
        <v>24</v>
      </c>
    </row>
    <row r="51" spans="2:7" x14ac:dyDescent="0.3">
      <c r="B51" s="13" t="s">
        <v>315</v>
      </c>
      <c r="C51" t="s">
        <v>328</v>
      </c>
      <c r="D51" t="s">
        <v>343</v>
      </c>
    </row>
    <row r="52" spans="2:7" x14ac:dyDescent="0.3">
      <c r="B52" s="14" t="s">
        <v>332</v>
      </c>
      <c r="C52" s="21">
        <v>1</v>
      </c>
      <c r="D52" s="21">
        <v>0</v>
      </c>
    </row>
    <row r="53" spans="2:7" x14ac:dyDescent="0.3">
      <c r="B53" s="14" t="s">
        <v>333</v>
      </c>
      <c r="C53" s="21">
        <v>7</v>
      </c>
      <c r="D53" s="21">
        <v>67</v>
      </c>
      <c r="F53" s="19">
        <f t="shared" ref="F53:F65" si="0">D52/C52</f>
        <v>0</v>
      </c>
      <c r="G53" s="19" t="e">
        <f t="shared" ref="G53:G65" si="1">C52/D52</f>
        <v>#DIV/0!</v>
      </c>
    </row>
    <row r="54" spans="2:7" x14ac:dyDescent="0.3">
      <c r="B54" s="14" t="s">
        <v>334</v>
      </c>
      <c r="C54" s="21">
        <v>7</v>
      </c>
      <c r="D54" s="21">
        <v>48</v>
      </c>
      <c r="F54" s="19">
        <f t="shared" si="0"/>
        <v>9.5714285714285712</v>
      </c>
      <c r="G54" s="19">
        <f t="shared" si="1"/>
        <v>0.1044776119402985</v>
      </c>
    </row>
    <row r="55" spans="2:7" x14ac:dyDescent="0.3">
      <c r="B55" s="14" t="s">
        <v>335</v>
      </c>
      <c r="C55" s="21">
        <v>8</v>
      </c>
      <c r="D55" s="21">
        <v>48</v>
      </c>
      <c r="F55" s="19">
        <f t="shared" si="0"/>
        <v>6.8571428571428568</v>
      </c>
      <c r="G55" s="19">
        <f t="shared" si="1"/>
        <v>0.14583333333333334</v>
      </c>
    </row>
    <row r="56" spans="2:7" x14ac:dyDescent="0.3">
      <c r="B56" s="14" t="s">
        <v>336</v>
      </c>
      <c r="C56" s="21">
        <v>7</v>
      </c>
      <c r="D56" s="21">
        <v>40</v>
      </c>
      <c r="F56" s="19">
        <f t="shared" si="0"/>
        <v>6</v>
      </c>
      <c r="G56" s="19">
        <f t="shared" si="1"/>
        <v>0.16666666666666666</v>
      </c>
    </row>
    <row r="57" spans="2:7" x14ac:dyDescent="0.3">
      <c r="B57" s="14" t="s">
        <v>337</v>
      </c>
      <c r="C57" s="21">
        <v>7</v>
      </c>
      <c r="D57" s="21">
        <v>48</v>
      </c>
      <c r="F57" s="19">
        <f t="shared" si="0"/>
        <v>5.7142857142857144</v>
      </c>
      <c r="G57" s="19">
        <f t="shared" si="1"/>
        <v>0.17499999999999999</v>
      </c>
    </row>
    <row r="58" spans="2:7" x14ac:dyDescent="0.3">
      <c r="B58" s="14" t="s">
        <v>338</v>
      </c>
      <c r="C58" s="21">
        <v>8</v>
      </c>
      <c r="D58" s="21">
        <v>53</v>
      </c>
      <c r="F58" s="19">
        <f t="shared" si="0"/>
        <v>6.8571428571428568</v>
      </c>
      <c r="G58" s="19">
        <f t="shared" si="1"/>
        <v>0.14583333333333334</v>
      </c>
    </row>
    <row r="59" spans="2:7" x14ac:dyDescent="0.3">
      <c r="B59" s="14" t="s">
        <v>339</v>
      </c>
      <c r="C59" s="21">
        <v>7</v>
      </c>
      <c r="D59" s="21">
        <v>48</v>
      </c>
      <c r="F59" s="19">
        <f t="shared" si="0"/>
        <v>6.625</v>
      </c>
      <c r="G59" s="19">
        <f t="shared" si="1"/>
        <v>0.15094339622641509</v>
      </c>
    </row>
    <row r="60" spans="2:7" x14ac:dyDescent="0.3">
      <c r="B60" s="14" t="s">
        <v>340</v>
      </c>
      <c r="C60" s="21">
        <v>8</v>
      </c>
      <c r="D60" s="21">
        <v>53</v>
      </c>
      <c r="F60" s="19">
        <f t="shared" si="0"/>
        <v>6.8571428571428568</v>
      </c>
      <c r="G60" s="19">
        <f t="shared" si="1"/>
        <v>0.14583333333333334</v>
      </c>
    </row>
    <row r="61" spans="2:7" x14ac:dyDescent="0.3">
      <c r="B61" s="14" t="s">
        <v>341</v>
      </c>
      <c r="C61" s="21">
        <v>7</v>
      </c>
      <c r="D61" s="21">
        <v>36</v>
      </c>
      <c r="F61" s="19">
        <f t="shared" si="0"/>
        <v>6.625</v>
      </c>
      <c r="G61" s="19">
        <f t="shared" si="1"/>
        <v>0.15094339622641509</v>
      </c>
    </row>
    <row r="62" spans="2:7" x14ac:dyDescent="0.3">
      <c r="B62" s="14" t="s">
        <v>342</v>
      </c>
      <c r="C62" s="21">
        <v>4</v>
      </c>
      <c r="D62" s="21">
        <v>35</v>
      </c>
      <c r="F62" s="19">
        <f t="shared" si="0"/>
        <v>5.1428571428571432</v>
      </c>
      <c r="G62" s="19">
        <f t="shared" si="1"/>
        <v>0.19444444444444445</v>
      </c>
    </row>
    <row r="63" spans="2:7" x14ac:dyDescent="0.3">
      <c r="B63" s="14" t="s">
        <v>316</v>
      </c>
      <c r="C63" s="21">
        <v>71</v>
      </c>
      <c r="D63" s="21">
        <v>476</v>
      </c>
      <c r="F63" s="19">
        <f t="shared" si="0"/>
        <v>8.75</v>
      </c>
      <c r="G63" s="19">
        <f t="shared" si="1"/>
        <v>0.11428571428571428</v>
      </c>
    </row>
    <row r="64" spans="2:7" x14ac:dyDescent="0.3">
      <c r="F64" s="19">
        <f t="shared" si="0"/>
        <v>6.704225352112676</v>
      </c>
      <c r="G64" s="19">
        <f t="shared" si="1"/>
        <v>0.14915966386554622</v>
      </c>
    </row>
    <row r="65" spans="2:8" x14ac:dyDescent="0.3">
      <c r="F65" s="19" t="e">
        <f t="shared" si="0"/>
        <v>#DIV/0!</v>
      </c>
      <c r="G65" s="19" t="e">
        <f t="shared" si="1"/>
        <v>#DIV/0!</v>
      </c>
    </row>
    <row r="67" spans="2:8" x14ac:dyDescent="0.3">
      <c r="B67" s="14" t="s">
        <v>344</v>
      </c>
    </row>
    <row r="69" spans="2:8" x14ac:dyDescent="0.3">
      <c r="B69" s="13" t="s">
        <v>16</v>
      </c>
      <c r="C69" t="s">
        <v>24</v>
      </c>
    </row>
    <row r="71" spans="2:8" x14ac:dyDescent="0.3">
      <c r="B71" s="13" t="s">
        <v>315</v>
      </c>
      <c r="C71" t="s">
        <v>328</v>
      </c>
      <c r="D71" t="s">
        <v>343</v>
      </c>
      <c r="E71" t="s">
        <v>347</v>
      </c>
      <c r="F71" t="s">
        <v>348</v>
      </c>
      <c r="G71" t="s">
        <v>345</v>
      </c>
      <c r="H71" t="s">
        <v>346</v>
      </c>
    </row>
    <row r="72" spans="2:8" x14ac:dyDescent="0.3">
      <c r="B72" s="14" t="s">
        <v>332</v>
      </c>
      <c r="C72" s="21">
        <v>1</v>
      </c>
      <c r="D72" s="21">
        <v>0</v>
      </c>
      <c r="E72" t="str">
        <f>B72</f>
        <v>jan</v>
      </c>
      <c r="F72" s="23">
        <f>C72</f>
        <v>1</v>
      </c>
      <c r="G72" s="21" t="e">
        <f t="shared" ref="G72:G83" si="2">C72/D72</f>
        <v>#DIV/0!</v>
      </c>
      <c r="H72" s="21">
        <f t="shared" ref="H72:H83" si="3">_xlfn.MAXIFS($G$72:$G$83,$C$72:$C$83,"&gt;10")</f>
        <v>0.14915966386554622</v>
      </c>
    </row>
    <row r="73" spans="2:8" x14ac:dyDescent="0.3">
      <c r="B73" s="14" t="s">
        <v>342</v>
      </c>
      <c r="C73" s="21">
        <v>4</v>
      </c>
      <c r="D73" s="21">
        <v>35</v>
      </c>
      <c r="E73" t="str">
        <f t="shared" ref="E73:E83" si="4">B73</f>
        <v>dez</v>
      </c>
      <c r="F73" s="23">
        <f t="shared" ref="F73:F83" si="5">C73</f>
        <v>4</v>
      </c>
      <c r="G73" s="21">
        <f t="shared" si="2"/>
        <v>0.11428571428571428</v>
      </c>
      <c r="H73" s="21">
        <f t="shared" si="3"/>
        <v>0.14915966386554622</v>
      </c>
    </row>
    <row r="74" spans="2:8" x14ac:dyDescent="0.3">
      <c r="B74" s="14" t="s">
        <v>337</v>
      </c>
      <c r="C74" s="21">
        <v>7</v>
      </c>
      <c r="D74" s="21">
        <v>48</v>
      </c>
      <c r="E74" t="str">
        <f t="shared" si="4"/>
        <v>jul</v>
      </c>
      <c r="F74" s="23">
        <f t="shared" si="5"/>
        <v>7</v>
      </c>
      <c r="G74" s="21">
        <f t="shared" si="2"/>
        <v>0.14583333333333334</v>
      </c>
      <c r="H74" s="21">
        <f t="shared" si="3"/>
        <v>0.14915966386554622</v>
      </c>
    </row>
    <row r="75" spans="2:8" x14ac:dyDescent="0.3">
      <c r="B75" s="14" t="s">
        <v>333</v>
      </c>
      <c r="C75" s="21">
        <v>7</v>
      </c>
      <c r="D75" s="21">
        <v>67</v>
      </c>
      <c r="E75" t="str">
        <f t="shared" si="4"/>
        <v>mar</v>
      </c>
      <c r="F75" s="23">
        <f t="shared" si="5"/>
        <v>7</v>
      </c>
      <c r="G75" s="21">
        <f t="shared" si="2"/>
        <v>0.1044776119402985</v>
      </c>
      <c r="H75" s="21">
        <f t="shared" si="3"/>
        <v>0.14915966386554622</v>
      </c>
    </row>
    <row r="76" spans="2:8" x14ac:dyDescent="0.3">
      <c r="B76" s="14" t="s">
        <v>334</v>
      </c>
      <c r="C76" s="21">
        <v>7</v>
      </c>
      <c r="D76" s="21">
        <v>48</v>
      </c>
      <c r="E76" t="str">
        <f t="shared" si="4"/>
        <v>abr</v>
      </c>
      <c r="F76" s="23">
        <f t="shared" si="5"/>
        <v>7</v>
      </c>
      <c r="G76" s="21">
        <f t="shared" si="2"/>
        <v>0.14583333333333334</v>
      </c>
      <c r="H76" s="21">
        <f t="shared" si="3"/>
        <v>0.14915966386554622</v>
      </c>
    </row>
    <row r="77" spans="2:8" x14ac:dyDescent="0.3">
      <c r="B77" s="14" t="s">
        <v>339</v>
      </c>
      <c r="C77" s="21">
        <v>7</v>
      </c>
      <c r="D77" s="21">
        <v>48</v>
      </c>
      <c r="E77" t="str">
        <f t="shared" si="4"/>
        <v>set</v>
      </c>
      <c r="F77" s="23">
        <f t="shared" si="5"/>
        <v>7</v>
      </c>
      <c r="G77" s="21">
        <f t="shared" si="2"/>
        <v>0.14583333333333334</v>
      </c>
      <c r="H77" s="21">
        <f t="shared" si="3"/>
        <v>0.14915966386554622</v>
      </c>
    </row>
    <row r="78" spans="2:8" x14ac:dyDescent="0.3">
      <c r="B78" s="14" t="s">
        <v>336</v>
      </c>
      <c r="C78" s="21">
        <v>7</v>
      </c>
      <c r="D78" s="21">
        <v>40</v>
      </c>
      <c r="E78" t="str">
        <f t="shared" si="4"/>
        <v>jun</v>
      </c>
      <c r="F78" s="23">
        <f t="shared" si="5"/>
        <v>7</v>
      </c>
      <c r="G78" s="21">
        <f t="shared" si="2"/>
        <v>0.17499999999999999</v>
      </c>
      <c r="H78" s="21">
        <f t="shared" si="3"/>
        <v>0.14915966386554622</v>
      </c>
    </row>
    <row r="79" spans="2:8" x14ac:dyDescent="0.3">
      <c r="B79" s="14" t="s">
        <v>341</v>
      </c>
      <c r="C79" s="21">
        <v>7</v>
      </c>
      <c r="D79" s="21">
        <v>36</v>
      </c>
      <c r="E79" t="str">
        <f t="shared" si="4"/>
        <v>nov</v>
      </c>
      <c r="F79" s="23">
        <f t="shared" si="5"/>
        <v>7</v>
      </c>
      <c r="G79" s="21">
        <f t="shared" si="2"/>
        <v>0.19444444444444445</v>
      </c>
      <c r="H79" s="21">
        <f t="shared" si="3"/>
        <v>0.14915966386554622</v>
      </c>
    </row>
    <row r="80" spans="2:8" x14ac:dyDescent="0.3">
      <c r="B80" s="14" t="s">
        <v>338</v>
      </c>
      <c r="C80" s="21">
        <v>8</v>
      </c>
      <c r="D80" s="21">
        <v>53</v>
      </c>
      <c r="E80" t="str">
        <f t="shared" si="4"/>
        <v>ago</v>
      </c>
      <c r="F80" s="23">
        <f t="shared" si="5"/>
        <v>8</v>
      </c>
      <c r="G80" s="21">
        <f t="shared" si="2"/>
        <v>0.15094339622641509</v>
      </c>
      <c r="H80" s="21">
        <f t="shared" si="3"/>
        <v>0.14915966386554622</v>
      </c>
    </row>
    <row r="81" spans="2:8" x14ac:dyDescent="0.3">
      <c r="B81" s="14" t="s">
        <v>335</v>
      </c>
      <c r="C81" s="21">
        <v>8</v>
      </c>
      <c r="D81" s="21">
        <v>48</v>
      </c>
      <c r="E81" t="str">
        <f t="shared" si="4"/>
        <v>mai</v>
      </c>
      <c r="F81" s="23">
        <f t="shared" si="5"/>
        <v>8</v>
      </c>
      <c r="G81" s="21">
        <f t="shared" si="2"/>
        <v>0.16666666666666666</v>
      </c>
      <c r="H81" s="21">
        <f t="shared" si="3"/>
        <v>0.14915966386554622</v>
      </c>
    </row>
    <row r="82" spans="2:8" x14ac:dyDescent="0.3">
      <c r="B82" s="14" t="s">
        <v>340</v>
      </c>
      <c r="C82" s="21">
        <v>8</v>
      </c>
      <c r="D82" s="21">
        <v>53</v>
      </c>
      <c r="E82" t="str">
        <f t="shared" si="4"/>
        <v>out</v>
      </c>
      <c r="F82" s="23">
        <f t="shared" si="5"/>
        <v>8</v>
      </c>
      <c r="G82" s="21">
        <f t="shared" si="2"/>
        <v>0.15094339622641509</v>
      </c>
      <c r="H82" s="21">
        <f t="shared" si="3"/>
        <v>0.14915966386554622</v>
      </c>
    </row>
    <row r="83" spans="2:8" x14ac:dyDescent="0.3">
      <c r="B83" s="14" t="s">
        <v>316</v>
      </c>
      <c r="C83" s="21">
        <v>71</v>
      </c>
      <c r="D83" s="21">
        <v>476</v>
      </c>
      <c r="E83" t="str">
        <f t="shared" si="4"/>
        <v>Total Geral</v>
      </c>
      <c r="F83" s="23">
        <f t="shared" si="5"/>
        <v>71</v>
      </c>
      <c r="G83" s="21">
        <f t="shared" si="2"/>
        <v>0.14915966386554622</v>
      </c>
      <c r="H83" s="21">
        <f t="shared" si="3"/>
        <v>0.14915966386554622</v>
      </c>
    </row>
  </sheetData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226"/>
  <sheetViews>
    <sheetView showGridLines="0" showRowColHeaders="0" tabSelected="1" zoomScale="85" zoomScaleNormal="85" workbookViewId="0">
      <selection activeCell="W12" sqref="W12"/>
    </sheetView>
  </sheetViews>
  <sheetFormatPr defaultRowHeight="14.4" x14ac:dyDescent="0.3"/>
  <cols>
    <col min="1" max="1" width="27.77734375" style="5" customWidth="1"/>
    <col min="2" max="2" width="3.5546875" customWidth="1"/>
    <col min="12" max="12" width="6.5546875" customWidth="1"/>
  </cols>
  <sheetData>
    <row r="2" spans="1:20" ht="27.6" thickBot="1" x14ac:dyDescent="0.35">
      <c r="C2" s="20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4.4" customHeight="1" thickTop="1" x14ac:dyDescent="0.3"/>
    <row r="4" spans="1:20" s="7" customFormat="1" ht="8.25" customHeight="1" x14ac:dyDescent="0.3">
      <c r="A4" s="5"/>
    </row>
    <row r="5" spans="1:20" s="7" customFormat="1" ht="7.5" customHeight="1" x14ac:dyDescent="0.3">
      <c r="A5" s="24" t="s">
        <v>325</v>
      </c>
      <c r="C5" s="25" t="s">
        <v>326</v>
      </c>
      <c r="D5" s="25"/>
      <c r="E5" s="25"/>
      <c r="F5" s="25"/>
      <c r="G5" s="25"/>
      <c r="H5" s="25"/>
      <c r="I5" s="25"/>
      <c r="J5" s="25"/>
    </row>
    <row r="6" spans="1:20" s="7" customFormat="1" ht="10.5" customHeight="1" x14ac:dyDescent="0.3">
      <c r="A6" s="24"/>
      <c r="C6" s="25"/>
      <c r="D6" s="25"/>
      <c r="E6" s="25"/>
      <c r="F6" s="25"/>
      <c r="G6" s="25"/>
      <c r="H6" s="25"/>
      <c r="I6" s="25"/>
      <c r="J6" s="25"/>
    </row>
    <row r="7" spans="1:20" s="7" customFormat="1" ht="9.75" customHeight="1" x14ac:dyDescent="0.3">
      <c r="A7" s="5"/>
    </row>
    <row r="8" spans="1:20" s="7" customFormat="1" ht="33" customHeight="1" x14ac:dyDescent="0.3">
      <c r="A8" s="5"/>
    </row>
    <row r="9" spans="1:20" s="7" customFormat="1" x14ac:dyDescent="0.3">
      <c r="A9" s="5"/>
    </row>
    <row r="10" spans="1:20" s="7" customFormat="1" x14ac:dyDescent="0.3">
      <c r="A10" s="5"/>
    </row>
    <row r="11" spans="1:20" s="7" customFormat="1" x14ac:dyDescent="0.3">
      <c r="A11" s="5"/>
    </row>
    <row r="12" spans="1:20" s="7" customFormat="1" x14ac:dyDescent="0.3">
      <c r="A12" s="5"/>
    </row>
    <row r="13" spans="1:20" s="7" customFormat="1" x14ac:dyDescent="0.3">
      <c r="A13" s="5"/>
    </row>
    <row r="14" spans="1:20" s="7" customFormat="1" x14ac:dyDescent="0.3">
      <c r="A14" s="5"/>
    </row>
    <row r="15" spans="1:20" s="7" customFormat="1" x14ac:dyDescent="0.3">
      <c r="A15" s="5"/>
    </row>
    <row r="16" spans="1:20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</sheetData>
  <mergeCells count="2">
    <mergeCell ref="A5:A6"/>
    <mergeCell ref="C5:J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Paula Costa Rodrigues</cp:lastModifiedBy>
  <dcterms:created xsi:type="dcterms:W3CDTF">2024-12-19T13:13:10Z</dcterms:created>
  <dcterms:modified xsi:type="dcterms:W3CDTF">2025-06-30T00:35:34Z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