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Projects\VW Tr6\HW Review\NVM Endurance\"/>
    </mc:Choice>
  </mc:AlternateContent>
  <xr:revisionPtr revIDLastSave="0" documentId="13_ncr:1_{C79EA405-E8FC-4054-B44C-0D6997EBBF2C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1" l="1"/>
  <c r="F12" i="1"/>
  <c r="F15" i="1" s="1"/>
  <c r="F11" i="1"/>
  <c r="F14" i="1" s="1"/>
  <c r="F9" i="1" l="1"/>
  <c r="F8" i="1"/>
  <c r="F13" i="1" s="1"/>
  <c r="C21" i="1" l="1"/>
  <c r="F19" i="1" s="1"/>
</calcChain>
</file>

<file path=xl/sharedStrings.xml><?xml version="1.0" encoding="utf-8"?>
<sst xmlns="http://schemas.openxmlformats.org/spreadsheetml/2006/main" count="35" uniqueCount="31">
  <si>
    <t>ceiling( 12 / FEE_VIRTUAL_PAGE_SIZE + 2 ) * FEE_VIRTUAL_PAGE_SIZE</t>
  </si>
  <si>
    <t>FEE_VIRTUAL_PAGE_SIZE</t>
  </si>
  <si>
    <t>FEE_BLOCK_OVERHEAD</t>
  </si>
  <si>
    <t>FEE_CLUSTER_OVERHEAD</t>
  </si>
  <si>
    <t>ceiling( 16 / FEE_VIRTUAL_PAGE_SIZE + 2 ) * FEE_VIRTUAL_PAGE_SIZE</t>
  </si>
  <si>
    <t>FLASH_ALLOCATED_SIZE</t>
  </si>
  <si>
    <t>ALIGNED_BLOCK_SIZE</t>
  </si>
  <si>
    <t>BLOCK_INSTANCE_TOTAL_SIZE</t>
  </si>
  <si>
    <t>FLASH_CELL_ENDURANCE</t>
  </si>
  <si>
    <t>FEE ENDURANCE CALCULATOR</t>
  </si>
  <si>
    <t>INPUT VALUES</t>
  </si>
  <si>
    <t>INTERMEDIATE OUTPUT</t>
  </si>
  <si>
    <t>ENDURANCE</t>
  </si>
  <si>
    <t>AVAILABLE_WRITE_CYCLES</t>
  </si>
  <si>
    <t>ASSUMED_INPUT</t>
  </si>
  <si>
    <t>NO_OF_CLUSTER_GROUPS</t>
  </si>
  <si>
    <t>NO_OF_CLUSTERS</t>
  </si>
  <si>
    <t>RSRVD_CLUSTER_GAP</t>
  </si>
  <si>
    <t>floor( (BLOCK_SIZE + FEE_VIRTUAL_PAGE_SIZE - 1)/FEE_VIRTUAL_PAGE_SIZE ) * FEE_VIRTUAL_PAGE_SIZE</t>
  </si>
  <si>
    <t>FEE_BLOCK_OVERHEAD + BLOCK_SIZE</t>
  </si>
  <si>
    <t>2 * FEE_BLOCK_OVERHEAD</t>
  </si>
  <si>
    <t>BLOCK2_INSTANCE_TOTAL_SIZE</t>
  </si>
  <si>
    <t>BLOCK3_INSTANCE_TOTAL_SIZE</t>
  </si>
  <si>
    <t>BLOCK1_INSTANCE_TOTAL_SIZE</t>
  </si>
  <si>
    <t>BLOCK1_SIZE</t>
  </si>
  <si>
    <t>BLOCK2_SIZE</t>
  </si>
  <si>
    <t>BLOCK3_SIZE</t>
  </si>
  <si>
    <t>ALIGNED_BLOCK1_SIZE</t>
  </si>
  <si>
    <t>ALIGNED_BLOCK2_SIZE</t>
  </si>
  <si>
    <t>ALIGNED_BLOCK3_SIZE</t>
  </si>
  <si>
    <t>floor( (FLASH_ALLOCATED_SIZE - (NO_OF_CLUSTERS_GROUPS * NO_OF_CLUSTERS * FEE_CLUSTER_OVERHEAD) - (NO_OF_CLUSTERS*NO_OF_CLUSTER_GROUPS) - (RSRVD_CLUSTER_GAP*NO_OF_CLUSTERS*NO_OF_CLUSTER_GROUPS) - (BLOCKS_SIZE_4_SWAP*NO_OF_CLUSTERS*NO_OF_CLUSTER_GROUPS)) / BLOCKS_INSTANCE_TOTAL_SIZE * FLASH_CELL_ENDURANCE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</si>
</sst>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Fill="1"/>
    <xf numFmtId="0" fontId="2" fillId="0" borderId="0" xfId="0" applyFont="1" applyFill="1" applyBorder="1"/>
    <xf numFmtId="0" fontId="0" fillId="0" borderId="0" xfId="0" applyAlignment="1">
      <alignment horizontal="left"/>
    </xf>
    <xf numFmtId="0" fontId="1" fillId="0" borderId="0" xfId="0" applyFont="1" applyAlignment="1"/>
    <xf numFmtId="0" fontId="0" fillId="0" borderId="2" xfId="0" applyFill="1" applyBorder="1"/>
    <xf numFmtId="0" fontId="0" fillId="0" borderId="3" xfId="0" applyFill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Fill="1" applyBorder="1"/>
    <xf numFmtId="0" fontId="0" fillId="0" borderId="0" xfId="0" applyFill="1" applyBorder="1"/>
    <xf numFmtId="0" fontId="0" fillId="0" borderId="1" xfId="0" applyBorder="1"/>
    <xf numFmtId="0" fontId="0" fillId="0" borderId="7" xfId="0" applyBorder="1"/>
    <xf numFmtId="0" fontId="0" fillId="0" borderId="8" xfId="0" applyFill="1" applyBorder="1"/>
    <xf numFmtId="0" fontId="0" fillId="3" borderId="8" xfId="0" applyFill="1" applyBorder="1"/>
    <xf numFmtId="0" fontId="0" fillId="0" borderId="8" xfId="0" applyBorder="1"/>
    <xf numFmtId="0" fontId="0" fillId="0" borderId="9" xfId="0" applyFill="1" applyBorder="1"/>
    <xf numFmtId="0" fontId="0" fillId="0" borderId="10" xfId="0" applyFill="1" applyBorder="1"/>
    <xf numFmtId="0" fontId="2" fillId="0" borderId="0" xfId="0" applyFont="1" applyBorder="1"/>
    <xf numFmtId="0" fontId="0" fillId="0" borderId="11" xfId="0" applyFill="1" applyBorder="1"/>
    <xf numFmtId="0" fontId="2" fillId="0" borderId="6" xfId="0" applyFont="1" applyFill="1" applyBorder="1"/>
    <xf numFmtId="0" fontId="0" fillId="0" borderId="12" xfId="0" applyBorder="1"/>
    <xf numFmtId="4" fontId="0" fillId="2" borderId="12" xfId="0" applyNumberFormat="1" applyFill="1" applyBorder="1"/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left" vertical="top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M32"/>
  <sheetViews>
    <sheetView tabSelected="1" zoomScaleNormal="100" workbookViewId="0">
      <selection activeCell="C10" sqref="C10"/>
    </sheetView>
  </sheetViews>
  <sheetFormatPr defaultRowHeight="15" x14ac:dyDescent="0.25"/>
  <cols>
    <col min="1" max="1" width="28.28515625" bestFit="1" customWidth="1"/>
    <col min="2" max="2" width="23.7109375" style="1" bestFit="1" customWidth="1"/>
    <col min="3" max="3" width="8.85546875" style="1" customWidth="1"/>
    <col min="5" max="5" width="28.28515625" bestFit="1" customWidth="1"/>
    <col min="6" max="6" width="14.7109375" customWidth="1"/>
    <col min="8" max="8" width="24.7109375" bestFit="1" customWidth="1"/>
    <col min="9" max="9" width="21.140625" customWidth="1"/>
  </cols>
  <sheetData>
    <row r="3" spans="2:10" x14ac:dyDescent="0.25">
      <c r="H3" s="9"/>
      <c r="I3" s="9"/>
      <c r="J3" s="9"/>
    </row>
    <row r="4" spans="2:10" ht="21.75" thickBot="1" x14ac:dyDescent="0.4">
      <c r="B4" s="25" t="s">
        <v>9</v>
      </c>
      <c r="C4" s="25"/>
      <c r="D4" s="25"/>
      <c r="E4" s="25"/>
      <c r="F4" s="25"/>
      <c r="G4" s="25"/>
      <c r="H4" s="9"/>
      <c r="I4" s="9"/>
      <c r="J4" s="9"/>
    </row>
    <row r="5" spans="2:10" x14ac:dyDescent="0.25">
      <c r="B5" s="5"/>
      <c r="C5" s="6"/>
      <c r="D5" s="7"/>
      <c r="E5" s="7"/>
      <c r="F5" s="8"/>
      <c r="G5" s="9"/>
      <c r="H5" s="9"/>
      <c r="I5" s="9"/>
      <c r="J5" s="9"/>
    </row>
    <row r="6" spans="2:10" ht="15.75" x14ac:dyDescent="0.25">
      <c r="B6" s="22" t="s">
        <v>10</v>
      </c>
      <c r="C6" s="2"/>
      <c r="D6" s="9"/>
      <c r="E6" s="20" t="s">
        <v>11</v>
      </c>
      <c r="F6" s="10"/>
      <c r="G6" s="9"/>
      <c r="H6" s="9"/>
      <c r="I6" s="9"/>
      <c r="J6" s="9"/>
    </row>
    <row r="7" spans="2:10" x14ac:dyDescent="0.25">
      <c r="B7" s="11"/>
      <c r="C7" s="12"/>
      <c r="D7" s="9"/>
      <c r="E7" s="9"/>
      <c r="F7" s="10"/>
      <c r="G7" s="9"/>
      <c r="H7" s="9"/>
      <c r="I7" s="9"/>
      <c r="J7" s="9"/>
    </row>
    <row r="8" spans="2:10" x14ac:dyDescent="0.25">
      <c r="B8" s="18" t="s">
        <v>24</v>
      </c>
      <c r="C8" s="16">
        <v>12</v>
      </c>
      <c r="D8" s="9"/>
      <c r="E8" s="17" t="s">
        <v>2</v>
      </c>
      <c r="F8" s="23">
        <f>_xlfn.CEILING.MATH(12/C12+2)*C12</f>
        <v>48</v>
      </c>
      <c r="G8" s="9"/>
      <c r="H8" s="9"/>
      <c r="I8" s="9"/>
      <c r="J8" s="9"/>
    </row>
    <row r="9" spans="2:10" x14ac:dyDescent="0.25">
      <c r="B9" s="18" t="s">
        <v>25</v>
      </c>
      <c r="C9" s="16">
        <v>28</v>
      </c>
      <c r="D9" s="9"/>
      <c r="E9" s="17" t="s">
        <v>3</v>
      </c>
      <c r="F9" s="23">
        <f>_xlfn.CEILING.MATH(16/C12+2)*C12</f>
        <v>48</v>
      </c>
      <c r="G9" s="9"/>
      <c r="H9" s="9"/>
      <c r="I9" s="9"/>
      <c r="J9" s="9"/>
    </row>
    <row r="10" spans="2:10" x14ac:dyDescent="0.25">
      <c r="B10" s="18" t="s">
        <v>26</v>
      </c>
      <c r="C10" s="16">
        <v>0</v>
      </c>
      <c r="D10" s="9"/>
      <c r="E10" s="15" t="s">
        <v>27</v>
      </c>
      <c r="F10" s="23">
        <f>(_xlfn.FLOOR.MATH((C8+C12-1)/C12)*C12)</f>
        <v>16</v>
      </c>
      <c r="G10" s="9"/>
      <c r="H10" s="9"/>
      <c r="I10" s="9"/>
      <c r="J10" s="9"/>
    </row>
    <row r="11" spans="2:10" x14ac:dyDescent="0.25">
      <c r="B11" s="18" t="s">
        <v>5</v>
      </c>
      <c r="C11" s="16">
        <v>42926</v>
      </c>
      <c r="D11" s="9"/>
      <c r="E11" s="15" t="s">
        <v>28</v>
      </c>
      <c r="F11" s="23">
        <f>(_xlfn.FLOOR.MATH((C9+C12-1)/C12)*C12)</f>
        <v>32</v>
      </c>
      <c r="G11" s="9"/>
      <c r="H11" s="9"/>
      <c r="I11" s="9"/>
      <c r="J11" s="9"/>
    </row>
    <row r="12" spans="2:10" x14ac:dyDescent="0.25">
      <c r="B12" s="18" t="s">
        <v>1</v>
      </c>
      <c r="C12" s="16">
        <v>16</v>
      </c>
      <c r="D12" s="9"/>
      <c r="E12" s="15" t="s">
        <v>29</v>
      </c>
      <c r="F12" s="23">
        <f>(_xlfn.FLOOR.MATH((C10+C12-1)/C12)*C12)</f>
        <v>0</v>
      </c>
      <c r="G12" s="9"/>
      <c r="H12" s="9"/>
      <c r="I12" s="9"/>
      <c r="J12" s="9"/>
    </row>
    <row r="13" spans="2:10" x14ac:dyDescent="0.25">
      <c r="B13" s="18" t="s">
        <v>8</v>
      </c>
      <c r="C13" s="16">
        <v>1000</v>
      </c>
      <c r="D13" s="9"/>
      <c r="E13" s="15" t="s">
        <v>23</v>
      </c>
      <c r="F13" s="23">
        <f>IF(F10&lt;&gt;0,F10+F8,0)</f>
        <v>64</v>
      </c>
      <c r="G13" s="9"/>
      <c r="H13" s="9"/>
      <c r="I13" s="9"/>
      <c r="J13" s="9"/>
    </row>
    <row r="14" spans="2:10" x14ac:dyDescent="0.25">
      <c r="B14" s="11"/>
      <c r="C14" s="12"/>
      <c r="D14" s="9"/>
      <c r="E14" s="15" t="s">
        <v>21</v>
      </c>
      <c r="F14" s="23">
        <f>IF(F11&lt;&gt;0,F11+F8,0)</f>
        <v>80</v>
      </c>
      <c r="G14" s="9"/>
      <c r="H14" s="9"/>
      <c r="I14" s="9"/>
      <c r="J14" s="9"/>
    </row>
    <row r="15" spans="2:10" x14ac:dyDescent="0.25">
      <c r="B15" s="11"/>
      <c r="C15" s="12"/>
      <c r="D15" s="9"/>
      <c r="E15" s="15" t="s">
        <v>22</v>
      </c>
      <c r="F15" s="23">
        <f>IF(F12&lt;&gt;0,F12+F8,0)</f>
        <v>0</v>
      </c>
      <c r="G15" s="9"/>
      <c r="H15" s="9"/>
      <c r="I15" s="9"/>
      <c r="J15" s="9"/>
    </row>
    <row r="16" spans="2:10" x14ac:dyDescent="0.25">
      <c r="B16" s="11"/>
      <c r="C16" s="12"/>
      <c r="D16" s="9"/>
      <c r="E16" s="9"/>
      <c r="F16" s="10"/>
      <c r="G16" s="9"/>
      <c r="H16" s="9"/>
      <c r="I16" s="9"/>
      <c r="J16" s="9"/>
    </row>
    <row r="17" spans="1:13" ht="15.75" x14ac:dyDescent="0.25">
      <c r="B17" s="22" t="s">
        <v>14</v>
      </c>
      <c r="C17" s="12"/>
      <c r="D17" s="9"/>
      <c r="E17" s="20" t="s">
        <v>12</v>
      </c>
      <c r="F17" s="10"/>
      <c r="G17" s="9"/>
      <c r="H17" s="9"/>
      <c r="I17" s="9"/>
      <c r="J17" s="9"/>
    </row>
    <row r="18" spans="1:13" x14ac:dyDescent="0.25">
      <c r="B18" s="11"/>
      <c r="C18" s="12"/>
      <c r="D18" s="9"/>
      <c r="E18" s="9"/>
      <c r="F18" s="10"/>
      <c r="G18" s="9"/>
      <c r="H18" s="9"/>
      <c r="I18" s="9"/>
      <c r="J18" s="9"/>
    </row>
    <row r="19" spans="1:13" x14ac:dyDescent="0.25">
      <c r="B19" s="18" t="s">
        <v>15</v>
      </c>
      <c r="C19" s="15">
        <v>1</v>
      </c>
      <c r="D19" s="9"/>
      <c r="E19" s="17" t="s">
        <v>13</v>
      </c>
      <c r="F19" s="24">
        <f>_xlfn.FLOOR.MATH( (C11-(C20*F9*C19)-(C19*C20)-(C21*C19*C20)-((F13+F14+F15)*C19*C20))/(F13+F14+F15)*C13 )</f>
        <v>294083</v>
      </c>
      <c r="G19" s="9"/>
      <c r="H19" s="9"/>
      <c r="I19" s="9"/>
      <c r="J19" s="9"/>
    </row>
    <row r="20" spans="1:13" x14ac:dyDescent="0.25">
      <c r="B20" s="18" t="s">
        <v>16</v>
      </c>
      <c r="C20" s="15">
        <v>2</v>
      </c>
      <c r="D20" s="9"/>
      <c r="E20" s="9"/>
      <c r="F20" s="10"/>
      <c r="G20" s="9"/>
      <c r="H20" s="9"/>
      <c r="I20" s="9"/>
      <c r="J20" s="9"/>
    </row>
    <row r="21" spans="1:13" ht="15.75" thickBot="1" x14ac:dyDescent="0.3">
      <c r="B21" s="19" t="s">
        <v>17</v>
      </c>
      <c r="C21" s="21">
        <f>2*F8</f>
        <v>96</v>
      </c>
      <c r="D21" s="13"/>
      <c r="E21" s="13"/>
      <c r="F21" s="14"/>
      <c r="G21" s="9"/>
      <c r="H21" s="9"/>
      <c r="I21" s="9"/>
      <c r="J21" s="9"/>
    </row>
    <row r="22" spans="1:13" x14ac:dyDescent="0.25">
      <c r="H22" s="9"/>
      <c r="I22" s="9"/>
      <c r="J22" s="9"/>
    </row>
    <row r="23" spans="1:13" x14ac:dyDescent="0.25">
      <c r="H23" s="9"/>
      <c r="I23" s="9"/>
      <c r="J23" s="9"/>
    </row>
    <row r="24" spans="1:13" x14ac:dyDescent="0.25">
      <c r="A24" s="4"/>
      <c r="B24" s="4"/>
      <c r="C24" s="4"/>
      <c r="D24" s="4"/>
      <c r="E24" s="4"/>
    </row>
    <row r="25" spans="1:13" x14ac:dyDescent="0.25">
      <c r="A25" t="s">
        <v>2</v>
      </c>
      <c r="B25" s="27" t="s">
        <v>0</v>
      </c>
      <c r="C25" s="27"/>
      <c r="D25" s="27"/>
      <c r="E25" s="27"/>
      <c r="F25" s="27"/>
      <c r="G25" s="27"/>
      <c r="H25" s="27"/>
    </row>
    <row r="26" spans="1:13" x14ac:dyDescent="0.25">
      <c r="A26" t="s">
        <v>3</v>
      </c>
      <c r="B26" s="27" t="s">
        <v>4</v>
      </c>
      <c r="C26" s="27"/>
      <c r="D26" s="27"/>
      <c r="E26" s="27"/>
      <c r="F26" s="27"/>
      <c r="G26" s="27"/>
      <c r="H26" s="27"/>
    </row>
    <row r="27" spans="1:13" x14ac:dyDescent="0.25">
      <c r="A27" s="1" t="s">
        <v>6</v>
      </c>
      <c r="B27" s="28" t="s">
        <v>18</v>
      </c>
      <c r="C27" s="28"/>
      <c r="D27" s="28"/>
      <c r="E27" s="28"/>
      <c r="F27" s="28"/>
      <c r="G27" s="28"/>
      <c r="H27" s="28"/>
    </row>
    <row r="28" spans="1:13" x14ac:dyDescent="0.25">
      <c r="A28" s="1" t="s">
        <v>7</v>
      </c>
      <c r="B28" s="28" t="s">
        <v>19</v>
      </c>
      <c r="C28" s="28"/>
      <c r="D28" s="28"/>
      <c r="E28" s="28"/>
      <c r="F28" s="28"/>
      <c r="G28" s="28"/>
      <c r="H28" s="28"/>
    </row>
    <row r="29" spans="1:13" x14ac:dyDescent="0.25">
      <c r="A29" s="1" t="s">
        <v>17</v>
      </c>
      <c r="B29" s="3" t="s">
        <v>20</v>
      </c>
      <c r="C29" s="3"/>
      <c r="D29" s="3"/>
      <c r="E29" s="3"/>
      <c r="F29" s="3"/>
      <c r="G29" s="3"/>
      <c r="H29" s="3"/>
    </row>
    <row r="30" spans="1:13" x14ac:dyDescent="0.25">
      <c r="A30" t="s">
        <v>13</v>
      </c>
      <c r="B30" s="26" t="s">
        <v>30</v>
      </c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</row>
    <row r="31" spans="1:13" x14ac:dyDescent="0.25"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</row>
    <row r="32" spans="1:13" x14ac:dyDescent="0.25"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</row>
  </sheetData>
  <mergeCells count="6">
    <mergeCell ref="B4:G4"/>
    <mergeCell ref="B30:M32"/>
    <mergeCell ref="B25:H25"/>
    <mergeCell ref="B26:H26"/>
    <mergeCell ref="B27:H27"/>
    <mergeCell ref="B28:H2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Ene Marius-B53465</dc:creator>
  <cp:lastModifiedBy>Daniel Andris</cp:lastModifiedBy>
  <dcterms:created xsi:type="dcterms:W3CDTF">2016-09-16T13:48:25Z</dcterms:created>
  <dcterms:modified xsi:type="dcterms:W3CDTF">2020-04-15T23:20:48Z</dcterms:modified>
</cp:coreProperties>
</file>