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ir\Google Drive\Canada\School\Fall 2020\CHE 332 Reaction Kinetics\Tutorials\Tutorial 2\"/>
    </mc:Choice>
  </mc:AlternateContent>
  <xr:revisionPtr revIDLastSave="0" documentId="13_ncr:1_{22C39512-6C72-42FF-B292-804E6B71D224}" xr6:coauthVersionLast="45" xr6:coauthVersionMax="45" xr10:uidLastSave="{00000000-0000-0000-0000-000000000000}"/>
  <bookViews>
    <workbookView xWindow="1425" yWindow="1800" windowWidth="22170" windowHeight="18135" activeTab="2" xr2:uid="{5B5ED78C-FF07-4C68-B8E4-D174463AEB1E}"/>
  </bookViews>
  <sheets>
    <sheet name="T K" sheetId="2" r:id="rId1"/>
    <sheet name="T C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6" i="1"/>
  <c r="J7" i="1" l="1"/>
  <c r="J8" i="1"/>
  <c r="J9" i="1"/>
  <c r="J10" i="1"/>
  <c r="J6" i="1"/>
  <c r="I7" i="1"/>
  <c r="I8" i="1"/>
  <c r="I9" i="1"/>
  <c r="I10" i="1"/>
  <c r="I6" i="1"/>
  <c r="B7" i="1"/>
  <c r="B8" i="1"/>
  <c r="B9" i="1"/>
  <c r="B10" i="1"/>
  <c r="B6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<sst xmlns="http://schemas.openxmlformats.org/spreadsheetml/2006/main" count="65" uniqueCount="38">
  <si>
    <t>C_A</t>
  </si>
  <si>
    <t>C_B</t>
  </si>
  <si>
    <t>Rate</t>
  </si>
  <si>
    <t>K</t>
  </si>
  <si>
    <t>T(K)</t>
  </si>
  <si>
    <t>T©</t>
  </si>
  <si>
    <t>1/T(K)</t>
  </si>
  <si>
    <t>ln(k)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</si>
  <si>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</si>
  <si>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</si>
  <si>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</si>
  <si>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</si>
  <si>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</si>
  <si>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</si>
  <si>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</si>
  <si>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</si>
  <si>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</si>
  <si>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</si>
  <si>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</si>
  <si>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</si>
  <si>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</si>
  <si>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</si>
  <si>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</si>
  <si>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</si>
  <si>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</si>
  <si>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</si>
  <si>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</si>
  <si>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</si>
  <si>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</si>
  <si>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</si>
  <si>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</si>
  <si>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</si>
  <si>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</si>
  <si>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1/T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</si>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</sst>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8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0011424816584"/>
          <c:y val="0.13842607575255023"/>
          <c:w val="0.85346036818426185"/>
          <c:h val="0.7871698808227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C_A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Sheet1!$C$6:$C$10</c:f>
              <c:numCache>
                <c:formatCode>General</c:formatCode>
                <c:ptCount val="5"/>
                <c:pt idx="0">
                  <c:v>40</c:v>
                </c:pt>
                <c:pt idx="1">
                  <c:v>65</c:v>
                </c:pt>
                <c:pt idx="2">
                  <c:v>72</c:v>
                </c:pt>
                <c:pt idx="3">
                  <c:v>90</c:v>
                </c:pt>
                <c:pt idx="4">
                  <c:v>105</c:v>
                </c:pt>
              </c:numCache>
            </c:numRef>
          </c:xVal>
          <c:yVal>
            <c:numRef>
              <c:f>Sheet1!$D$6:$D$10</c:f>
            </c:numRef>
          </c:yVal>
          <c:smooth val="0"/>
          <c:extLst>
            <c:ext xmlns:c16="http://schemas.microsoft.com/office/drawing/2014/chart" uri="{C3380CC4-5D6E-409C-BE32-E72D297353CC}">
              <c16:uniqueId val="{00000000-CFC6-4D15-BA1F-703421DB389D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C_B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Sheet1!$C$6:$C$10</c:f>
              <c:numCache>
                <c:formatCode>General</c:formatCode>
                <c:ptCount val="5"/>
                <c:pt idx="0">
                  <c:v>40</c:v>
                </c:pt>
                <c:pt idx="1">
                  <c:v>65</c:v>
                </c:pt>
                <c:pt idx="2">
                  <c:v>72</c:v>
                </c:pt>
                <c:pt idx="3">
                  <c:v>90</c:v>
                </c:pt>
                <c:pt idx="4">
                  <c:v>105</c:v>
                </c:pt>
              </c:numCache>
            </c:numRef>
          </c:xVal>
          <c:yVal>
            <c:numRef>
              <c:f>Sheet1!$E$6:$E$10</c:f>
            </c:numRef>
          </c:yVal>
          <c:smooth val="0"/>
          <c:extLst>
            <c:ext xmlns:c16="http://schemas.microsoft.com/office/drawing/2014/chart" uri="{C3380CC4-5D6E-409C-BE32-E72D297353CC}">
              <c16:uniqueId val="{00000001-CFC6-4D15-BA1F-703421DB389D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Sheet1!$C$6:$C$10</c:f>
              <c:numCache>
                <c:formatCode>General</c:formatCode>
                <c:ptCount val="5"/>
                <c:pt idx="0">
                  <c:v>40</c:v>
                </c:pt>
                <c:pt idx="1">
                  <c:v>65</c:v>
                </c:pt>
                <c:pt idx="2">
                  <c:v>72</c:v>
                </c:pt>
                <c:pt idx="3">
                  <c:v>90</c:v>
                </c:pt>
                <c:pt idx="4">
                  <c:v>105</c:v>
                </c:pt>
              </c:numCache>
            </c:numRef>
          </c:xVal>
          <c:yVal>
            <c:numRef>
              <c:f>Sheet1!$F$6:$F$10</c:f>
            </c:numRef>
          </c:yVal>
          <c:smooth val="0"/>
          <c:extLst>
            <c:ext xmlns:c16="http://schemas.microsoft.com/office/drawing/2014/chart" uri="{C3380CC4-5D6E-409C-BE32-E72D297353CC}">
              <c16:uniqueId val="{00000002-CFC6-4D15-BA1F-703421DB389D}"/>
            </c:ext>
          </c:extLst>
        </c:ser>
        <c:ser>
          <c:idx val="4"/>
          <c:order val="4"/>
          <c:tx>
            <c:strRef>
              <c:f>Sheet1!$G$5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313.14999999999998</c:v>
                </c:pt>
                <c:pt idx="1">
                  <c:v>338.15</c:v>
                </c:pt>
                <c:pt idx="2">
                  <c:v>345.15</c:v>
                </c:pt>
                <c:pt idx="3">
                  <c:v>363.15</c:v>
                </c:pt>
                <c:pt idx="4">
                  <c:v>378.15</c:v>
                </c:pt>
              </c:numCache>
            </c:numRef>
          </c:xVal>
          <c:yVal>
            <c:numRef>
              <c:f>Sheet1!$G$6:$G$10</c:f>
              <c:numCache>
                <c:formatCode>0.0</c:formatCode>
                <c:ptCount val="5"/>
                <c:pt idx="0">
                  <c:v>147.5</c:v>
                </c:pt>
                <c:pt idx="1">
                  <c:v>2981.1111111111113</c:v>
                </c:pt>
                <c:pt idx="2">
                  <c:v>36315.666666666664</c:v>
                </c:pt>
                <c:pt idx="3">
                  <c:v>160902.96296296295</c:v>
                </c:pt>
                <c:pt idx="4">
                  <c:v>8886110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FC6-4D15-BA1F-703421DB3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361728"/>
        <c:axId val="33421611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Sheet1!$G$5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Sheet1!$C$6:$C$10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</c:v>
                      </c:pt>
                      <c:pt idx="1">
                        <c:v>65</c:v>
                      </c:pt>
                      <c:pt idx="2">
                        <c:v>72</c:v>
                      </c:pt>
                      <c:pt idx="3">
                        <c:v>90</c:v>
                      </c:pt>
                      <c:pt idx="4">
                        <c:v>105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Sheet1!$G$6:$G$10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147.5</c:v>
                      </c:pt>
                      <c:pt idx="1">
                        <c:v>2981.1111111111113</c:v>
                      </c:pt>
                      <c:pt idx="2">
                        <c:v>36315.666666666664</c:v>
                      </c:pt>
                      <c:pt idx="3">
                        <c:v>160902.96296296295</c:v>
                      </c:pt>
                      <c:pt idx="4">
                        <c:v>8886110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FC6-4D15-BA1F-703421DB389D}"/>
                  </c:ext>
                </c:extLst>
              </c15:ser>
            </c15:filteredScatterSeries>
          </c:ext>
        </c:extLst>
      </c:scatterChart>
      <c:valAx>
        <c:axId val="34736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16112"/>
        <c:crosses val="autoZero"/>
        <c:crossBetween val="midCat"/>
      </c:valAx>
      <c:valAx>
        <c:axId val="3342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6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9567153793155"/>
          <c:y val="0.12569682392006476"/>
          <c:w val="0.83425829472412871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ln(k)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Sheet1!$I$6:$I$10</c:f>
              <c:numCache>
                <c:formatCode>General</c:formatCode>
                <c:ptCount val="5"/>
                <c:pt idx="0">
                  <c:v>3.1933578157432542E-3</c:v>
                </c:pt>
                <c:pt idx="1">
                  <c:v>2.9572674848440043E-3</c:v>
                </c:pt>
                <c:pt idx="2">
                  <c:v>2.8972910328842532E-3</c:v>
                </c:pt>
                <c:pt idx="3">
                  <c:v>2.7536830510808208E-3</c:v>
                </c:pt>
                <c:pt idx="4">
                  <c:v>2.6444532592886424E-3</c:v>
                </c:pt>
              </c:numCache>
            </c:numRef>
          </c:xVal>
          <c:yVal>
            <c:numRef>
              <c:f>Sheet1!$J$6:$J$10</c:f>
              <c:numCache>
                <c:formatCode>General</c:formatCode>
                <c:ptCount val="5"/>
                <c:pt idx="0">
                  <c:v>4.9938281757798748</c:v>
                </c:pt>
                <c:pt idx="1">
                  <c:v>8.0000513660834507</c:v>
                </c:pt>
                <c:pt idx="2">
                  <c:v>10.500004515758771</c:v>
                </c:pt>
                <c:pt idx="3">
                  <c:v>11.988556747745433</c:v>
                </c:pt>
                <c:pt idx="4">
                  <c:v>15.999999941424553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43-45B3-B37D-0183F656B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544048"/>
        <c:axId val="2679040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Sheet1!$H$5</c15:sqref>
                        </c15:formulaRef>
                      </c:ext>
                    </c:extLst>
                    <c:strCache>
                      <c:ptCount val="1"/>
                      <c:pt idx="0">
                        <c:v>1/T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Sheet1!$H$6:$H$10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2.5000000000000001E-2</c:v>
                      </c:pt>
                      <c:pt idx="1">
                        <c:v>1.5384615384615385E-2</c:v>
                      </c:pt>
                      <c:pt idx="2">
                        <c:v>1.3888888888888888E-2</c:v>
                      </c:pt>
                      <c:pt idx="3">
                        <c:v>1.1111111111111112E-2</c:v>
                      </c:pt>
                      <c:pt idx="4">
                        <c:v>9.5238095238095247E-3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Sheet1!$J$6:$J$10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4.9938281757798748</c:v>
                      </c:pt>
                      <c:pt idx="1">
                        <c:v>8.0000513660834507</c:v>
                      </c:pt>
                      <c:pt idx="2">
                        <c:v>10.500004515758771</c:v>
                      </c:pt>
                      <c:pt idx="3">
                        <c:v>11.988556747745433</c:v>
                      </c:pt>
                      <c:pt idx="4">
                        <c:v>15.999999941424553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B43-45B3-B37D-0183F656B74C}"/>
                  </c:ext>
                </c:extLst>
              </c15:ser>
            </c15:filteredScatterSeries>
          </c:ext>
        </c:extLst>
      </c:scatterChart>
      <c:valAx>
        <c:axId val="5845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1/T(K)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904016"/>
        <c:crosses val="autoZero"/>
        <c:crossBetween val="midCat"/>
      </c:valAx>
      <c:valAx>
        <c:axId val="2679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ln(k)</a:t>
                </a:r>
              </a:p>
            </c:rich>
          </c:tx>
          <c:layout>
            <c:manualLayout>
              <c:xMode val="edge"/>
              <c:yMode val="edge"/>
              <c:x val="1.4479639384771145E-2"/>
              <c:y val="0.41626540198325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4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176211</xdr:colOff>
      <xdr:row>31</xdr:row>
      <xdr:rowOff>123824</xdr:rowOff>
    </xdr:from>
    <xdr:to>
      <xdr:col>9</xdr:col>
      <xdr:colOff>123825</xdr:colOff>
      <xdr:row>39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A1E449-3368-45A0-B9FC-42ADE678A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13</xdr:row>
      <xdr:rowOff>85724</xdr:rowOff>
    </xdr:from>
    <xdr:to>
      <xdr:col>16</xdr:col>
      <xdr:colOff>300038</xdr:colOff>
      <xdr:row>29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F220AC-FD78-446E-B424-12D75B874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14B5-75C9-4E7E-AD25-081069BA82AB}">
  <dimension ref="A1:I18"/>
  <sheetViews>
    <sheetView workbookViewId="0">
      <selection activeCell="C32" sqref="C32"/>
    </sheetView>
  </sheetViews>
  <sheetFormatPr defaultRowHeight="15" x14ac:dyDescent="0.25"/>
  <cols>
    <col min="1" max="1" width="14.42578125" customWidth="1"/>
    <col min="2" max="2" width="13.85546875" customWidth="1"/>
    <col min="3" max="3" width="14.85546875" customWidth="1"/>
    <col min="4" max="4" width="13.7109375" customWidth="1"/>
  </cols>
  <sheetData>
    <row r="1" spans="1:9" x14ac:dyDescent="0.25">
      <c r="A1" t="s">
        <v>8</v>
      </c>
    </row>
    <row r="2" spans="1:9" ht="15.75" thickBot="1" x14ac:dyDescent="0.3"/>
    <row r="3" spans="1:9" x14ac:dyDescent="0.25">
      <c r="A3" s="5" t="s">
        <v>9</v>
      </c>
      <c r="B3" s="5"/>
    </row>
    <row r="4" spans="1:9" x14ac:dyDescent="0.25">
      <c r="A4" s="2" t="s">
        <v>10</v>
      </c>
      <c r="B4" s="2">
        <v>0.97625347334341073</v>
      </c>
    </row>
    <row r="5" spans="1:9" x14ac:dyDescent="0.25">
      <c r="A5" s="2" t="s">
        <v>11</v>
      </c>
      <c r="B5" s="2">
        <v>0.9530708442150736</v>
      </c>
    </row>
    <row r="6" spans="1:9" x14ac:dyDescent="0.25">
      <c r="A6" s="2" t="s">
        <v>12</v>
      </c>
      <c r="B6" s="2">
        <v>0.93742779228676476</v>
      </c>
    </row>
    <row r="7" spans="1:9" x14ac:dyDescent="0.25">
      <c r="A7" s="2" t="s">
        <v>13</v>
      </c>
      <c r="B7" s="2">
        <v>1.0376197464474439</v>
      </c>
    </row>
    <row r="8" spans="1:9" ht="15.75" thickBot="1" x14ac:dyDescent="0.3">
      <c r="A8" s="3" t="s">
        <v>14</v>
      </c>
      <c r="B8" s="3">
        <v>5</v>
      </c>
    </row>
    <row r="10" spans="1:9" ht="15.75" thickBot="1" x14ac:dyDescent="0.3">
      <c r="A10" t="s">
        <v>15</v>
      </c>
    </row>
    <row r="11" spans="1:9" x14ac:dyDescent="0.25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25">
      <c r="A12" s="2" t="s">
        <v>16</v>
      </c>
      <c r="B12" s="2">
        <v>1</v>
      </c>
      <c r="C12" s="2">
        <v>65.596422295594948</v>
      </c>
      <c r="D12" s="2">
        <v>65.596422295594948</v>
      </c>
      <c r="E12" s="2">
        <v>60.926144628487108</v>
      </c>
      <c r="F12" s="2">
        <v>4.3770447243180926E-3</v>
      </c>
    </row>
    <row r="13" spans="1:9" x14ac:dyDescent="0.25">
      <c r="A13" s="2" t="s">
        <v>17</v>
      </c>
      <c r="B13" s="2">
        <v>3</v>
      </c>
      <c r="C13" s="2">
        <v>3.2299642146529735</v>
      </c>
      <c r="D13" s="2">
        <v>1.0766547382176579</v>
      </c>
      <c r="E13" s="2"/>
      <c r="F13" s="2"/>
    </row>
    <row r="14" spans="1:9" ht="15.75" thickBot="1" x14ac:dyDescent="0.3">
      <c r="A14" s="3" t="s">
        <v>18</v>
      </c>
      <c r="B14" s="3">
        <v>4</v>
      </c>
      <c r="C14" s="3">
        <v>68.826386510247914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25">
      <c r="A17" s="2" t="s">
        <v>19</v>
      </c>
      <c r="B17" s="2">
        <v>66.157637239284554</v>
      </c>
      <c r="C17" s="2">
        <v>7.1716493662017484</v>
      </c>
      <c r="D17" s="2">
        <v>9.2248845225297149</v>
      </c>
      <c r="E17" s="2">
        <v>2.6947228942614575E-3</v>
      </c>
      <c r="F17" s="2">
        <v>43.334248211025546</v>
      </c>
      <c r="G17" s="2">
        <v>88.981026267543569</v>
      </c>
      <c r="H17" s="2">
        <v>43.334248211025546</v>
      </c>
      <c r="I17" s="2">
        <v>88.981026267543569</v>
      </c>
    </row>
    <row r="18" spans="1:9" ht="15.75" thickBot="1" x14ac:dyDescent="0.3">
      <c r="A18" s="3" t="s">
        <v>32</v>
      </c>
      <c r="B18" s="3">
        <v>-19334.398976367553</v>
      </c>
      <c r="C18" s="3">
        <v>2477.0160904004038</v>
      </c>
      <c r="D18" s="3">
        <v>-7.8055201382410857</v>
      </c>
      <c r="E18" s="3">
        <v>4.3770447243180891E-3</v>
      </c>
      <c r="F18" s="3">
        <v>-27217.369681390614</v>
      </c>
      <c r="G18" s="3">
        <v>-11451.42827134449</v>
      </c>
      <c r="H18" s="3">
        <v>-27217.369681390614</v>
      </c>
      <c r="I18" s="3">
        <v>-11451.42827134449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185E8-3F2C-4A96-A995-0E8AB834F792}">
  <dimension ref="A1:I29"/>
  <sheetViews>
    <sheetView workbookViewId="0">
      <selection sqref="A1:I29"/>
    </sheetView>
  </sheetViews>
  <sheetFormatPr defaultRowHeight="15" x14ac:dyDescent="0.25"/>
  <cols>
    <col min="1" max="1" width="15.5703125" customWidth="1"/>
  </cols>
  <sheetData>
    <row r="1" spans="1:9" x14ac:dyDescent="0.25">
      <c r="A1" t="s">
        <v>8</v>
      </c>
    </row>
    <row r="2" spans="1:9" ht="15.75" thickBot="1" x14ac:dyDescent="0.3"/>
    <row r="3" spans="1:9" x14ac:dyDescent="0.25">
      <c r="A3" s="5" t="s">
        <v>9</v>
      </c>
      <c r="B3" s="5"/>
    </row>
    <row r="4" spans="1:9" x14ac:dyDescent="0.25">
      <c r="A4" s="2" t="s">
        <v>10</v>
      </c>
      <c r="B4" s="2">
        <v>0.91572434240446909</v>
      </c>
    </row>
    <row r="5" spans="1:9" x14ac:dyDescent="0.25">
      <c r="A5" s="2" t="s">
        <v>11</v>
      </c>
      <c r="B5" s="2">
        <v>0.83855107127209738</v>
      </c>
    </row>
    <row r="6" spans="1:9" x14ac:dyDescent="0.25">
      <c r="A6" s="2" t="s">
        <v>12</v>
      </c>
      <c r="B6" s="2">
        <v>0.78473476169612988</v>
      </c>
    </row>
    <row r="7" spans="1:9" x14ac:dyDescent="0.25">
      <c r="A7" s="2" t="s">
        <v>13</v>
      </c>
      <c r="B7" s="2">
        <v>2.8077943897891725E-3</v>
      </c>
    </row>
    <row r="8" spans="1:9" ht="15.75" thickBot="1" x14ac:dyDescent="0.3">
      <c r="A8" s="3" t="s">
        <v>14</v>
      </c>
      <c r="B8" s="3">
        <v>5</v>
      </c>
    </row>
    <row r="10" spans="1:9" ht="15.75" thickBot="1" x14ac:dyDescent="0.3">
      <c r="A10" t="s">
        <v>15</v>
      </c>
    </row>
    <row r="11" spans="1:9" x14ac:dyDescent="0.25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25">
      <c r="A12" s="2" t="s">
        <v>16</v>
      </c>
      <c r="B12" s="2">
        <v>1</v>
      </c>
      <c r="C12" s="2">
        <v>1.2284181061148611E-4</v>
      </c>
      <c r="D12" s="2">
        <v>1.2284181061148611E-4</v>
      </c>
      <c r="E12" s="2">
        <v>15.58172750750202</v>
      </c>
      <c r="F12" s="2">
        <v>2.8994757165216926E-2</v>
      </c>
    </row>
    <row r="13" spans="1:9" x14ac:dyDescent="0.25">
      <c r="A13" s="2" t="s">
        <v>17</v>
      </c>
      <c r="B13" s="2">
        <v>3</v>
      </c>
      <c r="C13" s="2">
        <v>2.3651128005994653E-5</v>
      </c>
      <c r="D13" s="2">
        <v>7.8837093353315517E-6</v>
      </c>
      <c r="E13" s="2"/>
      <c r="F13" s="2"/>
    </row>
    <row r="14" spans="1:9" ht="15.75" thickBot="1" x14ac:dyDescent="0.3">
      <c r="A14" s="3" t="s">
        <v>18</v>
      </c>
      <c r="B14" s="3">
        <v>4</v>
      </c>
      <c r="C14" s="3">
        <v>1.4649293861748077E-4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25">
      <c r="A17" s="2" t="s">
        <v>19</v>
      </c>
      <c r="B17" s="2">
        <v>2.8737449859903105E-2</v>
      </c>
      <c r="C17" s="2">
        <v>3.7041222500516541E-3</v>
      </c>
      <c r="D17" s="2">
        <v>7.7582347233551374</v>
      </c>
      <c r="E17" s="2">
        <v>4.4544901931192005E-3</v>
      </c>
      <c r="F17" s="2">
        <v>1.6949279690907038E-2</v>
      </c>
      <c r="G17" s="2">
        <v>4.0525620028899173E-2</v>
      </c>
      <c r="H17" s="2">
        <v>1.6949279690907038E-2</v>
      </c>
      <c r="I17" s="2">
        <v>4.0525620028899173E-2</v>
      </c>
    </row>
    <row r="18" spans="1:9" ht="15.75" thickBot="1" x14ac:dyDescent="0.3">
      <c r="A18" s="3" t="s">
        <v>32</v>
      </c>
      <c r="B18" s="3">
        <v>-1.3359666595717159E-3</v>
      </c>
      <c r="C18" s="3">
        <v>3.3844477788040633E-4</v>
      </c>
      <c r="D18" s="3">
        <v>-3.9473696948096988</v>
      </c>
      <c r="E18" s="3">
        <v>2.8994757165216937E-2</v>
      </c>
      <c r="F18" s="3">
        <v>-2.4130489924797808E-3</v>
      </c>
      <c r="G18" s="3">
        <v>-2.5888432666365123E-4</v>
      </c>
      <c r="H18" s="3">
        <v>-2.4130489924797808E-3</v>
      </c>
      <c r="I18" s="3">
        <v>-2.5888432666365123E-4</v>
      </c>
    </row>
    <row r="22" spans="1:9" x14ac:dyDescent="0.25">
      <c r="A22" t="s">
        <v>34</v>
      </c>
    </row>
    <row r="23" spans="1:9" ht="15.75" thickBot="1" x14ac:dyDescent="0.3"/>
    <row r="24" spans="1:9" x14ac:dyDescent="0.25">
      <c r="A24" s="4" t="s">
        <v>35</v>
      </c>
      <c r="B24" s="4" t="s">
        <v>36</v>
      </c>
      <c r="C24" s="4" t="s">
        <v>37</v>
      </c>
    </row>
    <row r="25" spans="1:9" x14ac:dyDescent="0.25">
      <c r="A25" s="2">
        <v>1</v>
      </c>
      <c r="B25" s="2">
        <v>2.2065861913431351E-2</v>
      </c>
      <c r="C25" s="2">
        <v>2.9341380865686509E-3</v>
      </c>
    </row>
    <row r="26" spans="1:9" x14ac:dyDescent="0.25">
      <c r="A26" s="2">
        <v>2</v>
      </c>
      <c r="B26" s="2">
        <v>1.8049647959954455E-2</v>
      </c>
      <c r="C26" s="2">
        <v>-2.6650325753390693E-3</v>
      </c>
    </row>
    <row r="27" spans="1:9" x14ac:dyDescent="0.25">
      <c r="A27" s="2">
        <v>3</v>
      </c>
      <c r="B27" s="2">
        <v>1.4709793901496928E-2</v>
      </c>
      <c r="C27" s="2">
        <v>-8.2090501260803986E-4</v>
      </c>
    </row>
    <row r="28" spans="1:9" x14ac:dyDescent="0.25">
      <c r="A28" s="2">
        <v>4</v>
      </c>
      <c r="B28" s="2">
        <v>1.2721137748531685E-2</v>
      </c>
      <c r="C28" s="2">
        <v>-1.6100266374205734E-3</v>
      </c>
    </row>
    <row r="29" spans="1:9" ht="15.75" thickBot="1" x14ac:dyDescent="0.3">
      <c r="A29" s="3">
        <v>5</v>
      </c>
      <c r="B29" s="3">
        <v>7.3619833850104947E-3</v>
      </c>
      <c r="C29" s="3">
        <v>2.1618261387990299E-3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7C98A-5DF2-49D9-B925-F4AD015A214E}">
  <dimension ref="B5:J10"/>
  <sheetViews>
    <sheetView tabSelected="1" topLeftCell="A4" workbookViewId="0">
      <selection activeCell="S32" sqref="S32"/>
    </sheetView>
  </sheetViews>
  <sheetFormatPr defaultRowHeight="15" x14ac:dyDescent="0.25"/>
  <cols>
    <col min="3" max="3" width="12" customWidth="1"/>
    <col min="4" max="4" width="10.7109375" hidden="1" customWidth="1"/>
    <col min="5" max="5" width="11" hidden="1" customWidth="1"/>
    <col min="6" max="6" width="8" hidden="1" customWidth="1"/>
    <col min="7" max="7" width="9.5703125" bestFit="1" customWidth="1"/>
  </cols>
  <sheetData>
    <row r="5" spans="2:10" x14ac:dyDescent="0.25">
      <c r="B5" t="s">
        <v>4</v>
      </c>
      <c r="C5" t="s">
        <v>5</v>
      </c>
      <c r="D5" t="s">
        <v>0</v>
      </c>
      <c r="E5" t="s">
        <v>1</v>
      </c>
      <c r="F5" t="s">
        <v>2</v>
      </c>
      <c r="G5" t="s">
        <v>3</v>
      </c>
      <c r="H5" t="s">
        <v>33</v>
      </c>
      <c r="I5" t="s">
        <v>6</v>
      </c>
      <c r="J5" t="s">
        <v>7</v>
      </c>
    </row>
    <row r="6" spans="2:10" x14ac:dyDescent="0.25">
      <c r="B6">
        <f>C6+273.15</f>
        <v>313.14999999999998</v>
      </c>
      <c r="C6">
        <v>40</v>
      </c>
      <c r="D6">
        <v>2</v>
      </c>
      <c r="E6">
        <v>0.2</v>
      </c>
      <c r="F6">
        <v>59</v>
      </c>
      <c r="G6" s="1">
        <f>F6/(E6*D6)</f>
        <v>147.5</v>
      </c>
      <c r="H6">
        <f>1/C6</f>
        <v>2.5000000000000001E-2</v>
      </c>
      <c r="I6">
        <f>1/B6</f>
        <v>3.1933578157432542E-3</v>
      </c>
      <c r="J6">
        <f>LN(G6)</f>
        <v>4.9938281757798748</v>
      </c>
    </row>
    <row r="7" spans="2:10" x14ac:dyDescent="0.25">
      <c r="B7">
        <f t="shared" ref="B7:B10" si="0">C7+273.15</f>
        <v>338.15</v>
      </c>
      <c r="C7">
        <v>65</v>
      </c>
      <c r="D7">
        <v>1.5</v>
      </c>
      <c r="E7">
        <v>0.6</v>
      </c>
      <c r="F7">
        <v>2683</v>
      </c>
      <c r="G7" s="1">
        <f t="shared" ref="G7:G10" si="1">F7/(E7*D7)</f>
        <v>2981.1111111111113</v>
      </c>
      <c r="H7">
        <f t="shared" ref="H7:H10" si="2">1/C7</f>
        <v>1.5384615384615385E-2</v>
      </c>
      <c r="I7">
        <f t="shared" ref="I7:I10" si="3">1/B7</f>
        <v>2.9572674848440043E-3</v>
      </c>
      <c r="J7">
        <f t="shared" ref="J7:J10" si="4">LN(G7)</f>
        <v>8.0000513660834507</v>
      </c>
    </row>
    <row r="8" spans="2:10" x14ac:dyDescent="0.25">
      <c r="B8">
        <f t="shared" si="0"/>
        <v>345.15</v>
      </c>
      <c r="C8">
        <v>72</v>
      </c>
      <c r="D8">
        <v>3</v>
      </c>
      <c r="E8">
        <v>1</v>
      </c>
      <c r="F8">
        <v>108947</v>
      </c>
      <c r="G8" s="1">
        <f t="shared" si="1"/>
        <v>36315.666666666664</v>
      </c>
      <c r="H8">
        <f t="shared" si="2"/>
        <v>1.3888888888888888E-2</v>
      </c>
      <c r="I8">
        <f t="shared" si="3"/>
        <v>2.8972910328842532E-3</v>
      </c>
      <c r="J8">
        <f t="shared" si="4"/>
        <v>10.500004515758771</v>
      </c>
    </row>
    <row r="9" spans="2:10" x14ac:dyDescent="0.25">
      <c r="B9">
        <f t="shared" si="0"/>
        <v>363.15</v>
      </c>
      <c r="C9">
        <v>90</v>
      </c>
      <c r="D9">
        <v>1.8</v>
      </c>
      <c r="E9">
        <v>3</v>
      </c>
      <c r="F9">
        <v>868876</v>
      </c>
      <c r="G9" s="1">
        <f t="shared" si="1"/>
        <v>160902.96296296295</v>
      </c>
      <c r="H9">
        <f t="shared" si="2"/>
        <v>1.1111111111111112E-2</v>
      </c>
      <c r="I9">
        <f t="shared" si="3"/>
        <v>2.7536830510808208E-3</v>
      </c>
      <c r="J9">
        <f t="shared" si="4"/>
        <v>11.988556747745433</v>
      </c>
    </row>
    <row r="10" spans="2:10" x14ac:dyDescent="0.25">
      <c r="B10">
        <f t="shared" si="0"/>
        <v>378.15</v>
      </c>
      <c r="C10">
        <v>105</v>
      </c>
      <c r="D10">
        <v>0.2</v>
      </c>
      <c r="E10">
        <v>1</v>
      </c>
      <c r="F10">
        <v>1777222</v>
      </c>
      <c r="G10" s="1">
        <f t="shared" si="1"/>
        <v>8886110</v>
      </c>
      <c r="H10">
        <f t="shared" si="2"/>
        <v>9.5238095238095247E-3</v>
      </c>
      <c r="I10">
        <f t="shared" si="3"/>
        <v>2.6444532592886424E-3</v>
      </c>
      <c r="J10">
        <f t="shared" si="4"/>
        <v>15.999999941424553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 K</vt:lpstr>
      <vt:lpstr>T 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Anaqi Afendi</dc:creator>
  <cp:lastModifiedBy>Anaqi Afendi</cp:lastModifiedBy>
  <dcterms:created xsi:type="dcterms:W3CDTF">2020-09-19T23:45:13Z</dcterms:created>
  <dcterms:modified xsi:type="dcterms:W3CDTF">2020-09-20T02:20:09Z</dcterms:modified>
</cp:coreProperties>
</file>