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-p\Desktop\"/>
    </mc:Choice>
  </mc:AlternateContent>
  <xr:revisionPtr revIDLastSave="0" documentId="13_ncr:1_{30330AA2-D108-4D13-8435-3761A2E1DFB6}" xr6:coauthVersionLast="47" xr6:coauthVersionMax="47" xr10:uidLastSave="{00000000-0000-0000-0000-000000000000}"/>
  <bookViews>
    <workbookView xWindow="-120" yWindow="-120" windowWidth="29040" windowHeight="15840" tabRatio="368" xr2:uid="{AF93DCB1-A270-4409-A2B2-166AF45C90FD}"/>
  </bookViews>
  <sheets>
    <sheet name="Data" sheetId="1" r:id="rId1"/>
    <sheet name="Controller" sheetId="2" r:id="rId2"/>
    <sheet name="Dashboard" sheetId="3" r:id="rId3"/>
    <sheet name="Caixinha" sheetId="4" r:id="rId4"/>
  </sheets>
  <definedNames>
    <definedName name="SegmentaçãodeDados_Mês">#N/A</definedName>
    <definedName name="SegmentaçãodeDados_Operação_Bancária">#N/A</definedName>
  </definedNames>
  <calcPr calcId="191029"/>
  <pivotCaches>
    <pivotCache cacheId="3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<sst xmlns="http://schemas.openxmlformats.org/spreadsheetml/2006/main" count="261" uniqueCount="80">
  <si>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</si>
  <si>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</si>
  <si>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</si>
  <si>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Valor</t>
  </si>
  <si>
    <t>Status</t>
  </si>
  <si>
    <t>Operação Bancária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</si>
  <si>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</si>
  <si>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</si>
  <si>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</si>
  <si>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</si>
  <si>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</si>
  <si>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</si>
  <si>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</si>
  <si>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</si>
  <si>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</si>
  <si>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</si>
  <si>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</si>
  <si>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</si>
  <si>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</si>
  <si>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</si>
  <si>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</si>
  <si>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</si>
  <si>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</si>
  <si>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</si>
  <si>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</si>
  <si>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</si>
  <si>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</si>
  <si>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</si>
  <si>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</si>
  <si>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</si>
  <si>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</si>
  <si>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</si>
  <si>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</si>
  <si>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</si>
  <si>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</si>
  <si>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</si>
  <si>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</si>
  <si>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</si>
  <si>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</si>
  <si>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</si>
  <si>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</si>
  <si>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</si>
  <si>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</si>
  <si>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</si>
  <si>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</si>
  <si>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</si>
  <si>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</si>
  <si>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</si>
  <si>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</si>
  <si>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</si>
  <si>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</si>
  <si>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</si>
  <si>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</si>
  <si>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</si>
  <si>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</si>
  <si>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</si>
  <si>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</si>
  <si>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</si>
  <si>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</si>
  <si>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</si>
  <si>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</si>
  <si>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</si>
  <si>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</si>
  <si>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</si>
  <si>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</si>
  <si>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</si>
  <si>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</si>
  <si>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</si>
  <si>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</si>
  <si>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</si>
  <si>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</si>
  <si>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Categoria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</si>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</sst>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8" formatCode="&quot;R$&quot;\ #,##0.00"/>
    <numFmt numFmtId="170" formatCode="[$-416]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8" fontId="3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0" fillId="3" borderId="0" xfId="0" applyFill="1"/>
    <xf numFmtId="0" fontId="0" fillId="4" borderId="0" xfId="0" applyFill="1"/>
    <xf numFmtId="170" fontId="2" fillId="0" borderId="0" xfId="0" applyNumberFormat="1" applyFont="1" applyAlignment="1">
      <alignment horizontal="center"/>
    </xf>
    <xf numFmtId="170" fontId="3" fillId="0" borderId="0" xfId="0" applyNumberFormat="1" applyFont="1" applyAlignment="1">
      <alignment horizontal="center" wrapText="1"/>
    </xf>
    <xf numFmtId="170" fontId="0" fillId="0" borderId="0" xfId="0" applyNumberFormat="1"/>
    <xf numFmtId="0" fontId="2" fillId="3" borderId="0" xfId="0" applyFont="1" applyFill="1"/>
    <xf numFmtId="44" fontId="0" fillId="0" borderId="0" xfId="1" applyFont="1"/>
    <xf numFmtId="44" fontId="0" fillId="0" borderId="0" xfId="0" applyNumberFormat="1"/>
    <xf numFmtId="44" fontId="1" fillId="0" borderId="0" xfId="0" applyNumberFormat="1" applyFont="1"/>
    <xf numFmtId="0" fontId="1" fillId="2" borderId="0" xfId="2"/>
  </cellXfs>
  <cellStyles count="3">
    <cellStyle name="40% - Ênfase2" xfId="2" builtinId="35"/>
    <cellStyle name="Moeda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B6F54"/>
        </patternFill>
      </fill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my style" pivot="0" table="0" count="10" xr9:uid="{835770E1-341A-4DD4-B7E4-8316B31B569B}">
      <tableStyleElement type="wholeTable" dxfId="3"/>
      <tableStyleElement type="headerRow" dxfId="2"/>
    </tableStyle>
  </tableStyles>
  <colors>
    <mruColors>
      <color rgb="FFFB6F54"/>
      <color rgb="FFFFCCC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5"/>
              <bgColor theme="5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2" tint="-9.9948118533890809E-2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[Data_base.xlsx]Controller!Tabela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47000">
                <a:srgbClr val="FB6F54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4.1666666666666664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7000">
                  <a:srgbClr val="FB6F54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Controller!$F$4:$F$8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Controller!$G$4:$G$8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B50-9BDB-F6A5436961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0434223"/>
        <c:axId val="280435471"/>
      </c:barChart>
      <c:catAx>
        <c:axId val="28043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435471"/>
        <c:crosses val="autoZero"/>
        <c:auto val="1"/>
        <c:lblAlgn val="ctr"/>
        <c:lblOffset val="100"/>
        <c:noMultiLvlLbl val="0"/>
      </c:catAx>
      <c:valAx>
        <c:axId val="28043547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8043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[Data_base.xlsx]Controller!Tabela dinâmica1</c:name>
    <c:fmtId val="3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47000">
                <a:srgbClr val="FB6F54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278319170499727E-2"/>
          <c:y val="0.12156862745098039"/>
          <c:w val="0.9497217367279891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7000">
                  <a:srgbClr val="FB6F54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Controller!$D$5:$D$20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0-42BC-BCB7-42168DD6FA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9360223"/>
        <c:axId val="1959361055"/>
      </c:barChart>
      <c:catAx>
        <c:axId val="195936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9361055"/>
        <c:crosses val="autoZero"/>
        <c:auto val="1"/>
        <c:lblAlgn val="ctr"/>
        <c:lblOffset val="100"/>
        <c:noMultiLvlLbl val="0"/>
      </c:catAx>
      <c:valAx>
        <c:axId val="195936105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5936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654214792323697E-2"/>
          <c:y val="0"/>
          <c:w val="0.93907022559935904"/>
          <c:h val="0.89814814814814814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DD-4CD5-B8C3-B3FA715AFE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0506591"/>
        <c:axId val="300509919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47000">
                  <a:srgbClr val="FB6F54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47000">
                    <a:srgbClr val="FB6F54"/>
                  </a:gs>
                  <a:gs pos="100000">
                    <a:schemeClr val="bg1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DD-4CD5-B8C3-B3FA715AFE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10053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DD-4CD5-B8C3-B3FA715AF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8056367"/>
        <c:axId val="298058863"/>
      </c:barChart>
      <c:catAx>
        <c:axId val="3005065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0509919"/>
        <c:crosses val="autoZero"/>
        <c:auto val="1"/>
        <c:lblAlgn val="ctr"/>
        <c:lblOffset val="100"/>
        <c:noMultiLvlLbl val="0"/>
      </c:catAx>
      <c:valAx>
        <c:axId val="30050991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00506591"/>
        <c:crosses val="autoZero"/>
        <c:crossBetween val="between"/>
      </c:valAx>
      <c:valAx>
        <c:axId val="298058863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98056367"/>
        <c:crosses val="max"/>
        <c:crossBetween val="between"/>
      </c:valAx>
      <c:catAx>
        <c:axId val="298056367"/>
        <c:scaling>
          <c:orientation val="minMax"/>
        </c:scaling>
        <c:delete val="1"/>
        <c:axPos val="b"/>
        <c:majorTickMark val="out"/>
        <c:minorTickMark val="none"/>
        <c:tickLblPos val="nextTo"/>
        <c:crossAx val="2980588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390525</xdr:colOff>
      <xdr:row>10</xdr:row>
      <xdr:rowOff>47625</xdr:rowOff>
    </xdr:from>
    <xdr:to>
      <xdr:col>9</xdr:col>
      <xdr:colOff>76200</xdr:colOff>
      <xdr:row>16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Operação Bancária">
              <a:extLst>
                <a:ext uri="{FF2B5EF4-FFF2-40B4-BE49-F238E27FC236}">
                  <a16:creationId xmlns:a16="http://schemas.microsoft.com/office/drawing/2014/main" id="{458392F0-4E36-4693-9DE4-ABC7A79109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ção Bancá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4050" y="1952625"/>
              <a:ext cx="1828800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75725</xdr:colOff>
      <xdr:row>0</xdr:row>
      <xdr:rowOff>95250</xdr:rowOff>
    </xdr:from>
    <xdr:to>
      <xdr:col>17</xdr:col>
      <xdr:colOff>536862</xdr:colOff>
      <xdr:row>6</xdr:row>
      <xdr:rowOff>40821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CB150D6D-0D04-48F6-BEBA-A7458C39F0EE}"/>
            </a:ext>
          </a:extLst>
        </xdr:cNvPr>
        <xdr:cNvSpPr/>
      </xdr:nvSpPr>
      <xdr:spPr>
        <a:xfrm>
          <a:off x="1668998" y="95250"/>
          <a:ext cx="10159319" cy="1088571"/>
        </a:xfrm>
        <a:prstGeom prst="roundRect">
          <a:avLst>
            <a:gd name="adj" fmla="val 6639"/>
          </a:avLst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122464</xdr:colOff>
      <xdr:row>1</xdr:row>
      <xdr:rowOff>108857</xdr:rowOff>
    </xdr:from>
    <xdr:to>
      <xdr:col>11</xdr:col>
      <xdr:colOff>544286</xdr:colOff>
      <xdr:row>4</xdr:row>
      <xdr:rowOff>163286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19C64BF8-D1EB-4103-A323-F69407101544}"/>
            </a:ext>
          </a:extLst>
        </xdr:cNvPr>
        <xdr:cNvSpPr txBox="1"/>
      </xdr:nvSpPr>
      <xdr:spPr>
        <a:xfrm>
          <a:off x="2928009" y="299357"/>
          <a:ext cx="5270913" cy="625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chemeClr val="accent3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Hello,</a:t>
          </a:r>
          <a:r>
            <a:rPr lang="pt-BR" sz="2000" b="1" baseline="0">
              <a:solidFill>
                <a:schemeClr val="accent3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Ana!</a:t>
          </a:r>
        </a:p>
      </xdr:txBody>
    </xdr:sp>
    <xdr:clientData/>
  </xdr:twoCellAnchor>
  <xdr:twoCellAnchor>
    <xdr:from>
      <xdr:col>3</xdr:col>
      <xdr:colOff>122464</xdr:colOff>
      <xdr:row>3</xdr:row>
      <xdr:rowOff>84365</xdr:rowOff>
    </xdr:from>
    <xdr:to>
      <xdr:col>11</xdr:col>
      <xdr:colOff>544286</xdr:colOff>
      <xdr:row>5</xdr:row>
      <xdr:rowOff>1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30FF4E9-9935-4020-890F-859033637093}"/>
            </a:ext>
          </a:extLst>
        </xdr:cNvPr>
        <xdr:cNvSpPr txBox="1"/>
      </xdr:nvSpPr>
      <xdr:spPr>
        <a:xfrm>
          <a:off x="2928009" y="655865"/>
          <a:ext cx="5270913" cy="29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aseline="0">
              <a:solidFill>
                <a:schemeClr val="tx2">
                  <a:lumMod val="60000"/>
                  <a:lumOff val="4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 Financeiro</a:t>
          </a:r>
          <a:endParaRPr lang="pt-BR" sz="1600">
            <a:solidFill>
              <a:schemeClr val="tx2">
                <a:lumMod val="60000"/>
                <a:lumOff val="40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</xdr:col>
      <xdr:colOff>200397</xdr:colOff>
      <xdr:row>1</xdr:row>
      <xdr:rowOff>37111</xdr:rowOff>
    </xdr:from>
    <xdr:to>
      <xdr:col>2</xdr:col>
      <xdr:colOff>486147</xdr:colOff>
      <xdr:row>5</xdr:row>
      <xdr:rowOff>77932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1D41D7EB-5273-4072-93DD-5493801FE609}"/>
            </a:ext>
          </a:extLst>
        </xdr:cNvPr>
        <xdr:cNvSpPr/>
      </xdr:nvSpPr>
      <xdr:spPr>
        <a:xfrm>
          <a:off x="1793670" y="227611"/>
          <a:ext cx="891886" cy="802821"/>
        </a:xfrm>
        <a:prstGeom prst="roundRect">
          <a:avLst>
            <a:gd name="adj" fmla="val 11218"/>
          </a:avLst>
        </a:prstGeom>
        <a:solidFill>
          <a:srgbClr val="FB6F5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380686</xdr:colOff>
      <xdr:row>7</xdr:row>
      <xdr:rowOff>166866</xdr:rowOff>
    </xdr:from>
    <xdr:to>
      <xdr:col>9</xdr:col>
      <xdr:colOff>314012</xdr:colOff>
      <xdr:row>23</xdr:row>
      <xdr:rowOff>90666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A9A26D4A-23AB-4604-A2A2-A1FCCEB3AA91}"/>
            </a:ext>
          </a:extLst>
        </xdr:cNvPr>
        <xdr:cNvGrpSpPr/>
      </xdr:nvGrpSpPr>
      <xdr:grpSpPr>
        <a:xfrm>
          <a:off x="1983127" y="1500366"/>
          <a:ext cx="4774267" cy="2971800"/>
          <a:chOff x="2525012" y="2206337"/>
          <a:chExt cx="4831896" cy="2971800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D8E3CD92-67B7-43D5-A98D-D1761F95E176}"/>
              </a:ext>
            </a:extLst>
          </xdr:cNvPr>
          <xdr:cNvGrpSpPr/>
        </xdr:nvGrpSpPr>
        <xdr:grpSpPr>
          <a:xfrm>
            <a:off x="2525012" y="2206337"/>
            <a:ext cx="4831896" cy="2971800"/>
            <a:chOff x="2408360" y="457200"/>
            <a:chExt cx="4798402" cy="2971800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AEF4F7D6-2395-4BF2-A36A-E1B4EC08DF6A}"/>
                </a:ext>
              </a:extLst>
            </xdr:cNvPr>
            <xdr:cNvSpPr/>
          </xdr:nvSpPr>
          <xdr:spPr>
            <a:xfrm>
              <a:off x="2408360" y="457200"/>
              <a:ext cx="4798402" cy="2971800"/>
            </a:xfrm>
            <a:prstGeom prst="roundRect">
              <a:avLst>
                <a:gd name="adj" fmla="val 1121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2EDC97EC-B102-428C-9B67-AFFF8C17EB09}"/>
                </a:ext>
              </a:extLst>
            </xdr:cNvPr>
            <xdr:cNvSpPr/>
          </xdr:nvSpPr>
          <xdr:spPr>
            <a:xfrm>
              <a:off x="2417830" y="457200"/>
              <a:ext cx="4779462" cy="382732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2000" b="1"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809B4D0-9DB9-4531-A6D8-2E70644AC2FD}"/>
                </a:ext>
              </a:extLst>
            </xdr:cNvPr>
            <xdr:cNvGraphicFramePr>
              <a:graphicFrameLocks/>
            </xdr:cNvGraphicFramePr>
          </xdr:nvGraphicFramePr>
          <xdr:xfrm>
            <a:off x="2434736" y="915865"/>
            <a:ext cx="4533167" cy="24464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pic>
        <xdr:nvPicPr>
          <xdr:cNvPr id="24" name="Gráfico 23" descr="Escola com preenchimento sólido">
            <a:extLst>
              <a:ext uri="{FF2B5EF4-FFF2-40B4-BE49-F238E27FC236}">
                <a16:creationId xmlns:a16="http://schemas.microsoft.com/office/drawing/2014/main" id="{C90258D4-E069-4A3F-9E06-00D2E7887E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rcRect/>
          <a:stretch/>
        </xdr:blipFill>
        <xdr:spPr>
          <a:xfrm>
            <a:off x="4016830" y="2206791"/>
            <a:ext cx="408214" cy="40334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415905</xdr:colOff>
      <xdr:row>27</xdr:row>
      <xdr:rowOff>109386</xdr:rowOff>
    </xdr:from>
    <xdr:to>
      <xdr:col>16</xdr:col>
      <xdr:colOff>473884</xdr:colOff>
      <xdr:row>48</xdr:row>
      <xdr:rowOff>163285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F5738129-BF17-46F4-AC3D-91CE0CCF62D1}"/>
            </a:ext>
          </a:extLst>
        </xdr:cNvPr>
        <xdr:cNvGrpSpPr/>
      </xdr:nvGrpSpPr>
      <xdr:grpSpPr>
        <a:xfrm>
          <a:off x="2018346" y="5252886"/>
          <a:ext cx="9134744" cy="4054399"/>
          <a:chOff x="1626941" y="6014886"/>
          <a:chExt cx="9242800" cy="4054399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AA3D92E5-9B2F-4FEC-8E11-FC443ECB0939}"/>
              </a:ext>
            </a:extLst>
          </xdr:cNvPr>
          <xdr:cNvGrpSpPr/>
        </xdr:nvGrpSpPr>
        <xdr:grpSpPr>
          <a:xfrm>
            <a:off x="1626941" y="6014886"/>
            <a:ext cx="9242800" cy="4054399"/>
            <a:chOff x="1617433" y="4276722"/>
            <a:chExt cx="9149957" cy="3509532"/>
          </a:xfrm>
        </xdr:grpSpPr>
        <xdr:grpSp>
          <xdr:nvGrpSpPr>
            <xdr:cNvPr id="19" name="Agrupar 18">
              <a:extLst>
                <a:ext uri="{FF2B5EF4-FFF2-40B4-BE49-F238E27FC236}">
                  <a16:creationId xmlns:a16="http://schemas.microsoft.com/office/drawing/2014/main" id="{4B95CAF1-8ACA-44BB-9BA3-42BB9C9A81CC}"/>
                </a:ext>
              </a:extLst>
            </xdr:cNvPr>
            <xdr:cNvGrpSpPr/>
          </xdr:nvGrpSpPr>
          <xdr:grpSpPr>
            <a:xfrm>
              <a:off x="1617433" y="4276722"/>
              <a:ext cx="9149957" cy="3480955"/>
              <a:chOff x="2407862" y="457200"/>
              <a:chExt cx="4801528" cy="2971800"/>
            </a:xfrm>
          </xdr:grpSpPr>
          <xdr:sp macro="" textlink="">
            <xdr:nvSpPr>
              <xdr:cNvPr id="21" name="Retângulo: Cantos Arredondados 20">
                <a:extLst>
                  <a:ext uri="{FF2B5EF4-FFF2-40B4-BE49-F238E27FC236}">
                    <a16:creationId xmlns:a16="http://schemas.microsoft.com/office/drawing/2014/main" id="{0DB81834-73AC-47F9-B7BA-F8D7A70A2717}"/>
                  </a:ext>
                </a:extLst>
              </xdr:cNvPr>
              <xdr:cNvSpPr/>
            </xdr:nvSpPr>
            <xdr:spPr>
              <a:xfrm>
                <a:off x="2408360" y="457200"/>
                <a:ext cx="4798402" cy="2971800"/>
              </a:xfrm>
              <a:prstGeom prst="roundRect">
                <a:avLst>
                  <a:gd name="adj" fmla="val 11218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22" name="Retângulo: Cantos Superiores Arredondados 21">
                <a:extLst>
                  <a:ext uri="{FF2B5EF4-FFF2-40B4-BE49-F238E27FC236}">
                    <a16:creationId xmlns:a16="http://schemas.microsoft.com/office/drawing/2014/main" id="{5BCEE253-9565-4347-9907-1B9855A67B23}"/>
                  </a:ext>
                </a:extLst>
              </xdr:cNvPr>
              <xdr:cNvSpPr/>
            </xdr:nvSpPr>
            <xdr:spPr>
              <a:xfrm>
                <a:off x="2407862" y="457200"/>
                <a:ext cx="4801528" cy="382732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2000" b="1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Gastos</a:t>
                </a:r>
              </a:p>
            </xdr:txBody>
          </xdr:sp>
        </xdr:grpSp>
        <xdr:graphicFrame macro="">
          <xdr:nvGraphicFramePr>
            <xdr:cNvPr id="20" name="Gráfico 19">
              <a:extLst>
                <a:ext uri="{FF2B5EF4-FFF2-40B4-BE49-F238E27FC236}">
                  <a16:creationId xmlns:a16="http://schemas.microsoft.com/office/drawing/2014/main" id="{9417D55D-E34A-43E6-A292-3D04A77510BB}"/>
                </a:ext>
              </a:extLst>
            </xdr:cNvPr>
            <xdr:cNvGraphicFramePr>
              <a:graphicFrameLocks/>
            </xdr:cNvGraphicFramePr>
          </xdr:nvGraphicFramePr>
          <xdr:xfrm>
            <a:off x="1835728" y="4547754"/>
            <a:ext cx="8609734" cy="32385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pic>
        <xdr:nvPicPr>
          <xdr:cNvPr id="26" name="Gráfico 25" descr="Carrinho de compras com preenchimento sólido">
            <a:extLst>
              <a:ext uri="{FF2B5EF4-FFF2-40B4-BE49-F238E27FC236}">
                <a16:creationId xmlns:a16="http://schemas.microsoft.com/office/drawing/2014/main" id="{66EF6E98-50DE-46D8-B95A-93C5D18607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238748" y="6041570"/>
            <a:ext cx="492579" cy="492579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7</xdr:row>
      <xdr:rowOff>159575</xdr:rowOff>
    </xdr:from>
    <xdr:to>
      <xdr:col>0</xdr:col>
      <xdr:colOff>1578429</xdr:colOff>
      <xdr:row>14</xdr:row>
      <xdr:rowOff>186789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8" name="Mês">
              <a:extLst>
                <a:ext uri="{FF2B5EF4-FFF2-40B4-BE49-F238E27FC236}">
                  <a16:creationId xmlns:a16="http://schemas.microsoft.com/office/drawing/2014/main" id="{B75CD2D4-BC5C-4427-A036-C94635D3B1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93075"/>
              <a:ext cx="1578429" cy="13607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136071</xdr:colOff>
      <xdr:row>2</xdr:row>
      <xdr:rowOff>27214</xdr:rowOff>
    </xdr:from>
    <xdr:to>
      <xdr:col>17</xdr:col>
      <xdr:colOff>0</xdr:colOff>
      <xdr:row>4</xdr:row>
      <xdr:rowOff>68036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8F99B69C-745C-4649-935A-9D967647E2BC}"/>
            </a:ext>
          </a:extLst>
        </xdr:cNvPr>
        <xdr:cNvGrpSpPr/>
      </xdr:nvGrpSpPr>
      <xdr:grpSpPr>
        <a:xfrm>
          <a:off x="6579453" y="408214"/>
          <a:ext cx="4704871" cy="421822"/>
          <a:chOff x="6640285" y="408214"/>
          <a:chExt cx="4762501" cy="421822"/>
        </a:xfrm>
      </xdr:grpSpPr>
      <xdr:sp macro="" textlink="">
        <xdr:nvSpPr>
          <xdr:cNvPr id="41" name="Retângulo: Cantos Arredondados 4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CFF5EEB5-FBBC-4346-AD42-9EAA9E584386}"/>
              </a:ext>
            </a:extLst>
          </xdr:cNvPr>
          <xdr:cNvSpPr/>
        </xdr:nvSpPr>
        <xdr:spPr>
          <a:xfrm>
            <a:off x="6640285" y="408214"/>
            <a:ext cx="4762501" cy="421822"/>
          </a:xfrm>
          <a:prstGeom prst="roundRect">
            <a:avLst>
              <a:gd name="adj" fmla="val 11218"/>
            </a:avLst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>
                <a:solidFill>
                  <a:schemeClr val="accent3">
                    <a:lumMod val="75000"/>
                  </a:schemeClr>
                </a:solidFill>
              </a:rPr>
              <a:t>Pesquisar dados...</a:t>
            </a:r>
          </a:p>
        </xdr:txBody>
      </xdr:sp>
      <xdr:pic>
        <xdr:nvPicPr>
          <xdr:cNvPr id="43" name="Gráfico 42" descr="Pesquisa com preenchimento sólido">
            <a:extLst>
              <a:ext uri="{FF2B5EF4-FFF2-40B4-BE49-F238E27FC236}">
                <a16:creationId xmlns:a16="http://schemas.microsoft.com/office/drawing/2014/main" id="{4025AE51-2E66-48F2-951E-8FCA1EC5B1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0940143" y="408215"/>
            <a:ext cx="363243" cy="40264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1472620</xdr:colOff>
      <xdr:row>0</xdr:row>
      <xdr:rowOff>12119</xdr:rowOff>
    </xdr:from>
    <xdr:to>
      <xdr:col>3</xdr:col>
      <xdr:colOff>190501</xdr:colOff>
      <xdr:row>5</xdr:row>
      <xdr:rowOff>82435</xdr:rowOff>
    </xdr:to>
    <xdr:pic>
      <xdr:nvPicPr>
        <xdr:cNvPr id="47" name="Imagem 46" descr="3d Man PNGs for Free Download">
          <a:extLst>
            <a:ext uri="{FF2B5EF4-FFF2-40B4-BE49-F238E27FC236}">
              <a16:creationId xmlns:a16="http://schemas.microsoft.com/office/drawing/2014/main" id="{9A8C57AF-F02A-40B9-9848-4D30047C3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2620" y="12119"/>
          <a:ext cx="1523426" cy="1022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6569</xdr:colOff>
      <xdr:row>0</xdr:row>
      <xdr:rowOff>131379</xdr:rowOff>
    </xdr:from>
    <xdr:to>
      <xdr:col>1</xdr:col>
      <xdr:colOff>0</xdr:colOff>
      <xdr:row>2</xdr:row>
      <xdr:rowOff>170793</xdr:rowOff>
    </xdr:to>
    <xdr:sp macro="" textlink="">
      <xdr:nvSpPr>
        <xdr:cNvPr id="54" name="Retângulo 53">
          <a:extLst>
            <a:ext uri="{FF2B5EF4-FFF2-40B4-BE49-F238E27FC236}">
              <a16:creationId xmlns:a16="http://schemas.microsoft.com/office/drawing/2014/main" id="{7F1B9952-FC24-4BBE-B6CA-BC4ED777D409}"/>
            </a:ext>
          </a:extLst>
        </xdr:cNvPr>
        <xdr:cNvSpPr/>
      </xdr:nvSpPr>
      <xdr:spPr>
        <a:xfrm>
          <a:off x="6569" y="131379"/>
          <a:ext cx="1596259" cy="420414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Segoe UI Light" panose="020B0502040204020203" pitchFamily="34" charset="0"/>
              <a:cs typeface="Segoe UI Light" panose="020B05020402040202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991912</xdr:colOff>
      <xdr:row>0</xdr:row>
      <xdr:rowOff>144517</xdr:rowOff>
    </xdr:from>
    <xdr:to>
      <xdr:col>0</xdr:col>
      <xdr:colOff>1380795</xdr:colOff>
      <xdr:row>2</xdr:row>
      <xdr:rowOff>152400</xdr:rowOff>
    </xdr:to>
    <xdr:pic>
      <xdr:nvPicPr>
        <xdr:cNvPr id="56" name="Gráfico 55" descr="Dinheiro com preenchimento sólido">
          <a:extLst>
            <a:ext uri="{FF2B5EF4-FFF2-40B4-BE49-F238E27FC236}">
              <a16:creationId xmlns:a16="http://schemas.microsoft.com/office/drawing/2014/main" id="{B0AF5ADF-50A8-4077-AE12-38CE0F3B1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1912" y="144517"/>
          <a:ext cx="388883" cy="388883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8</xdr:row>
      <xdr:rowOff>1980</xdr:rowOff>
    </xdr:from>
    <xdr:to>
      <xdr:col>17</xdr:col>
      <xdr:colOff>538443</xdr:colOff>
      <xdr:row>23</xdr:row>
      <xdr:rowOff>116280</xdr:rowOff>
    </xdr:to>
    <xdr:sp macro="" textlink="">
      <xdr:nvSpPr>
        <xdr:cNvPr id="60" name="Retângulo: Cantos Arredondados 59">
          <a:extLst>
            <a:ext uri="{FF2B5EF4-FFF2-40B4-BE49-F238E27FC236}">
              <a16:creationId xmlns:a16="http://schemas.microsoft.com/office/drawing/2014/main" id="{8043FF28-3777-4429-BE78-9D3BF31A6076}"/>
            </a:ext>
          </a:extLst>
        </xdr:cNvPr>
        <xdr:cNvSpPr/>
      </xdr:nvSpPr>
      <xdr:spPr>
        <a:xfrm>
          <a:off x="7167563" y="1525980"/>
          <a:ext cx="4872318" cy="2971800"/>
        </a:xfrm>
        <a:prstGeom prst="roundRect">
          <a:avLst>
            <a:gd name="adj" fmla="val 11218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9616</xdr:colOff>
      <xdr:row>8</xdr:row>
      <xdr:rowOff>1980</xdr:rowOff>
    </xdr:from>
    <xdr:to>
      <xdr:col>17</xdr:col>
      <xdr:colOff>528827</xdr:colOff>
      <xdr:row>10</xdr:row>
      <xdr:rowOff>3712</xdr:rowOff>
    </xdr:to>
    <xdr:sp macro="" textlink="">
      <xdr:nvSpPr>
        <xdr:cNvPr id="61" name="Retângulo: Cantos Superiores Arredondados 60">
          <a:extLst>
            <a:ext uri="{FF2B5EF4-FFF2-40B4-BE49-F238E27FC236}">
              <a16:creationId xmlns:a16="http://schemas.microsoft.com/office/drawing/2014/main" id="{21434F96-77BC-4F6D-96FC-4AC2CFA4EC06}"/>
            </a:ext>
          </a:extLst>
        </xdr:cNvPr>
        <xdr:cNvSpPr/>
      </xdr:nvSpPr>
      <xdr:spPr>
        <a:xfrm>
          <a:off x="7177179" y="1525980"/>
          <a:ext cx="4853086" cy="382732"/>
        </a:xfrm>
        <a:prstGeom prst="round2SameRect">
          <a:avLst>
            <a:gd name="adj1" fmla="val 50000"/>
            <a:gd name="adj2" fmla="val 0"/>
          </a:avLst>
        </a:prstGeom>
        <a:solidFill>
          <a:srgbClr val="FB6F5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Economias</a:t>
          </a:r>
        </a:p>
      </xdr:txBody>
    </xdr:sp>
    <xdr:clientData/>
  </xdr:twoCellAnchor>
  <xdr:twoCellAnchor>
    <xdr:from>
      <xdr:col>12</xdr:col>
      <xdr:colOff>106908</xdr:colOff>
      <xdr:row>8</xdr:row>
      <xdr:rowOff>11206</xdr:rowOff>
    </xdr:from>
    <xdr:to>
      <xdr:col>12</xdr:col>
      <xdr:colOff>510253</xdr:colOff>
      <xdr:row>10</xdr:row>
      <xdr:rowOff>38420</xdr:rowOff>
    </xdr:to>
    <xdr:pic>
      <xdr:nvPicPr>
        <xdr:cNvPr id="59" name="Gráfico 58" descr="Cofrinho com preenchimento sólido">
          <a:extLst>
            <a:ext uri="{FF2B5EF4-FFF2-40B4-BE49-F238E27FC236}">
              <a16:creationId xmlns:a16="http://schemas.microsoft.com/office/drawing/2014/main" id="{2D0176AD-2285-4A55-8714-F128B76D4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365643" y="1535206"/>
          <a:ext cx="403345" cy="408214"/>
        </a:xfrm>
        <a:prstGeom prst="rect">
          <a:avLst/>
        </a:prstGeom>
      </xdr:spPr>
    </xdr:pic>
    <xdr:clientData/>
  </xdr:twoCellAnchor>
  <xdr:twoCellAnchor>
    <xdr:from>
      <xdr:col>9</xdr:col>
      <xdr:colOff>523875</xdr:colOff>
      <xdr:row>9</xdr:row>
      <xdr:rowOff>95250</xdr:rowOff>
    </xdr:from>
    <xdr:to>
      <xdr:col>17</xdr:col>
      <xdr:colOff>254534</xdr:colOff>
      <xdr:row>23</xdr:row>
      <xdr:rowOff>171450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77501E54-2787-491F-B38E-110CB406C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R. Ribeiro" refreshedDate="45683.731530092591" createdVersion="7" refreshedVersion="7" minRefreshableVersion="3" recordCount="44" xr:uid="{A6BED5FF-18E8-4EBE-AF6A-A7296D14AE78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0">
      <sharedItems containsSemiMixedTypes="0" containsNonDate="0" containsDate="1" containsString="0" minDate="1900-01-07T00:00:00" maxDate="1900-01-10T00:00:00" count="3">
        <d v="1900-01-07T00:00:00"/>
        <d v="1900-01-08T00:00:00"/>
        <d v="1900-01-09T00:00:0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 count="3">
        <s v="Transferência"/>
        <s v="Débito Automático"/>
        <s v="Cartão de Crédito"/>
      </sharedItems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7494387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x v="0"/>
    <s v="Recebido"/>
  </r>
  <r>
    <d v="2024-08-01T00:00:00"/>
    <x v="0"/>
    <x v="1"/>
    <x v="1"/>
    <s v="Compras no supermercado"/>
    <n v="550"/>
    <x v="1"/>
    <s v="Pendente"/>
  </r>
  <r>
    <d v="2024-08-03T00:00:00"/>
    <x v="0"/>
    <x v="1"/>
    <x v="2"/>
    <s v="Gasolina"/>
    <n v="300"/>
    <x v="2"/>
    <s v="Pago"/>
  </r>
  <r>
    <d v="2024-08-05T00:00:00"/>
    <x v="0"/>
    <x v="1"/>
    <x v="3"/>
    <s v="Cinema"/>
    <n v="120"/>
    <x v="2"/>
    <s v="Pago"/>
  </r>
  <r>
    <d v="2024-08-07T00:00:00"/>
    <x v="0"/>
    <x v="1"/>
    <x v="4"/>
    <s v="Consulta odontológica"/>
    <n v="250"/>
    <x v="0"/>
    <s v="Pago"/>
  </r>
  <r>
    <d v="2024-08-10T00:00:00"/>
    <x v="0"/>
    <x v="1"/>
    <x v="5"/>
    <s v="Material escolar"/>
    <n v="400"/>
    <x v="1"/>
    <s v="Pendente"/>
  </r>
  <r>
    <d v="2024-08-12T00:00:00"/>
    <x v="0"/>
    <x v="1"/>
    <x v="6"/>
    <s v="Compra de roupas de inverno"/>
    <n v="600"/>
    <x v="2"/>
    <s v="Pendente"/>
  </r>
  <r>
    <d v="2024-08-15T00:00:00"/>
    <x v="0"/>
    <x v="0"/>
    <x v="7"/>
    <s v="Dividendos de ações"/>
    <n v="800"/>
    <x v="0"/>
    <s v="Recebido"/>
  </r>
  <r>
    <d v="2024-08-15T00:00:00"/>
    <x v="0"/>
    <x v="1"/>
    <x v="8"/>
    <s v="Limpeza do apartamento"/>
    <n v="150"/>
    <x v="0"/>
    <s v="Pago"/>
  </r>
  <r>
    <d v="2024-08-18T00:00:00"/>
    <x v="0"/>
    <x v="1"/>
    <x v="9"/>
    <s v="Compra de novo celular"/>
    <n v="1200"/>
    <x v="2"/>
    <s v="Pendente"/>
  </r>
  <r>
    <d v="2024-08-20T00:00:00"/>
    <x v="0"/>
    <x v="1"/>
    <x v="10"/>
    <s v="Reparos domésticos"/>
    <n v="450"/>
    <x v="1"/>
    <s v="Pago"/>
  </r>
  <r>
    <d v="2024-08-22T00:00:00"/>
    <x v="0"/>
    <x v="1"/>
    <x v="11"/>
    <s v="Presente de aniversário"/>
    <n v="180"/>
    <x v="0"/>
    <s v="Pendente"/>
  </r>
  <r>
    <d v="2024-08-24T00:00:00"/>
    <x v="0"/>
    <x v="1"/>
    <x v="12"/>
    <s v="Corte de cabelo e barba"/>
    <n v="80"/>
    <x v="1"/>
    <s v="Pago"/>
  </r>
  <r>
    <d v="2024-08-28T00:00:00"/>
    <x v="0"/>
    <x v="1"/>
    <x v="13"/>
    <s v="Ração e petiscos para o cachorro"/>
    <n v="200"/>
    <x v="1"/>
    <s v="Pago"/>
  </r>
  <r>
    <d v="2024-08-30T00:00:00"/>
    <x v="0"/>
    <x v="1"/>
    <x v="14"/>
    <s v="Reserva de pousada"/>
    <n v="750"/>
    <x v="0"/>
    <s v="Pendente"/>
  </r>
  <r>
    <d v="2024-08-31T00:00:00"/>
    <x v="0"/>
    <x v="1"/>
    <x v="15"/>
    <s v="Jantar em restaurante francês"/>
    <n v="350"/>
    <x v="2"/>
    <s v="Pago"/>
  </r>
  <r>
    <d v="2024-09-01T00:00:00"/>
    <x v="1"/>
    <x v="0"/>
    <x v="0"/>
    <s v="Salário mensal"/>
    <n v="5000"/>
    <x v="0"/>
    <s v="Recebido"/>
  </r>
  <r>
    <d v="2024-09-02T00:00:00"/>
    <x v="1"/>
    <x v="1"/>
    <x v="1"/>
    <s v="Compras no supermercado"/>
    <n v="450"/>
    <x v="1"/>
    <s v="Pendente"/>
  </r>
  <r>
    <d v="2024-09-05T00:00:00"/>
    <x v="1"/>
    <x v="1"/>
    <x v="2"/>
    <s v="Gasolina"/>
    <n v="300"/>
    <x v="1"/>
    <s v="Pago"/>
  </r>
  <r>
    <d v="2024-09-08T00:00:00"/>
    <x v="1"/>
    <x v="1"/>
    <x v="3"/>
    <s v="Cinema e jantar"/>
    <n v="200"/>
    <x v="0"/>
    <s v="Pago"/>
  </r>
  <r>
    <d v="2024-09-11T00:00:00"/>
    <x v="1"/>
    <x v="1"/>
    <x v="4"/>
    <s v="Plano de saúde"/>
    <n v="600"/>
    <x v="1"/>
    <s v="Pendente"/>
  </r>
  <r>
    <d v="2024-09-14T00:00:00"/>
    <x v="1"/>
    <x v="1"/>
    <x v="5"/>
    <s v="Material escolar"/>
    <n v="350"/>
    <x v="0"/>
    <s v="Pago"/>
  </r>
  <r>
    <d v="2024-09-17T00:00:00"/>
    <x v="1"/>
    <x v="1"/>
    <x v="6"/>
    <s v="Compra de roupas"/>
    <n v="500"/>
    <x v="2"/>
    <s v="Pendente"/>
  </r>
  <r>
    <d v="2024-09-20T00:00:00"/>
    <x v="1"/>
    <x v="0"/>
    <x v="16"/>
    <s v="Pagamento por projeto freelancer"/>
    <n v="1200"/>
    <x v="0"/>
    <s v="Recebido"/>
  </r>
  <r>
    <d v="2024-09-20T00:00:00"/>
    <x v="1"/>
    <x v="1"/>
    <x v="8"/>
    <s v="Manutenção do veículo"/>
    <n v="800"/>
    <x v="0"/>
    <s v="Pago"/>
  </r>
  <r>
    <d v="2024-09-23T00:00:00"/>
    <x v="1"/>
    <x v="1"/>
    <x v="9"/>
    <s v="Compra de novo smartphone"/>
    <n v="1500"/>
    <x v="2"/>
    <s v="Pendente"/>
  </r>
  <r>
    <d v="2024-09-26T00:00:00"/>
    <x v="1"/>
    <x v="1"/>
    <x v="17"/>
    <s v="Conta de energia elétrica"/>
    <n v="250"/>
    <x v="1"/>
    <s v="Pago"/>
  </r>
  <r>
    <d v="2024-09-29T00:00:00"/>
    <x v="1"/>
    <x v="1"/>
    <x v="11"/>
    <s v="Aniversário da mãe"/>
    <n v="400"/>
    <x v="2"/>
    <s v="Pendente"/>
  </r>
  <r>
    <d v="2024-10-01T00:00:00"/>
    <x v="2"/>
    <x v="0"/>
    <x v="0"/>
    <s v="Salário mensal"/>
    <n v="5000"/>
    <x v="0"/>
    <s v="Recebido"/>
  </r>
  <r>
    <d v="2024-10-01T00:00:00"/>
    <x v="2"/>
    <x v="1"/>
    <x v="1"/>
    <s v="Compras no supermercado"/>
    <n v="600"/>
    <x v="1"/>
    <s v="Pendente"/>
  </r>
  <r>
    <d v="2024-10-03T00:00:00"/>
    <x v="2"/>
    <x v="1"/>
    <x v="2"/>
    <s v="Recarga de cartão de transporte"/>
    <n v="200"/>
    <x v="2"/>
    <s v="Pago"/>
  </r>
  <r>
    <d v="2024-10-05T00:00:00"/>
    <x v="2"/>
    <x v="1"/>
    <x v="3"/>
    <s v="Ingressos para teatro"/>
    <n v="180"/>
    <x v="0"/>
    <s v="Pago"/>
  </r>
  <r>
    <d v="2024-10-08T00:00:00"/>
    <x v="2"/>
    <x v="1"/>
    <x v="4"/>
    <s v="Remédios de farmácia"/>
    <n v="120"/>
    <x v="1"/>
    <s v="Pendente"/>
  </r>
  <r>
    <d v="2024-10-10T00:00:00"/>
    <x v="2"/>
    <x v="1"/>
    <x v="5"/>
    <s v="Cursos online"/>
    <n v="350"/>
    <x v="2"/>
    <s v="Pendente"/>
  </r>
  <r>
    <d v="2024-10-13T00:00:00"/>
    <x v="2"/>
    <x v="1"/>
    <x v="6"/>
    <s v="Roupas de primavera"/>
    <n v="400"/>
    <x v="0"/>
    <s v="Pago"/>
  </r>
  <r>
    <d v="2024-10-15T00:00:00"/>
    <x v="2"/>
    <x v="1"/>
    <x v="8"/>
    <s v="Manutenção da casa"/>
    <n v="450"/>
    <x v="1"/>
    <s v="Pago"/>
  </r>
  <r>
    <d v="2024-10-18T00:00:00"/>
    <x v="2"/>
    <x v="0"/>
    <x v="18"/>
    <s v="Venda de equipamentos eletrônicos"/>
    <n v="1500"/>
    <x v="0"/>
    <s v="Recebido"/>
  </r>
  <r>
    <d v="2024-10-18T00:00:00"/>
    <x v="2"/>
    <x v="1"/>
    <x v="9"/>
    <s v="Manutenção do computador"/>
    <n v="300"/>
    <x v="2"/>
    <s v="Pendente"/>
  </r>
  <r>
    <d v="2024-10-20T00:00:00"/>
    <x v="2"/>
    <x v="1"/>
    <x v="10"/>
    <s v="Troca de móveis da cozinha"/>
    <n v="800"/>
    <x v="0"/>
    <s v="Pago"/>
  </r>
  <r>
    <d v="2024-10-22T00:00:00"/>
    <x v="2"/>
    <x v="1"/>
    <x v="11"/>
    <s v="Presentes para casamento"/>
    <n v="250"/>
    <x v="2"/>
    <s v="Pendente"/>
  </r>
  <r>
    <d v="2024-10-24T00:00:00"/>
    <x v="2"/>
    <x v="1"/>
    <x v="13"/>
    <s v="Veterinário para o pet"/>
    <n v="150"/>
    <x v="1"/>
    <s v="Pago"/>
  </r>
  <r>
    <d v="2024-10-26T00:00:00"/>
    <x v="2"/>
    <x v="1"/>
    <x v="12"/>
    <s v="Salão de beleza"/>
    <n v="250"/>
    <x v="0"/>
    <s v="Pendente"/>
  </r>
  <r>
    <d v="2024-10-30T00:00:00"/>
    <x v="2"/>
    <x v="1"/>
    <x v="15"/>
    <s v="Jantar em restaurante italiano"/>
    <n v="220"/>
    <x v="0"/>
    <s v="Pendente"/>
  </r>
  <r>
    <d v="2024-10-31T00:00:00"/>
    <x v="2"/>
    <x v="1"/>
    <x v="14"/>
    <s v="Reserva de hotel para fim de semana"/>
    <n v="500"/>
    <x v="2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BB92D-0D12-470F-AC1D-8675D0487807}" name="Tabela dinâmica2" cacheId="3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F3:G8" firstHeaderRow="1" firstDataRow="1" firstDataCol="1" rowPageCount="1" colPageCount="1"/>
  <pivotFields count="8">
    <pivotField numFmtId="14"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8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D282F-B635-41B1-9421-DCCACF25856B}" name="Tabela dinâmica1" cacheId="3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C4:D20" firstHeaderRow="1" firstDataRow="1" firstDataCol="1" rowPageCount="1" colPageCount="1"/>
  <pivotFields count="8">
    <pivotField numFmtId="14" showAll="0"/>
    <pivotField numFmtId="170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showAll="0"/>
    <pivotField numFmtId="8" showAll="0">
      <items count="4">
        <item x="2"/>
        <item x="1"/>
        <item x="0"/>
        <item t="default"/>
      </items>
    </pivotField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6" baseItem="0" numFmtId="168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peração_Bancária" xr10:uid="{8504E80D-6201-4440-8707-762046556379}" sourceName="Operação Bancária">
  <pivotTables>
    <pivotTable tabId="2" name="Tabela dinâmica1"/>
  </pivotTables>
  <data>
    <tabular pivotCacheId="749438733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2A7909E-7015-4147-B752-45A91ED4FF35}" sourceName="Mês">
  <pivotTables>
    <pivotTable tabId="2" name="Tabela dinâmica1"/>
    <pivotTable tabId="2" name="Tabela dinâmica2"/>
  </pivotTables>
  <data>
    <tabular pivotCacheId="74943873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peração Bancária" xr10:uid="{95E8E3B2-3E2B-45C6-A3A3-6913ABE53B9D}" cache="SegmentaçãodeDados_Operação_Bancária" caption="Operação Bancária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31719A8-2888-4961-82B0-A33AC9C1498F}" cache="SegmentaçãodeDados_Mês" caption="MÊS" style="my 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A47B1F-7A2D-4412-A149-8CB568D5F172}" name="tbl_operations" displayName="tbl_operations" ref="A1:H45" totalsRowShown="0" headerRowDxfId="6">
  <autoFilter ref="A1:H45" xr:uid="{A4A47B1F-7A2D-4412-A149-8CB568D5F172}">
    <filterColumn colId="2">
      <filters>
        <filter val="SAÍDA"/>
      </filters>
    </filterColumn>
  </autoFilter>
  <tableColumns count="8">
    <tableColumn id="1" xr3:uid="{4AC8797C-0682-44FA-92FF-E2AAB7E98D3B}" name="Data"/>
    <tableColumn id="8" xr3:uid="{60AC3111-506C-407C-A29F-D6EA9F6970A9}" name="Mês" dataDxfId="4">
      <calculatedColumnFormula>MONTH(tbl_operations[[#This Row],[Data]])</calculatedColumnFormula>
    </tableColumn>
    <tableColumn id="2" xr3:uid="{A9027A3A-9224-44F6-A04A-CED44FD2D021}" name="Tipo"/>
    <tableColumn id="3" xr3:uid="{60D31206-EFD4-446A-8CA6-BD98FA36F88D}" name="Categoria" dataDxfId="5"/>
    <tableColumn id="4" xr3:uid="{B77DC947-8A23-434C-8F9F-20B9636B6CEC}" name="Descrição"/>
    <tableColumn id="5" xr3:uid="{1078F40F-D7CD-4C7A-8C36-BFEAD159EC56}" name="Valor"/>
    <tableColumn id="6" xr3:uid="{B4320E3D-4103-42C1-8982-13BFE3F97DBB}" name="Operação Bancária"/>
    <tableColumn id="7" xr3:uid="{B72BE0E3-6D88-4D81-B128-891B5035A052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A82DF-6D63-4FEE-8563-7BC6B5DAAB74}" name="Tabela2" displayName="Tabela2" ref="C6:D27" totalsRowCount="1" headerRowDxfId="1">
  <autoFilter ref="C6:D26" xr:uid="{591A82DF-6D63-4FEE-8563-7BC6B5DAAB74}"/>
  <tableColumns count="2">
    <tableColumn id="1" xr3:uid="{05D7A13C-FC6B-4BB6-9C89-CA4EF6C5913C}" name="Data de Lançamento"/>
    <tableColumn id="2" xr3:uid="{C4DAC7BB-391C-4D53-8E2F-A6F41A201441}" name="Depósito Reservado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E7D2-49CF-413E-9E43-96B50FB7C067}">
  <sheetPr>
    <tabColor rgb="FF00B0F0"/>
  </sheetPr>
  <dimension ref="A1:H45"/>
  <sheetViews>
    <sheetView tabSelected="1" workbookViewId="0">
      <selection activeCell="C9" sqref="C9"/>
    </sheetView>
  </sheetViews>
  <sheetFormatPr defaultColWidth="20.85546875" defaultRowHeight="18" customHeight="1" x14ac:dyDescent="0.25"/>
  <cols>
    <col min="1" max="1" width="10.7109375" bestFit="1" customWidth="1"/>
    <col min="2" max="2" width="10.7109375" style="13" customWidth="1"/>
    <col min="3" max="3" width="9.42578125" bestFit="1" customWidth="1"/>
    <col min="5" max="5" width="34" bestFit="1" customWidth="1"/>
    <col min="6" max="6" width="22.140625" bestFit="1" customWidth="1"/>
    <col min="7" max="7" width="18" bestFit="1" customWidth="1"/>
    <col min="8" max="8" width="12.7109375" bestFit="1" customWidth="1"/>
  </cols>
  <sheetData>
    <row r="1" spans="1:8" s="1" customFormat="1" ht="18" customHeight="1" x14ac:dyDescent="0.25">
      <c r="A1" s="1" t="s">
        <v>0</v>
      </c>
      <c r="B1" s="11" t="s">
        <v>75</v>
      </c>
      <c r="C1" s="1" t="s">
        <v>1</v>
      </c>
      <c r="D1" s="1" t="s">
        <v>71</v>
      </c>
      <c r="E1" s="1" t="s">
        <v>2</v>
      </c>
      <c r="F1" s="1" t="s">
        <v>3</v>
      </c>
      <c r="G1" s="1" t="s">
        <v>5</v>
      </c>
      <c r="H1" s="1" t="s">
        <v>4</v>
      </c>
    </row>
    <row r="2" spans="1:8" ht="18" hidden="1" customHeight="1" x14ac:dyDescent="0.25">
      <c r="A2" s="3">
        <v>45505</v>
      </c>
      <c r="B2" s="3">
        <f>MONTH(tbl_operations[[#This Row],[Data]])</f>
        <v>8</v>
      </c>
      <c r="C2" s="4" t="s">
        <v>6</v>
      </c>
      <c r="D2" s="4" t="s">
        <v>7</v>
      </c>
      <c r="E2" s="4" t="s">
        <v>8</v>
      </c>
      <c r="F2" s="5">
        <v>5000</v>
      </c>
      <c r="G2" s="4" t="s">
        <v>9</v>
      </c>
      <c r="H2" s="4" t="s">
        <v>10</v>
      </c>
    </row>
    <row r="3" spans="1:8" ht="18" customHeight="1" x14ac:dyDescent="0.25">
      <c r="A3" s="3">
        <v>45505</v>
      </c>
      <c r="B3" s="12">
        <f>MONTH(tbl_operations[[#This Row],[Data]])</f>
        <v>8</v>
      </c>
      <c r="C3" s="4" t="s">
        <v>11</v>
      </c>
      <c r="D3" s="4" t="s">
        <v>12</v>
      </c>
      <c r="E3" s="4" t="s">
        <v>13</v>
      </c>
      <c r="F3" s="5">
        <v>550</v>
      </c>
      <c r="G3" s="4" t="s">
        <v>14</v>
      </c>
      <c r="H3" s="4" t="s">
        <v>15</v>
      </c>
    </row>
    <row r="4" spans="1:8" ht="18" customHeight="1" x14ac:dyDescent="0.25">
      <c r="A4" s="3">
        <v>45507</v>
      </c>
      <c r="B4" s="12">
        <f>MONTH(tbl_operations[[#This Row],[Data]])</f>
        <v>8</v>
      </c>
      <c r="C4" s="4" t="s">
        <v>11</v>
      </c>
      <c r="D4" s="4" t="s">
        <v>16</v>
      </c>
      <c r="E4" s="4" t="s">
        <v>17</v>
      </c>
      <c r="F4" s="5">
        <v>300</v>
      </c>
      <c r="G4" s="4" t="s">
        <v>18</v>
      </c>
      <c r="H4" s="4" t="s">
        <v>19</v>
      </c>
    </row>
    <row r="5" spans="1:8" ht="18" customHeight="1" x14ac:dyDescent="0.25">
      <c r="A5" s="3">
        <v>45509</v>
      </c>
      <c r="B5" s="12">
        <f>MONTH(tbl_operations[[#This Row],[Data]])</f>
        <v>8</v>
      </c>
      <c r="C5" s="4" t="s">
        <v>11</v>
      </c>
      <c r="D5" s="4" t="s">
        <v>20</v>
      </c>
      <c r="E5" s="4" t="s">
        <v>21</v>
      </c>
      <c r="F5" s="5">
        <v>120</v>
      </c>
      <c r="G5" s="4" t="s">
        <v>18</v>
      </c>
      <c r="H5" s="4" t="s">
        <v>19</v>
      </c>
    </row>
    <row r="6" spans="1:8" ht="18" customHeight="1" x14ac:dyDescent="0.25">
      <c r="A6" s="3">
        <v>45511</v>
      </c>
      <c r="B6" s="12">
        <f>MONTH(tbl_operations[[#This Row],[Data]])</f>
        <v>8</v>
      </c>
      <c r="C6" s="4" t="s">
        <v>11</v>
      </c>
      <c r="D6" s="4" t="s">
        <v>22</v>
      </c>
      <c r="E6" s="4" t="s">
        <v>23</v>
      </c>
      <c r="F6" s="5">
        <v>250</v>
      </c>
      <c r="G6" s="4" t="s">
        <v>9</v>
      </c>
      <c r="H6" s="4" t="s">
        <v>19</v>
      </c>
    </row>
    <row r="7" spans="1:8" ht="18" customHeight="1" x14ac:dyDescent="0.25">
      <c r="A7" s="3">
        <v>45514</v>
      </c>
      <c r="B7" s="12">
        <f>MONTH(tbl_operations[[#This Row],[Data]])</f>
        <v>8</v>
      </c>
      <c r="C7" s="4" t="s">
        <v>11</v>
      </c>
      <c r="D7" s="4" t="s">
        <v>24</v>
      </c>
      <c r="E7" s="4" t="s">
        <v>25</v>
      </c>
      <c r="F7" s="5">
        <v>400</v>
      </c>
      <c r="G7" s="4" t="s">
        <v>14</v>
      </c>
      <c r="H7" s="4" t="s">
        <v>15</v>
      </c>
    </row>
    <row r="8" spans="1:8" ht="18" customHeight="1" x14ac:dyDescent="0.25">
      <c r="A8" s="3">
        <v>45516</v>
      </c>
      <c r="B8" s="12">
        <f>MONTH(tbl_operations[[#This Row],[Data]])</f>
        <v>8</v>
      </c>
      <c r="C8" s="4" t="s">
        <v>11</v>
      </c>
      <c r="D8" s="4" t="s">
        <v>26</v>
      </c>
      <c r="E8" s="4" t="s">
        <v>27</v>
      </c>
      <c r="F8" s="5">
        <v>600</v>
      </c>
      <c r="G8" s="4" t="s">
        <v>18</v>
      </c>
      <c r="H8" s="4" t="s">
        <v>15</v>
      </c>
    </row>
    <row r="9" spans="1:8" ht="18" hidden="1" customHeight="1" x14ac:dyDescent="0.25">
      <c r="A9" s="3">
        <v>45519</v>
      </c>
      <c r="B9" s="3">
        <f>MONTH(tbl_operations[[#This Row],[Data]])</f>
        <v>8</v>
      </c>
      <c r="C9" s="4" t="s">
        <v>6</v>
      </c>
      <c r="D9" s="4" t="s">
        <v>28</v>
      </c>
      <c r="E9" s="4" t="s">
        <v>29</v>
      </c>
      <c r="F9" s="5">
        <v>800</v>
      </c>
      <c r="G9" s="4" t="s">
        <v>9</v>
      </c>
      <c r="H9" s="4" t="s">
        <v>10</v>
      </c>
    </row>
    <row r="10" spans="1:8" ht="18" customHeight="1" x14ac:dyDescent="0.25">
      <c r="A10" s="3">
        <v>45519</v>
      </c>
      <c r="B10" s="12">
        <f>MONTH(tbl_operations[[#This Row],[Data]])</f>
        <v>8</v>
      </c>
      <c r="C10" s="4" t="s">
        <v>11</v>
      </c>
      <c r="D10" s="4" t="s">
        <v>30</v>
      </c>
      <c r="E10" s="4" t="s">
        <v>31</v>
      </c>
      <c r="F10" s="5">
        <v>150</v>
      </c>
      <c r="G10" s="4" t="s">
        <v>9</v>
      </c>
      <c r="H10" s="4" t="s">
        <v>19</v>
      </c>
    </row>
    <row r="11" spans="1:8" ht="18" customHeight="1" x14ac:dyDescent="0.25">
      <c r="A11" s="3">
        <v>45522</v>
      </c>
      <c r="B11" s="12">
        <f>MONTH(tbl_operations[[#This Row],[Data]])</f>
        <v>8</v>
      </c>
      <c r="C11" s="4" t="s">
        <v>11</v>
      </c>
      <c r="D11" s="4" t="s">
        <v>32</v>
      </c>
      <c r="E11" s="4" t="s">
        <v>33</v>
      </c>
      <c r="F11" s="5">
        <v>1200</v>
      </c>
      <c r="G11" s="4" t="s">
        <v>18</v>
      </c>
      <c r="H11" s="4" t="s">
        <v>15</v>
      </c>
    </row>
    <row r="12" spans="1:8" ht="18" customHeight="1" x14ac:dyDescent="0.25">
      <c r="A12" s="3">
        <v>45524</v>
      </c>
      <c r="B12" s="12">
        <f>MONTH(tbl_operations[[#This Row],[Data]])</f>
        <v>8</v>
      </c>
      <c r="C12" s="4" t="s">
        <v>11</v>
      </c>
      <c r="D12" s="4" t="s">
        <v>34</v>
      </c>
      <c r="E12" s="4" t="s">
        <v>35</v>
      </c>
      <c r="F12" s="5">
        <v>450</v>
      </c>
      <c r="G12" s="4" t="s">
        <v>14</v>
      </c>
      <c r="H12" s="4" t="s">
        <v>19</v>
      </c>
    </row>
    <row r="13" spans="1:8" ht="18" customHeight="1" x14ac:dyDescent="0.25">
      <c r="A13" s="3">
        <v>45526</v>
      </c>
      <c r="B13" s="12">
        <f>MONTH(tbl_operations[[#This Row],[Data]])</f>
        <v>8</v>
      </c>
      <c r="C13" s="4" t="s">
        <v>11</v>
      </c>
      <c r="D13" s="4" t="s">
        <v>36</v>
      </c>
      <c r="E13" s="4" t="s">
        <v>37</v>
      </c>
      <c r="F13" s="5">
        <v>180</v>
      </c>
      <c r="G13" s="4" t="s">
        <v>9</v>
      </c>
      <c r="H13" s="4" t="s">
        <v>15</v>
      </c>
    </row>
    <row r="14" spans="1:8" ht="18" customHeight="1" x14ac:dyDescent="0.25">
      <c r="A14" s="3">
        <v>45528</v>
      </c>
      <c r="B14" s="12">
        <f>MONTH(tbl_operations[[#This Row],[Data]])</f>
        <v>8</v>
      </c>
      <c r="C14" s="4" t="s">
        <v>11</v>
      </c>
      <c r="D14" s="4" t="s">
        <v>38</v>
      </c>
      <c r="E14" s="4" t="s">
        <v>39</v>
      </c>
      <c r="F14" s="5">
        <v>80</v>
      </c>
      <c r="G14" s="4" t="s">
        <v>14</v>
      </c>
      <c r="H14" s="4" t="s">
        <v>19</v>
      </c>
    </row>
    <row r="15" spans="1:8" ht="18" customHeight="1" x14ac:dyDescent="0.25">
      <c r="A15" s="3">
        <v>45532</v>
      </c>
      <c r="B15" s="12">
        <f>MONTH(tbl_operations[[#This Row],[Data]])</f>
        <v>8</v>
      </c>
      <c r="C15" s="4" t="s">
        <v>11</v>
      </c>
      <c r="D15" s="4" t="s">
        <v>40</v>
      </c>
      <c r="E15" s="4" t="s">
        <v>41</v>
      </c>
      <c r="F15" s="5">
        <v>200</v>
      </c>
      <c r="G15" s="4" t="s">
        <v>14</v>
      </c>
      <c r="H15" s="4" t="s">
        <v>19</v>
      </c>
    </row>
    <row r="16" spans="1:8" ht="18" customHeight="1" x14ac:dyDescent="0.25">
      <c r="A16" s="3">
        <v>45534</v>
      </c>
      <c r="B16" s="12">
        <f>MONTH(tbl_operations[[#This Row],[Data]])</f>
        <v>8</v>
      </c>
      <c r="C16" s="4" t="s">
        <v>11</v>
      </c>
      <c r="D16" s="4" t="s">
        <v>42</v>
      </c>
      <c r="E16" s="4" t="s">
        <v>43</v>
      </c>
      <c r="F16" s="5">
        <v>750</v>
      </c>
      <c r="G16" s="4" t="s">
        <v>9</v>
      </c>
      <c r="H16" s="4" t="s">
        <v>15</v>
      </c>
    </row>
    <row r="17" spans="1:8" ht="18" customHeight="1" x14ac:dyDescent="0.25">
      <c r="A17" s="3">
        <v>45535</v>
      </c>
      <c r="B17" s="12">
        <f>MONTH(tbl_operations[[#This Row],[Data]])</f>
        <v>8</v>
      </c>
      <c r="C17" s="4" t="s">
        <v>11</v>
      </c>
      <c r="D17" s="4" t="s">
        <v>44</v>
      </c>
      <c r="E17" s="4" t="s">
        <v>45</v>
      </c>
      <c r="F17" s="5">
        <v>350</v>
      </c>
      <c r="G17" s="4" t="s">
        <v>18</v>
      </c>
      <c r="H17" s="4" t="s">
        <v>19</v>
      </c>
    </row>
    <row r="18" spans="1:8" ht="18" hidden="1" customHeight="1" x14ac:dyDescent="0.25">
      <c r="A18" s="3">
        <v>45536</v>
      </c>
      <c r="B18" s="3">
        <f>MONTH(tbl_operations[[#This Row],[Data]])</f>
        <v>9</v>
      </c>
      <c r="C18" s="4" t="s">
        <v>6</v>
      </c>
      <c r="D18" s="4" t="s">
        <v>7</v>
      </c>
      <c r="E18" s="4" t="s">
        <v>8</v>
      </c>
      <c r="F18" s="5">
        <v>5000</v>
      </c>
      <c r="G18" s="4" t="s">
        <v>9</v>
      </c>
      <c r="H18" s="4" t="s">
        <v>10</v>
      </c>
    </row>
    <row r="19" spans="1:8" ht="18" customHeight="1" x14ac:dyDescent="0.25">
      <c r="A19" s="3">
        <v>45537</v>
      </c>
      <c r="B19" s="12">
        <f>MONTH(tbl_operations[[#This Row],[Data]])</f>
        <v>9</v>
      </c>
      <c r="C19" s="4" t="s">
        <v>11</v>
      </c>
      <c r="D19" s="4" t="s">
        <v>12</v>
      </c>
      <c r="E19" s="4" t="s">
        <v>13</v>
      </c>
      <c r="F19" s="5">
        <v>450</v>
      </c>
      <c r="G19" s="4" t="s">
        <v>14</v>
      </c>
      <c r="H19" s="4" t="s">
        <v>15</v>
      </c>
    </row>
    <row r="20" spans="1:8" ht="18" customHeight="1" x14ac:dyDescent="0.25">
      <c r="A20" s="3">
        <v>45540</v>
      </c>
      <c r="B20" s="12">
        <f>MONTH(tbl_operations[[#This Row],[Data]])</f>
        <v>9</v>
      </c>
      <c r="C20" s="4" t="s">
        <v>11</v>
      </c>
      <c r="D20" s="4" t="s">
        <v>16</v>
      </c>
      <c r="E20" s="4" t="s">
        <v>17</v>
      </c>
      <c r="F20" s="5">
        <v>300</v>
      </c>
      <c r="G20" s="4" t="s">
        <v>14</v>
      </c>
      <c r="H20" s="4" t="s">
        <v>19</v>
      </c>
    </row>
    <row r="21" spans="1:8" ht="18" customHeight="1" x14ac:dyDescent="0.25">
      <c r="A21" s="3">
        <v>45543</v>
      </c>
      <c r="B21" s="12">
        <f>MONTH(tbl_operations[[#This Row],[Data]])</f>
        <v>9</v>
      </c>
      <c r="C21" s="4" t="s">
        <v>11</v>
      </c>
      <c r="D21" s="4" t="s">
        <v>20</v>
      </c>
      <c r="E21" s="4" t="s">
        <v>46</v>
      </c>
      <c r="F21" s="5">
        <v>200</v>
      </c>
      <c r="G21" s="4" t="s">
        <v>9</v>
      </c>
      <c r="H21" s="4" t="s">
        <v>19</v>
      </c>
    </row>
    <row r="22" spans="1:8" ht="18" customHeight="1" x14ac:dyDescent="0.25">
      <c r="A22" s="3">
        <v>45546</v>
      </c>
      <c r="B22" s="12">
        <f>MONTH(tbl_operations[[#This Row],[Data]])</f>
        <v>9</v>
      </c>
      <c r="C22" s="4" t="s">
        <v>11</v>
      </c>
      <c r="D22" s="4" t="s">
        <v>22</v>
      </c>
      <c r="E22" s="4" t="s">
        <v>47</v>
      </c>
      <c r="F22" s="5">
        <v>600</v>
      </c>
      <c r="G22" s="4" t="s">
        <v>14</v>
      </c>
      <c r="H22" s="4" t="s">
        <v>15</v>
      </c>
    </row>
    <row r="23" spans="1:8" ht="18" customHeight="1" x14ac:dyDescent="0.25">
      <c r="A23" s="3">
        <v>45549</v>
      </c>
      <c r="B23" s="12">
        <f>MONTH(tbl_operations[[#This Row],[Data]])</f>
        <v>9</v>
      </c>
      <c r="C23" s="4" t="s">
        <v>11</v>
      </c>
      <c r="D23" s="4" t="s">
        <v>24</v>
      </c>
      <c r="E23" s="4" t="s">
        <v>25</v>
      </c>
      <c r="F23" s="5">
        <v>350</v>
      </c>
      <c r="G23" s="4" t="s">
        <v>9</v>
      </c>
      <c r="H23" s="4" t="s">
        <v>19</v>
      </c>
    </row>
    <row r="24" spans="1:8" ht="18" customHeight="1" x14ac:dyDescent="0.25">
      <c r="A24" s="3">
        <v>45552</v>
      </c>
      <c r="B24" s="12">
        <f>MONTH(tbl_operations[[#This Row],[Data]])</f>
        <v>9</v>
      </c>
      <c r="C24" s="4" t="s">
        <v>11</v>
      </c>
      <c r="D24" s="4" t="s">
        <v>26</v>
      </c>
      <c r="E24" s="4" t="s">
        <v>48</v>
      </c>
      <c r="F24" s="5">
        <v>500</v>
      </c>
      <c r="G24" s="4" t="s">
        <v>18</v>
      </c>
      <c r="H24" s="4" t="s">
        <v>15</v>
      </c>
    </row>
    <row r="25" spans="1:8" ht="18" hidden="1" customHeight="1" x14ac:dyDescent="0.25">
      <c r="A25" s="3">
        <v>45555</v>
      </c>
      <c r="B25" s="3">
        <f>MONTH(tbl_operations[[#This Row],[Data]])</f>
        <v>9</v>
      </c>
      <c r="C25" s="4" t="s">
        <v>6</v>
      </c>
      <c r="D25" s="4" t="s">
        <v>49</v>
      </c>
      <c r="E25" s="4" t="s">
        <v>50</v>
      </c>
      <c r="F25" s="5">
        <v>1200</v>
      </c>
      <c r="G25" s="4" t="s">
        <v>9</v>
      </c>
      <c r="H25" s="4" t="s">
        <v>10</v>
      </c>
    </row>
    <row r="26" spans="1:8" ht="18" customHeight="1" x14ac:dyDescent="0.25">
      <c r="A26" s="3">
        <v>45555</v>
      </c>
      <c r="B26" s="12">
        <f>MONTH(tbl_operations[[#This Row],[Data]])</f>
        <v>9</v>
      </c>
      <c r="C26" s="4" t="s">
        <v>11</v>
      </c>
      <c r="D26" s="4" t="s">
        <v>30</v>
      </c>
      <c r="E26" s="4" t="s">
        <v>51</v>
      </c>
      <c r="F26" s="5">
        <v>800</v>
      </c>
      <c r="G26" s="4" t="s">
        <v>9</v>
      </c>
      <c r="H26" s="4" t="s">
        <v>19</v>
      </c>
    </row>
    <row r="27" spans="1:8" ht="18" customHeight="1" x14ac:dyDescent="0.25">
      <c r="A27" s="3">
        <v>45558</v>
      </c>
      <c r="B27" s="12">
        <f>MONTH(tbl_operations[[#This Row],[Data]])</f>
        <v>9</v>
      </c>
      <c r="C27" s="4" t="s">
        <v>11</v>
      </c>
      <c r="D27" s="4" t="s">
        <v>32</v>
      </c>
      <c r="E27" s="4" t="s">
        <v>52</v>
      </c>
      <c r="F27" s="5">
        <v>1500</v>
      </c>
      <c r="G27" s="4" t="s">
        <v>18</v>
      </c>
      <c r="H27" s="4" t="s">
        <v>15</v>
      </c>
    </row>
    <row r="28" spans="1:8" ht="18" customHeight="1" x14ac:dyDescent="0.25">
      <c r="A28" s="3">
        <v>45561</v>
      </c>
      <c r="B28" s="12">
        <f>MONTH(tbl_operations[[#This Row],[Data]])</f>
        <v>9</v>
      </c>
      <c r="C28" s="4" t="s">
        <v>11</v>
      </c>
      <c r="D28" s="4" t="s">
        <v>53</v>
      </c>
      <c r="E28" s="4" t="s">
        <v>54</v>
      </c>
      <c r="F28" s="5">
        <v>250</v>
      </c>
      <c r="G28" s="4" t="s">
        <v>14</v>
      </c>
      <c r="H28" s="4" t="s">
        <v>19</v>
      </c>
    </row>
    <row r="29" spans="1:8" ht="18" customHeight="1" x14ac:dyDescent="0.25">
      <c r="A29" s="3">
        <v>45564</v>
      </c>
      <c r="B29" s="12">
        <f>MONTH(tbl_operations[[#This Row],[Data]])</f>
        <v>9</v>
      </c>
      <c r="C29" s="4" t="s">
        <v>11</v>
      </c>
      <c r="D29" s="4" t="s">
        <v>36</v>
      </c>
      <c r="E29" s="4" t="s">
        <v>55</v>
      </c>
      <c r="F29" s="5">
        <v>400</v>
      </c>
      <c r="G29" s="4" t="s">
        <v>18</v>
      </c>
      <c r="H29" s="4" t="s">
        <v>15</v>
      </c>
    </row>
    <row r="30" spans="1:8" ht="18" hidden="1" customHeight="1" x14ac:dyDescent="0.25">
      <c r="A30" s="3">
        <v>45566</v>
      </c>
      <c r="B30" s="3">
        <f>MONTH(tbl_operations[[#This Row],[Data]])</f>
        <v>10</v>
      </c>
      <c r="C30" s="4" t="s">
        <v>6</v>
      </c>
      <c r="D30" s="4" t="s">
        <v>7</v>
      </c>
      <c r="E30" s="4" t="s">
        <v>8</v>
      </c>
      <c r="F30" s="5">
        <v>5000</v>
      </c>
      <c r="G30" s="4" t="s">
        <v>9</v>
      </c>
      <c r="H30" s="4" t="s">
        <v>10</v>
      </c>
    </row>
    <row r="31" spans="1:8" ht="18" customHeight="1" x14ac:dyDescent="0.25">
      <c r="A31" s="3">
        <v>45566</v>
      </c>
      <c r="B31" s="12">
        <f>MONTH(tbl_operations[[#This Row],[Data]])</f>
        <v>10</v>
      </c>
      <c r="C31" s="4" t="s">
        <v>11</v>
      </c>
      <c r="D31" s="4" t="s">
        <v>12</v>
      </c>
      <c r="E31" s="4" t="s">
        <v>13</v>
      </c>
      <c r="F31" s="5">
        <v>600</v>
      </c>
      <c r="G31" s="4" t="s">
        <v>14</v>
      </c>
      <c r="H31" s="4" t="s">
        <v>15</v>
      </c>
    </row>
    <row r="32" spans="1:8" ht="18" customHeight="1" x14ac:dyDescent="0.25">
      <c r="A32" s="3">
        <v>45568</v>
      </c>
      <c r="B32" s="12">
        <f>MONTH(tbl_operations[[#This Row],[Data]])</f>
        <v>10</v>
      </c>
      <c r="C32" s="4" t="s">
        <v>11</v>
      </c>
      <c r="D32" s="4" t="s">
        <v>16</v>
      </c>
      <c r="E32" s="4" t="s">
        <v>56</v>
      </c>
      <c r="F32" s="5">
        <v>200</v>
      </c>
      <c r="G32" s="4" t="s">
        <v>18</v>
      </c>
      <c r="H32" s="4" t="s">
        <v>19</v>
      </c>
    </row>
    <row r="33" spans="1:8" ht="18" customHeight="1" x14ac:dyDescent="0.25">
      <c r="A33" s="3">
        <v>45570</v>
      </c>
      <c r="B33" s="12">
        <f>MONTH(tbl_operations[[#This Row],[Data]])</f>
        <v>10</v>
      </c>
      <c r="C33" s="4" t="s">
        <v>11</v>
      </c>
      <c r="D33" s="4" t="s">
        <v>20</v>
      </c>
      <c r="E33" s="4" t="s">
        <v>57</v>
      </c>
      <c r="F33" s="5">
        <v>180</v>
      </c>
      <c r="G33" s="4" t="s">
        <v>9</v>
      </c>
      <c r="H33" s="4" t="s">
        <v>19</v>
      </c>
    </row>
    <row r="34" spans="1:8" ht="18" customHeight="1" x14ac:dyDescent="0.25">
      <c r="A34" s="3">
        <v>45573</v>
      </c>
      <c r="B34" s="12">
        <f>MONTH(tbl_operations[[#This Row],[Data]])</f>
        <v>10</v>
      </c>
      <c r="C34" s="4" t="s">
        <v>11</v>
      </c>
      <c r="D34" s="4" t="s">
        <v>22</v>
      </c>
      <c r="E34" s="4" t="s">
        <v>58</v>
      </c>
      <c r="F34" s="5">
        <v>120</v>
      </c>
      <c r="G34" s="4" t="s">
        <v>14</v>
      </c>
      <c r="H34" s="4" t="s">
        <v>15</v>
      </c>
    </row>
    <row r="35" spans="1:8" ht="18" customHeight="1" x14ac:dyDescent="0.25">
      <c r="A35" s="3">
        <v>45575</v>
      </c>
      <c r="B35" s="12">
        <f>MONTH(tbl_operations[[#This Row],[Data]])</f>
        <v>10</v>
      </c>
      <c r="C35" s="4" t="s">
        <v>11</v>
      </c>
      <c r="D35" s="4" t="s">
        <v>24</v>
      </c>
      <c r="E35" s="4" t="s">
        <v>59</v>
      </c>
      <c r="F35" s="5">
        <v>350</v>
      </c>
      <c r="G35" s="4" t="s">
        <v>18</v>
      </c>
      <c r="H35" s="4" t="s">
        <v>15</v>
      </c>
    </row>
    <row r="36" spans="1:8" ht="18" customHeight="1" x14ac:dyDescent="0.25">
      <c r="A36" s="3">
        <v>45578</v>
      </c>
      <c r="B36" s="12">
        <f>MONTH(tbl_operations[[#This Row],[Data]])</f>
        <v>10</v>
      </c>
      <c r="C36" s="4" t="s">
        <v>11</v>
      </c>
      <c r="D36" s="4" t="s">
        <v>26</v>
      </c>
      <c r="E36" s="4" t="s">
        <v>60</v>
      </c>
      <c r="F36" s="5">
        <v>400</v>
      </c>
      <c r="G36" s="4" t="s">
        <v>9</v>
      </c>
      <c r="H36" s="4" t="s">
        <v>19</v>
      </c>
    </row>
    <row r="37" spans="1:8" ht="18" customHeight="1" x14ac:dyDescent="0.25">
      <c r="A37" s="3">
        <v>45580</v>
      </c>
      <c r="B37" s="12">
        <f>MONTH(tbl_operations[[#This Row],[Data]])</f>
        <v>10</v>
      </c>
      <c r="C37" s="4" t="s">
        <v>11</v>
      </c>
      <c r="D37" s="4" t="s">
        <v>30</v>
      </c>
      <c r="E37" s="4" t="s">
        <v>61</v>
      </c>
      <c r="F37" s="5">
        <v>450</v>
      </c>
      <c r="G37" s="4" t="s">
        <v>14</v>
      </c>
      <c r="H37" s="4" t="s">
        <v>19</v>
      </c>
    </row>
    <row r="38" spans="1:8" ht="18" hidden="1" customHeight="1" x14ac:dyDescent="0.25">
      <c r="A38" s="3">
        <v>45583</v>
      </c>
      <c r="B38" s="3">
        <f>MONTH(tbl_operations[[#This Row],[Data]])</f>
        <v>10</v>
      </c>
      <c r="C38" s="4" t="s">
        <v>6</v>
      </c>
      <c r="D38" s="4" t="s">
        <v>62</v>
      </c>
      <c r="E38" s="4" t="s">
        <v>63</v>
      </c>
      <c r="F38" s="5">
        <v>1500</v>
      </c>
      <c r="G38" s="4" t="s">
        <v>9</v>
      </c>
      <c r="H38" s="4" t="s">
        <v>10</v>
      </c>
    </row>
    <row r="39" spans="1:8" ht="18" customHeight="1" x14ac:dyDescent="0.25">
      <c r="A39" s="3">
        <v>45583</v>
      </c>
      <c r="B39" s="12">
        <f>MONTH(tbl_operations[[#This Row],[Data]])</f>
        <v>10</v>
      </c>
      <c r="C39" s="4" t="s">
        <v>11</v>
      </c>
      <c r="D39" s="4" t="s">
        <v>32</v>
      </c>
      <c r="E39" s="4" t="s">
        <v>64</v>
      </c>
      <c r="F39" s="5">
        <v>300</v>
      </c>
      <c r="G39" s="4" t="s">
        <v>18</v>
      </c>
      <c r="H39" s="4" t="s">
        <v>15</v>
      </c>
    </row>
    <row r="40" spans="1:8" ht="18" customHeight="1" x14ac:dyDescent="0.25">
      <c r="A40" s="3">
        <v>45585</v>
      </c>
      <c r="B40" s="12">
        <f>MONTH(tbl_operations[[#This Row],[Data]])</f>
        <v>10</v>
      </c>
      <c r="C40" s="4" t="s">
        <v>11</v>
      </c>
      <c r="D40" s="4" t="s">
        <v>34</v>
      </c>
      <c r="E40" s="4" t="s">
        <v>65</v>
      </c>
      <c r="F40" s="5">
        <v>800</v>
      </c>
      <c r="G40" s="4" t="s">
        <v>9</v>
      </c>
      <c r="H40" s="4" t="s">
        <v>19</v>
      </c>
    </row>
    <row r="41" spans="1:8" ht="18" customHeight="1" x14ac:dyDescent="0.25">
      <c r="A41" s="3">
        <v>45587</v>
      </c>
      <c r="B41" s="12">
        <f>MONTH(tbl_operations[[#This Row],[Data]])</f>
        <v>10</v>
      </c>
      <c r="C41" s="4" t="s">
        <v>11</v>
      </c>
      <c r="D41" s="4" t="s">
        <v>36</v>
      </c>
      <c r="E41" s="4" t="s">
        <v>66</v>
      </c>
      <c r="F41" s="5">
        <v>250</v>
      </c>
      <c r="G41" s="4" t="s">
        <v>18</v>
      </c>
      <c r="H41" s="4" t="s">
        <v>15</v>
      </c>
    </row>
    <row r="42" spans="1:8" ht="18" customHeight="1" x14ac:dyDescent="0.25">
      <c r="A42" s="3">
        <v>45589</v>
      </c>
      <c r="B42" s="12">
        <f>MONTH(tbl_operations[[#This Row],[Data]])</f>
        <v>10</v>
      </c>
      <c r="C42" s="4" t="s">
        <v>11</v>
      </c>
      <c r="D42" s="4" t="s">
        <v>40</v>
      </c>
      <c r="E42" s="4" t="s">
        <v>67</v>
      </c>
      <c r="F42" s="5">
        <v>150</v>
      </c>
      <c r="G42" s="4" t="s">
        <v>14</v>
      </c>
      <c r="H42" s="4" t="s">
        <v>19</v>
      </c>
    </row>
    <row r="43" spans="1:8" ht="18" customHeight="1" x14ac:dyDescent="0.25">
      <c r="A43" s="3">
        <v>45591</v>
      </c>
      <c r="B43" s="12">
        <f>MONTH(tbl_operations[[#This Row],[Data]])</f>
        <v>10</v>
      </c>
      <c r="C43" s="4" t="s">
        <v>11</v>
      </c>
      <c r="D43" s="4" t="s">
        <v>38</v>
      </c>
      <c r="E43" s="4" t="s">
        <v>68</v>
      </c>
      <c r="F43" s="5">
        <v>250</v>
      </c>
      <c r="G43" s="4" t="s">
        <v>9</v>
      </c>
      <c r="H43" s="4" t="s">
        <v>15</v>
      </c>
    </row>
    <row r="44" spans="1:8" ht="18" customHeight="1" x14ac:dyDescent="0.25">
      <c r="A44" s="3">
        <v>45595</v>
      </c>
      <c r="B44" s="12">
        <f>MONTH(tbl_operations[[#This Row],[Data]])</f>
        <v>10</v>
      </c>
      <c r="C44" s="4" t="s">
        <v>11</v>
      </c>
      <c r="D44" s="4" t="s">
        <v>44</v>
      </c>
      <c r="E44" s="4" t="s">
        <v>69</v>
      </c>
      <c r="F44" s="5">
        <v>220</v>
      </c>
      <c r="G44" s="4" t="s">
        <v>9</v>
      </c>
      <c r="H44" s="4" t="s">
        <v>15</v>
      </c>
    </row>
    <row r="45" spans="1:8" ht="18" customHeight="1" x14ac:dyDescent="0.25">
      <c r="A45" s="3">
        <v>45596</v>
      </c>
      <c r="B45" s="12">
        <f>MONTH(tbl_operations[[#This Row],[Data]])</f>
        <v>10</v>
      </c>
      <c r="C45" s="4" t="s">
        <v>11</v>
      </c>
      <c r="D45" s="4" t="s">
        <v>42</v>
      </c>
      <c r="E45" s="4" t="s">
        <v>70</v>
      </c>
      <c r="F45" s="5">
        <v>500</v>
      </c>
      <c r="G45" s="4" t="s">
        <v>18</v>
      </c>
      <c r="H45" s="4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A8D3-1B0B-460B-85B1-1B3A1E638E2E}">
  <sheetPr>
    <tabColor rgb="FF00B0F0"/>
  </sheetPr>
  <dimension ref="C1:G20"/>
  <sheetViews>
    <sheetView topLeftCell="C1" workbookViewId="0">
      <selection activeCell="C9" sqref="C9"/>
    </sheetView>
  </sheetViews>
  <sheetFormatPr defaultRowHeight="15" x14ac:dyDescent="0.25"/>
  <cols>
    <col min="3" max="3" width="20.85546875" bestFit="1" customWidth="1"/>
    <col min="4" max="4" width="13.85546875" bestFit="1" customWidth="1"/>
    <col min="6" max="6" width="18" bestFit="1" customWidth="1"/>
    <col min="7" max="7" width="13.85546875" bestFit="1" customWidth="1"/>
  </cols>
  <sheetData>
    <row r="1" spans="3:7" x14ac:dyDescent="0.25">
      <c r="F1" s="6" t="s">
        <v>1</v>
      </c>
      <c r="G1" t="s">
        <v>6</v>
      </c>
    </row>
    <row r="2" spans="3:7" x14ac:dyDescent="0.25">
      <c r="C2" s="6" t="s">
        <v>1</v>
      </c>
      <c r="D2" t="s">
        <v>11</v>
      </c>
    </row>
    <row r="3" spans="3:7" x14ac:dyDescent="0.25">
      <c r="F3" s="6" t="s">
        <v>72</v>
      </c>
      <c r="G3" t="s">
        <v>74</v>
      </c>
    </row>
    <row r="4" spans="3:7" x14ac:dyDescent="0.25">
      <c r="C4" s="6" t="s">
        <v>72</v>
      </c>
      <c r="D4" t="s">
        <v>74</v>
      </c>
      <c r="F4" s="7" t="s">
        <v>49</v>
      </c>
      <c r="G4" s="8">
        <v>1200</v>
      </c>
    </row>
    <row r="5" spans="3:7" x14ac:dyDescent="0.25">
      <c r="C5" s="7" t="s">
        <v>12</v>
      </c>
      <c r="D5" s="8">
        <v>1600</v>
      </c>
      <c r="F5" s="7" t="s">
        <v>28</v>
      </c>
      <c r="G5" s="8">
        <v>800</v>
      </c>
    </row>
    <row r="6" spans="3:7" x14ac:dyDescent="0.25">
      <c r="C6" s="7" t="s">
        <v>38</v>
      </c>
      <c r="D6" s="8">
        <v>330</v>
      </c>
      <c r="F6" s="7" t="s">
        <v>7</v>
      </c>
      <c r="G6" s="8">
        <v>15000</v>
      </c>
    </row>
    <row r="7" spans="3:7" x14ac:dyDescent="0.25">
      <c r="C7" s="7" t="s">
        <v>24</v>
      </c>
      <c r="D7" s="8">
        <v>1100</v>
      </c>
      <c r="F7" s="7" t="s">
        <v>62</v>
      </c>
      <c r="G7" s="8">
        <v>1500</v>
      </c>
    </row>
    <row r="8" spans="3:7" x14ac:dyDescent="0.25">
      <c r="C8" s="7" t="s">
        <v>32</v>
      </c>
      <c r="D8" s="8">
        <v>3000</v>
      </c>
      <c r="F8" s="7" t="s">
        <v>73</v>
      </c>
      <c r="G8" s="8">
        <v>18500</v>
      </c>
    </row>
    <row r="9" spans="3:7" x14ac:dyDescent="0.25">
      <c r="C9" s="7" t="s">
        <v>44</v>
      </c>
      <c r="D9" s="8">
        <v>570</v>
      </c>
    </row>
    <row r="10" spans="3:7" x14ac:dyDescent="0.25">
      <c r="C10" s="7" t="s">
        <v>20</v>
      </c>
      <c r="D10" s="8">
        <v>500</v>
      </c>
    </row>
    <row r="11" spans="3:7" x14ac:dyDescent="0.25">
      <c r="C11" s="7" t="s">
        <v>40</v>
      </c>
      <c r="D11" s="8">
        <v>350</v>
      </c>
    </row>
    <row r="12" spans="3:7" x14ac:dyDescent="0.25">
      <c r="C12" s="7" t="s">
        <v>36</v>
      </c>
      <c r="D12" s="8">
        <v>830</v>
      </c>
    </row>
    <row r="13" spans="3:7" x14ac:dyDescent="0.25">
      <c r="C13" s="7" t="s">
        <v>22</v>
      </c>
      <c r="D13" s="8">
        <v>970</v>
      </c>
    </row>
    <row r="14" spans="3:7" x14ac:dyDescent="0.25">
      <c r="C14" s="7" t="s">
        <v>30</v>
      </c>
      <c r="D14" s="8">
        <v>1400</v>
      </c>
    </row>
    <row r="15" spans="3:7" x14ac:dyDescent="0.25">
      <c r="C15" s="7" t="s">
        <v>16</v>
      </c>
      <c r="D15" s="8">
        <v>800</v>
      </c>
    </row>
    <row r="16" spans="3:7" x14ac:dyDescent="0.25">
      <c r="C16" s="7" t="s">
        <v>53</v>
      </c>
      <c r="D16" s="8">
        <v>250</v>
      </c>
    </row>
    <row r="17" spans="3:4" x14ac:dyDescent="0.25">
      <c r="C17" s="7" t="s">
        <v>34</v>
      </c>
      <c r="D17" s="8">
        <v>1250</v>
      </c>
    </row>
    <row r="18" spans="3:4" x14ac:dyDescent="0.25">
      <c r="C18" s="7" t="s">
        <v>26</v>
      </c>
      <c r="D18" s="8">
        <v>1500</v>
      </c>
    </row>
    <row r="19" spans="3:4" x14ac:dyDescent="0.25">
      <c r="C19" s="7" t="s">
        <v>42</v>
      </c>
      <c r="D19" s="8">
        <v>1250</v>
      </c>
    </row>
    <row r="20" spans="3:4" x14ac:dyDescent="0.25">
      <c r="C20" s="7" t="s">
        <v>73</v>
      </c>
      <c r="D20" s="8">
        <v>15700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72D7-0A95-4E46-AE86-B498523460B7}">
  <dimension ref="A1:Z1"/>
  <sheetViews>
    <sheetView showGridLines="0" showRowColHeaders="0" zoomScale="85" zoomScaleNormal="85" workbookViewId="0">
      <selection activeCell="AF6" sqref="AF6"/>
    </sheetView>
  </sheetViews>
  <sheetFormatPr defaultRowHeight="15" x14ac:dyDescent="0.25"/>
  <cols>
    <col min="1" max="1" width="24" style="9" customWidth="1"/>
    <col min="2" max="26" width="9.140625" style="10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4618-2798-495B-B379-F2445DD30614}">
  <sheetPr>
    <tabColor rgb="FF00B0F0"/>
  </sheetPr>
  <dimension ref="C1:D26"/>
  <sheetViews>
    <sheetView zoomScale="70" zoomScaleNormal="70" workbookViewId="0">
      <selection activeCell="C9" sqref="C9"/>
    </sheetView>
  </sheetViews>
  <sheetFormatPr defaultRowHeight="15" x14ac:dyDescent="0.25"/>
  <cols>
    <col min="3" max="3" width="21" customWidth="1"/>
    <col min="4" max="4" width="20.85546875" customWidth="1"/>
  </cols>
  <sheetData>
    <row r="1" spans="3:4" s="9" customFormat="1" x14ac:dyDescent="0.25"/>
    <row r="3" spans="3:4" x14ac:dyDescent="0.25">
      <c r="C3" s="18" t="s">
        <v>78</v>
      </c>
      <c r="D3" s="16">
        <f>SUM(Tabela2[Depósito Reservado])</f>
        <v>10053</v>
      </c>
    </row>
    <row r="4" spans="3:4" x14ac:dyDescent="0.25">
      <c r="C4" s="18" t="s">
        <v>79</v>
      </c>
      <c r="D4" s="15">
        <v>20000</v>
      </c>
    </row>
    <row r="6" spans="3:4" x14ac:dyDescent="0.25">
      <c r="C6" s="14" t="s">
        <v>76</v>
      </c>
      <c r="D6" s="14" t="s">
        <v>77</v>
      </c>
    </row>
    <row r="7" spans="3:4" x14ac:dyDescent="0.25">
      <c r="C7" s="2">
        <v>45683</v>
      </c>
      <c r="D7" s="15">
        <v>50</v>
      </c>
    </row>
    <row r="8" spans="3:4" x14ac:dyDescent="0.25">
      <c r="C8" s="2">
        <v>45684</v>
      </c>
      <c r="D8" s="17">
        <v>676</v>
      </c>
    </row>
    <row r="9" spans="3:4" x14ac:dyDescent="0.25">
      <c r="C9" s="2">
        <v>45685</v>
      </c>
      <c r="D9" s="17">
        <v>817</v>
      </c>
    </row>
    <row r="10" spans="3:4" x14ac:dyDescent="0.25">
      <c r="C10" s="2">
        <v>45686</v>
      </c>
      <c r="D10" s="17">
        <v>774</v>
      </c>
    </row>
    <row r="11" spans="3:4" x14ac:dyDescent="0.25">
      <c r="C11" s="2">
        <v>45687</v>
      </c>
      <c r="D11" s="17">
        <v>43</v>
      </c>
    </row>
    <row r="12" spans="3:4" x14ac:dyDescent="0.25">
      <c r="C12" s="2">
        <v>45688</v>
      </c>
      <c r="D12" s="17">
        <v>613</v>
      </c>
    </row>
    <row r="13" spans="3:4" x14ac:dyDescent="0.25">
      <c r="C13" s="2">
        <v>45689</v>
      </c>
      <c r="D13" s="17">
        <v>312</v>
      </c>
    </row>
    <row r="14" spans="3:4" x14ac:dyDescent="0.25">
      <c r="C14" s="2">
        <v>45690</v>
      </c>
      <c r="D14" s="17">
        <v>521</v>
      </c>
    </row>
    <row r="15" spans="3:4" x14ac:dyDescent="0.25">
      <c r="C15" s="2">
        <v>45691</v>
      </c>
      <c r="D15" s="17">
        <v>792</v>
      </c>
    </row>
    <row r="16" spans="3:4" x14ac:dyDescent="0.25">
      <c r="C16" s="2">
        <v>45692</v>
      </c>
      <c r="D16" s="17">
        <v>456</v>
      </c>
    </row>
    <row r="17" spans="3:4" x14ac:dyDescent="0.25">
      <c r="C17" s="2">
        <v>45693</v>
      </c>
      <c r="D17" s="17">
        <v>293</v>
      </c>
    </row>
    <row r="18" spans="3:4" x14ac:dyDescent="0.25">
      <c r="C18" s="2">
        <v>45694</v>
      </c>
      <c r="D18" s="17">
        <v>380</v>
      </c>
    </row>
    <row r="19" spans="3:4" x14ac:dyDescent="0.25">
      <c r="C19" s="2">
        <v>45695</v>
      </c>
      <c r="D19" s="17">
        <v>624</v>
      </c>
    </row>
    <row r="20" spans="3:4" x14ac:dyDescent="0.25">
      <c r="C20" s="2">
        <v>45696</v>
      </c>
      <c r="D20" s="17">
        <v>471</v>
      </c>
    </row>
    <row r="21" spans="3:4" x14ac:dyDescent="0.25">
      <c r="C21" s="2">
        <v>45697</v>
      </c>
      <c r="D21" s="17">
        <v>737</v>
      </c>
    </row>
    <row r="22" spans="3:4" x14ac:dyDescent="0.25">
      <c r="C22" s="2">
        <v>45698</v>
      </c>
      <c r="D22" s="17">
        <v>317</v>
      </c>
    </row>
    <row r="23" spans="3:4" x14ac:dyDescent="0.25">
      <c r="C23" s="2">
        <v>45699</v>
      </c>
      <c r="D23" s="17">
        <v>683</v>
      </c>
    </row>
    <row r="24" spans="3:4" x14ac:dyDescent="0.25">
      <c r="C24" s="2">
        <v>45700</v>
      </c>
      <c r="D24" s="17">
        <v>583</v>
      </c>
    </row>
    <row r="25" spans="3:4" x14ac:dyDescent="0.25">
      <c r="C25" s="2">
        <v>45701</v>
      </c>
      <c r="D25" s="17">
        <v>255</v>
      </c>
    </row>
    <row r="26" spans="3:4" x14ac:dyDescent="0.25">
      <c r="C26" s="2">
        <v>45702</v>
      </c>
      <c r="D26" s="17">
        <v>656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R. Ribeiro</dc:creator>
  <cp:lastModifiedBy>Ana R. Ribeiro</cp:lastModifiedBy>
  <dcterms:created xsi:type="dcterms:W3CDTF">2025-01-26T18:19:15Z</dcterms:created>
  <dcterms:modified xsi:type="dcterms:W3CDTF">2025-01-26T21:35:40Z</dcterms:modified>
</cp:coreProperties>
</file>