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Whale\"/>
    </mc:Choice>
  </mc:AlternateContent>
  <bookViews>
    <workbookView xWindow="0" yWindow="0" windowWidth="28800" windowHeight="12975" tabRatio="915" firstSheet="3" activeTab="3"/>
  </bookViews>
  <sheets>
    <sheet name="2001" sheetId="9" r:id="rId1"/>
    <sheet name="2002" sheetId="7" r:id="rId2"/>
    <sheet name="2003" sheetId="8" r:id="rId3"/>
    <sheet name="2004" sheetId="11" r:id="rId4"/>
    <sheet name="2005" sheetId="12" r:id="rId5"/>
    <sheet name="2006" sheetId="13" r:id="rId6"/>
    <sheet name="2007" sheetId="15" r:id="rId7"/>
    <sheet name="2008" sheetId="16" r:id="rId8"/>
    <sheet name="2009" sheetId="17" r:id="rId9"/>
    <sheet name="2010" sheetId="18" r:id="rId10"/>
    <sheet name="2011" sheetId="19" r:id="rId11"/>
    <sheet name="2012" sheetId="20" r:id="rId12"/>
    <sheet name="2013" sheetId="21" r:id="rId13"/>
    <sheet name="2014" sheetId="22" r:id="rId14"/>
    <sheet name="2015" sheetId="23" r:id="rId15"/>
    <sheet name="2016" sheetId="24" r:id="rId16"/>
    <sheet name="2017" sheetId="25" r:id="rId17"/>
    <sheet name="2018" sheetId="27" r:id="rId18"/>
  </sheets>
  <definedNames>
    <definedName name="_xlnm.Print_Area" localSheetId="0">'2001'!$A$1:$G$9</definedName>
    <definedName name="_xlnm.Print_Area" localSheetId="1">'2002'!$A$1:$K$13</definedName>
    <definedName name="_xlnm.Print_Area" localSheetId="2">'2003'!$A$1:$K$10</definedName>
    <definedName name="_xlnm.Print_Area" localSheetId="17">'2018'!$A$1:$K$14</definedName>
    <definedName name="_xlnm.Print_Titles" localSheetId="0">'2001'!#REF!</definedName>
    <definedName name="_xlnm.Print_Titles" localSheetId="1">'2002'!#REF!</definedName>
  </definedNames>
  <calcPr calcId="152511"/>
</workbook>
</file>

<file path=xl/calcChain.xml><?xml version="1.0" encoding="utf-8"?>
<calcChain xmlns="http://schemas.openxmlformats.org/spreadsheetml/2006/main">
  <c r="C5" i="27" l="1"/>
  <c r="F5" i="27"/>
  <c r="I5" i="27"/>
  <c r="E5" i="27"/>
  <c r="G5" i="27"/>
  <c r="H5" i="27"/>
  <c r="H6" i="27" s="1"/>
  <c r="J5" i="27"/>
  <c r="D5" i="27"/>
  <c r="D6" i="27" s="1"/>
  <c r="K5" i="27"/>
  <c r="B14" i="27"/>
  <c r="B8" i="27"/>
  <c r="B5" i="27" s="1"/>
  <c r="B9" i="27"/>
  <c r="B10" i="27"/>
  <c r="B11" i="27"/>
  <c r="B12" i="27"/>
  <c r="B13" i="27"/>
  <c r="B7" i="27"/>
  <c r="J5" i="25"/>
  <c r="C5" i="25"/>
  <c r="D5" i="25"/>
  <c r="E5" i="25"/>
  <c r="F5" i="25"/>
  <c r="F6" i="25" s="1"/>
  <c r="G5" i="25"/>
  <c r="H5" i="25"/>
  <c r="I5" i="25"/>
  <c r="B11" i="25"/>
  <c r="B10" i="25"/>
  <c r="B13" i="24"/>
  <c r="B8" i="24"/>
  <c r="B9" i="24"/>
  <c r="B10" i="24"/>
  <c r="B11" i="24"/>
  <c r="B12" i="24"/>
  <c r="B7" i="24"/>
  <c r="B5" i="24" s="1"/>
  <c r="B8" i="25"/>
  <c r="B9" i="25"/>
  <c r="B7" i="25"/>
  <c r="B5" i="25" s="1"/>
  <c r="I5" i="24"/>
  <c r="G5" i="24"/>
  <c r="E5" i="24"/>
  <c r="F5" i="24"/>
  <c r="H5" i="24"/>
  <c r="H6" i="24" s="1"/>
  <c r="D5" i="24"/>
  <c r="C5" i="24"/>
  <c r="B10" i="23"/>
  <c r="B9" i="23"/>
  <c r="B5" i="23" s="1"/>
  <c r="B8" i="23"/>
  <c r="B7" i="23"/>
  <c r="B13" i="22"/>
  <c r="B11" i="22"/>
  <c r="B9" i="22"/>
  <c r="B10" i="22"/>
  <c r="B5" i="22" s="1"/>
  <c r="B12" i="22"/>
  <c r="E5" i="23"/>
  <c r="D5" i="23"/>
  <c r="C5" i="23"/>
  <c r="C5" i="22"/>
  <c r="D5" i="22"/>
  <c r="E5" i="22"/>
  <c r="F5" i="22"/>
  <c r="F6" i="22" s="1"/>
  <c r="B15" i="22"/>
  <c r="B14" i="22"/>
  <c r="B8" i="22"/>
  <c r="B7" i="22"/>
  <c r="C5" i="21"/>
  <c r="D5" i="21"/>
  <c r="E5" i="21"/>
  <c r="F5" i="21"/>
  <c r="B8" i="21"/>
  <c r="B5" i="21" s="1"/>
  <c r="B9" i="21"/>
  <c r="B10" i="21"/>
  <c r="B7" i="21"/>
  <c r="B13" i="20"/>
  <c r="C5" i="20"/>
  <c r="D5" i="20"/>
  <c r="E5" i="20"/>
  <c r="F5" i="20"/>
  <c r="G5" i="20"/>
  <c r="H5" i="20"/>
  <c r="I5" i="20"/>
  <c r="J5" i="20"/>
  <c r="B11" i="20"/>
  <c r="B10" i="20"/>
  <c r="B9" i="20"/>
  <c r="B8" i="20"/>
  <c r="B7" i="20"/>
  <c r="B5" i="20" s="1"/>
  <c r="D5" i="9"/>
  <c r="E5" i="9"/>
  <c r="F5" i="9"/>
  <c r="G5" i="9"/>
  <c r="C5" i="9"/>
  <c r="B5" i="9" s="1"/>
  <c r="B7" i="19"/>
  <c r="B8" i="19"/>
  <c r="B9" i="19"/>
  <c r="B10" i="19"/>
  <c r="B5" i="19"/>
  <c r="G6" i="19" s="1"/>
  <c r="C5" i="19"/>
  <c r="C6" i="19" s="1"/>
  <c r="D5" i="19"/>
  <c r="D6" i="19" s="1"/>
  <c r="E5" i="19"/>
  <c r="F5" i="19"/>
  <c r="G5" i="19"/>
  <c r="H5" i="19"/>
  <c r="I5" i="19"/>
  <c r="I6" i="19" s="1"/>
  <c r="J5" i="19"/>
  <c r="K5" i="19"/>
  <c r="C5" i="18"/>
  <c r="B10" i="18"/>
  <c r="D5" i="18"/>
  <c r="E5" i="18"/>
  <c r="F5" i="18"/>
  <c r="F6" i="18" s="1"/>
  <c r="G5" i="18"/>
  <c r="H5" i="18"/>
  <c r="I5" i="18"/>
  <c r="J5" i="18"/>
  <c r="K5" i="18"/>
  <c r="B15" i="18"/>
  <c r="B8" i="18"/>
  <c r="B5" i="18" s="1"/>
  <c r="B9" i="18"/>
  <c r="B11" i="18"/>
  <c r="B12" i="18"/>
  <c r="B13" i="18"/>
  <c r="B14" i="18"/>
  <c r="B7" i="18"/>
  <c r="B10" i="17"/>
  <c r="G5" i="17"/>
  <c r="G6" i="17" s="1"/>
  <c r="B9" i="17"/>
  <c r="B8" i="17"/>
  <c r="B7" i="17"/>
  <c r="B5" i="17" s="1"/>
  <c r="I5" i="17"/>
  <c r="H5" i="17"/>
  <c r="F5" i="17"/>
  <c r="E5" i="17"/>
  <c r="E6" i="17" s="1"/>
  <c r="D5" i="17"/>
  <c r="D6" i="17" s="1"/>
  <c r="C5" i="17"/>
  <c r="B12" i="16"/>
  <c r="D5" i="16"/>
  <c r="E5" i="16"/>
  <c r="F5" i="16"/>
  <c r="G5" i="16"/>
  <c r="H5" i="16"/>
  <c r="I5" i="16"/>
  <c r="M5" i="16"/>
  <c r="J5" i="16"/>
  <c r="K5" i="16"/>
  <c r="C5" i="16"/>
  <c r="L5" i="16"/>
  <c r="B7" i="16"/>
  <c r="B8" i="16"/>
  <c r="B9" i="16"/>
  <c r="B5" i="16" s="1"/>
  <c r="B10" i="16"/>
  <c r="B11" i="16"/>
  <c r="B11" i="15"/>
  <c r="B8" i="15"/>
  <c r="B9" i="15"/>
  <c r="B10" i="15"/>
  <c r="B7" i="15"/>
  <c r="B5" i="15"/>
  <c r="E6" i="15" s="1"/>
  <c r="C5" i="15"/>
  <c r="C6" i="15" s="1"/>
  <c r="D5" i="15"/>
  <c r="E5" i="15"/>
  <c r="F5" i="15"/>
  <c r="G5" i="15"/>
  <c r="H5" i="15"/>
  <c r="H6" i="15" s="1"/>
  <c r="I5" i="15"/>
  <c r="I6" i="15" s="1"/>
  <c r="J5" i="15"/>
  <c r="K5" i="15"/>
  <c r="K6" i="15" s="1"/>
  <c r="L5" i="15"/>
  <c r="B9" i="13"/>
  <c r="B7" i="13"/>
  <c r="B8" i="13"/>
  <c r="B10" i="13"/>
  <c r="B5" i="13" s="1"/>
  <c r="B11" i="13"/>
  <c r="B12" i="13"/>
  <c r="B13" i="13"/>
  <c r="F5" i="13"/>
  <c r="E5" i="13"/>
  <c r="G5" i="13"/>
  <c r="H5" i="13"/>
  <c r="C5" i="13"/>
  <c r="D5" i="13"/>
  <c r="B8" i="12"/>
  <c r="B9" i="12"/>
  <c r="B10" i="12"/>
  <c r="B7" i="12"/>
  <c r="B5" i="12" s="1"/>
  <c r="C5" i="12"/>
  <c r="D5" i="12"/>
  <c r="E5" i="12"/>
  <c r="F5" i="12"/>
  <c r="G5" i="12"/>
  <c r="B9" i="9"/>
  <c r="B8" i="9"/>
  <c r="B7" i="9"/>
  <c r="B6" i="9"/>
  <c r="K6" i="7"/>
  <c r="K5" i="7" s="1"/>
  <c r="K11" i="7"/>
  <c r="J6" i="7"/>
  <c r="J11" i="7"/>
  <c r="J5" i="7" s="1"/>
  <c r="I6" i="7"/>
  <c r="I5" i="7" s="1"/>
  <c r="I11" i="7"/>
  <c r="H6" i="7"/>
  <c r="H11" i="7"/>
  <c r="H5" i="7"/>
  <c r="G6" i="7"/>
  <c r="G11" i="7"/>
  <c r="G5" i="7" s="1"/>
  <c r="F6" i="7"/>
  <c r="F5" i="7" s="1"/>
  <c r="F11" i="7"/>
  <c r="E6" i="7"/>
  <c r="E11" i="7"/>
  <c r="E5" i="7"/>
  <c r="D6" i="7"/>
  <c r="D5" i="7" s="1"/>
  <c r="D11" i="7"/>
  <c r="C6" i="7"/>
  <c r="C5" i="7" s="1"/>
  <c r="C11" i="7"/>
  <c r="B7" i="7"/>
  <c r="B8" i="7"/>
  <c r="B6" i="7" s="1"/>
  <c r="B5" i="7" s="1"/>
  <c r="B9" i="7"/>
  <c r="B12" i="7"/>
  <c r="B11" i="7" s="1"/>
  <c r="B13" i="7"/>
  <c r="E5" i="8"/>
  <c r="B7" i="8"/>
  <c r="B8" i="8"/>
  <c r="B5" i="8" s="1"/>
  <c r="B9" i="8"/>
  <c r="B10" i="8"/>
  <c r="C5" i="8"/>
  <c r="D5" i="8"/>
  <c r="F5" i="8"/>
  <c r="J5" i="8"/>
  <c r="G5" i="8"/>
  <c r="H5" i="8"/>
  <c r="I5" i="8"/>
  <c r="K5" i="8"/>
  <c r="C5" i="11"/>
  <c r="B10" i="11"/>
  <c r="B11" i="11"/>
  <c r="B7" i="11"/>
  <c r="B5" i="11" s="1"/>
  <c r="B8" i="11"/>
  <c r="B9" i="11"/>
  <c r="D5" i="11"/>
  <c r="E5" i="11"/>
  <c r="F5" i="11"/>
  <c r="F6" i="11" s="1"/>
  <c r="G5" i="11"/>
  <c r="H5" i="11"/>
  <c r="I5" i="11"/>
  <c r="F6" i="15"/>
  <c r="J6" i="15"/>
  <c r="J6" i="19"/>
  <c r="F6" i="19"/>
  <c r="K6" i="19"/>
  <c r="G6" i="20" l="1"/>
  <c r="F6" i="20"/>
  <c r="H6" i="20"/>
  <c r="I6" i="20"/>
  <c r="E6" i="20"/>
  <c r="C6" i="8"/>
  <c r="F6" i="12"/>
  <c r="G6" i="12"/>
  <c r="E6" i="12"/>
  <c r="C6" i="12"/>
  <c r="D6" i="12"/>
  <c r="C6" i="17"/>
  <c r="H6" i="17"/>
  <c r="I6" i="17"/>
  <c r="J6" i="16"/>
  <c r="G6" i="18"/>
  <c r="G6" i="25"/>
  <c r="J6" i="27"/>
  <c r="E6" i="23"/>
  <c r="I6" i="8"/>
  <c r="H6" i="8"/>
  <c r="K6" i="8"/>
  <c r="J6" i="8"/>
  <c r="D6" i="21"/>
  <c r="F6" i="21"/>
  <c r="E6" i="21"/>
  <c r="C6" i="21"/>
  <c r="B6" i="21" s="1"/>
  <c r="H6" i="16"/>
  <c r="C6" i="22"/>
  <c r="B6" i="22" s="1"/>
  <c r="E6" i="22"/>
  <c r="E6" i="8"/>
  <c r="F6" i="17"/>
  <c r="C6" i="27"/>
  <c r="F6" i="27"/>
  <c r="K6" i="27"/>
  <c r="E6" i="27"/>
  <c r="I6" i="27"/>
  <c r="G6" i="27"/>
  <c r="F6" i="8"/>
  <c r="C6" i="18"/>
  <c r="C6" i="20"/>
  <c r="D6" i="22"/>
  <c r="G6" i="24"/>
  <c r="C6" i="24"/>
  <c r="F6" i="24"/>
  <c r="D6" i="24"/>
  <c r="I6" i="24"/>
  <c r="E6" i="24"/>
  <c r="C6" i="23"/>
  <c r="D6" i="23"/>
  <c r="E6" i="16"/>
  <c r="C6" i="16"/>
  <c r="L6" i="16"/>
  <c r="F6" i="16"/>
  <c r="I6" i="16"/>
  <c r="D6" i="16"/>
  <c r="G6" i="16"/>
  <c r="K6" i="16"/>
  <c r="M6" i="16"/>
  <c r="H6" i="18"/>
  <c r="K6" i="18"/>
  <c r="D6" i="18"/>
  <c r="J6" i="18"/>
  <c r="E6" i="18"/>
  <c r="H6" i="25"/>
  <c r="J6" i="25"/>
  <c r="C6" i="25"/>
  <c r="I6" i="25"/>
  <c r="E6" i="25"/>
  <c r="D6" i="25"/>
  <c r="G6" i="8"/>
  <c r="C6" i="11"/>
  <c r="I6" i="11"/>
  <c r="E6" i="11"/>
  <c r="D6" i="11"/>
  <c r="E6" i="13"/>
  <c r="C6" i="13"/>
  <c r="B6" i="13" s="1"/>
  <c r="F6" i="13"/>
  <c r="H6" i="13"/>
  <c r="D6" i="13"/>
  <c r="G6" i="13"/>
  <c r="D6" i="20"/>
  <c r="H6" i="11"/>
  <c r="G6" i="11"/>
  <c r="D6" i="8"/>
  <c r="I6" i="18"/>
  <c r="B6" i="19"/>
  <c r="J6" i="20"/>
  <c r="H6" i="19"/>
  <c r="E6" i="19"/>
  <c r="L6" i="15"/>
  <c r="D6" i="15"/>
  <c r="B6" i="15" s="1"/>
  <c r="G6" i="15"/>
  <c r="B6" i="8" l="1"/>
  <c r="B6" i="16"/>
  <c r="B6" i="17"/>
  <c r="B6" i="20"/>
  <c r="B6" i="27"/>
  <c r="B6" i="12"/>
  <c r="B6" i="24"/>
  <c r="B6" i="25"/>
  <c r="B6" i="23"/>
  <c r="B6" i="11"/>
  <c r="B6" i="18"/>
</calcChain>
</file>

<file path=xl/sharedStrings.xml><?xml version="1.0" encoding="utf-8"?>
<sst xmlns="http://schemas.openxmlformats.org/spreadsheetml/2006/main" count="371" uniqueCount="183">
  <si>
    <t>민주당</t>
    <phoneticPr fontId="2" type="noConversion"/>
  </si>
  <si>
    <t>자민련</t>
    <phoneticPr fontId="2" type="noConversion"/>
  </si>
  <si>
    <t>한나라당</t>
    <phoneticPr fontId="2" type="noConversion"/>
  </si>
  <si>
    <t>민주국민당</t>
    <phoneticPr fontId="2" type="noConversion"/>
  </si>
  <si>
    <t>지방선거
보조금</t>
    <phoneticPr fontId="2" type="noConversion"/>
  </si>
  <si>
    <t>한국미래연합</t>
    <phoneticPr fontId="2" type="noConversion"/>
  </si>
  <si>
    <t>민주노동당</t>
    <phoneticPr fontId="2" type="noConversion"/>
  </si>
  <si>
    <t>대선
보조금</t>
    <phoneticPr fontId="2" type="noConversion"/>
  </si>
  <si>
    <t>하나로국민연합</t>
    <phoneticPr fontId="2" type="noConversion"/>
  </si>
  <si>
    <t>개혁국민정당</t>
    <phoneticPr fontId="2" type="noConversion"/>
  </si>
  <si>
    <t>국민통합21</t>
    <phoneticPr fontId="2" type="noConversion"/>
  </si>
  <si>
    <t>(단위 : 원)</t>
    <phoneticPr fontId="2" type="noConversion"/>
  </si>
  <si>
    <t>선거
소계</t>
    <phoneticPr fontId="2" type="noConversion"/>
  </si>
  <si>
    <t>경상
소계</t>
    <phoneticPr fontId="2" type="noConversion"/>
  </si>
  <si>
    <t>(단위 : 원)</t>
    <phoneticPr fontId="2" type="noConversion"/>
  </si>
  <si>
    <t>한나라당</t>
    <phoneticPr fontId="2" type="noConversion"/>
  </si>
  <si>
    <t>민주당</t>
    <phoneticPr fontId="2" type="noConversion"/>
  </si>
  <si>
    <t>자민련</t>
    <phoneticPr fontId="2" type="noConversion"/>
  </si>
  <si>
    <t>개혁국민정당</t>
    <phoneticPr fontId="2" type="noConversion"/>
  </si>
  <si>
    <t>국민통합21</t>
    <phoneticPr fontId="2" type="noConversion"/>
  </si>
  <si>
    <t>민주국민당</t>
    <phoneticPr fontId="2" type="noConversion"/>
  </si>
  <si>
    <t>하나로국민연합</t>
    <phoneticPr fontId="2" type="noConversion"/>
  </si>
  <si>
    <t>민주노동당</t>
    <phoneticPr fontId="2" type="noConversion"/>
  </si>
  <si>
    <t>1/4분기</t>
    <phoneticPr fontId="2" type="noConversion"/>
  </si>
  <si>
    <t>2/4분기</t>
    <phoneticPr fontId="2" type="noConversion"/>
  </si>
  <si>
    <t>3/4분기</t>
    <phoneticPr fontId="2" type="noConversion"/>
  </si>
  <si>
    <t>4/4분기</t>
    <phoneticPr fontId="2" type="noConversion"/>
  </si>
  <si>
    <t>총지급액</t>
    <phoneticPr fontId="2" type="noConversion"/>
  </si>
  <si>
    <t>총지급액</t>
    <phoneticPr fontId="2" type="noConversion"/>
  </si>
  <si>
    <t>(단위 : 원)</t>
    <phoneticPr fontId="2" type="noConversion"/>
  </si>
  <si>
    <t>한나라당</t>
    <phoneticPr fontId="2" type="noConversion"/>
  </si>
  <si>
    <t>한국신당</t>
    <phoneticPr fontId="2" type="noConversion"/>
  </si>
  <si>
    <t>열린우리당</t>
    <phoneticPr fontId="2" type="noConversion"/>
  </si>
  <si>
    <t>지급총액</t>
    <phoneticPr fontId="2" type="noConversion"/>
  </si>
  <si>
    <t>총지급액
(A)</t>
    <phoneticPr fontId="2" type="noConversion"/>
  </si>
  <si>
    <t>(단위 : 원)</t>
    <phoneticPr fontId="2" type="noConversion"/>
  </si>
  <si>
    <t>제17대총선</t>
    <phoneticPr fontId="2" type="noConversion"/>
  </si>
  <si>
    <t>2002년도 정당별 정당보조금 지급내역</t>
    <phoneticPr fontId="2" type="noConversion"/>
  </si>
  <si>
    <t>2001년도 정당별 정당보조금 지급내역</t>
    <phoneticPr fontId="2" type="noConversion"/>
  </si>
  <si>
    <t>2003년도 정당별 국고보조금 지급내역</t>
    <phoneticPr fontId="2" type="noConversion"/>
  </si>
  <si>
    <t>2004년도 정당별 국고보조금 지급내역</t>
    <phoneticPr fontId="2" type="noConversion"/>
  </si>
  <si>
    <t>총지급액
(A)</t>
    <phoneticPr fontId="2" type="noConversion"/>
  </si>
  <si>
    <t>민주노동당</t>
    <phoneticPr fontId="2" type="noConversion"/>
  </si>
  <si>
    <t>지급총액</t>
    <phoneticPr fontId="2" type="noConversion"/>
  </si>
  <si>
    <t>열린우리당</t>
    <phoneticPr fontId="2" type="noConversion"/>
  </si>
  <si>
    <t>한나라당</t>
    <phoneticPr fontId="2" type="noConversion"/>
  </si>
  <si>
    <t>민주노동당</t>
    <phoneticPr fontId="2" type="noConversion"/>
  </si>
  <si>
    <t>총지급액
(A)</t>
    <phoneticPr fontId="2" type="noConversion"/>
  </si>
  <si>
    <t>1/4분기</t>
    <phoneticPr fontId="2" type="noConversion"/>
  </si>
  <si>
    <t>2/4분기</t>
    <phoneticPr fontId="2" type="noConversion"/>
  </si>
  <si>
    <t>3/4분기</t>
    <phoneticPr fontId="2" type="noConversion"/>
  </si>
  <si>
    <t>4/4분기</t>
    <phoneticPr fontId="2" type="noConversion"/>
  </si>
  <si>
    <t>2005년도 정당별 국고보조금 지급내역</t>
    <phoneticPr fontId="2" type="noConversion"/>
  </si>
  <si>
    <t>민   주   당</t>
    <phoneticPr fontId="2" type="noConversion"/>
  </si>
  <si>
    <t>자유민주연합</t>
    <phoneticPr fontId="2" type="noConversion"/>
  </si>
  <si>
    <t>지급총액</t>
    <phoneticPr fontId="2" type="noConversion"/>
  </si>
  <si>
    <t>열린우리당</t>
    <phoneticPr fontId="2" type="noConversion"/>
  </si>
  <si>
    <t>한나라당</t>
    <phoneticPr fontId="2" type="noConversion"/>
  </si>
  <si>
    <t>민주노동당</t>
    <phoneticPr fontId="2" type="noConversion"/>
  </si>
  <si>
    <t>민   주   당</t>
    <phoneticPr fontId="2" type="noConversion"/>
  </si>
  <si>
    <t>자유민주연합</t>
    <phoneticPr fontId="2" type="noConversion"/>
  </si>
  <si>
    <t>총지급액
(A)</t>
    <phoneticPr fontId="2" type="noConversion"/>
  </si>
  <si>
    <t>1/4분기</t>
    <phoneticPr fontId="2" type="noConversion"/>
  </si>
  <si>
    <t>2/4분기</t>
    <phoneticPr fontId="2" type="noConversion"/>
  </si>
  <si>
    <t>3/4분기</t>
    <phoneticPr fontId="2" type="noConversion"/>
  </si>
  <si>
    <t>2006년도 정당별 국고보조금 지급내역</t>
    <phoneticPr fontId="2" type="noConversion"/>
  </si>
  <si>
    <t>국민중심당</t>
    <phoneticPr fontId="2" type="noConversion"/>
  </si>
  <si>
    <t>선거보조금</t>
    <phoneticPr fontId="2" type="noConversion"/>
  </si>
  <si>
    <t>4/4분기</t>
    <phoneticPr fontId="2" type="noConversion"/>
  </si>
  <si>
    <t>2007년도 정당별 국고보조금 지급액</t>
    <phoneticPr fontId="2" type="noConversion"/>
  </si>
  <si>
    <t>지급총액</t>
    <phoneticPr fontId="2" type="noConversion"/>
  </si>
  <si>
    <t>(단위 : 원)</t>
    <phoneticPr fontId="2" type="noConversion"/>
  </si>
  <si>
    <t>지급총액</t>
    <phoneticPr fontId="2" type="noConversion"/>
  </si>
  <si>
    <t>한나라당</t>
    <phoneticPr fontId="2" type="noConversion"/>
  </si>
  <si>
    <t>대통합민주신당</t>
    <phoneticPr fontId="2" type="noConversion"/>
  </si>
  <si>
    <t>열린우리당</t>
    <phoneticPr fontId="2" type="noConversion"/>
  </si>
  <si>
    <t>중도개혁통합신당</t>
    <phoneticPr fontId="2" type="noConversion"/>
  </si>
  <si>
    <t>민   주   당</t>
    <phoneticPr fontId="2" type="noConversion"/>
  </si>
  <si>
    <t>민주노동당</t>
    <phoneticPr fontId="2" type="noConversion"/>
  </si>
  <si>
    <t>중도통합민주당</t>
    <phoneticPr fontId="2" type="noConversion"/>
  </si>
  <si>
    <t>국민중심당</t>
    <phoneticPr fontId="2" type="noConversion"/>
  </si>
  <si>
    <t>참주인연합</t>
    <phoneticPr fontId="2" type="noConversion"/>
  </si>
  <si>
    <t>창조한국당</t>
    <phoneticPr fontId="2" type="noConversion"/>
  </si>
  <si>
    <t>총지급액
(A)</t>
    <phoneticPr fontId="2" type="noConversion"/>
  </si>
  <si>
    <t>1/4분기</t>
    <phoneticPr fontId="2" type="noConversion"/>
  </si>
  <si>
    <t>2/4분기</t>
    <phoneticPr fontId="2" type="noConversion"/>
  </si>
  <si>
    <t>3/4분기</t>
    <phoneticPr fontId="2" type="noConversion"/>
  </si>
  <si>
    <t>4/4분기</t>
    <phoneticPr fontId="2" type="noConversion"/>
  </si>
  <si>
    <t>선거보조금</t>
    <phoneticPr fontId="2" type="noConversion"/>
  </si>
  <si>
    <t>(단위 : 원)</t>
    <phoneticPr fontId="2" type="noConversion"/>
  </si>
  <si>
    <t>여성추천보조금
(지역구광역의원)</t>
    <phoneticPr fontId="2" type="noConversion"/>
  </si>
  <si>
    <t>여성추천보조금
(지역구기초의원)</t>
    <phoneticPr fontId="2" type="noConversion"/>
  </si>
  <si>
    <t>(단위 :원)</t>
    <phoneticPr fontId="2" type="noConversion"/>
  </si>
  <si>
    <t>2008년도 정당별 국고보조금 지급액</t>
    <phoneticPr fontId="2" type="noConversion"/>
  </si>
  <si>
    <t>대통합민주신당</t>
    <phoneticPr fontId="2" type="noConversion"/>
  </si>
  <si>
    <t>자유선진당</t>
    <phoneticPr fontId="2" type="noConversion"/>
  </si>
  <si>
    <t>참주인연합</t>
    <phoneticPr fontId="2" type="noConversion"/>
  </si>
  <si>
    <t>창조한국당</t>
    <phoneticPr fontId="2" type="noConversion"/>
  </si>
  <si>
    <t>친박연대</t>
    <phoneticPr fontId="2" type="noConversion"/>
  </si>
  <si>
    <t>통합민주당</t>
    <phoneticPr fontId="2" type="noConversion"/>
  </si>
  <si>
    <t>여성추천
보조금</t>
    <phoneticPr fontId="2" type="noConversion"/>
  </si>
  <si>
    <t>선거
보조금</t>
    <phoneticPr fontId="2" type="noConversion"/>
  </si>
  <si>
    <t>진보신당</t>
    <phoneticPr fontId="2" type="noConversion"/>
  </si>
  <si>
    <t>구)민   주   당</t>
    <phoneticPr fontId="2" type="noConversion"/>
  </si>
  <si>
    <t>2009년도 정당별 국고보조금 지급액</t>
    <phoneticPr fontId="2" type="noConversion"/>
  </si>
  <si>
    <t>지급총액</t>
    <phoneticPr fontId="2" type="noConversion"/>
  </si>
  <si>
    <t>한나라당</t>
    <phoneticPr fontId="2" type="noConversion"/>
  </si>
  <si>
    <t>민주당</t>
    <phoneticPr fontId="2" type="noConversion"/>
  </si>
  <si>
    <t>자유선진당</t>
    <phoneticPr fontId="2" type="noConversion"/>
  </si>
  <si>
    <t>민주노동당</t>
    <phoneticPr fontId="2" type="noConversion"/>
  </si>
  <si>
    <t>창조한국당</t>
    <phoneticPr fontId="2" type="noConversion"/>
  </si>
  <si>
    <t>진보신당</t>
    <phoneticPr fontId="2" type="noConversion"/>
  </si>
  <si>
    <t>총지급액
(A)</t>
    <phoneticPr fontId="2" type="noConversion"/>
  </si>
  <si>
    <t>1/4분기</t>
    <phoneticPr fontId="2" type="noConversion"/>
  </si>
  <si>
    <t>2/4분기</t>
    <phoneticPr fontId="2" type="noConversion"/>
  </si>
  <si>
    <t>3/4분기</t>
    <phoneticPr fontId="2" type="noConversion"/>
  </si>
  <si>
    <t>4/4분기</t>
    <phoneticPr fontId="2" type="noConversion"/>
  </si>
  <si>
    <t>2010년도 정당별 국고보조금 지급액</t>
    <phoneticPr fontId="2" type="noConversion"/>
  </si>
  <si>
    <t>선거보조금</t>
    <phoneticPr fontId="2" type="noConversion"/>
  </si>
  <si>
    <t>미래희망연대</t>
    <phoneticPr fontId="2" type="noConversion"/>
  </si>
  <si>
    <t>국민중심연합</t>
    <phoneticPr fontId="2" type="noConversion"/>
  </si>
  <si>
    <t>-</t>
    <phoneticPr fontId="2" type="noConversion"/>
  </si>
  <si>
    <t xml:space="preserve"> </t>
    <phoneticPr fontId="2" type="noConversion"/>
  </si>
  <si>
    <r>
      <t xml:space="preserve">여성추천
보조금
</t>
    </r>
    <r>
      <rPr>
        <sz val="6"/>
        <rFont val="굴림"/>
        <family val="3"/>
        <charset val="129"/>
      </rPr>
      <t>(지역구광역의원)</t>
    </r>
    <phoneticPr fontId="2" type="noConversion"/>
  </si>
  <si>
    <r>
      <t xml:space="preserve">여성추천
보조금
</t>
    </r>
    <r>
      <rPr>
        <sz val="6"/>
        <rFont val="굴림"/>
        <family val="3"/>
        <charset val="129"/>
      </rPr>
      <t>(지역구기초의원)</t>
    </r>
    <phoneticPr fontId="2" type="noConversion"/>
  </si>
  <si>
    <r>
      <t>장애인추천</t>
    </r>
    <r>
      <rPr>
        <sz val="9"/>
        <rFont val="굴림"/>
        <family val="3"/>
        <charset val="129"/>
      </rPr>
      <t xml:space="preserve">
보조금
</t>
    </r>
    <r>
      <rPr>
        <sz val="6"/>
        <rFont val="굴림"/>
        <family val="3"/>
        <charset val="129"/>
      </rPr>
      <t>(지역구광역의원)</t>
    </r>
    <phoneticPr fontId="2" type="noConversion"/>
  </si>
  <si>
    <r>
      <t>장애인추천</t>
    </r>
    <r>
      <rPr>
        <sz val="9"/>
        <rFont val="굴림"/>
        <family val="3"/>
        <charset val="129"/>
      </rPr>
      <t xml:space="preserve">
보조금
</t>
    </r>
    <r>
      <rPr>
        <sz val="6"/>
        <rFont val="굴림"/>
        <family val="3"/>
        <charset val="129"/>
      </rPr>
      <t>(지역구기초의원)</t>
    </r>
    <phoneticPr fontId="2" type="noConversion"/>
  </si>
  <si>
    <t>국민참여당</t>
    <phoneticPr fontId="2" type="noConversion"/>
  </si>
  <si>
    <t>-</t>
    <phoneticPr fontId="2" type="noConversion"/>
  </si>
  <si>
    <t>지급총액</t>
    <phoneticPr fontId="2" type="noConversion"/>
  </si>
  <si>
    <t>한나라당</t>
    <phoneticPr fontId="2" type="noConversion"/>
  </si>
  <si>
    <t>민주당</t>
    <phoneticPr fontId="2" type="noConversion"/>
  </si>
  <si>
    <t>자유선진당</t>
    <phoneticPr fontId="2" type="noConversion"/>
  </si>
  <si>
    <t>미래희망연대</t>
    <phoneticPr fontId="2" type="noConversion"/>
  </si>
  <si>
    <t>민주노동당</t>
    <phoneticPr fontId="2" type="noConversion"/>
  </si>
  <si>
    <t>창조한국당</t>
    <phoneticPr fontId="2" type="noConversion"/>
  </si>
  <si>
    <t>진보신당</t>
    <phoneticPr fontId="2" type="noConversion"/>
  </si>
  <si>
    <t>국민중심연합</t>
    <phoneticPr fontId="2" type="noConversion"/>
  </si>
  <si>
    <t>국민참여당</t>
    <phoneticPr fontId="2" type="noConversion"/>
  </si>
  <si>
    <t>총지급액
(A)</t>
    <phoneticPr fontId="2" type="noConversion"/>
  </si>
  <si>
    <t>1/4분기</t>
    <phoneticPr fontId="2" type="noConversion"/>
  </si>
  <si>
    <t>2/4분기</t>
    <phoneticPr fontId="2" type="noConversion"/>
  </si>
  <si>
    <t>3/4분기</t>
    <phoneticPr fontId="2" type="noConversion"/>
  </si>
  <si>
    <t>4/4분기</t>
    <phoneticPr fontId="2" type="noConversion"/>
  </si>
  <si>
    <t>2011년도 정당별 국고보조금 지급액</t>
    <phoneticPr fontId="2" type="noConversion"/>
  </si>
  <si>
    <t>2012년도 정당별 국고보조금 지급액</t>
    <phoneticPr fontId="2" type="noConversion"/>
  </si>
  <si>
    <t>새누리당</t>
    <phoneticPr fontId="2" type="noConversion"/>
  </si>
  <si>
    <t>민주통합당</t>
    <phoneticPr fontId="2" type="noConversion"/>
  </si>
  <si>
    <t>통합진보당</t>
    <phoneticPr fontId="2" type="noConversion"/>
  </si>
  <si>
    <t>국민생각</t>
    <phoneticPr fontId="2" type="noConversion"/>
  </si>
  <si>
    <t>선진통일당</t>
    <phoneticPr fontId="2" type="noConversion"/>
  </si>
  <si>
    <t>제19대 국선
선거보조금</t>
    <phoneticPr fontId="2" type="noConversion"/>
  </si>
  <si>
    <t>진보정의당</t>
    <phoneticPr fontId="2" type="noConversion"/>
  </si>
  <si>
    <t>4/4분기</t>
  </si>
  <si>
    <t>-</t>
  </si>
  <si>
    <t>제18대 대선
선거보조금</t>
    <phoneticPr fontId="2" type="noConversion"/>
  </si>
  <si>
    <t>-</t>
    <phoneticPr fontId="2" type="noConversion"/>
  </si>
  <si>
    <t>2013년도 정당별 국고보조금 지급액</t>
    <phoneticPr fontId="2" type="noConversion"/>
  </si>
  <si>
    <t>정의당</t>
    <phoneticPr fontId="2" type="noConversion"/>
  </si>
  <si>
    <t>2014년도 정당별 국고보조금 지급액</t>
    <phoneticPr fontId="2" type="noConversion"/>
  </si>
  <si>
    <t>새정치민주연합</t>
    <phoneticPr fontId="2" type="noConversion"/>
  </si>
  <si>
    <t>2015년도 정당별 국고보조금 지급액</t>
    <phoneticPr fontId="2" type="noConversion"/>
  </si>
  <si>
    <t>제6회 지선
선거보조금</t>
    <phoneticPr fontId="2" type="noConversion"/>
  </si>
  <si>
    <t>장애인추천
보조금</t>
    <phoneticPr fontId="2" type="noConversion"/>
  </si>
  <si>
    <r>
      <t xml:space="preserve">장애인추천
보조금
</t>
    </r>
    <r>
      <rPr>
        <sz val="6"/>
        <rFont val="굴림"/>
        <family val="3"/>
        <charset val="129"/>
      </rPr>
      <t>(지역구광역의원)</t>
    </r>
    <phoneticPr fontId="2" type="noConversion"/>
  </si>
  <si>
    <r>
      <t xml:space="preserve">장애인추천
보조금
</t>
    </r>
    <r>
      <rPr>
        <sz val="6"/>
        <rFont val="굴림"/>
        <family val="3"/>
        <charset val="129"/>
      </rPr>
      <t>(지역구기초의원)</t>
    </r>
    <phoneticPr fontId="2" type="noConversion"/>
  </si>
  <si>
    <t>2016년도 정당별 국고보조금 지급액</t>
    <phoneticPr fontId="2" type="noConversion"/>
  </si>
  <si>
    <t>더불어민주당</t>
    <phoneticPr fontId="2" type="noConversion"/>
  </si>
  <si>
    <t>국민의당</t>
    <phoneticPr fontId="2" type="noConversion"/>
  </si>
  <si>
    <t>제20대 국선
선거보조금</t>
    <phoneticPr fontId="2" type="noConversion"/>
  </si>
  <si>
    <t>기독자유당</t>
    <phoneticPr fontId="2" type="noConversion"/>
  </si>
  <si>
    <t>민중연합당</t>
    <phoneticPr fontId="2" type="noConversion"/>
  </si>
  <si>
    <t>2017년도 정당별 국고보조금 지급액</t>
    <phoneticPr fontId="2" type="noConversion"/>
  </si>
  <si>
    <t>더불어민주당</t>
    <phoneticPr fontId="2" type="noConversion"/>
  </si>
  <si>
    <t>자유한국당</t>
    <phoneticPr fontId="2" type="noConversion"/>
  </si>
  <si>
    <t>바른정당</t>
    <phoneticPr fontId="2" type="noConversion"/>
  </si>
  <si>
    <t>제19대 대선
선거보조금</t>
    <phoneticPr fontId="2" type="noConversion"/>
  </si>
  <si>
    <t>민중당</t>
    <phoneticPr fontId="2" type="noConversion"/>
  </si>
  <si>
    <t>대한애국당</t>
    <phoneticPr fontId="2" type="noConversion"/>
  </si>
  <si>
    <t>2018년도 정당별 국고보조금 지급액</t>
    <phoneticPr fontId="2" type="noConversion"/>
  </si>
  <si>
    <t>민주평화당</t>
    <phoneticPr fontId="2" type="noConversion"/>
  </si>
  <si>
    <t>바른미래당</t>
    <phoneticPr fontId="2" type="noConversion"/>
  </si>
  <si>
    <t>제7회 지선
선거보조금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</si>
</sst>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-* #,##0_-;\-* #,##0_-;_-* &quot;-&quot;_-;_-@_-"/>
    <numFmt numFmtId="176" formatCode="0.0%"/>
    <numFmt numFmtId="177" formatCode="_ * #,##0_ ;_ * \-#,##0_ ;_ * &quot;-&quot;_ ;_ @_ "/>
    <numFmt numFmtId="178" formatCode="_ * #,##0.00_ ;_ * \-#,##0.00_ ;_ * &quot;-&quot;??_ ;_ @_ "/>
    <numFmt numFmtId="179" formatCode="#,##0_);\(#,##0\)"/>
    <numFmt numFmtId="180" formatCode="_(&quot;$&quot;* #,##0_);_(&quot;$&quot;* \(#,##0\);_(&quot;$&quot;* &quot;-&quot;_);_(@_)"/>
    <numFmt numFmtId="181" formatCode="_(&quot;$&quot;* #,##0.00_);_(&quot;$&quot;* \(#,##0.00\);_(&quot;$&quot;* &quot;-&quot;??_);_(@_)"/>
    <numFmt numFmtId="182" formatCode="#,##0;[Red]&quot;-&quot;#,##0"/>
    <numFmt numFmtId="183" formatCode="#,##0.00;[Red]&quot;-&quot;#,##0.00"/>
  </numFmts>
  <fonts count="23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바탕"/>
      <family val="1"/>
      <charset val="129"/>
    </font>
    <font>
      <u/>
      <sz val="11"/>
      <color indexed="36"/>
      <name val="돋움"/>
      <family val="3"/>
      <charset val="129"/>
    </font>
    <font>
      <sz val="11"/>
      <name val="굴림"/>
      <family val="3"/>
      <charset val="129"/>
    </font>
    <font>
      <sz val="24"/>
      <name val="바탕"/>
      <family val="1"/>
      <charset val="129"/>
    </font>
    <font>
      <u/>
      <sz val="24"/>
      <name val="바탕"/>
      <family val="1"/>
      <charset val="129"/>
    </font>
    <font>
      <b/>
      <sz val="11"/>
      <name val="굴림"/>
      <family val="3"/>
      <charset val="129"/>
    </font>
    <font>
      <b/>
      <sz val="11"/>
      <name val="바탕"/>
      <family val="1"/>
      <charset val="129"/>
    </font>
    <font>
      <b/>
      <i/>
      <u/>
      <sz val="11"/>
      <name val="굴림"/>
      <family val="3"/>
      <charset val="129"/>
    </font>
    <font>
      <u/>
      <sz val="11"/>
      <name val="바탕"/>
      <family val="1"/>
      <charset val="129"/>
    </font>
    <font>
      <b/>
      <sz val="9"/>
      <name val="굴림"/>
      <family val="3"/>
      <charset val="129"/>
    </font>
    <font>
      <u/>
      <sz val="20"/>
      <name val="바탕"/>
      <family val="1"/>
      <charset val="129"/>
    </font>
    <font>
      <sz val="9"/>
      <name val="굴림"/>
      <family val="3"/>
      <charset val="129"/>
    </font>
    <font>
      <b/>
      <u/>
      <sz val="20"/>
      <name val="HY신명조"/>
      <family val="1"/>
      <charset val="129"/>
    </font>
    <font>
      <sz val="11"/>
      <name val="돋움"/>
      <family val="3"/>
      <charset val="129"/>
    </font>
    <font>
      <sz val="6"/>
      <name val="굴림"/>
      <family val="3"/>
      <charset val="129"/>
    </font>
    <font>
      <sz val="8"/>
      <name val="굴림"/>
      <family val="3"/>
      <charset val="129"/>
    </font>
    <font>
      <sz val="12"/>
      <name val="바탕체"/>
      <family val="1"/>
      <charset val="129"/>
    </font>
    <font>
      <sz val="10"/>
      <name val="Arial"/>
      <family val="2"/>
    </font>
    <font>
      <sz val="10"/>
      <name val="Times New Roman"/>
      <family val="1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75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4">
    <xf numFmtId="0" fontId="0" fillId="0" borderId="0"/>
    <xf numFmtId="177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80" fontId="20" fillId="0" borderId="0" applyFont="0" applyFill="0" applyBorder="0" applyAlignment="0" applyProtection="0"/>
    <xf numFmtId="181" fontId="20" fillId="0" borderId="0" applyFont="0" applyFill="0" applyBorder="0" applyAlignment="0" applyProtection="0"/>
    <xf numFmtId="0" fontId="21" fillId="0" borderId="0"/>
    <xf numFmtId="9" fontId="1" fillId="0" borderId="0" applyFont="0" applyFill="0" applyBorder="0" applyAlignment="0" applyProtection="0"/>
    <xf numFmtId="9" fontId="16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6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182" fontId="19" fillId="0" borderId="0" applyFont="0" applyFill="0" applyBorder="0" applyAlignment="0" applyProtection="0"/>
    <xf numFmtId="183" fontId="19" fillId="0" borderId="0" applyFont="0" applyFill="0" applyBorder="0" applyAlignment="0" applyProtection="0"/>
    <xf numFmtId="0" fontId="22" fillId="0" borderId="0">
      <alignment vertical="center"/>
    </xf>
  </cellStyleXfs>
  <cellXfs count="172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right"/>
    </xf>
    <xf numFmtId="41" fontId="5" fillId="0" borderId="1" xfId="8" applyFont="1" applyBorder="1" applyAlignment="1">
      <alignment horizontal="right" vertical="center" shrinkToFit="1"/>
    </xf>
    <xf numFmtId="41" fontId="5" fillId="0" borderId="2" xfId="8" applyFont="1" applyBorder="1" applyAlignment="1">
      <alignment horizontal="right" vertical="center" shrinkToFit="1"/>
    </xf>
    <xf numFmtId="41" fontId="8" fillId="0" borderId="3" xfId="8" applyFont="1" applyBorder="1" applyAlignment="1">
      <alignment horizontal="right" vertical="center" shrinkToFit="1"/>
    </xf>
    <xf numFmtId="41" fontId="10" fillId="0" borderId="4" xfId="8" applyFont="1" applyBorder="1" applyAlignment="1">
      <alignment horizontal="right" vertical="center" shrinkToFit="1"/>
    </xf>
    <xf numFmtId="176" fontId="8" fillId="0" borderId="4" xfId="6" applyNumberFormat="1" applyFont="1" applyBorder="1" applyAlignment="1">
      <alignment horizontal="right" vertical="center" shrinkToFit="1"/>
    </xf>
    <xf numFmtId="41" fontId="5" fillId="0" borderId="5" xfId="8" applyFont="1" applyBorder="1" applyAlignment="1">
      <alignment horizontal="right" vertical="center" shrinkToFit="1"/>
    </xf>
    <xf numFmtId="3" fontId="10" fillId="0" borderId="6" xfId="0" applyNumberFormat="1" applyFont="1" applyBorder="1" applyAlignment="1">
      <alignment horizontal="right" vertical="center" shrinkToFit="1"/>
    </xf>
    <xf numFmtId="179" fontId="8" fillId="0" borderId="7" xfId="8" applyNumberFormat="1" applyFont="1" applyBorder="1" applyAlignment="1">
      <alignment horizontal="right" vertical="center" shrinkToFit="1"/>
    </xf>
    <xf numFmtId="179" fontId="5" fillId="0" borderId="1" xfId="8" applyNumberFormat="1" applyFont="1" applyBorder="1" applyAlignment="1">
      <alignment horizontal="right" vertical="center" shrinkToFit="1"/>
    </xf>
    <xf numFmtId="9" fontId="8" fillId="0" borderId="4" xfId="6" applyNumberFormat="1" applyFont="1" applyBorder="1" applyAlignment="1">
      <alignment horizontal="right" vertical="center" shrinkToFit="1"/>
    </xf>
    <xf numFmtId="0" fontId="5" fillId="0" borderId="0" xfId="0" applyFont="1" applyAlignment="1">
      <alignment horizontal="left" vertical="center"/>
    </xf>
    <xf numFmtId="176" fontId="0" fillId="0" borderId="0" xfId="0" applyNumberFormat="1"/>
    <xf numFmtId="9" fontId="12" fillId="0" borderId="8" xfId="6" applyNumberFormat="1" applyFont="1" applyBorder="1" applyAlignment="1">
      <alignment horizontal="right" vertical="center" shrinkToFit="1"/>
    </xf>
    <xf numFmtId="176" fontId="12" fillId="0" borderId="8" xfId="6" applyNumberFormat="1" applyFont="1" applyBorder="1" applyAlignment="1">
      <alignment horizontal="right" vertical="center" shrinkToFit="1"/>
    </xf>
    <xf numFmtId="179" fontId="14" fillId="0" borderId="8" xfId="8" applyNumberFormat="1" applyFont="1" applyBorder="1" applyAlignment="1">
      <alignment horizontal="right" vertical="center" shrinkToFit="1"/>
    </xf>
    <xf numFmtId="179" fontId="12" fillId="0" borderId="9" xfId="8" applyNumberFormat="1" applyFont="1" applyBorder="1" applyAlignment="1">
      <alignment horizontal="right" vertical="center" shrinkToFit="1"/>
    </xf>
    <xf numFmtId="179" fontId="14" fillId="0" borderId="10" xfId="8" applyNumberFormat="1" applyFont="1" applyBorder="1" applyAlignment="1">
      <alignment horizontal="right" vertical="center" shrinkToFit="1"/>
    </xf>
    <xf numFmtId="10" fontId="12" fillId="0" borderId="8" xfId="6" applyNumberFormat="1" applyFont="1" applyBorder="1" applyAlignment="1">
      <alignment horizontal="right" vertical="center" shrinkToFit="1"/>
    </xf>
    <xf numFmtId="0" fontId="0" fillId="0" borderId="8" xfId="0" applyBorder="1"/>
    <xf numFmtId="179" fontId="14" fillId="0" borderId="11" xfId="8" applyNumberFormat="1" applyFont="1" applyBorder="1" applyAlignment="1">
      <alignment horizontal="right" vertical="center" shrinkToFit="1"/>
    </xf>
    <xf numFmtId="179" fontId="12" fillId="0" borderId="12" xfId="8" applyNumberFormat="1" applyFont="1" applyBorder="1" applyAlignment="1">
      <alignment horizontal="right" vertical="center" shrinkToFit="1"/>
    </xf>
    <xf numFmtId="10" fontId="12" fillId="0" borderId="13" xfId="6" applyNumberFormat="1" applyFont="1" applyBorder="1" applyAlignment="1">
      <alignment horizontal="right" vertical="center" shrinkToFit="1"/>
    </xf>
    <xf numFmtId="179" fontId="14" fillId="0" borderId="13" xfId="8" applyNumberFormat="1" applyFont="1" applyBorder="1" applyAlignment="1">
      <alignment horizontal="right" vertical="center" shrinkToFit="1"/>
    </xf>
    <xf numFmtId="179" fontId="14" fillId="0" borderId="14" xfId="8" applyNumberFormat="1" applyFont="1" applyBorder="1" applyAlignment="1">
      <alignment horizontal="right" vertical="center" shrinkToFit="1"/>
    </xf>
    <xf numFmtId="0" fontId="3" fillId="0" borderId="0" xfId="0" applyFont="1" applyAlignment="1">
      <alignment horizontal="right" vertical="center"/>
    </xf>
    <xf numFmtId="0" fontId="3" fillId="0" borderId="0" xfId="0" applyFont="1" applyFill="1" applyBorder="1"/>
    <xf numFmtId="0" fontId="5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41" fontId="8" fillId="0" borderId="0" xfId="8" applyFont="1" applyFill="1" applyBorder="1" applyAlignment="1">
      <alignment horizontal="right" vertical="center" shrinkToFit="1"/>
    </xf>
    <xf numFmtId="0" fontId="9" fillId="0" borderId="0" xfId="0" applyFont="1" applyFill="1" applyBorder="1"/>
    <xf numFmtId="41" fontId="5" fillId="0" borderId="0" xfId="8" applyFont="1" applyFill="1" applyBorder="1" applyAlignment="1">
      <alignment horizontal="right" vertical="center" shrinkToFit="1"/>
    </xf>
    <xf numFmtId="0" fontId="5" fillId="0" borderId="0" xfId="0" applyFont="1" applyFill="1" applyBorder="1"/>
    <xf numFmtId="0" fontId="3" fillId="0" borderId="0" xfId="0" applyFont="1" applyBorder="1"/>
    <xf numFmtId="0" fontId="3" fillId="0" borderId="0" xfId="0" applyFont="1" applyBorder="1" applyAlignment="1">
      <alignment horizontal="center" vertical="center"/>
    </xf>
    <xf numFmtId="0" fontId="9" fillId="0" borderId="0" xfId="0" applyFont="1" applyBorder="1"/>
    <xf numFmtId="0" fontId="11" fillId="0" borderId="0" xfId="0" applyFont="1" applyBorder="1"/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41" fontId="8" fillId="0" borderId="18" xfId="8" applyFont="1" applyBorder="1" applyAlignment="1">
      <alignment horizontal="right" vertical="center" shrinkToFit="1"/>
    </xf>
    <xf numFmtId="0" fontId="10" fillId="0" borderId="19" xfId="0" applyFont="1" applyBorder="1" applyAlignment="1">
      <alignment horizontal="center" vertical="center" wrapText="1"/>
    </xf>
    <xf numFmtId="41" fontId="10" fillId="0" borderId="20" xfId="8" applyFont="1" applyBorder="1" applyAlignment="1">
      <alignment horizontal="right" vertical="center" shrinkToFit="1"/>
    </xf>
    <xf numFmtId="0" fontId="5" fillId="0" borderId="21" xfId="0" applyFont="1" applyBorder="1" applyAlignment="1">
      <alignment horizontal="center" vertical="center" wrapText="1"/>
    </xf>
    <xf numFmtId="41" fontId="5" fillId="0" borderId="22" xfId="8" applyFont="1" applyBorder="1" applyAlignment="1">
      <alignment horizontal="right" vertical="center" shrinkToFit="1"/>
    </xf>
    <xf numFmtId="0" fontId="5" fillId="0" borderId="23" xfId="0" applyFont="1" applyBorder="1" applyAlignment="1">
      <alignment horizontal="center" vertical="center" wrapText="1"/>
    </xf>
    <xf numFmtId="41" fontId="5" fillId="0" borderId="24" xfId="8" applyFont="1" applyBorder="1" applyAlignment="1">
      <alignment horizontal="right" vertical="center" shrinkToFit="1"/>
    </xf>
    <xf numFmtId="0" fontId="10" fillId="0" borderId="25" xfId="0" applyFont="1" applyBorder="1" applyAlignment="1">
      <alignment horizontal="center" vertical="center" wrapText="1"/>
    </xf>
    <xf numFmtId="3" fontId="10" fillId="0" borderId="26" xfId="0" applyNumberFormat="1" applyFont="1" applyBorder="1" applyAlignment="1">
      <alignment horizontal="right" vertical="center" shrinkToFit="1"/>
    </xf>
    <xf numFmtId="0" fontId="5" fillId="0" borderId="27" xfId="0" applyFont="1" applyBorder="1" applyAlignment="1">
      <alignment horizontal="center" vertical="center" wrapText="1"/>
    </xf>
    <xf numFmtId="41" fontId="5" fillId="0" borderId="28" xfId="8" applyFont="1" applyBorder="1" applyAlignment="1">
      <alignment horizontal="right" vertical="center" shrinkToFit="1"/>
    </xf>
    <xf numFmtId="176" fontId="9" fillId="0" borderId="0" xfId="6" applyNumberFormat="1" applyFont="1" applyBorder="1"/>
    <xf numFmtId="0" fontId="5" fillId="3" borderId="15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179" fontId="8" fillId="0" borderId="29" xfId="8" applyNumberFormat="1" applyFont="1" applyBorder="1" applyAlignment="1">
      <alignment horizontal="right" vertical="center" shrinkToFit="1"/>
    </xf>
    <xf numFmtId="176" fontId="8" fillId="0" borderId="20" xfId="6" applyNumberFormat="1" applyFont="1" applyBorder="1" applyAlignment="1">
      <alignment horizontal="right" vertical="center" shrinkToFit="1"/>
    </xf>
    <xf numFmtId="179" fontId="5" fillId="0" borderId="22" xfId="8" applyNumberFormat="1" applyFont="1" applyBorder="1" applyAlignment="1">
      <alignment horizontal="right" vertical="center" shrinkToFit="1"/>
    </xf>
    <xf numFmtId="0" fontId="14" fillId="3" borderId="30" xfId="0" applyFont="1" applyFill="1" applyBorder="1" applyAlignment="1">
      <alignment horizontal="center" vertical="center"/>
    </xf>
    <xf numFmtId="0" fontId="14" fillId="3" borderId="31" xfId="0" applyFont="1" applyFill="1" applyBorder="1" applyAlignment="1">
      <alignment horizontal="center" vertical="center"/>
    </xf>
    <xf numFmtId="179" fontId="12" fillId="0" borderId="32" xfId="8" applyNumberFormat="1" applyFont="1" applyBorder="1" applyAlignment="1">
      <alignment horizontal="right" vertical="center" shrinkToFit="1"/>
    </xf>
    <xf numFmtId="176" fontId="12" fillId="0" borderId="33" xfId="6" applyNumberFormat="1" applyFont="1" applyBorder="1" applyAlignment="1">
      <alignment horizontal="right" vertical="center" shrinkToFit="1"/>
    </xf>
    <xf numFmtId="0" fontId="14" fillId="0" borderId="34" xfId="0" applyFont="1" applyBorder="1" applyAlignment="1">
      <alignment horizontal="center" vertical="center" wrapText="1"/>
    </xf>
    <xf numFmtId="179" fontId="14" fillId="0" borderId="33" xfId="8" applyNumberFormat="1" applyFont="1" applyBorder="1" applyAlignment="1">
      <alignment horizontal="right" vertical="center" shrinkToFit="1"/>
    </xf>
    <xf numFmtId="10" fontId="12" fillId="0" borderId="33" xfId="6" applyNumberFormat="1" applyFont="1" applyBorder="1" applyAlignment="1">
      <alignment horizontal="right" vertical="center" shrinkToFit="1"/>
    </xf>
    <xf numFmtId="0" fontId="0" fillId="0" borderId="0" xfId="0" applyBorder="1"/>
    <xf numFmtId="0" fontId="0" fillId="3" borderId="30" xfId="0" applyFill="1" applyBorder="1" applyAlignment="1">
      <alignment horizontal="center" vertical="center" shrinkToFit="1"/>
    </xf>
    <xf numFmtId="0" fontId="14" fillId="3" borderId="35" xfId="0" applyFont="1" applyFill="1" applyBorder="1" applyAlignment="1">
      <alignment horizontal="center" vertical="center"/>
    </xf>
    <xf numFmtId="41" fontId="14" fillId="0" borderId="0" xfId="8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 wrapText="1"/>
    </xf>
    <xf numFmtId="179" fontId="14" fillId="0" borderId="37" xfId="8" applyNumberFormat="1" applyFont="1" applyBorder="1" applyAlignment="1">
      <alignment horizontal="right" vertical="center" shrinkToFit="1"/>
    </xf>
    <xf numFmtId="0" fontId="0" fillId="0" borderId="38" xfId="0" applyBorder="1"/>
    <xf numFmtId="179" fontId="14" fillId="0" borderId="39" xfId="8" applyNumberFormat="1" applyFont="1" applyBorder="1" applyAlignment="1">
      <alignment horizontal="right" vertical="center" shrinkToFit="1"/>
    </xf>
    <xf numFmtId="0" fontId="5" fillId="3" borderId="30" xfId="0" applyFont="1" applyFill="1" applyBorder="1" applyAlignment="1">
      <alignment horizontal="center" vertical="center" shrinkToFit="1"/>
    </xf>
    <xf numFmtId="41" fontId="14" fillId="0" borderId="8" xfId="8" applyFont="1" applyBorder="1" applyAlignment="1">
      <alignment horizontal="center" vertical="center"/>
    </xf>
    <xf numFmtId="0" fontId="14" fillId="0" borderId="34" xfId="0" applyFont="1" applyBorder="1" applyAlignment="1">
      <alignment horizontal="distributed" vertical="center" wrapText="1" indent="1"/>
    </xf>
    <xf numFmtId="0" fontId="14" fillId="0" borderId="40" xfId="0" applyFont="1" applyBorder="1" applyAlignment="1">
      <alignment horizontal="distributed" vertical="center" wrapText="1" indent="1"/>
    </xf>
    <xf numFmtId="0" fontId="14" fillId="0" borderId="41" xfId="0" applyFont="1" applyBorder="1" applyAlignment="1">
      <alignment horizontal="distributed" vertical="center" wrapText="1" indent="1"/>
    </xf>
    <xf numFmtId="179" fontId="14" fillId="0" borderId="42" xfId="8" applyNumberFormat="1" applyFont="1" applyBorder="1" applyAlignment="1">
      <alignment horizontal="right" vertical="center" shrinkToFit="1"/>
    </xf>
    <xf numFmtId="179" fontId="14" fillId="0" borderId="43" xfId="8" applyNumberFormat="1" applyFont="1" applyBorder="1" applyAlignment="1">
      <alignment horizontal="right" vertical="center" shrinkToFit="1"/>
    </xf>
    <xf numFmtId="0" fontId="14" fillId="3" borderId="44" xfId="0" applyFont="1" applyFill="1" applyBorder="1" applyAlignment="1">
      <alignment horizontal="center" vertical="center"/>
    </xf>
    <xf numFmtId="179" fontId="14" fillId="0" borderId="45" xfId="8" applyNumberFormat="1" applyFont="1" applyBorder="1" applyAlignment="1">
      <alignment horizontal="right" vertical="center" shrinkToFit="1"/>
    </xf>
    <xf numFmtId="179" fontId="14" fillId="0" borderId="46" xfId="8" applyNumberFormat="1" applyFont="1" applyBorder="1" applyAlignment="1">
      <alignment horizontal="right" vertical="center" shrinkToFit="1"/>
    </xf>
    <xf numFmtId="179" fontId="12" fillId="0" borderId="47" xfId="8" applyNumberFormat="1" applyFont="1" applyBorder="1" applyAlignment="1">
      <alignment horizontal="right" vertical="center" shrinkToFit="1"/>
    </xf>
    <xf numFmtId="0" fontId="6" fillId="0" borderId="0" xfId="0" applyFont="1" applyFill="1" applyBorder="1" applyAlignment="1">
      <alignment horizontal="centerContinuous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179" fontId="12" fillId="0" borderId="48" xfId="8" applyNumberFormat="1" applyFont="1" applyBorder="1" applyAlignment="1">
      <alignment horizontal="right" vertical="center" shrinkToFit="1"/>
    </xf>
    <xf numFmtId="0" fontId="15" fillId="0" borderId="0" xfId="0" applyFont="1" applyAlignment="1">
      <alignment horizontal="center"/>
    </xf>
    <xf numFmtId="0" fontId="14" fillId="3" borderId="49" xfId="0" applyFont="1" applyFill="1" applyBorder="1" applyAlignment="1">
      <alignment horizontal="center" vertical="center"/>
    </xf>
    <xf numFmtId="179" fontId="12" fillId="0" borderId="50" xfId="8" applyNumberFormat="1" applyFont="1" applyBorder="1" applyAlignment="1">
      <alignment horizontal="right" vertical="center" shrinkToFit="1"/>
    </xf>
    <xf numFmtId="10" fontId="12" fillId="0" borderId="51" xfId="6" applyNumberFormat="1" applyFont="1" applyBorder="1" applyAlignment="1">
      <alignment horizontal="right" vertical="center" shrinkToFit="1"/>
    </xf>
    <xf numFmtId="179" fontId="14" fillId="0" borderId="51" xfId="8" applyNumberFormat="1" applyFont="1" applyBorder="1" applyAlignment="1">
      <alignment horizontal="right" vertical="center" shrinkToFit="1"/>
    </xf>
    <xf numFmtId="179" fontId="14" fillId="0" borderId="52" xfId="8" applyNumberFormat="1" applyFont="1" applyBorder="1" applyAlignment="1">
      <alignment horizontal="right" vertical="center" shrinkToFit="1"/>
    </xf>
    <xf numFmtId="0" fontId="0" fillId="0" borderId="53" xfId="0" applyBorder="1"/>
    <xf numFmtId="179" fontId="14" fillId="0" borderId="33" xfId="8" applyNumberFormat="1" applyFont="1" applyBorder="1" applyAlignment="1">
      <alignment horizontal="center" vertical="center" shrinkToFit="1"/>
    </xf>
    <xf numFmtId="179" fontId="14" fillId="0" borderId="54" xfId="8" applyNumberFormat="1" applyFont="1" applyBorder="1" applyAlignment="1">
      <alignment horizontal="right" vertical="center" shrinkToFit="1"/>
    </xf>
    <xf numFmtId="0" fontId="18" fillId="0" borderId="40" xfId="0" applyFont="1" applyBorder="1" applyAlignment="1">
      <alignment horizontal="distributed" vertical="center" wrapText="1" indent="1"/>
    </xf>
    <xf numFmtId="0" fontId="18" fillId="0" borderId="36" xfId="0" applyFont="1" applyBorder="1" applyAlignment="1">
      <alignment horizontal="distributed" vertical="center" wrapText="1" indent="1"/>
    </xf>
    <xf numFmtId="179" fontId="14" fillId="0" borderId="51" xfId="8" applyNumberFormat="1" applyFont="1" applyBorder="1" applyAlignment="1">
      <alignment horizontal="center" vertical="center" shrinkToFit="1"/>
    </xf>
    <xf numFmtId="0" fontId="0" fillId="0" borderId="55" xfId="0" applyBorder="1"/>
    <xf numFmtId="0" fontId="5" fillId="0" borderId="56" xfId="0" applyFont="1" applyBorder="1" applyAlignment="1">
      <alignment horizontal="center" vertical="center" wrapText="1"/>
    </xf>
    <xf numFmtId="41" fontId="5" fillId="0" borderId="57" xfId="8" applyFont="1" applyBorder="1" applyAlignment="1">
      <alignment horizontal="right" vertical="center" shrinkToFit="1"/>
    </xf>
    <xf numFmtId="41" fontId="5" fillId="0" borderId="58" xfId="8" applyFont="1" applyBorder="1" applyAlignment="1">
      <alignment horizontal="right" vertical="center" shrinkToFit="1"/>
    </xf>
    <xf numFmtId="179" fontId="5" fillId="0" borderId="57" xfId="8" applyNumberFormat="1" applyFont="1" applyBorder="1" applyAlignment="1">
      <alignment horizontal="right" vertical="center" shrinkToFit="1"/>
    </xf>
    <xf numFmtId="179" fontId="5" fillId="0" borderId="57" xfId="0" applyNumberFormat="1" applyFont="1" applyBorder="1" applyAlignment="1">
      <alignment horizontal="right" vertical="center" shrinkToFit="1"/>
    </xf>
    <xf numFmtId="179" fontId="5" fillId="0" borderId="58" xfId="0" applyNumberFormat="1" applyFont="1" applyBorder="1" applyAlignment="1">
      <alignment horizontal="right" vertical="center" shrinkToFit="1"/>
    </xf>
    <xf numFmtId="0" fontId="14" fillId="0" borderId="41" xfId="0" applyFont="1" applyBorder="1" applyAlignment="1">
      <alignment horizontal="center" vertical="center" wrapText="1"/>
    </xf>
    <xf numFmtId="179" fontId="14" fillId="0" borderId="39" xfId="0" applyNumberFormat="1" applyFont="1" applyBorder="1" applyAlignment="1">
      <alignment horizontal="right" vertical="center" shrinkToFit="1"/>
    </xf>
    <xf numFmtId="179" fontId="14" fillId="0" borderId="46" xfId="0" applyNumberFormat="1" applyFont="1" applyBorder="1" applyAlignment="1">
      <alignment horizontal="right" vertical="center" shrinkToFit="1"/>
    </xf>
    <xf numFmtId="0" fontId="0" fillId="0" borderId="59" xfId="0" applyBorder="1"/>
    <xf numFmtId="0" fontId="14" fillId="0" borderId="36" xfId="0" applyFont="1" applyBorder="1" applyAlignment="1">
      <alignment horizontal="distributed" vertical="center" wrapText="1" indent="1"/>
    </xf>
    <xf numFmtId="0" fontId="14" fillId="3" borderId="30" xfId="0" applyFont="1" applyFill="1" applyBorder="1" applyAlignment="1">
      <alignment horizontal="center" vertical="center" shrinkToFit="1"/>
    </xf>
    <xf numFmtId="179" fontId="12" fillId="0" borderId="47" xfId="9" applyNumberFormat="1" applyFont="1" applyBorder="1" applyAlignment="1">
      <alignment horizontal="right" vertical="center" shrinkToFit="1"/>
    </xf>
    <xf numFmtId="179" fontId="12" fillId="0" borderId="48" xfId="9" applyNumberFormat="1" applyFont="1" applyBorder="1" applyAlignment="1">
      <alignment horizontal="right" vertical="center" shrinkToFit="1"/>
    </xf>
    <xf numFmtId="10" fontId="12" fillId="0" borderId="8" xfId="7" applyNumberFormat="1" applyFont="1" applyBorder="1" applyAlignment="1">
      <alignment horizontal="right" vertical="center" shrinkToFit="1"/>
    </xf>
    <xf numFmtId="10" fontId="12" fillId="0" borderId="51" xfId="7" applyNumberFormat="1" applyFont="1" applyBorder="1" applyAlignment="1">
      <alignment horizontal="right" vertical="center" shrinkToFit="1"/>
    </xf>
    <xf numFmtId="10" fontId="12" fillId="0" borderId="33" xfId="7" applyNumberFormat="1" applyFont="1" applyBorder="1" applyAlignment="1">
      <alignment horizontal="right" vertical="center" shrinkToFit="1"/>
    </xf>
    <xf numFmtId="179" fontId="14" fillId="0" borderId="8" xfId="9" applyNumberFormat="1" applyFont="1" applyBorder="1" applyAlignment="1">
      <alignment horizontal="right" vertical="center" shrinkToFit="1"/>
    </xf>
    <xf numFmtId="41" fontId="14" fillId="0" borderId="8" xfId="9" applyFont="1" applyBorder="1" applyAlignment="1">
      <alignment horizontal="center" vertical="center"/>
    </xf>
    <xf numFmtId="179" fontId="14" fillId="0" borderId="51" xfId="9" applyNumberFormat="1" applyFont="1" applyBorder="1" applyAlignment="1">
      <alignment horizontal="right" vertical="center" shrinkToFit="1"/>
    </xf>
    <xf numFmtId="179" fontId="14" fillId="0" borderId="33" xfId="9" applyNumberFormat="1" applyFont="1" applyBorder="1" applyAlignment="1">
      <alignment horizontal="right" vertical="center" shrinkToFit="1"/>
    </xf>
    <xf numFmtId="41" fontId="14" fillId="0" borderId="8" xfId="9" applyFont="1" applyBorder="1" applyAlignment="1">
      <alignment horizontal="right" vertical="center"/>
    </xf>
    <xf numFmtId="179" fontId="14" fillId="0" borderId="39" xfId="9" applyNumberFormat="1" applyFont="1" applyBorder="1" applyAlignment="1">
      <alignment horizontal="right" vertical="center" shrinkToFit="1"/>
    </xf>
    <xf numFmtId="179" fontId="14" fillId="0" borderId="46" xfId="9" applyNumberFormat="1" applyFont="1" applyBorder="1" applyAlignment="1">
      <alignment horizontal="right" vertical="center" shrinkToFit="1"/>
    </xf>
    <xf numFmtId="179" fontId="14" fillId="0" borderId="10" xfId="9" applyNumberFormat="1" applyFont="1" applyBorder="1" applyAlignment="1">
      <alignment horizontal="right" vertical="center" shrinkToFit="1"/>
    </xf>
    <xf numFmtId="41" fontId="14" fillId="0" borderId="10" xfId="9" applyFont="1" applyBorder="1" applyAlignment="1">
      <alignment horizontal="right" vertical="center"/>
    </xf>
    <xf numFmtId="179" fontId="14" fillId="0" borderId="45" xfId="9" applyNumberFormat="1" applyFont="1" applyBorder="1" applyAlignment="1">
      <alignment horizontal="right" vertical="center" shrinkToFit="1"/>
    </xf>
    <xf numFmtId="176" fontId="12" fillId="0" borderId="8" xfId="7" applyNumberFormat="1" applyFont="1" applyBorder="1" applyAlignment="1">
      <alignment horizontal="right" vertical="center" shrinkToFit="1"/>
    </xf>
    <xf numFmtId="176" fontId="12" fillId="0" borderId="33" xfId="7" applyNumberFormat="1" applyFont="1" applyBorder="1" applyAlignment="1">
      <alignment horizontal="right" vertical="center" shrinkToFit="1"/>
    </xf>
    <xf numFmtId="0" fontId="14" fillId="0" borderId="60" xfId="0" applyFont="1" applyBorder="1" applyAlignment="1">
      <alignment horizontal="distributed" vertical="center" wrapText="1" indent="1"/>
    </xf>
    <xf numFmtId="179" fontId="14" fillId="0" borderId="9" xfId="9" applyNumberFormat="1" applyFont="1" applyBorder="1" applyAlignment="1">
      <alignment horizontal="right" vertical="center" shrinkToFit="1"/>
    </xf>
    <xf numFmtId="179" fontId="14" fillId="0" borderId="32" xfId="9" applyNumberFormat="1" applyFont="1" applyBorder="1" applyAlignment="1">
      <alignment horizontal="right" vertical="center" shrinkToFit="1"/>
    </xf>
    <xf numFmtId="179" fontId="12" fillId="0" borderId="50" xfId="9" applyNumberFormat="1" applyFont="1" applyBorder="1" applyAlignment="1">
      <alignment horizontal="right" vertical="center" shrinkToFit="1"/>
    </xf>
    <xf numFmtId="176" fontId="12" fillId="0" borderId="51" xfId="7" applyNumberFormat="1" applyFont="1" applyBorder="1" applyAlignment="1">
      <alignment horizontal="right" vertical="center" shrinkToFit="1"/>
    </xf>
    <xf numFmtId="179" fontId="14" fillId="0" borderId="61" xfId="9" applyNumberFormat="1" applyFont="1" applyBorder="1" applyAlignment="1">
      <alignment horizontal="right" vertical="center" shrinkToFit="1"/>
    </xf>
    <xf numFmtId="179" fontId="14" fillId="0" borderId="62" xfId="9" applyNumberFormat="1" applyFont="1" applyBorder="1" applyAlignment="1">
      <alignment horizontal="right" vertical="center" shrinkToFit="1"/>
    </xf>
    <xf numFmtId="0" fontId="14" fillId="0" borderId="63" xfId="0" applyFont="1" applyBorder="1" applyAlignment="1">
      <alignment horizontal="distributed" vertical="center" wrapText="1" indent="1"/>
    </xf>
    <xf numFmtId="179" fontId="14" fillId="0" borderId="64" xfId="9" applyNumberFormat="1" applyFont="1" applyBorder="1" applyAlignment="1">
      <alignment horizontal="right" vertical="center" shrinkToFit="1"/>
    </xf>
    <xf numFmtId="179" fontId="14" fillId="0" borderId="65" xfId="9" applyNumberFormat="1" applyFont="1" applyBorder="1" applyAlignment="1">
      <alignment horizontal="right" vertical="center" shrinkToFit="1"/>
    </xf>
    <xf numFmtId="179" fontId="14" fillId="0" borderId="66" xfId="9" applyNumberFormat="1" applyFont="1" applyBorder="1" applyAlignment="1">
      <alignment horizontal="right" vertical="center" shrinkToFit="1"/>
    </xf>
    <xf numFmtId="0" fontId="3" fillId="0" borderId="67" xfId="0" applyFont="1" applyBorder="1" applyAlignment="1"/>
    <xf numFmtId="179" fontId="14" fillId="0" borderId="8" xfId="9" quotePrefix="1" applyNumberFormat="1" applyFont="1" applyBorder="1" applyAlignment="1">
      <alignment horizontal="right" vertical="center" shrinkToFit="1"/>
    </xf>
    <xf numFmtId="179" fontId="14" fillId="0" borderId="8" xfId="9" applyNumberFormat="1" applyFont="1" applyBorder="1" applyAlignment="1">
      <alignment horizontal="right" vertical="center" wrapText="1" shrinkToFit="1"/>
    </xf>
    <xf numFmtId="179" fontId="14" fillId="0" borderId="51" xfId="9" quotePrefix="1" applyNumberFormat="1" applyFont="1" applyBorder="1" applyAlignment="1">
      <alignment horizontal="right" vertical="center" shrinkToFit="1"/>
    </xf>
    <xf numFmtId="179" fontId="14" fillId="0" borderId="33" xfId="9" quotePrefix="1" applyNumberFormat="1" applyFont="1" applyBorder="1" applyAlignment="1">
      <alignment horizontal="right" vertical="center" shrinkToFit="1"/>
    </xf>
    <xf numFmtId="179" fontId="0" fillId="0" borderId="0" xfId="0" applyNumberFormat="1"/>
    <xf numFmtId="179" fontId="14" fillId="0" borderId="9" xfId="9" quotePrefix="1" applyNumberFormat="1" applyFont="1" applyBorder="1" applyAlignment="1">
      <alignment horizontal="right" vertical="center" shrinkToFit="1"/>
    </xf>
    <xf numFmtId="0" fontId="0" fillId="0" borderId="73" xfId="0" applyBorder="1"/>
    <xf numFmtId="0" fontId="0" fillId="0" borderId="67" xfId="0" applyBorder="1"/>
    <xf numFmtId="0" fontId="0" fillId="0" borderId="74" xfId="0" applyBorder="1"/>
    <xf numFmtId="179" fontId="14" fillId="0" borderId="9" xfId="9" applyNumberFormat="1" applyFont="1" applyBorder="1" applyAlignment="1">
      <alignment horizontal="right" vertical="center" wrapText="1" shrinkToFit="1"/>
    </xf>
    <xf numFmtId="0" fontId="7" fillId="0" borderId="0" xfId="0" applyFont="1" applyAlignment="1">
      <alignment horizontal="center" vertical="center"/>
    </xf>
    <xf numFmtId="0" fontId="5" fillId="2" borderId="68" xfId="0" applyFont="1" applyFill="1" applyBorder="1" applyAlignment="1">
      <alignment horizontal="center" vertical="center"/>
    </xf>
    <xf numFmtId="0" fontId="5" fillId="2" borderId="69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70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/>
    </xf>
    <xf numFmtId="0" fontId="5" fillId="3" borderId="68" xfId="0" applyFont="1" applyFill="1" applyBorder="1" applyAlignment="1">
      <alignment horizontal="center" vertical="center"/>
    </xf>
    <xf numFmtId="0" fontId="5" fillId="3" borderId="69" xfId="0" applyFont="1" applyFill="1" applyBorder="1" applyAlignment="1">
      <alignment horizontal="center" vertical="center"/>
    </xf>
    <xf numFmtId="0" fontId="14" fillId="3" borderId="71" xfId="0" applyFont="1" applyFill="1" applyBorder="1" applyAlignment="1">
      <alignment horizontal="center" vertical="center"/>
    </xf>
    <xf numFmtId="0" fontId="14" fillId="3" borderId="30" xfId="0" applyFont="1" applyFill="1" applyBorder="1" applyAlignment="1">
      <alignment horizontal="center" vertical="center"/>
    </xf>
    <xf numFmtId="0" fontId="12" fillId="0" borderId="60" xfId="0" applyFont="1" applyBorder="1" applyAlignment="1">
      <alignment horizontal="center" vertical="center" wrapText="1"/>
    </xf>
    <xf numFmtId="0" fontId="12" fillId="0" borderId="34" xfId="0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60" xfId="0" applyFont="1" applyBorder="1" applyAlignment="1">
      <alignment horizontal="distributed" vertical="center" wrapText="1" indent="1"/>
    </xf>
    <xf numFmtId="0" fontId="12" fillId="0" borderId="34" xfId="0" applyFont="1" applyBorder="1" applyAlignment="1">
      <alignment horizontal="distributed" vertical="center" indent="1"/>
    </xf>
    <xf numFmtId="0" fontId="12" fillId="0" borderId="72" xfId="0" applyFont="1" applyBorder="1" applyAlignment="1">
      <alignment horizontal="distributed" vertical="center" wrapText="1" indent="1"/>
    </xf>
  </cellXfs>
  <cellStyles count="14">
    <cellStyle name="Comma [0]_laroux" xfId="1"/>
    <cellStyle name="Comma_laroux" xfId="2"/>
    <cellStyle name="Currency [0]_laroux" xfId="3"/>
    <cellStyle name="Currency_laroux" xfId="4"/>
    <cellStyle name="Normal_Certs Q2" xfId="5"/>
    <cellStyle name="백분율" xfId="6" builtinId="5"/>
    <cellStyle name="백분율 2" xfId="7"/>
    <cellStyle name="쉼표 [0]" xfId="8" builtinId="6"/>
    <cellStyle name="쉼표 [0] 2" xfId="9"/>
    <cellStyle name="열어본 하이퍼링크" xfId="10"/>
    <cellStyle name="콤마 [0]_경영추진" xfId="11"/>
    <cellStyle name="콤마_경영추진" xfId="12"/>
    <cellStyle name="표준" xfId="0" builtinId="0"/>
    <cellStyle name="표준 2" xfId="1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6423" name="Line 1"/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6424" name="Rectangle 2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solidFill>
          <a:srgbClr val="C0C0C0"/>
        </a:solidFill>
        <a:ln w="9525">
          <a:solidFill>
            <a:srgbClr val="C0C0C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3351" name="Line 1"/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3352" name="Rectangle 2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solidFill>
          <a:srgbClr val="C0C0C0"/>
        </a:solidFill>
        <a:ln w="9525">
          <a:solidFill>
            <a:srgbClr val="C0C0C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5399" name="Line 1"/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5400" name="Rectangle 2"/>
        <xdr:cNvSpPr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solidFill>
          <a:srgbClr val="C0C0C0"/>
        </a:solidFill>
        <a:ln w="9525">
          <a:solidFill>
            <a:srgbClr val="C0C0C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25"/>
  <sheetViews>
    <sheetView view="pageBreakPreview" zoomScaleNormal="80" zoomScaleSheetLayoutView="100" workbookViewId="0">
      <selection activeCell="A3" sqref="A3"/>
    </sheetView>
  </sheetViews>
  <sheetFormatPr defaultRowHeight="13.5" x14ac:dyDescent="0.15"/>
  <cols>
    <col min="1" max="1" width="10.6640625" style="1" customWidth="1"/>
    <col min="2" max="7" width="20" style="1" customWidth="1"/>
    <col min="8" max="11" width="10" style="30" customWidth="1"/>
    <col min="12" max="44" width="8.88671875" style="30"/>
    <col min="45" max="16384" width="8.88671875" style="37"/>
  </cols>
  <sheetData>
    <row r="2" spans="1:44" s="89" customFormat="1" ht="38.25" customHeight="1" x14ac:dyDescent="0.15">
      <c r="A2" s="155" t="s">
        <v>38</v>
      </c>
      <c r="B2" s="155"/>
      <c r="C2" s="155"/>
      <c r="D2" s="155"/>
      <c r="E2" s="155"/>
      <c r="F2" s="155"/>
      <c r="G2" s="155"/>
      <c r="H2" s="87"/>
      <c r="I2" s="87"/>
      <c r="J2" s="87"/>
      <c r="K2" s="87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8"/>
      <c r="AN2" s="88"/>
      <c r="AO2" s="88"/>
      <c r="AP2" s="88"/>
      <c r="AQ2" s="88"/>
      <c r="AR2" s="88"/>
    </row>
    <row r="3" spans="1:44" ht="25.5" customHeight="1" thickBot="1" x14ac:dyDescent="0.2">
      <c r="G3" s="4" t="s">
        <v>29</v>
      </c>
    </row>
    <row r="4" spans="1:44" s="38" customFormat="1" ht="48" customHeight="1" x14ac:dyDescent="0.15">
      <c r="A4" s="156" t="s">
        <v>70</v>
      </c>
      <c r="B4" s="157"/>
      <c r="C4" s="41" t="s">
        <v>30</v>
      </c>
      <c r="D4" s="41" t="s">
        <v>0</v>
      </c>
      <c r="E4" s="41" t="s">
        <v>1</v>
      </c>
      <c r="F4" s="41" t="s">
        <v>3</v>
      </c>
      <c r="G4" s="42" t="s">
        <v>31</v>
      </c>
      <c r="H4" s="31"/>
      <c r="I4" s="31"/>
      <c r="J4" s="31"/>
      <c r="K4" s="31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</row>
    <row r="5" spans="1:44" s="39" customFormat="1" ht="48" customHeight="1" x14ac:dyDescent="0.15">
      <c r="A5" s="43" t="s">
        <v>28</v>
      </c>
      <c r="B5" s="7">
        <f>SUM(C5:G5)</f>
        <v>26701544980</v>
      </c>
      <c r="C5" s="7">
        <f>SUM(C6:C9)</f>
        <v>11202587120</v>
      </c>
      <c r="D5" s="7">
        <f>SUM(D6:D9)</f>
        <v>10663877660</v>
      </c>
      <c r="E5" s="7">
        <f>SUM(E6:E9)</f>
        <v>3966562170</v>
      </c>
      <c r="F5" s="7">
        <f>SUM(F6:F9)</f>
        <v>829745970</v>
      </c>
      <c r="G5" s="44">
        <f>SUM(G6:G9)</f>
        <v>38772060</v>
      </c>
      <c r="H5" s="33"/>
      <c r="I5" s="33"/>
      <c r="J5" s="33"/>
      <c r="K5" s="33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</row>
    <row r="6" spans="1:44" ht="48" customHeight="1" x14ac:dyDescent="0.15">
      <c r="A6" s="47" t="s">
        <v>23</v>
      </c>
      <c r="B6" s="5">
        <f>SUM(C6:G6)</f>
        <v>6696477400</v>
      </c>
      <c r="C6" s="5">
        <v>2610344110</v>
      </c>
      <c r="D6" s="5">
        <v>2447585310</v>
      </c>
      <c r="E6" s="5">
        <v>1412790460</v>
      </c>
      <c r="F6" s="5">
        <v>212403680</v>
      </c>
      <c r="G6" s="48">
        <v>13353840</v>
      </c>
      <c r="H6" s="35"/>
      <c r="I6" s="35"/>
      <c r="J6" s="35"/>
      <c r="K6" s="35"/>
    </row>
    <row r="7" spans="1:44" ht="48" customHeight="1" x14ac:dyDescent="0.15">
      <c r="A7" s="47" t="s">
        <v>24</v>
      </c>
      <c r="B7" s="5">
        <f>SUM(C7:G7)</f>
        <v>6696477400</v>
      </c>
      <c r="C7" s="5">
        <v>2607312990</v>
      </c>
      <c r="D7" s="5">
        <v>2450111240</v>
      </c>
      <c r="E7" s="5">
        <v>1413229750</v>
      </c>
      <c r="F7" s="5">
        <v>212447610</v>
      </c>
      <c r="G7" s="48">
        <v>13375810</v>
      </c>
      <c r="H7" s="35"/>
      <c r="I7" s="35"/>
      <c r="J7" s="35"/>
      <c r="K7" s="35"/>
    </row>
    <row r="8" spans="1:44" ht="48" customHeight="1" x14ac:dyDescent="0.15">
      <c r="A8" s="47" t="s">
        <v>25</v>
      </c>
      <c r="B8" s="5">
        <f>SUM(C8:G8)</f>
        <v>6612112780</v>
      </c>
      <c r="C8" s="5">
        <v>2953327740</v>
      </c>
      <c r="D8" s="5">
        <v>2880616430</v>
      </c>
      <c r="E8" s="5">
        <v>565737730</v>
      </c>
      <c r="F8" s="5">
        <v>200388470</v>
      </c>
      <c r="G8" s="48">
        <v>12042410</v>
      </c>
      <c r="H8" s="35"/>
      <c r="I8" s="35"/>
      <c r="J8" s="35"/>
      <c r="K8" s="35"/>
    </row>
    <row r="9" spans="1:44" ht="48" customHeight="1" thickBot="1" x14ac:dyDescent="0.2">
      <c r="A9" s="104" t="s">
        <v>26</v>
      </c>
      <c r="B9" s="105">
        <f>SUM(C9:G9)</f>
        <v>6696477400</v>
      </c>
      <c r="C9" s="105">
        <v>3031602280</v>
      </c>
      <c r="D9" s="105">
        <v>2885564680</v>
      </c>
      <c r="E9" s="105">
        <v>574804230</v>
      </c>
      <c r="F9" s="105">
        <v>204506210</v>
      </c>
      <c r="G9" s="106"/>
      <c r="H9" s="35"/>
      <c r="I9" s="35"/>
      <c r="J9" s="35"/>
      <c r="K9" s="35"/>
    </row>
    <row r="10" spans="1:44" x14ac:dyDescent="0.15">
      <c r="A10" s="3"/>
      <c r="B10" s="2"/>
      <c r="C10" s="2"/>
      <c r="D10" s="2"/>
      <c r="E10" s="2"/>
      <c r="F10" s="2"/>
      <c r="G10" s="2"/>
      <c r="H10" s="36"/>
      <c r="I10" s="36"/>
      <c r="J10" s="36"/>
      <c r="K10" s="36"/>
    </row>
    <row r="11" spans="1:44" x14ac:dyDescent="0.15">
      <c r="A11" s="3"/>
      <c r="B11" s="2"/>
      <c r="C11" s="2"/>
      <c r="D11" s="2"/>
      <c r="E11" s="2"/>
      <c r="F11" s="2"/>
      <c r="G11" s="2"/>
      <c r="H11" s="36"/>
      <c r="I11" s="36"/>
      <c r="J11" s="36"/>
      <c r="K11" s="36"/>
    </row>
    <row r="12" spans="1:44" x14ac:dyDescent="0.15">
      <c r="A12" s="3"/>
      <c r="B12" s="2"/>
      <c r="C12" s="2"/>
      <c r="D12" s="2"/>
      <c r="E12" s="2"/>
      <c r="F12" s="2"/>
      <c r="G12" s="2"/>
      <c r="H12" s="36"/>
      <c r="I12" s="36"/>
      <c r="J12" s="36"/>
      <c r="K12" s="36"/>
    </row>
    <row r="13" spans="1:44" x14ac:dyDescent="0.15">
      <c r="A13" s="3"/>
      <c r="B13" s="2"/>
      <c r="C13" s="2"/>
      <c r="D13" s="2"/>
      <c r="E13" s="2"/>
      <c r="F13" s="2"/>
      <c r="G13" s="2"/>
      <c r="H13" s="36"/>
      <c r="I13" s="36"/>
      <c r="J13" s="36"/>
      <c r="K13" s="36"/>
    </row>
    <row r="14" spans="1:44" x14ac:dyDescent="0.15">
      <c r="A14" s="3"/>
      <c r="B14" s="2"/>
      <c r="C14" s="2"/>
      <c r="D14" s="2"/>
      <c r="E14" s="2"/>
      <c r="F14" s="2"/>
      <c r="G14" s="2"/>
      <c r="H14" s="36"/>
      <c r="I14" s="36"/>
      <c r="J14" s="36"/>
      <c r="K14" s="36"/>
    </row>
    <row r="15" spans="1:44" x14ac:dyDescent="0.15">
      <c r="A15" s="2"/>
      <c r="B15" s="2"/>
      <c r="C15" s="2"/>
      <c r="D15" s="2"/>
      <c r="E15" s="2"/>
      <c r="F15" s="2"/>
      <c r="G15" s="2"/>
      <c r="H15" s="36"/>
      <c r="I15" s="36"/>
      <c r="J15" s="36"/>
      <c r="K15" s="36"/>
    </row>
    <row r="16" spans="1:44" x14ac:dyDescent="0.15">
      <c r="A16" s="2"/>
      <c r="B16" s="2"/>
      <c r="C16" s="2"/>
      <c r="D16" s="2"/>
      <c r="E16" s="2"/>
      <c r="F16" s="2"/>
      <c r="G16" s="2"/>
      <c r="H16" s="36"/>
      <c r="I16" s="36"/>
      <c r="J16" s="36"/>
      <c r="K16" s="36"/>
    </row>
    <row r="17" spans="1:11" x14ac:dyDescent="0.15">
      <c r="A17" s="2"/>
      <c r="B17" s="2"/>
      <c r="C17" s="2"/>
      <c r="D17" s="2"/>
      <c r="E17" s="2"/>
      <c r="F17" s="2"/>
      <c r="G17" s="2"/>
      <c r="H17" s="36"/>
      <c r="I17" s="36"/>
      <c r="J17" s="36"/>
      <c r="K17" s="36"/>
    </row>
    <row r="18" spans="1:11" x14ac:dyDescent="0.15">
      <c r="A18" s="2"/>
      <c r="B18" s="2"/>
      <c r="C18" s="2"/>
      <c r="D18" s="2"/>
      <c r="E18" s="2"/>
      <c r="F18" s="2"/>
      <c r="G18" s="2"/>
      <c r="H18" s="36"/>
      <c r="I18" s="36"/>
      <c r="J18" s="36"/>
      <c r="K18" s="36"/>
    </row>
    <row r="19" spans="1:11" x14ac:dyDescent="0.15">
      <c r="A19" s="2"/>
      <c r="B19" s="2"/>
      <c r="C19" s="2"/>
      <c r="D19" s="2"/>
      <c r="E19" s="2"/>
      <c r="F19" s="2"/>
      <c r="G19" s="2"/>
      <c r="H19" s="36"/>
      <c r="I19" s="36"/>
      <c r="J19" s="36"/>
      <c r="K19" s="36"/>
    </row>
    <row r="20" spans="1:11" x14ac:dyDescent="0.15">
      <c r="A20" s="2"/>
      <c r="B20" s="2"/>
      <c r="C20" s="2"/>
      <c r="D20" s="2"/>
      <c r="E20" s="2"/>
      <c r="F20" s="2"/>
      <c r="G20" s="2"/>
      <c r="H20" s="36"/>
      <c r="I20" s="36"/>
      <c r="J20" s="36"/>
      <c r="K20" s="36"/>
    </row>
    <row r="21" spans="1:11" x14ac:dyDescent="0.15">
      <c r="A21" s="2"/>
      <c r="B21" s="2"/>
      <c r="C21" s="2"/>
      <c r="D21" s="2"/>
      <c r="E21" s="2"/>
      <c r="F21" s="2"/>
      <c r="G21" s="2"/>
      <c r="H21" s="36"/>
      <c r="I21" s="36"/>
      <c r="J21" s="36"/>
      <c r="K21" s="36"/>
    </row>
    <row r="22" spans="1:11" x14ac:dyDescent="0.15">
      <c r="A22" s="2"/>
      <c r="B22" s="2"/>
      <c r="C22" s="2"/>
      <c r="D22" s="2"/>
      <c r="E22" s="2"/>
      <c r="F22" s="2"/>
      <c r="G22" s="2"/>
      <c r="H22" s="36"/>
      <c r="I22" s="36"/>
      <c r="J22" s="36"/>
      <c r="K22" s="36"/>
    </row>
    <row r="23" spans="1:11" x14ac:dyDescent="0.15">
      <c r="A23" s="2"/>
      <c r="B23" s="2"/>
      <c r="C23" s="2"/>
      <c r="D23" s="2"/>
      <c r="E23" s="2"/>
      <c r="F23" s="2"/>
      <c r="G23" s="2"/>
      <c r="H23" s="36"/>
      <c r="I23" s="36"/>
      <c r="J23" s="36"/>
      <c r="K23" s="36"/>
    </row>
    <row r="24" spans="1:11" x14ac:dyDescent="0.15">
      <c r="A24" s="2"/>
      <c r="B24" s="2"/>
      <c r="C24" s="2"/>
      <c r="D24" s="2"/>
      <c r="E24" s="2"/>
      <c r="F24" s="2"/>
      <c r="G24" s="2"/>
      <c r="H24" s="36"/>
      <c r="I24" s="36"/>
      <c r="J24" s="36"/>
      <c r="K24" s="36"/>
    </row>
    <row r="25" spans="1:11" x14ac:dyDescent="0.15">
      <c r="A25" s="2"/>
      <c r="B25" s="2"/>
      <c r="C25" s="2"/>
      <c r="D25" s="2"/>
      <c r="E25" s="2"/>
      <c r="F25" s="2"/>
      <c r="G25" s="2"/>
      <c r="H25" s="36"/>
      <c r="I25" s="36"/>
      <c r="J25" s="36"/>
      <c r="K25" s="36"/>
    </row>
  </sheetData>
  <mergeCells count="2">
    <mergeCell ref="A2:G2"/>
    <mergeCell ref="A4:B4"/>
  </mergeCells>
  <phoneticPr fontId="2" type="noConversion"/>
  <printOptions horizontalCentered="1"/>
  <pageMargins left="0.39370078740157483" right="0.35433070866141736" top="0.53" bottom="0.38" header="0.27559055118110237" footer="0.31496062992125984"/>
  <pageSetup paperSize="9" scale="8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6"/>
  <sheetViews>
    <sheetView view="pageBreakPreview" topLeftCell="A2" zoomScaleNormal="100" zoomScaleSheetLayoutView="100" workbookViewId="0">
      <pane xSplit="1" ySplit="3" topLeftCell="B5" activePane="bottomRight" state="frozen"/>
      <selection activeCell="A2" sqref="A2"/>
      <selection pane="topRight" activeCell="B2" sqref="B2"/>
      <selection pane="bottomLeft" activeCell="A5" sqref="A5"/>
      <selection pane="bottomRight" activeCell="A3" sqref="A3"/>
    </sheetView>
  </sheetViews>
  <sheetFormatPr defaultRowHeight="13.5" x14ac:dyDescent="0.15"/>
  <cols>
    <col min="1" max="1" width="12.77734375" customWidth="1"/>
    <col min="2" max="2" width="14" customWidth="1"/>
    <col min="3" max="6" width="13.6640625" customWidth="1"/>
    <col min="7" max="7" width="13.5546875" customWidth="1"/>
    <col min="8" max="8" width="12.88671875" customWidth="1"/>
    <col min="9" max="11" width="13.6640625" customWidth="1"/>
  </cols>
  <sheetData>
    <row r="2" spans="1:11" ht="25.5" x14ac:dyDescent="0.3">
      <c r="A2" s="168" t="s">
        <v>117</v>
      </c>
      <c r="B2" s="168"/>
      <c r="C2" s="168"/>
      <c r="D2" s="168"/>
      <c r="E2" s="168"/>
      <c r="F2" s="168"/>
      <c r="G2" s="168"/>
      <c r="H2" s="168"/>
      <c r="I2" s="168"/>
      <c r="J2" s="168"/>
      <c r="K2" s="91"/>
    </row>
    <row r="3" spans="1:11" ht="33" customHeight="1" thickBo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ht="30" customHeight="1" x14ac:dyDescent="0.15">
      <c r="A4" s="163" t="s">
        <v>105</v>
      </c>
      <c r="B4" s="164"/>
      <c r="C4" s="61" t="s">
        <v>106</v>
      </c>
      <c r="D4" s="61" t="s">
        <v>107</v>
      </c>
      <c r="E4" s="76" t="s">
        <v>108</v>
      </c>
      <c r="F4" s="61" t="s">
        <v>119</v>
      </c>
      <c r="G4" s="61" t="s">
        <v>109</v>
      </c>
      <c r="H4" s="61" t="s">
        <v>110</v>
      </c>
      <c r="I4" s="92" t="s">
        <v>111</v>
      </c>
      <c r="J4" s="92" t="s">
        <v>120</v>
      </c>
      <c r="K4" s="62" t="s">
        <v>127</v>
      </c>
    </row>
    <row r="5" spans="1:11" ht="38.25" customHeight="1" x14ac:dyDescent="0.15">
      <c r="A5" s="171" t="s">
        <v>112</v>
      </c>
      <c r="B5" s="86">
        <f>SUM(B7:B15)</f>
        <v>67162352910</v>
      </c>
      <c r="C5" s="86">
        <f t="shared" ref="C5:I5" si="0">SUM(C7:C15)</f>
        <v>28979510380</v>
      </c>
      <c r="D5" s="86">
        <f t="shared" si="0"/>
        <v>23759848550</v>
      </c>
      <c r="E5" s="86">
        <f t="shared" si="0"/>
        <v>4638470570</v>
      </c>
      <c r="F5" s="86">
        <f t="shared" si="0"/>
        <v>2148399920</v>
      </c>
      <c r="G5" s="86">
        <f t="shared" si="0"/>
        <v>4054412830</v>
      </c>
      <c r="H5" s="86">
        <f t="shared" si="0"/>
        <v>1622336400</v>
      </c>
      <c r="I5" s="93">
        <f t="shared" si="0"/>
        <v>1601119520</v>
      </c>
      <c r="J5" s="93">
        <f>SUM(J7:J15)</f>
        <v>33586860</v>
      </c>
      <c r="K5" s="90">
        <f>SUM(K7:K15)</f>
        <v>324667880</v>
      </c>
    </row>
    <row r="6" spans="1:11" ht="21" customHeight="1" x14ac:dyDescent="0.15">
      <c r="A6" s="170"/>
      <c r="B6" s="22">
        <f>SUM(C6:K6)</f>
        <v>1</v>
      </c>
      <c r="C6" s="22">
        <f t="shared" ref="C6:K6" si="1">C5/$B$5</f>
        <v>0.43148444216708132</v>
      </c>
      <c r="D6" s="22">
        <f t="shared" si="1"/>
        <v>0.35376736401476377</v>
      </c>
      <c r="E6" s="22">
        <f t="shared" si="1"/>
        <v>6.9063550769516951E-2</v>
      </c>
      <c r="F6" s="22">
        <f t="shared" si="1"/>
        <v>3.1988157455992261E-2</v>
      </c>
      <c r="G6" s="22">
        <f t="shared" si="1"/>
        <v>6.0367343524028422E-2</v>
      </c>
      <c r="H6" s="22">
        <f t="shared" si="1"/>
        <v>2.4155443186661282E-2</v>
      </c>
      <c r="I6" s="94">
        <f t="shared" si="1"/>
        <v>2.3839538828330783E-2</v>
      </c>
      <c r="J6" s="94">
        <f t="shared" si="1"/>
        <v>5.0008462397092628E-4</v>
      </c>
      <c r="K6" s="67">
        <f t="shared" si="1"/>
        <v>4.8340754296542707E-3</v>
      </c>
    </row>
    <row r="7" spans="1:11" ht="37.5" customHeight="1" x14ac:dyDescent="0.15">
      <c r="A7" s="78" t="s">
        <v>113</v>
      </c>
      <c r="B7" s="19">
        <f>SUM(C7:K7)</f>
        <v>8116700000</v>
      </c>
      <c r="C7" s="19">
        <v>3324579440</v>
      </c>
      <c r="D7" s="19">
        <v>2786671620</v>
      </c>
      <c r="E7" s="77">
        <v>566273060</v>
      </c>
      <c r="F7" s="19">
        <v>554515060</v>
      </c>
      <c r="G7" s="19">
        <v>489633890</v>
      </c>
      <c r="H7" s="19">
        <v>199236210</v>
      </c>
      <c r="I7" s="95">
        <v>195790720</v>
      </c>
      <c r="J7" s="102" t="s">
        <v>121</v>
      </c>
      <c r="K7" s="98" t="s">
        <v>121</v>
      </c>
    </row>
    <row r="8" spans="1:11" ht="37.5" customHeight="1" x14ac:dyDescent="0.15">
      <c r="A8" s="78" t="s">
        <v>114</v>
      </c>
      <c r="B8" s="19">
        <f t="shared" ref="B8:B14" si="2">SUM(C8:K8)</f>
        <v>8116700000</v>
      </c>
      <c r="C8" s="19">
        <v>3333027590</v>
      </c>
      <c r="D8" s="19">
        <v>2775711870</v>
      </c>
      <c r="E8" s="19">
        <v>563152570</v>
      </c>
      <c r="F8" s="19">
        <v>555123930</v>
      </c>
      <c r="G8" s="19">
        <v>490014430</v>
      </c>
      <c r="H8" s="19">
        <v>199388430</v>
      </c>
      <c r="I8" s="95">
        <v>195866830</v>
      </c>
      <c r="J8" s="95">
        <v>4414350</v>
      </c>
      <c r="K8" s="98" t="s">
        <v>128</v>
      </c>
    </row>
    <row r="9" spans="1:11" ht="37.5" customHeight="1" x14ac:dyDescent="0.15">
      <c r="A9" s="78" t="s">
        <v>115</v>
      </c>
      <c r="B9" s="19">
        <f t="shared" si="2"/>
        <v>8116700000</v>
      </c>
      <c r="C9" s="19">
        <v>3248398940</v>
      </c>
      <c r="D9" s="19">
        <v>2731324190</v>
      </c>
      <c r="E9" s="19">
        <v>551419120</v>
      </c>
      <c r="F9" s="19">
        <v>544700420</v>
      </c>
      <c r="G9" s="19">
        <v>484088520</v>
      </c>
      <c r="H9" s="19">
        <v>196799830</v>
      </c>
      <c r="I9" s="95">
        <v>193604430</v>
      </c>
      <c r="J9" s="95">
        <v>4030550</v>
      </c>
      <c r="K9" s="66">
        <v>162334000</v>
      </c>
    </row>
    <row r="10" spans="1:11" ht="37.5" customHeight="1" x14ac:dyDescent="0.15">
      <c r="A10" s="78" t="s">
        <v>116</v>
      </c>
      <c r="B10" s="19">
        <f t="shared" si="2"/>
        <v>8039900740</v>
      </c>
      <c r="C10" s="19">
        <v>3246734480</v>
      </c>
      <c r="D10" s="19">
        <v>2719341200</v>
      </c>
      <c r="E10" s="19">
        <v>551640320</v>
      </c>
      <c r="F10" s="19">
        <v>494060510</v>
      </c>
      <c r="G10" s="19">
        <v>483300420</v>
      </c>
      <c r="H10" s="19">
        <v>184827390</v>
      </c>
      <c r="I10" s="95">
        <v>193618140</v>
      </c>
      <c r="J10" s="95">
        <v>4044400</v>
      </c>
      <c r="K10" s="66">
        <v>162333880</v>
      </c>
    </row>
    <row r="11" spans="1:11" ht="37.5" customHeight="1" x14ac:dyDescent="0.15">
      <c r="A11" s="78" t="s">
        <v>118</v>
      </c>
      <c r="B11" s="19">
        <f t="shared" si="2"/>
        <v>32466794060</v>
      </c>
      <c r="C11" s="19">
        <v>14523007180</v>
      </c>
      <c r="D11" s="19">
        <v>11801901110</v>
      </c>
      <c r="E11" s="19">
        <v>2405985500</v>
      </c>
      <c r="F11" s="19">
        <v>0</v>
      </c>
      <c r="G11" s="19">
        <v>2050478770</v>
      </c>
      <c r="H11" s="19">
        <v>842084540</v>
      </c>
      <c r="I11" s="95">
        <v>822239400</v>
      </c>
      <c r="J11" s="95">
        <v>21097560</v>
      </c>
      <c r="K11" s="66"/>
    </row>
    <row r="12" spans="1:11" ht="37.5" customHeight="1" x14ac:dyDescent="0.15">
      <c r="A12" s="78" t="s">
        <v>123</v>
      </c>
      <c r="B12" s="19">
        <f t="shared" si="2"/>
        <v>566940520</v>
      </c>
      <c r="C12" s="19">
        <v>358861880</v>
      </c>
      <c r="D12" s="19">
        <v>208078640</v>
      </c>
      <c r="E12" s="19" t="s">
        <v>122</v>
      </c>
      <c r="F12" s="19"/>
      <c r="G12" s="19"/>
      <c r="H12" s="19"/>
      <c r="I12" s="95"/>
      <c r="J12" s="95"/>
      <c r="K12" s="66"/>
    </row>
    <row r="13" spans="1:11" ht="37.5" customHeight="1" x14ac:dyDescent="0.15">
      <c r="A13" s="78" t="s">
        <v>124</v>
      </c>
      <c r="B13" s="19">
        <f t="shared" si="2"/>
        <v>1511841390</v>
      </c>
      <c r="C13" s="19">
        <v>944900870</v>
      </c>
      <c r="D13" s="19">
        <v>510043720</v>
      </c>
      <c r="E13" s="19"/>
      <c r="F13" s="19"/>
      <c r="G13" s="19">
        <v>56896800</v>
      </c>
      <c r="H13" s="19"/>
      <c r="I13" s="95"/>
      <c r="J13" s="95"/>
      <c r="K13" s="66"/>
    </row>
    <row r="14" spans="1:11" ht="37.5" customHeight="1" x14ac:dyDescent="0.15">
      <c r="A14" s="100" t="s">
        <v>125</v>
      </c>
      <c r="B14" s="19">
        <f t="shared" si="2"/>
        <v>113388100</v>
      </c>
      <c r="C14" s="21"/>
      <c r="D14" s="21">
        <v>113388100</v>
      </c>
      <c r="E14" s="21"/>
      <c r="F14" s="21"/>
      <c r="G14" s="21"/>
      <c r="H14" s="21"/>
      <c r="I14" s="99"/>
      <c r="J14" s="99"/>
      <c r="K14" s="84"/>
    </row>
    <row r="15" spans="1:11" ht="37.5" customHeight="1" x14ac:dyDescent="0.15">
      <c r="A15" s="101" t="s">
        <v>126</v>
      </c>
      <c r="B15" s="24">
        <f>SUM(C15:K15)</f>
        <v>113388100</v>
      </c>
      <c r="C15" s="24"/>
      <c r="D15" s="24">
        <v>113388100</v>
      </c>
      <c r="E15" s="24"/>
      <c r="F15" s="24"/>
      <c r="G15" s="24"/>
      <c r="H15" s="24"/>
      <c r="I15" s="96"/>
      <c r="J15" s="99"/>
      <c r="K15" s="73"/>
    </row>
    <row r="16" spans="1:11" x14ac:dyDescent="0.15">
      <c r="A16" s="74"/>
      <c r="B16" s="68"/>
      <c r="C16" s="68"/>
      <c r="D16" s="68"/>
      <c r="E16" s="68"/>
      <c r="F16" s="68"/>
      <c r="G16" s="68"/>
      <c r="H16" s="68"/>
      <c r="I16" s="68"/>
      <c r="J16" s="103"/>
      <c r="K16" s="97"/>
    </row>
  </sheetData>
  <mergeCells count="3">
    <mergeCell ref="A4:B4"/>
    <mergeCell ref="A5:A6"/>
    <mergeCell ref="A2:J2"/>
  </mergeCells>
  <phoneticPr fontId="2" type="noConversion"/>
  <printOptions horizontalCentered="1" verticalCentered="1"/>
  <pageMargins left="0.74803149606299213" right="0.74803149606299213" top="0.78740157480314965" bottom="0.98425196850393704" header="0.51181102362204722" footer="0.51181102362204722"/>
  <pageSetup paperSize="9" scale="75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"/>
  <sheetViews>
    <sheetView view="pageBreakPreview" topLeftCell="A2" zoomScaleNormal="100" zoomScaleSheetLayoutView="100" workbookViewId="0">
      <pane xSplit="1" ySplit="3" topLeftCell="B5" activePane="bottomRight" state="frozen"/>
      <selection activeCell="A2" sqref="A2"/>
      <selection pane="topRight" activeCell="B2" sqref="B2"/>
      <selection pane="bottomLeft" activeCell="A5" sqref="A5"/>
      <selection pane="bottomRight" activeCell="A3" sqref="A3"/>
    </sheetView>
  </sheetViews>
  <sheetFormatPr defaultRowHeight="13.5" x14ac:dyDescent="0.15"/>
  <cols>
    <col min="1" max="1" width="12.77734375" customWidth="1"/>
    <col min="2" max="2" width="14" customWidth="1"/>
    <col min="3" max="6" width="13.6640625" customWidth="1"/>
    <col min="7" max="7" width="13.5546875" customWidth="1"/>
    <col min="8" max="8" width="12.88671875" customWidth="1"/>
    <col min="9" max="11" width="13.6640625" customWidth="1"/>
  </cols>
  <sheetData>
    <row r="2" spans="1:11" ht="25.5" x14ac:dyDescent="0.3">
      <c r="A2" s="168" t="s">
        <v>144</v>
      </c>
      <c r="B2" s="168"/>
      <c r="C2" s="168"/>
      <c r="D2" s="168"/>
      <c r="E2" s="168"/>
      <c r="F2" s="168"/>
      <c r="G2" s="168"/>
      <c r="H2" s="168"/>
      <c r="I2" s="168"/>
      <c r="J2" s="168"/>
      <c r="K2" s="168"/>
    </row>
    <row r="3" spans="1:11" ht="33" customHeight="1" thickBo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ht="30" customHeight="1" x14ac:dyDescent="0.15">
      <c r="A4" s="163" t="s">
        <v>129</v>
      </c>
      <c r="B4" s="164"/>
      <c r="C4" s="61" t="s">
        <v>130</v>
      </c>
      <c r="D4" s="61" t="s">
        <v>131</v>
      </c>
      <c r="E4" s="76" t="s">
        <v>132</v>
      </c>
      <c r="F4" s="61" t="s">
        <v>133</v>
      </c>
      <c r="G4" s="61" t="s">
        <v>134</v>
      </c>
      <c r="H4" s="61" t="s">
        <v>135</v>
      </c>
      <c r="I4" s="92" t="s">
        <v>136</v>
      </c>
      <c r="J4" s="92" t="s">
        <v>137</v>
      </c>
      <c r="K4" s="62" t="s">
        <v>138</v>
      </c>
    </row>
    <row r="5" spans="1:11" ht="38.25" customHeight="1" x14ac:dyDescent="0.15">
      <c r="A5" s="171" t="s">
        <v>139</v>
      </c>
      <c r="B5" s="86">
        <f t="shared" ref="B5:K5" si="0">SUM(B7:B10)</f>
        <v>33309284890</v>
      </c>
      <c r="C5" s="86">
        <f t="shared" si="0"/>
        <v>13349075100</v>
      </c>
      <c r="D5" s="86">
        <f t="shared" si="0"/>
        <v>11231113760</v>
      </c>
      <c r="E5" s="86">
        <f t="shared" si="0"/>
        <v>2281634260</v>
      </c>
      <c r="F5" s="86">
        <f t="shared" si="0"/>
        <v>2246004360</v>
      </c>
      <c r="G5" s="86">
        <f t="shared" si="0"/>
        <v>2007167420</v>
      </c>
      <c r="H5" s="86">
        <f t="shared" si="0"/>
        <v>748708890</v>
      </c>
      <c r="I5" s="93">
        <f t="shared" si="0"/>
        <v>764839910</v>
      </c>
      <c r="J5" s="93">
        <f t="shared" si="0"/>
        <v>12501190</v>
      </c>
      <c r="K5" s="90">
        <f t="shared" si="0"/>
        <v>668240000</v>
      </c>
    </row>
    <row r="6" spans="1:11" ht="21" customHeight="1" x14ac:dyDescent="0.15">
      <c r="A6" s="170"/>
      <c r="B6" s="22">
        <f>SUM(C6:K6)</f>
        <v>1</v>
      </c>
      <c r="C6" s="22">
        <f t="shared" ref="C6:K6" si="1">C5/$B$5</f>
        <v>0.40076138362272717</v>
      </c>
      <c r="D6" s="22">
        <f t="shared" si="1"/>
        <v>0.33717667002126983</v>
      </c>
      <c r="E6" s="22">
        <f t="shared" si="1"/>
        <v>6.8498446230077559E-2</v>
      </c>
      <c r="F6" s="22">
        <f t="shared" si="1"/>
        <v>6.7428777514052476E-2</v>
      </c>
      <c r="G6" s="22">
        <f t="shared" si="1"/>
        <v>6.0258496291002182E-2</v>
      </c>
      <c r="H6" s="22">
        <f t="shared" si="1"/>
        <v>2.2477483154397435E-2</v>
      </c>
      <c r="I6" s="94">
        <f t="shared" si="1"/>
        <v>2.2961763139791022E-2</v>
      </c>
      <c r="J6" s="94">
        <f t="shared" si="1"/>
        <v>3.7530646608847088E-4</v>
      </c>
      <c r="K6" s="67">
        <f t="shared" si="1"/>
        <v>2.0061673560593813E-2</v>
      </c>
    </row>
    <row r="7" spans="1:11" ht="37.5" customHeight="1" x14ac:dyDescent="0.15">
      <c r="A7" s="78" t="s">
        <v>140</v>
      </c>
      <c r="B7" s="19">
        <f>SUM(C7:K7)</f>
        <v>8353000000</v>
      </c>
      <c r="C7" s="19">
        <v>3346183960</v>
      </c>
      <c r="D7" s="19">
        <v>2806204850</v>
      </c>
      <c r="E7" s="77">
        <v>568161400</v>
      </c>
      <c r="F7" s="19">
        <v>560902650</v>
      </c>
      <c r="G7" s="19">
        <v>498396990</v>
      </c>
      <c r="H7" s="19">
        <v>202615340</v>
      </c>
      <c r="I7" s="95">
        <v>199283860</v>
      </c>
      <c r="J7" s="95">
        <v>4190950</v>
      </c>
      <c r="K7" s="66">
        <v>167060000</v>
      </c>
    </row>
    <row r="8" spans="1:11" ht="37.5" customHeight="1" x14ac:dyDescent="0.15">
      <c r="A8" s="78" t="s">
        <v>141</v>
      </c>
      <c r="B8" s="19">
        <f>SUM(C8:K8)</f>
        <v>8353000000</v>
      </c>
      <c r="C8" s="19">
        <v>3340534050</v>
      </c>
      <c r="D8" s="19">
        <v>2809609100</v>
      </c>
      <c r="E8" s="19">
        <v>567245970</v>
      </c>
      <c r="F8" s="19">
        <v>560444930</v>
      </c>
      <c r="G8" s="19">
        <v>502244660</v>
      </c>
      <c r="H8" s="19">
        <v>202500910</v>
      </c>
      <c r="I8" s="95">
        <v>199226640</v>
      </c>
      <c r="J8" s="95">
        <v>4133740</v>
      </c>
      <c r="K8" s="66">
        <v>167060000</v>
      </c>
    </row>
    <row r="9" spans="1:11" ht="37.5" customHeight="1" x14ac:dyDescent="0.15">
      <c r="A9" s="78" t="s">
        <v>142</v>
      </c>
      <c r="B9" s="19">
        <f>SUM(C9:K9)</f>
        <v>8250284890</v>
      </c>
      <c r="C9" s="19">
        <v>3314661180</v>
      </c>
      <c r="D9" s="19">
        <v>2793712920</v>
      </c>
      <c r="E9" s="19">
        <v>567930180</v>
      </c>
      <c r="F9" s="19">
        <v>560787030</v>
      </c>
      <c r="G9" s="19">
        <v>502501230</v>
      </c>
      <c r="H9" s="19">
        <v>140186440</v>
      </c>
      <c r="I9" s="95">
        <v>199269410</v>
      </c>
      <c r="J9" s="95">
        <v>4176500</v>
      </c>
      <c r="K9" s="66">
        <v>167060000</v>
      </c>
    </row>
    <row r="10" spans="1:11" ht="37.5" customHeight="1" x14ac:dyDescent="0.15">
      <c r="A10" s="114" t="s">
        <v>143</v>
      </c>
      <c r="B10" s="24">
        <f>SUM(C10:K10)</f>
        <v>8353000000</v>
      </c>
      <c r="C10" s="24">
        <v>3347695910</v>
      </c>
      <c r="D10" s="24">
        <v>2821586890</v>
      </c>
      <c r="E10" s="24">
        <v>578296710</v>
      </c>
      <c r="F10" s="24">
        <v>563869750</v>
      </c>
      <c r="G10" s="24">
        <v>504024540</v>
      </c>
      <c r="H10" s="24">
        <v>203406200</v>
      </c>
      <c r="I10" s="96">
        <v>167060000</v>
      </c>
      <c r="J10" s="96"/>
      <c r="K10" s="73">
        <v>167060000</v>
      </c>
    </row>
  </sheetData>
  <mergeCells count="3">
    <mergeCell ref="A4:B4"/>
    <mergeCell ref="A5:A6"/>
    <mergeCell ref="A2:K2"/>
  </mergeCells>
  <phoneticPr fontId="2" type="noConversion"/>
  <printOptions horizontalCentered="1" verticalCentered="1"/>
  <pageMargins left="0.74803149606299213" right="0.74803149606299213" top="0.78740157480314965" bottom="0.98425196850393704" header="0.51181102362204722" footer="0.51181102362204722"/>
  <pageSetup paperSize="9" scale="75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13"/>
  <sheetViews>
    <sheetView view="pageBreakPreview" zoomScaleNormal="100" zoomScaleSheetLayoutView="100" workbookViewId="0">
      <selection activeCell="A3" sqref="A3"/>
    </sheetView>
  </sheetViews>
  <sheetFormatPr defaultRowHeight="13.5" x14ac:dyDescent="0.15"/>
  <cols>
    <col min="1" max="1" width="12.77734375" customWidth="1"/>
    <col min="2" max="2" width="14" customWidth="1"/>
    <col min="3" max="5" width="13.6640625" customWidth="1"/>
    <col min="6" max="6" width="13.5546875" customWidth="1"/>
    <col min="7" max="7" width="13.6640625" customWidth="1"/>
    <col min="8" max="9" width="12.88671875" customWidth="1"/>
    <col min="10" max="10" width="13.6640625" customWidth="1"/>
  </cols>
  <sheetData>
    <row r="2" spans="1:10" ht="25.5" x14ac:dyDescent="0.3">
      <c r="A2" s="168" t="s">
        <v>145</v>
      </c>
      <c r="B2" s="168"/>
      <c r="C2" s="168"/>
      <c r="D2" s="168"/>
      <c r="E2" s="168"/>
      <c r="F2" s="168"/>
      <c r="G2" s="168"/>
      <c r="H2" s="168"/>
      <c r="I2" s="168"/>
      <c r="J2" s="168"/>
    </row>
    <row r="3" spans="1:10" ht="33" customHeight="1" thickBot="1" x14ac:dyDescent="0.2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ht="30" customHeight="1" x14ac:dyDescent="0.15">
      <c r="A4" s="163" t="s">
        <v>33</v>
      </c>
      <c r="B4" s="164"/>
      <c r="C4" s="61" t="s">
        <v>146</v>
      </c>
      <c r="D4" s="61" t="s">
        <v>147</v>
      </c>
      <c r="E4" s="61" t="s">
        <v>152</v>
      </c>
      <c r="F4" s="61" t="s">
        <v>148</v>
      </c>
      <c r="G4" s="115" t="s">
        <v>150</v>
      </c>
      <c r="H4" s="61" t="s">
        <v>82</v>
      </c>
      <c r="I4" s="92" t="s">
        <v>149</v>
      </c>
      <c r="J4" s="62" t="s">
        <v>102</v>
      </c>
    </row>
    <row r="5" spans="1:10" ht="38.25" customHeight="1" x14ac:dyDescent="0.15">
      <c r="A5" s="171" t="s">
        <v>34</v>
      </c>
      <c r="B5" s="116">
        <f>SUM(B7:B13)</f>
        <v>108020051000</v>
      </c>
      <c r="C5" s="116">
        <f t="shared" ref="C5:J5" si="0">SUM(C7:C13)</f>
        <v>50384616150</v>
      </c>
      <c r="D5" s="116">
        <f t="shared" si="0"/>
        <v>43150450060</v>
      </c>
      <c r="E5" s="116">
        <f t="shared" si="0"/>
        <v>498710200</v>
      </c>
      <c r="F5" s="116">
        <f t="shared" si="0"/>
        <v>7494003680</v>
      </c>
      <c r="G5" s="116">
        <f t="shared" si="0"/>
        <v>4513082880</v>
      </c>
      <c r="H5" s="116">
        <f t="shared" si="0"/>
        <v>1096053850</v>
      </c>
      <c r="I5" s="116">
        <f t="shared" si="0"/>
        <v>23274400</v>
      </c>
      <c r="J5" s="117">
        <f t="shared" si="0"/>
        <v>859859780</v>
      </c>
    </row>
    <row r="6" spans="1:10" ht="21" customHeight="1" x14ac:dyDescent="0.15">
      <c r="A6" s="170"/>
      <c r="B6" s="118">
        <f t="shared" ref="B6:B11" si="1">SUM(C6:J6)</f>
        <v>0.99999999999999989</v>
      </c>
      <c r="C6" s="118">
        <f t="shared" ref="C6:J6" si="2">C5/$B$5</f>
        <v>0.46643762601074867</v>
      </c>
      <c r="D6" s="118">
        <f t="shared" si="2"/>
        <v>0.3994670402442228</v>
      </c>
      <c r="E6" s="118">
        <f t="shared" si="2"/>
        <v>4.6168298883695214E-3</v>
      </c>
      <c r="F6" s="118">
        <f>F5/$B$5</f>
        <v>6.9376042786722991E-2</v>
      </c>
      <c r="G6" s="118">
        <f t="shared" si="2"/>
        <v>4.1780047669112842E-2</v>
      </c>
      <c r="H6" s="118">
        <f t="shared" si="2"/>
        <v>1.0146762937558694E-2</v>
      </c>
      <c r="I6" s="119">
        <f t="shared" si="2"/>
        <v>2.1546370127153522E-4</v>
      </c>
      <c r="J6" s="120">
        <f t="shared" si="2"/>
        <v>7.9601867619929195E-3</v>
      </c>
    </row>
    <row r="7" spans="1:10" ht="37.5" customHeight="1" x14ac:dyDescent="0.15">
      <c r="A7" s="78" t="s">
        <v>23</v>
      </c>
      <c r="B7" s="121">
        <f t="shared" si="1"/>
        <v>8598597000</v>
      </c>
      <c r="C7" s="121">
        <v>3939615350</v>
      </c>
      <c r="D7" s="121">
        <v>3102404060</v>
      </c>
      <c r="E7" s="121" t="s">
        <v>121</v>
      </c>
      <c r="F7" s="121">
        <v>546033610</v>
      </c>
      <c r="G7" s="122">
        <v>620042490</v>
      </c>
      <c r="H7" s="121">
        <v>218529550</v>
      </c>
      <c r="I7" s="123" t="s">
        <v>121</v>
      </c>
      <c r="J7" s="124">
        <v>171971940</v>
      </c>
    </row>
    <row r="8" spans="1:10" ht="37.5" customHeight="1" x14ac:dyDescent="0.15">
      <c r="A8" s="78" t="s">
        <v>151</v>
      </c>
      <c r="B8" s="121">
        <f t="shared" si="1"/>
        <v>34394391850</v>
      </c>
      <c r="C8" s="121">
        <v>15775493210</v>
      </c>
      <c r="D8" s="121">
        <v>12351715480</v>
      </c>
      <c r="E8" s="121" t="s">
        <v>121</v>
      </c>
      <c r="F8" s="121">
        <v>2196055710</v>
      </c>
      <c r="G8" s="122">
        <v>2482440910</v>
      </c>
      <c r="H8" s="121">
        <v>877524300</v>
      </c>
      <c r="I8" s="123">
        <v>23274400</v>
      </c>
      <c r="J8" s="124">
        <v>687887840</v>
      </c>
    </row>
    <row r="9" spans="1:10" ht="37.5" customHeight="1" x14ac:dyDescent="0.15">
      <c r="A9" s="78" t="s">
        <v>100</v>
      </c>
      <c r="B9" s="121">
        <f t="shared" si="1"/>
        <v>1133881150</v>
      </c>
      <c r="C9" s="121">
        <v>744599020</v>
      </c>
      <c r="D9" s="121">
        <v>389282130</v>
      </c>
      <c r="E9" s="121" t="s">
        <v>121</v>
      </c>
      <c r="F9" s="121" t="s">
        <v>121</v>
      </c>
      <c r="G9" s="125" t="s">
        <v>121</v>
      </c>
      <c r="H9" s="121" t="s">
        <v>121</v>
      </c>
      <c r="I9" s="123" t="s">
        <v>121</v>
      </c>
      <c r="J9" s="124" t="s">
        <v>121</v>
      </c>
    </row>
    <row r="10" spans="1:10" ht="37.5" customHeight="1" x14ac:dyDescent="0.15">
      <c r="A10" s="79" t="s">
        <v>24</v>
      </c>
      <c r="B10" s="128">
        <f t="shared" si="1"/>
        <v>9146650000</v>
      </c>
      <c r="C10" s="128">
        <v>4282792340</v>
      </c>
      <c r="D10" s="128">
        <v>3585186050</v>
      </c>
      <c r="E10" s="128" t="s">
        <v>121</v>
      </c>
      <c r="F10" s="128">
        <v>669147630</v>
      </c>
      <c r="G10" s="129">
        <v>609523980</v>
      </c>
      <c r="H10" s="128" t="s">
        <v>121</v>
      </c>
      <c r="I10" s="128" t="s">
        <v>121</v>
      </c>
      <c r="J10" s="130" t="s">
        <v>121</v>
      </c>
    </row>
    <row r="11" spans="1:10" ht="37.5" customHeight="1" x14ac:dyDescent="0.15">
      <c r="A11" s="79" t="s">
        <v>25</v>
      </c>
      <c r="B11" s="128">
        <f t="shared" si="1"/>
        <v>9013281000</v>
      </c>
      <c r="C11" s="128">
        <v>3945646570</v>
      </c>
      <c r="D11" s="128">
        <v>3824337370</v>
      </c>
      <c r="E11" s="128" t="s">
        <v>121</v>
      </c>
      <c r="F11" s="128">
        <v>700517940</v>
      </c>
      <c r="G11" s="128">
        <v>542779120</v>
      </c>
      <c r="H11" s="128" t="s">
        <v>121</v>
      </c>
      <c r="I11" s="128" t="s">
        <v>121</v>
      </c>
      <c r="J11" s="130" t="s">
        <v>121</v>
      </c>
    </row>
    <row r="12" spans="1:10" ht="37.5" customHeight="1" x14ac:dyDescent="0.15">
      <c r="A12" s="79" t="s">
        <v>153</v>
      </c>
      <c r="B12" s="128">
        <v>9146650000</v>
      </c>
      <c r="C12" s="128">
        <v>3995094080</v>
      </c>
      <c r="D12" s="128">
        <v>3746957340</v>
      </c>
      <c r="E12" s="128">
        <v>498710200</v>
      </c>
      <c r="F12" s="128">
        <v>647592000</v>
      </c>
      <c r="G12" s="128">
        <v>258296380</v>
      </c>
      <c r="H12" s="128" t="s">
        <v>154</v>
      </c>
      <c r="I12" s="128" t="s">
        <v>154</v>
      </c>
      <c r="J12" s="130" t="s">
        <v>154</v>
      </c>
    </row>
    <row r="13" spans="1:10" ht="37.5" customHeight="1" thickBot="1" x14ac:dyDescent="0.2">
      <c r="A13" s="80" t="s">
        <v>155</v>
      </c>
      <c r="B13" s="126">
        <f>SUM(C13:J13)</f>
        <v>36586600000</v>
      </c>
      <c r="C13" s="126">
        <v>17701375580</v>
      </c>
      <c r="D13" s="126">
        <v>16150567630</v>
      </c>
      <c r="E13" s="126" t="s">
        <v>156</v>
      </c>
      <c r="F13" s="126">
        <v>2734656790</v>
      </c>
      <c r="G13" s="126" t="s">
        <v>121</v>
      </c>
      <c r="H13" s="126" t="s">
        <v>121</v>
      </c>
      <c r="I13" s="126" t="s">
        <v>121</v>
      </c>
      <c r="J13" s="127" t="s">
        <v>121</v>
      </c>
    </row>
  </sheetData>
  <mergeCells count="3">
    <mergeCell ref="A2:J2"/>
    <mergeCell ref="A4:B4"/>
    <mergeCell ref="A5:A6"/>
  </mergeCells>
  <phoneticPr fontId="2" type="noConversion"/>
  <printOptions horizontalCentered="1"/>
  <pageMargins left="0.74803149606299213" right="0.74803149606299213" top="0.78740157480314965" bottom="0.98425196850393704" header="0.51181102362204722" footer="0.51181102362204722"/>
  <pageSetup paperSize="9" scale="84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10"/>
  <sheetViews>
    <sheetView view="pageBreakPreview" zoomScaleNormal="100" zoomScaleSheetLayoutView="100" workbookViewId="0">
      <selection activeCell="A3" sqref="A3"/>
    </sheetView>
  </sheetViews>
  <sheetFormatPr defaultRowHeight="13.5" x14ac:dyDescent="0.15"/>
  <cols>
    <col min="1" max="1" width="12.77734375" customWidth="1"/>
    <col min="2" max="2" width="14" customWidth="1"/>
    <col min="3" max="5" width="13.6640625" customWidth="1"/>
    <col min="6" max="6" width="13.5546875" customWidth="1"/>
  </cols>
  <sheetData>
    <row r="2" spans="1:6" ht="25.5" x14ac:dyDescent="0.3">
      <c r="A2" s="168" t="s">
        <v>157</v>
      </c>
      <c r="B2" s="168"/>
      <c r="C2" s="168"/>
      <c r="D2" s="168"/>
      <c r="E2" s="168"/>
      <c r="F2" s="168"/>
    </row>
    <row r="3" spans="1:6" ht="33" customHeight="1" thickBot="1" x14ac:dyDescent="0.2">
      <c r="A3" s="1"/>
      <c r="B3" s="1"/>
      <c r="C3" s="1"/>
      <c r="D3" s="1"/>
      <c r="E3" s="1"/>
      <c r="F3" s="1"/>
    </row>
    <row r="4" spans="1:6" ht="30" customHeight="1" x14ac:dyDescent="0.15">
      <c r="A4" s="163" t="s">
        <v>33</v>
      </c>
      <c r="B4" s="164"/>
      <c r="C4" s="61" t="s">
        <v>146</v>
      </c>
      <c r="D4" s="61" t="s">
        <v>0</v>
      </c>
      <c r="E4" s="61" t="s">
        <v>148</v>
      </c>
      <c r="F4" s="62" t="s">
        <v>158</v>
      </c>
    </row>
    <row r="5" spans="1:6" ht="38.25" customHeight="1" x14ac:dyDescent="0.15">
      <c r="A5" s="171" t="s">
        <v>34</v>
      </c>
      <c r="B5" s="116">
        <f>SUM(B7:B10)</f>
        <v>37940640000</v>
      </c>
      <c r="C5" s="116">
        <f>SUM(C7:C10)</f>
        <v>17358428950</v>
      </c>
      <c r="D5" s="116">
        <f>SUM(D7:D10)</f>
        <v>15803421010</v>
      </c>
      <c r="E5" s="116">
        <f>SUM(E7:E10)</f>
        <v>2738291370</v>
      </c>
      <c r="F5" s="117">
        <f>SUM(F7:F10)</f>
        <v>2040498670</v>
      </c>
    </row>
    <row r="6" spans="1:6" ht="21" customHeight="1" x14ac:dyDescent="0.15">
      <c r="A6" s="170"/>
      <c r="B6" s="131">
        <f>SUM(C6:F6)</f>
        <v>1</v>
      </c>
      <c r="C6" s="131">
        <f>C5/$B$5</f>
        <v>0.45751544913317221</v>
      </c>
      <c r="D6" s="131">
        <f>D5/$B$5</f>
        <v>0.4165301642249577</v>
      </c>
      <c r="E6" s="131">
        <f>E5/$B$5</f>
        <v>7.2173041097883431E-2</v>
      </c>
      <c r="F6" s="132">
        <f>F5/$B$5</f>
        <v>5.3781345543986607E-2</v>
      </c>
    </row>
    <row r="7" spans="1:6" ht="37.5" customHeight="1" x14ac:dyDescent="0.15">
      <c r="A7" s="78" t="s">
        <v>23</v>
      </c>
      <c r="B7" s="121">
        <f>SUM(C7:F7)</f>
        <v>9518500000</v>
      </c>
      <c r="C7" s="121">
        <v>4333949940</v>
      </c>
      <c r="D7" s="121">
        <v>3984901720</v>
      </c>
      <c r="E7" s="121">
        <v>684606220</v>
      </c>
      <c r="F7" s="124">
        <v>515042120</v>
      </c>
    </row>
    <row r="8" spans="1:6" ht="37.5" customHeight="1" x14ac:dyDescent="0.15">
      <c r="A8" s="78" t="s">
        <v>24</v>
      </c>
      <c r="B8" s="121">
        <f>SUM(C8:F8)</f>
        <v>9518500000</v>
      </c>
      <c r="C8" s="121">
        <v>4340469460</v>
      </c>
      <c r="D8" s="121">
        <v>3984901720</v>
      </c>
      <c r="E8" s="121">
        <v>684606220</v>
      </c>
      <c r="F8" s="124">
        <v>508522600</v>
      </c>
    </row>
    <row r="9" spans="1:6" ht="37.5" customHeight="1" x14ac:dyDescent="0.15">
      <c r="A9" s="78" t="s">
        <v>25</v>
      </c>
      <c r="B9" s="121">
        <f>SUM(C9:F9)</f>
        <v>9385140000</v>
      </c>
      <c r="C9" s="121">
        <v>4340469460</v>
      </c>
      <c r="D9" s="121">
        <v>3851541720</v>
      </c>
      <c r="E9" s="121">
        <v>684606220</v>
      </c>
      <c r="F9" s="124">
        <v>508522600</v>
      </c>
    </row>
    <row r="10" spans="1:6" ht="37.5" customHeight="1" thickBot="1" x14ac:dyDescent="0.2">
      <c r="A10" s="80" t="s">
        <v>26</v>
      </c>
      <c r="B10" s="126">
        <f>SUM(C10:F10)</f>
        <v>9518500000</v>
      </c>
      <c r="C10" s="126">
        <v>4343540090</v>
      </c>
      <c r="D10" s="126">
        <v>3982075850</v>
      </c>
      <c r="E10" s="126">
        <v>684472710</v>
      </c>
      <c r="F10" s="127">
        <v>508411350</v>
      </c>
    </row>
  </sheetData>
  <mergeCells count="3">
    <mergeCell ref="A2:F2"/>
    <mergeCell ref="A4:B4"/>
    <mergeCell ref="A5:A6"/>
  </mergeCells>
  <phoneticPr fontId="2" type="noConversion"/>
  <printOptions horizontalCentered="1"/>
  <pageMargins left="0.74803149606299213" right="0.74803149606299213" top="0.78740157480314965" bottom="0.98425196850393704" header="0.51181102362204722" footer="0.51181102362204722"/>
  <pageSetup paperSize="9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5"/>
  <sheetViews>
    <sheetView view="pageBreakPreview" zoomScaleNormal="100" zoomScaleSheetLayoutView="100" workbookViewId="0">
      <selection activeCell="F21" sqref="F21"/>
    </sheetView>
  </sheetViews>
  <sheetFormatPr defaultRowHeight="13.5" x14ac:dyDescent="0.15"/>
  <cols>
    <col min="1" max="1" width="12.77734375" customWidth="1"/>
    <col min="2" max="2" width="14" customWidth="1"/>
    <col min="3" max="5" width="13.6640625" customWidth="1"/>
    <col min="6" max="6" width="13.5546875" customWidth="1"/>
  </cols>
  <sheetData>
    <row r="2" spans="1:6" ht="25.5" x14ac:dyDescent="0.3">
      <c r="A2" s="168" t="s">
        <v>159</v>
      </c>
      <c r="B2" s="168"/>
      <c r="C2" s="168"/>
      <c r="D2" s="168"/>
      <c r="E2" s="168"/>
      <c r="F2" s="168"/>
    </row>
    <row r="3" spans="1:6" ht="33" customHeight="1" thickBot="1" x14ac:dyDescent="0.2">
      <c r="A3" s="1"/>
      <c r="B3" s="1"/>
      <c r="C3" s="1"/>
      <c r="D3" s="1"/>
      <c r="E3" s="1"/>
      <c r="F3" s="1"/>
    </row>
    <row r="4" spans="1:6" ht="30" customHeight="1" x14ac:dyDescent="0.15">
      <c r="A4" s="163" t="s">
        <v>33</v>
      </c>
      <c r="B4" s="164"/>
      <c r="C4" s="61" t="s">
        <v>146</v>
      </c>
      <c r="D4" s="61" t="s">
        <v>160</v>
      </c>
      <c r="E4" s="61" t="s">
        <v>148</v>
      </c>
      <c r="F4" s="62" t="s">
        <v>158</v>
      </c>
    </row>
    <row r="5" spans="1:6" ht="38.25" customHeight="1" x14ac:dyDescent="0.15">
      <c r="A5" s="171" t="s">
        <v>34</v>
      </c>
      <c r="B5" s="116">
        <f>SUM(B7:B15)</f>
        <v>80420305850</v>
      </c>
      <c r="C5" s="116">
        <f>SUM(C7:C15)</f>
        <v>36355157120</v>
      </c>
      <c r="D5" s="116">
        <f>SUM(D7:D15)</f>
        <v>33831422290</v>
      </c>
      <c r="E5" s="116">
        <f>SUM(E7:E15)</f>
        <v>6076576040</v>
      </c>
      <c r="F5" s="117">
        <f>SUM(F7:F15)</f>
        <v>4157150400</v>
      </c>
    </row>
    <row r="6" spans="1:6" ht="21" customHeight="1" x14ac:dyDescent="0.15">
      <c r="A6" s="170"/>
      <c r="B6" s="131">
        <f t="shared" ref="B6:B15" si="0">SUM(C6:F6)</f>
        <v>1</v>
      </c>
      <c r="C6" s="131">
        <f>C5/$B$5</f>
        <v>0.45206439761382727</v>
      </c>
      <c r="D6" s="131">
        <f>D5/$B$5</f>
        <v>0.42068258672259201</v>
      </c>
      <c r="E6" s="131">
        <f>E5/$B$5</f>
        <v>7.556022046638361E-2</v>
      </c>
      <c r="F6" s="132">
        <f>F5/$B$5</f>
        <v>5.1692795197197078E-2</v>
      </c>
    </row>
    <row r="7" spans="1:6" ht="37.5" customHeight="1" x14ac:dyDescent="0.15">
      <c r="A7" s="78" t="s">
        <v>23</v>
      </c>
      <c r="B7" s="121">
        <f t="shared" si="0"/>
        <v>9729623000</v>
      </c>
      <c r="C7" s="121">
        <v>4443406410</v>
      </c>
      <c r="D7" s="121">
        <v>4066623830</v>
      </c>
      <c r="E7" s="121">
        <v>699790980</v>
      </c>
      <c r="F7" s="124">
        <v>519801780</v>
      </c>
    </row>
    <row r="8" spans="1:6" ht="37.5" customHeight="1" x14ac:dyDescent="0.15">
      <c r="A8" s="133" t="s">
        <v>24</v>
      </c>
      <c r="B8" s="134">
        <f t="shared" si="0"/>
        <v>9729623000</v>
      </c>
      <c r="C8" s="134">
        <v>4420462450</v>
      </c>
      <c r="D8" s="134">
        <v>4088806840</v>
      </c>
      <c r="E8" s="134">
        <v>700206040</v>
      </c>
      <c r="F8" s="135">
        <v>520147670</v>
      </c>
    </row>
    <row r="9" spans="1:6" ht="37.5" customHeight="1" x14ac:dyDescent="0.15">
      <c r="A9" s="133" t="s">
        <v>162</v>
      </c>
      <c r="B9" s="134">
        <f t="shared" si="0"/>
        <v>38918493000</v>
      </c>
      <c r="C9" s="134">
        <v>17682882550</v>
      </c>
      <c r="D9" s="134">
        <v>16352130930</v>
      </c>
      <c r="E9" s="134">
        <v>2801950370</v>
      </c>
      <c r="F9" s="135">
        <v>2081529150</v>
      </c>
    </row>
    <row r="10" spans="1:6" ht="37.5" customHeight="1" x14ac:dyDescent="0.15">
      <c r="A10" s="133" t="s">
        <v>123</v>
      </c>
      <c r="B10" s="134">
        <f t="shared" si="0"/>
        <v>603075900</v>
      </c>
      <c r="C10" s="134">
        <v>310882340</v>
      </c>
      <c r="D10" s="134">
        <v>258919630</v>
      </c>
      <c r="E10" s="134">
        <v>33273930</v>
      </c>
      <c r="F10" s="135">
        <v>0</v>
      </c>
    </row>
    <row r="11" spans="1:6" ht="37.5" customHeight="1" x14ac:dyDescent="0.15">
      <c r="A11" s="133" t="s">
        <v>124</v>
      </c>
      <c r="B11" s="134">
        <f t="shared" si="0"/>
        <v>1461569300</v>
      </c>
      <c r="C11" s="134">
        <v>548683700</v>
      </c>
      <c r="D11" s="134">
        <v>456442800</v>
      </c>
      <c r="E11" s="134">
        <v>456442800</v>
      </c>
      <c r="F11" s="135">
        <v>0</v>
      </c>
    </row>
    <row r="12" spans="1:6" ht="37.5" customHeight="1" x14ac:dyDescent="0.15">
      <c r="A12" s="133" t="s">
        <v>164</v>
      </c>
      <c r="B12" s="134">
        <f t="shared" si="0"/>
        <v>120615150</v>
      </c>
      <c r="C12" s="134">
        <v>65842030</v>
      </c>
      <c r="D12" s="134">
        <v>54773120</v>
      </c>
      <c r="E12" s="134">
        <v>0</v>
      </c>
      <c r="F12" s="135">
        <v>0</v>
      </c>
    </row>
    <row r="13" spans="1:6" ht="37.5" customHeight="1" x14ac:dyDescent="0.15">
      <c r="A13" s="133" t="s">
        <v>165</v>
      </c>
      <c r="B13" s="134">
        <f t="shared" si="0"/>
        <v>402050500</v>
      </c>
      <c r="C13" s="134">
        <v>0</v>
      </c>
      <c r="D13" s="134">
        <v>402050500</v>
      </c>
      <c r="E13" s="134">
        <v>0</v>
      </c>
      <c r="F13" s="135">
        <v>0</v>
      </c>
    </row>
    <row r="14" spans="1:6" ht="37.5" customHeight="1" x14ac:dyDescent="0.15">
      <c r="A14" s="78" t="s">
        <v>25</v>
      </c>
      <c r="B14" s="121">
        <f t="shared" si="0"/>
        <v>9729623000</v>
      </c>
      <c r="C14" s="121">
        <v>4442198820</v>
      </c>
      <c r="D14" s="121">
        <v>4075837320</v>
      </c>
      <c r="E14" s="121">
        <v>692455960</v>
      </c>
      <c r="F14" s="124">
        <v>519130900</v>
      </c>
    </row>
    <row r="15" spans="1:6" ht="37.5" customHeight="1" thickBot="1" x14ac:dyDescent="0.2">
      <c r="A15" s="80" t="s">
        <v>26</v>
      </c>
      <c r="B15" s="126">
        <f t="shared" si="0"/>
        <v>9725633000</v>
      </c>
      <c r="C15" s="126">
        <v>4440798820</v>
      </c>
      <c r="D15" s="126">
        <v>4075837320</v>
      </c>
      <c r="E15" s="126">
        <v>692455960</v>
      </c>
      <c r="F15" s="127">
        <v>516540900</v>
      </c>
    </row>
  </sheetData>
  <mergeCells count="3">
    <mergeCell ref="A2:F2"/>
    <mergeCell ref="A4:B4"/>
    <mergeCell ref="A5:A6"/>
  </mergeCells>
  <phoneticPr fontId="2" type="noConversion"/>
  <pageMargins left="0.7" right="0.7" top="0.75" bottom="0.75" header="0.3" footer="0.3"/>
  <pageSetup paperSize="9" scale="96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"/>
  <sheetViews>
    <sheetView view="pageBreakPreview" zoomScaleNormal="100" zoomScaleSheetLayoutView="100" workbookViewId="0">
      <selection activeCell="A3" sqref="A3"/>
    </sheetView>
  </sheetViews>
  <sheetFormatPr defaultRowHeight="13.5" x14ac:dyDescent="0.15"/>
  <cols>
    <col min="1" max="1" width="12.77734375" customWidth="1"/>
    <col min="2" max="2" width="14" customWidth="1"/>
    <col min="3" max="4" width="13.6640625" customWidth="1"/>
    <col min="5" max="5" width="13.5546875" customWidth="1"/>
  </cols>
  <sheetData>
    <row r="2" spans="1:5" ht="25.5" x14ac:dyDescent="0.3">
      <c r="A2" s="168" t="s">
        <v>161</v>
      </c>
      <c r="B2" s="168"/>
      <c r="C2" s="168"/>
      <c r="D2" s="168"/>
      <c r="E2" s="168"/>
    </row>
    <row r="3" spans="1:5" ht="33" customHeight="1" thickBot="1" x14ac:dyDescent="0.2">
      <c r="A3" s="1"/>
      <c r="B3" s="1"/>
      <c r="C3" s="1"/>
      <c r="D3" s="1"/>
      <c r="E3" s="1"/>
    </row>
    <row r="4" spans="1:5" ht="30" customHeight="1" x14ac:dyDescent="0.15">
      <c r="A4" s="163" t="s">
        <v>33</v>
      </c>
      <c r="B4" s="164"/>
      <c r="C4" s="61" t="s">
        <v>146</v>
      </c>
      <c r="D4" s="61" t="s">
        <v>160</v>
      </c>
      <c r="E4" s="62" t="s">
        <v>158</v>
      </c>
    </row>
    <row r="5" spans="1:5" ht="38.25" customHeight="1" x14ac:dyDescent="0.15">
      <c r="A5" s="171" t="s">
        <v>34</v>
      </c>
      <c r="B5" s="116">
        <f>SUM(B7:B10)</f>
        <v>39441000000</v>
      </c>
      <c r="C5" s="116">
        <f>SUM(C7:C10)</f>
        <v>19570367520</v>
      </c>
      <c r="D5" s="116">
        <f>SUM(D7:D10)</f>
        <v>17747010220</v>
      </c>
      <c r="E5" s="117">
        <f>SUM(E7:E10)</f>
        <v>2123622260</v>
      </c>
    </row>
    <row r="6" spans="1:5" ht="21" customHeight="1" x14ac:dyDescent="0.15">
      <c r="A6" s="170"/>
      <c r="B6" s="131">
        <f>SUM(C6:E6)</f>
        <v>0.99999999999999989</v>
      </c>
      <c r="C6" s="131">
        <f>C5/$B$5</f>
        <v>0.49619349205141855</v>
      </c>
      <c r="D6" s="131">
        <f>D5/$B$5</f>
        <v>0.44996349534748104</v>
      </c>
      <c r="E6" s="132">
        <f>E5/$B$5</f>
        <v>5.384301260110038E-2</v>
      </c>
    </row>
    <row r="7" spans="1:5" ht="37.5" customHeight="1" x14ac:dyDescent="0.15">
      <c r="A7" s="78" t="s">
        <v>23</v>
      </c>
      <c r="B7" s="121">
        <f>SUM(C7:E7)</f>
        <v>9860250000</v>
      </c>
      <c r="C7" s="121">
        <v>4885872350</v>
      </c>
      <c r="D7" s="121">
        <v>4443505830</v>
      </c>
      <c r="E7" s="124">
        <v>530871820</v>
      </c>
    </row>
    <row r="8" spans="1:5" ht="37.5" customHeight="1" x14ac:dyDescent="0.15">
      <c r="A8" s="133" t="s">
        <v>24</v>
      </c>
      <c r="B8" s="134">
        <f>SUM(C8:E8)</f>
        <v>9860250000</v>
      </c>
      <c r="C8" s="134">
        <v>4892802530</v>
      </c>
      <c r="D8" s="134">
        <v>4436832320</v>
      </c>
      <c r="E8" s="135">
        <v>530615150</v>
      </c>
    </row>
    <row r="9" spans="1:5" ht="37.5" customHeight="1" x14ac:dyDescent="0.15">
      <c r="A9" s="78" t="s">
        <v>25</v>
      </c>
      <c r="B9" s="121">
        <f>SUM(C9:E9)</f>
        <v>9860250000</v>
      </c>
      <c r="C9" s="121">
        <v>4893444210</v>
      </c>
      <c r="D9" s="121">
        <v>4435933970</v>
      </c>
      <c r="E9" s="124">
        <v>530871820</v>
      </c>
    </row>
    <row r="10" spans="1:5" ht="37.5" customHeight="1" thickBot="1" x14ac:dyDescent="0.2">
      <c r="A10" s="80" t="s">
        <v>26</v>
      </c>
      <c r="B10" s="126">
        <f>SUM(C10:E10)</f>
        <v>9860250000</v>
      </c>
      <c r="C10" s="126">
        <v>4898248430</v>
      </c>
      <c r="D10" s="126">
        <v>4430738100</v>
      </c>
      <c r="E10" s="127">
        <v>531263470</v>
      </c>
    </row>
  </sheetData>
  <mergeCells count="3">
    <mergeCell ref="A2:E2"/>
    <mergeCell ref="A4:B4"/>
    <mergeCell ref="A5:A6"/>
  </mergeCells>
  <phoneticPr fontId="2" type="noConversion"/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3"/>
  <sheetViews>
    <sheetView view="pageBreakPreview" zoomScaleNormal="100" zoomScaleSheetLayoutView="100" workbookViewId="0">
      <selection activeCell="G6" sqref="G6"/>
    </sheetView>
  </sheetViews>
  <sheetFormatPr defaultRowHeight="13.5" x14ac:dyDescent="0.15"/>
  <cols>
    <col min="1" max="1" width="12.77734375" customWidth="1"/>
    <col min="2" max="2" width="14" customWidth="1"/>
    <col min="3" max="7" width="13.6640625" customWidth="1"/>
    <col min="8" max="8" width="13.5546875" customWidth="1"/>
    <col min="9" max="9" width="13.6640625" customWidth="1"/>
  </cols>
  <sheetData>
    <row r="2" spans="1:9" ht="25.5" x14ac:dyDescent="0.3">
      <c r="A2" s="168" t="s">
        <v>166</v>
      </c>
      <c r="B2" s="168"/>
      <c r="C2" s="168"/>
      <c r="D2" s="168"/>
      <c r="E2" s="168"/>
      <c r="F2" s="168"/>
      <c r="G2" s="168"/>
      <c r="H2" s="168"/>
      <c r="I2" s="168"/>
    </row>
    <row r="3" spans="1:9" ht="33" customHeight="1" thickBot="1" x14ac:dyDescent="0.2">
      <c r="A3" s="1"/>
      <c r="B3" s="1"/>
      <c r="C3" s="1"/>
      <c r="D3" s="1"/>
      <c r="E3" s="1"/>
      <c r="F3" s="1"/>
      <c r="G3" s="1"/>
      <c r="H3" s="1"/>
      <c r="I3" s="1"/>
    </row>
    <row r="4" spans="1:9" ht="30" customHeight="1" x14ac:dyDescent="0.15">
      <c r="A4" s="163" t="s">
        <v>33</v>
      </c>
      <c r="B4" s="164"/>
      <c r="C4" s="61" t="s">
        <v>146</v>
      </c>
      <c r="D4" s="61" t="s">
        <v>167</v>
      </c>
      <c r="E4" s="92" t="s">
        <v>168</v>
      </c>
      <c r="F4" s="92" t="s">
        <v>158</v>
      </c>
      <c r="G4" s="92" t="s">
        <v>170</v>
      </c>
      <c r="H4" s="61" t="s">
        <v>0</v>
      </c>
      <c r="I4" s="62" t="s">
        <v>171</v>
      </c>
    </row>
    <row r="5" spans="1:9" ht="38.25" customHeight="1" x14ac:dyDescent="0.15">
      <c r="A5" s="171" t="s">
        <v>34</v>
      </c>
      <c r="B5" s="116">
        <f>SUM(B7:B13)</f>
        <v>82788009350</v>
      </c>
      <c r="C5" s="116">
        <f t="shared" ref="C5:I5" si="0">SUM(C7:C13)</f>
        <v>33118525470</v>
      </c>
      <c r="D5" s="116">
        <f t="shared" si="0"/>
        <v>29224653220</v>
      </c>
      <c r="E5" s="116">
        <f t="shared" si="0"/>
        <v>15526142540</v>
      </c>
      <c r="F5" s="116">
        <f t="shared" si="0"/>
        <v>4741379810</v>
      </c>
      <c r="G5" s="136">
        <f t="shared" si="0"/>
        <v>32697670</v>
      </c>
      <c r="H5" s="116">
        <f t="shared" si="0"/>
        <v>53235510</v>
      </c>
      <c r="I5" s="117">
        <f t="shared" si="0"/>
        <v>91375130</v>
      </c>
    </row>
    <row r="6" spans="1:9" ht="21" customHeight="1" x14ac:dyDescent="0.15">
      <c r="A6" s="170"/>
      <c r="B6" s="131">
        <f>SUM(C6:I6)</f>
        <v>1</v>
      </c>
      <c r="C6" s="131">
        <f t="shared" ref="C6:I6" si="1">C5/$B$5</f>
        <v>0.40004012332252076</v>
      </c>
      <c r="D6" s="131">
        <f t="shared" si="1"/>
        <v>0.35300586944237233</v>
      </c>
      <c r="E6" s="131">
        <f t="shared" si="1"/>
        <v>0.18754095746354602</v>
      </c>
      <c r="F6" s="131">
        <f t="shared" si="1"/>
        <v>5.7271334909805995E-2</v>
      </c>
      <c r="G6" s="137">
        <f t="shared" si="1"/>
        <v>3.9495659162144115E-4</v>
      </c>
      <c r="H6" s="131">
        <f t="shared" si="1"/>
        <v>6.4303406275826832E-4</v>
      </c>
      <c r="I6" s="132">
        <f t="shared" si="1"/>
        <v>1.1037242073752072E-3</v>
      </c>
    </row>
    <row r="7" spans="1:9" ht="37.5" customHeight="1" x14ac:dyDescent="0.15">
      <c r="A7" s="78" t="s">
        <v>23</v>
      </c>
      <c r="B7" s="121">
        <f>SUM(C7:I7)</f>
        <v>9990956000</v>
      </c>
      <c r="C7" s="121">
        <v>4693658600</v>
      </c>
      <c r="D7" s="121">
        <v>4145030350</v>
      </c>
      <c r="E7" s="123">
        <v>617907560</v>
      </c>
      <c r="F7" s="123">
        <v>534359490</v>
      </c>
      <c r="G7" s="123">
        <v>0</v>
      </c>
      <c r="H7" s="121">
        <v>0</v>
      </c>
      <c r="I7" s="124">
        <v>0</v>
      </c>
    </row>
    <row r="8" spans="1:9" ht="37.5" customHeight="1" x14ac:dyDescent="0.15">
      <c r="A8" s="78" t="s">
        <v>169</v>
      </c>
      <c r="B8" s="121">
        <f t="shared" ref="B8:B13" si="2">SUM(C8:I8)</f>
        <v>39963824670</v>
      </c>
      <c r="C8" s="134">
        <v>16397243950</v>
      </c>
      <c r="D8" s="134">
        <v>14024914830</v>
      </c>
      <c r="E8" s="138">
        <v>7314590940</v>
      </c>
      <c r="F8" s="138">
        <v>2161679610</v>
      </c>
      <c r="G8" s="138">
        <v>32697670</v>
      </c>
      <c r="H8" s="134">
        <v>32697670</v>
      </c>
      <c r="I8" s="135">
        <v>0</v>
      </c>
    </row>
    <row r="9" spans="1:9" ht="37.5" customHeight="1" x14ac:dyDescent="0.15">
      <c r="A9" s="78" t="s">
        <v>100</v>
      </c>
      <c r="B9" s="121">
        <f t="shared" si="2"/>
        <v>1206151650</v>
      </c>
      <c r="C9" s="134">
        <v>608786790</v>
      </c>
      <c r="D9" s="134">
        <v>505989730</v>
      </c>
      <c r="E9" s="138">
        <v>0</v>
      </c>
      <c r="F9" s="138">
        <v>0</v>
      </c>
      <c r="G9" s="138">
        <v>0</v>
      </c>
      <c r="H9" s="134">
        <v>0</v>
      </c>
      <c r="I9" s="135">
        <v>91375130</v>
      </c>
    </row>
    <row r="10" spans="1:9" ht="37.5" customHeight="1" x14ac:dyDescent="0.15">
      <c r="A10" s="133" t="s">
        <v>163</v>
      </c>
      <c r="B10" s="121">
        <f t="shared" si="2"/>
        <v>241230330</v>
      </c>
      <c r="C10" s="134">
        <v>131504040</v>
      </c>
      <c r="D10" s="134">
        <v>109726290</v>
      </c>
      <c r="E10" s="138">
        <v>0</v>
      </c>
      <c r="F10" s="138">
        <v>0</v>
      </c>
      <c r="G10" s="138">
        <v>0</v>
      </c>
      <c r="H10" s="134">
        <v>0</v>
      </c>
      <c r="I10" s="135">
        <v>0</v>
      </c>
    </row>
    <row r="11" spans="1:9" ht="37.5" customHeight="1" x14ac:dyDescent="0.15">
      <c r="A11" s="133" t="s">
        <v>24</v>
      </c>
      <c r="B11" s="121">
        <f t="shared" si="2"/>
        <v>10461948900</v>
      </c>
      <c r="C11" s="134">
        <v>3904118270</v>
      </c>
      <c r="D11" s="134">
        <v>3419299720</v>
      </c>
      <c r="E11" s="138">
        <v>2440291640</v>
      </c>
      <c r="F11" s="138">
        <v>677701430</v>
      </c>
      <c r="G11" s="138">
        <v>0</v>
      </c>
      <c r="H11" s="134">
        <v>20537840</v>
      </c>
      <c r="I11" s="135">
        <v>0</v>
      </c>
    </row>
    <row r="12" spans="1:9" ht="37.5" customHeight="1" x14ac:dyDescent="0.15">
      <c r="A12" s="78" t="s">
        <v>25</v>
      </c>
      <c r="B12" s="121">
        <f t="shared" si="2"/>
        <v>10461948900</v>
      </c>
      <c r="C12" s="121">
        <v>3691606910</v>
      </c>
      <c r="D12" s="121">
        <v>3509846150</v>
      </c>
      <c r="E12" s="123">
        <v>2576676200</v>
      </c>
      <c r="F12" s="123">
        <v>683819640</v>
      </c>
      <c r="G12" s="123">
        <v>0</v>
      </c>
      <c r="H12" s="121">
        <v>0</v>
      </c>
      <c r="I12" s="124">
        <v>0</v>
      </c>
    </row>
    <row r="13" spans="1:9" ht="37.5" customHeight="1" thickBot="1" x14ac:dyDescent="0.2">
      <c r="A13" s="80" t="s">
        <v>26</v>
      </c>
      <c r="B13" s="126">
        <f t="shared" si="2"/>
        <v>10461948900</v>
      </c>
      <c r="C13" s="126">
        <v>3691606910</v>
      </c>
      <c r="D13" s="126">
        <v>3509846150</v>
      </c>
      <c r="E13" s="139">
        <v>2576676200</v>
      </c>
      <c r="F13" s="139">
        <v>683819640</v>
      </c>
      <c r="G13" s="139">
        <v>0</v>
      </c>
      <c r="H13" s="126">
        <v>0</v>
      </c>
      <c r="I13" s="127">
        <v>0</v>
      </c>
    </row>
  </sheetData>
  <mergeCells count="3">
    <mergeCell ref="A4:B4"/>
    <mergeCell ref="A5:A6"/>
    <mergeCell ref="A2:I2"/>
  </mergeCells>
  <phoneticPr fontId="2" type="noConversion"/>
  <pageMargins left="0.7" right="0.7" top="0.75" bottom="0.75" header="0.3" footer="0.3"/>
  <pageSetup paperSize="9" scale="93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"/>
  <sheetViews>
    <sheetView view="pageBreakPreview" zoomScaleNormal="100" zoomScaleSheetLayoutView="100" workbookViewId="0">
      <selection activeCell="H9" sqref="H9"/>
    </sheetView>
  </sheetViews>
  <sheetFormatPr defaultRowHeight="13.5" x14ac:dyDescent="0.15"/>
  <cols>
    <col min="1" max="1" width="12.77734375" customWidth="1"/>
    <col min="2" max="2" width="14" customWidth="1"/>
    <col min="3" max="9" width="13.6640625" customWidth="1"/>
    <col min="10" max="10" width="13.5546875" customWidth="1"/>
  </cols>
  <sheetData>
    <row r="2" spans="1:10" ht="25.5" x14ac:dyDescent="0.3">
      <c r="A2" s="168" t="s">
        <v>172</v>
      </c>
      <c r="B2" s="168"/>
      <c r="C2" s="168"/>
      <c r="D2" s="168"/>
      <c r="E2" s="168"/>
      <c r="F2" s="168"/>
      <c r="G2" s="168"/>
      <c r="H2" s="168"/>
      <c r="I2" s="168"/>
      <c r="J2" s="168"/>
    </row>
    <row r="3" spans="1:10" ht="33" customHeight="1" thickBot="1" x14ac:dyDescent="0.2">
      <c r="A3" s="1"/>
      <c r="B3" s="1"/>
      <c r="C3" s="1"/>
      <c r="D3" s="1"/>
      <c r="E3" s="1"/>
      <c r="F3" s="1"/>
      <c r="G3" s="1"/>
      <c r="H3" s="1"/>
      <c r="I3" s="144"/>
      <c r="J3" s="144"/>
    </row>
    <row r="4" spans="1:10" ht="30" customHeight="1" x14ac:dyDescent="0.15">
      <c r="A4" s="163" t="s">
        <v>33</v>
      </c>
      <c r="B4" s="164"/>
      <c r="C4" s="61" t="s">
        <v>173</v>
      </c>
      <c r="D4" s="61" t="s">
        <v>174</v>
      </c>
      <c r="E4" s="92" t="s">
        <v>168</v>
      </c>
      <c r="F4" s="92" t="s">
        <v>175</v>
      </c>
      <c r="G4" s="92" t="s">
        <v>158</v>
      </c>
      <c r="H4" s="92" t="s">
        <v>177</v>
      </c>
      <c r="I4" s="92" t="s">
        <v>178</v>
      </c>
      <c r="J4" s="62" t="s">
        <v>146</v>
      </c>
    </row>
    <row r="5" spans="1:10" ht="38.25" customHeight="1" x14ac:dyDescent="0.15">
      <c r="A5" s="171" t="s">
        <v>34</v>
      </c>
      <c r="B5" s="116">
        <f>SUM(B7:B11)</f>
        <v>84276133560</v>
      </c>
      <c r="C5" s="116">
        <f t="shared" ref="C5:I5" si="0">SUM(C7:C11)</f>
        <v>24965352760</v>
      </c>
      <c r="D5" s="116">
        <f t="shared" si="0"/>
        <v>24582646840</v>
      </c>
      <c r="E5" s="116">
        <f t="shared" si="0"/>
        <v>17677644920</v>
      </c>
      <c r="F5" s="116">
        <f t="shared" si="0"/>
        <v>11482524450</v>
      </c>
      <c r="G5" s="116">
        <f t="shared" si="0"/>
        <v>5491879570</v>
      </c>
      <c r="H5" s="116">
        <f t="shared" si="0"/>
        <v>28342940</v>
      </c>
      <c r="I5" s="116">
        <f t="shared" si="0"/>
        <v>7094690</v>
      </c>
      <c r="J5" s="117">
        <f>SUM(J7:J11)</f>
        <v>40647390</v>
      </c>
    </row>
    <row r="6" spans="1:10" ht="21" customHeight="1" x14ac:dyDescent="0.15">
      <c r="A6" s="170"/>
      <c r="B6" s="131">
        <f t="shared" ref="B6:B11" si="1">SUM(C6:J6)</f>
        <v>0.99999999999999989</v>
      </c>
      <c r="C6" s="131">
        <f t="shared" ref="C6:J6" si="2">C5/$B$5</f>
        <v>0.29623277321124414</v>
      </c>
      <c r="D6" s="131">
        <f t="shared" si="2"/>
        <v>0.29169167831481613</v>
      </c>
      <c r="E6" s="131">
        <f t="shared" si="2"/>
        <v>0.20975861342066057</v>
      </c>
      <c r="F6" s="131">
        <f t="shared" si="2"/>
        <v>0.13624882828570997</v>
      </c>
      <c r="G6" s="131">
        <f t="shared" si="2"/>
        <v>6.5165300518800873E-2</v>
      </c>
      <c r="H6" s="131">
        <f t="shared" si="2"/>
        <v>3.3631039776903595E-4</v>
      </c>
      <c r="I6" s="131">
        <f t="shared" si="2"/>
        <v>8.4183857283260023E-5</v>
      </c>
      <c r="J6" s="132">
        <f t="shared" si="2"/>
        <v>4.8231199371600599E-4</v>
      </c>
    </row>
    <row r="7" spans="1:10" ht="37.5" customHeight="1" x14ac:dyDescent="0.15">
      <c r="A7" s="78" t="s">
        <v>23</v>
      </c>
      <c r="B7" s="121">
        <f t="shared" si="1"/>
        <v>10535624500</v>
      </c>
      <c r="C7" s="121">
        <v>3105636930</v>
      </c>
      <c r="D7" s="121">
        <v>3004229130</v>
      </c>
      <c r="E7" s="123">
        <v>2158996120</v>
      </c>
      <c r="F7" s="123">
        <v>1577628310</v>
      </c>
      <c r="G7" s="123">
        <v>689134010</v>
      </c>
      <c r="H7" s="123" t="s">
        <v>121</v>
      </c>
      <c r="I7" s="123" t="s">
        <v>121</v>
      </c>
      <c r="J7" s="124">
        <v>0</v>
      </c>
    </row>
    <row r="8" spans="1:10" ht="37.5" customHeight="1" x14ac:dyDescent="0.15">
      <c r="A8" s="78" t="s">
        <v>176</v>
      </c>
      <c r="B8" s="121">
        <f t="shared" si="1"/>
        <v>42142498000</v>
      </c>
      <c r="C8" s="121">
        <v>12357378920</v>
      </c>
      <c r="D8" s="121">
        <v>11984332110</v>
      </c>
      <c r="E8" s="121">
        <v>8668568900</v>
      </c>
      <c r="F8" s="121">
        <v>6343097640</v>
      </c>
      <c r="G8" s="121">
        <v>2756536020</v>
      </c>
      <c r="H8" s="147" t="s">
        <v>121</v>
      </c>
      <c r="I8" s="123" t="s">
        <v>121</v>
      </c>
      <c r="J8" s="124">
        <v>32584410</v>
      </c>
    </row>
    <row r="9" spans="1:10" ht="37.5" customHeight="1" x14ac:dyDescent="0.15">
      <c r="A9" s="78" t="s">
        <v>24</v>
      </c>
      <c r="B9" s="121">
        <f t="shared" si="1"/>
        <v>10535624500</v>
      </c>
      <c r="C9" s="121">
        <v>3087516010</v>
      </c>
      <c r="D9" s="121">
        <v>3101234240</v>
      </c>
      <c r="E9" s="121">
        <v>2171963390</v>
      </c>
      <c r="F9" s="121">
        <v>1478212620</v>
      </c>
      <c r="G9" s="121">
        <v>688635260</v>
      </c>
      <c r="H9" s="123" t="s">
        <v>121</v>
      </c>
      <c r="I9" s="123" t="s">
        <v>121</v>
      </c>
      <c r="J9" s="124">
        <v>8062980</v>
      </c>
    </row>
    <row r="10" spans="1:10" ht="37.5" customHeight="1" x14ac:dyDescent="0.15">
      <c r="A10" s="78" t="s">
        <v>25</v>
      </c>
      <c r="B10" s="121">
        <f t="shared" si="1"/>
        <v>10526762060</v>
      </c>
      <c r="C10" s="121">
        <v>3083844820</v>
      </c>
      <c r="D10" s="121">
        <v>3104178740</v>
      </c>
      <c r="E10" s="121">
        <v>2171175130</v>
      </c>
      <c r="F10" s="121">
        <v>1478762990</v>
      </c>
      <c r="G10" s="121">
        <v>688800380</v>
      </c>
      <c r="H10" s="123" t="s">
        <v>121</v>
      </c>
      <c r="I10" s="123" t="s">
        <v>121</v>
      </c>
      <c r="J10" s="124" t="s">
        <v>121</v>
      </c>
    </row>
    <row r="11" spans="1:10" ht="37.5" customHeight="1" thickBot="1" x14ac:dyDescent="0.2">
      <c r="A11" s="140" t="s">
        <v>26</v>
      </c>
      <c r="B11" s="141">
        <f t="shared" si="1"/>
        <v>10535624500</v>
      </c>
      <c r="C11" s="141">
        <v>3330976080</v>
      </c>
      <c r="D11" s="141">
        <v>3388672620</v>
      </c>
      <c r="E11" s="141">
        <v>2506941380</v>
      </c>
      <c r="F11" s="141">
        <v>604822890</v>
      </c>
      <c r="G11" s="141">
        <v>668773900</v>
      </c>
      <c r="H11" s="143">
        <v>28342940</v>
      </c>
      <c r="I11" s="143">
        <v>7094690</v>
      </c>
      <c r="J11" s="142" t="s">
        <v>121</v>
      </c>
    </row>
  </sheetData>
  <mergeCells count="3">
    <mergeCell ref="A2:J2"/>
    <mergeCell ref="A4:B4"/>
    <mergeCell ref="A5:A6"/>
  </mergeCells>
  <phoneticPr fontId="2" type="noConversion"/>
  <pageMargins left="0.7" right="0.7" top="0.75" bottom="0.75" header="0.3" footer="0.3"/>
  <pageSetup paperSize="9" scale="83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9"/>
  <sheetViews>
    <sheetView view="pageBreakPreview" zoomScaleNormal="100" zoomScaleSheetLayoutView="100" workbookViewId="0">
      <selection activeCell="A2" sqref="A2:K2"/>
    </sheetView>
  </sheetViews>
  <sheetFormatPr defaultRowHeight="13.5" x14ac:dyDescent="0.15"/>
  <cols>
    <col min="1" max="1" width="12.77734375" customWidth="1"/>
    <col min="2" max="2" width="14" customWidth="1"/>
    <col min="3" max="11" width="13.6640625" customWidth="1"/>
  </cols>
  <sheetData>
    <row r="2" spans="1:11" ht="25.5" x14ac:dyDescent="0.3">
      <c r="A2" s="168" t="s">
        <v>179</v>
      </c>
      <c r="B2" s="168"/>
      <c r="C2" s="168"/>
      <c r="D2" s="168"/>
      <c r="E2" s="168"/>
      <c r="F2" s="168"/>
      <c r="G2" s="168"/>
      <c r="H2" s="168"/>
      <c r="I2" s="168"/>
      <c r="J2" s="168"/>
      <c r="K2" s="168"/>
    </row>
    <row r="3" spans="1:11" ht="33" customHeight="1" thickBo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44"/>
    </row>
    <row r="4" spans="1:11" ht="30" customHeight="1" x14ac:dyDescent="0.15">
      <c r="A4" s="163" t="s">
        <v>33</v>
      </c>
      <c r="B4" s="164"/>
      <c r="C4" s="61" t="s">
        <v>167</v>
      </c>
      <c r="D4" s="61" t="s">
        <v>174</v>
      </c>
      <c r="E4" s="92" t="s">
        <v>168</v>
      </c>
      <c r="F4" s="92" t="s">
        <v>181</v>
      </c>
      <c r="G4" s="92" t="s">
        <v>180</v>
      </c>
      <c r="H4" s="92" t="s">
        <v>175</v>
      </c>
      <c r="I4" s="92" t="s">
        <v>158</v>
      </c>
      <c r="J4" s="92" t="s">
        <v>178</v>
      </c>
      <c r="K4" s="62" t="s">
        <v>177</v>
      </c>
    </row>
    <row r="5" spans="1:11" ht="38.25" customHeight="1" x14ac:dyDescent="0.15">
      <c r="A5" s="171" t="s">
        <v>34</v>
      </c>
      <c r="B5" s="116">
        <f>SUM(B7:B15)</f>
        <v>77769959920</v>
      </c>
      <c r="C5" s="116">
        <f t="shared" ref="C5:K5" si="0">SUM(C7:C15)</f>
        <v>26315148980</v>
      </c>
      <c r="D5" s="116">
        <f t="shared" si="0"/>
        <v>24089188240</v>
      </c>
      <c r="E5" s="116">
        <f t="shared" si="0"/>
        <v>2321689560</v>
      </c>
      <c r="F5" s="116">
        <f t="shared" si="0"/>
        <v>14895191460</v>
      </c>
      <c r="G5" s="116">
        <f t="shared" si="0"/>
        <v>4437852300</v>
      </c>
      <c r="H5" s="116">
        <f t="shared" si="0"/>
        <v>590034710</v>
      </c>
      <c r="I5" s="116">
        <f t="shared" si="0"/>
        <v>4708539060</v>
      </c>
      <c r="J5" s="116">
        <f t="shared" si="0"/>
        <v>50967560</v>
      </c>
      <c r="K5" s="117">
        <f t="shared" si="0"/>
        <v>361348050</v>
      </c>
    </row>
    <row r="6" spans="1:11" ht="21" customHeight="1" x14ac:dyDescent="0.15">
      <c r="A6" s="170"/>
      <c r="B6" s="131">
        <f t="shared" ref="B6:B13" si="1">SUM(C6:K6)</f>
        <v>1</v>
      </c>
      <c r="C6" s="131">
        <f t="shared" ref="C6:K6" si="2">C5/$B$5</f>
        <v>0.33837164127472524</v>
      </c>
      <c r="D6" s="131">
        <f t="shared" si="2"/>
        <v>0.30974926905941497</v>
      </c>
      <c r="E6" s="131">
        <f t="shared" si="2"/>
        <v>2.9853295056192181E-2</v>
      </c>
      <c r="F6" s="131">
        <f t="shared" si="2"/>
        <v>0.19152885606887685</v>
      </c>
      <c r="G6" s="131">
        <f t="shared" si="2"/>
        <v>5.7063836789489245E-2</v>
      </c>
      <c r="H6" s="131">
        <f t="shared" si="2"/>
        <v>7.5869231591086566E-3</v>
      </c>
      <c r="I6" s="131">
        <f t="shared" si="2"/>
        <v>6.0544444986773242E-2</v>
      </c>
      <c r="J6" s="131">
        <f t="shared" si="2"/>
        <v>6.5536307402535687E-4</v>
      </c>
      <c r="K6" s="132">
        <f t="shared" si="2"/>
        <v>4.646370531394251E-3</v>
      </c>
    </row>
    <row r="7" spans="1:11" ht="37.5" customHeight="1" x14ac:dyDescent="0.15">
      <c r="A7" s="78" t="s">
        <v>23</v>
      </c>
      <c r="B7" s="121">
        <f t="shared" si="1"/>
        <v>10640875500</v>
      </c>
      <c r="C7" s="121">
        <v>3186406730</v>
      </c>
      <c r="D7" s="121">
        <v>3236527740</v>
      </c>
      <c r="E7" s="121">
        <v>2321689560</v>
      </c>
      <c r="F7" s="145" t="s">
        <v>121</v>
      </c>
      <c r="G7" s="121">
        <v>622251890</v>
      </c>
      <c r="H7" s="121">
        <v>590034710</v>
      </c>
      <c r="I7" s="121">
        <v>658569920</v>
      </c>
      <c r="J7" s="121">
        <v>6443440</v>
      </c>
      <c r="K7" s="124">
        <v>18951510</v>
      </c>
    </row>
    <row r="8" spans="1:11" ht="37.5" customHeight="1" x14ac:dyDescent="0.15">
      <c r="A8" s="78" t="s">
        <v>24</v>
      </c>
      <c r="B8" s="121">
        <f t="shared" si="1"/>
        <v>10640875500</v>
      </c>
      <c r="C8" s="121">
        <v>3384584560</v>
      </c>
      <c r="D8" s="121">
        <v>3441085090</v>
      </c>
      <c r="E8" s="145" t="s">
        <v>121</v>
      </c>
      <c r="F8" s="121">
        <v>2470964440</v>
      </c>
      <c r="G8" s="121">
        <v>637324520</v>
      </c>
      <c r="H8" s="145" t="s">
        <v>121</v>
      </c>
      <c r="I8" s="121">
        <v>677581840</v>
      </c>
      <c r="J8" s="121">
        <v>7520050</v>
      </c>
      <c r="K8" s="124">
        <v>21815000</v>
      </c>
    </row>
    <row r="9" spans="1:11" ht="37.5" customHeight="1" x14ac:dyDescent="0.15">
      <c r="A9" s="78" t="s">
        <v>182</v>
      </c>
      <c r="B9" s="121">
        <f t="shared" si="1"/>
        <v>42563502370</v>
      </c>
      <c r="C9" s="146">
        <v>13538338360</v>
      </c>
      <c r="D9" s="121">
        <v>13764340470</v>
      </c>
      <c r="E9" s="145" t="s">
        <v>121</v>
      </c>
      <c r="F9" s="146">
        <v>9883857860</v>
      </c>
      <c r="G9" s="121">
        <v>2549298110</v>
      </c>
      <c r="H9" s="145" t="s">
        <v>121</v>
      </c>
      <c r="I9" s="121">
        <v>2710327380</v>
      </c>
      <c r="J9" s="121">
        <v>30080210</v>
      </c>
      <c r="K9" s="124">
        <v>87259980</v>
      </c>
    </row>
    <row r="10" spans="1:11" ht="37.5" customHeight="1" x14ac:dyDescent="0.15">
      <c r="A10" s="133" t="s">
        <v>123</v>
      </c>
      <c r="B10" s="121">
        <f t="shared" si="1"/>
        <v>631505980</v>
      </c>
      <c r="C10" s="146">
        <v>264058580</v>
      </c>
      <c r="D10" s="121">
        <v>256562620</v>
      </c>
      <c r="E10" s="145" t="s">
        <v>121</v>
      </c>
      <c r="F10" s="146">
        <v>110884780</v>
      </c>
      <c r="G10" s="145" t="s">
        <v>121</v>
      </c>
      <c r="H10" s="145" t="s">
        <v>121</v>
      </c>
      <c r="I10" s="145" t="s">
        <v>121</v>
      </c>
      <c r="J10" s="145" t="s">
        <v>121</v>
      </c>
      <c r="K10" s="148" t="s">
        <v>121</v>
      </c>
    </row>
    <row r="11" spans="1:11" ht="37.5" customHeight="1" x14ac:dyDescent="0.15">
      <c r="A11" s="133" t="s">
        <v>124</v>
      </c>
      <c r="B11" s="121">
        <f t="shared" si="1"/>
        <v>2105019900</v>
      </c>
      <c r="C11" s="146">
        <v>2105019900</v>
      </c>
      <c r="D11" s="145" t="s">
        <v>121</v>
      </c>
      <c r="E11" s="145" t="s">
        <v>121</v>
      </c>
      <c r="F11" s="145" t="s">
        <v>121</v>
      </c>
      <c r="G11" s="145" t="s">
        <v>121</v>
      </c>
      <c r="H11" s="145" t="s">
        <v>121</v>
      </c>
      <c r="I11" s="145" t="s">
        <v>121</v>
      </c>
      <c r="J11" s="145" t="s">
        <v>121</v>
      </c>
      <c r="K11" s="148" t="s">
        <v>121</v>
      </c>
    </row>
    <row r="12" spans="1:11" ht="37.5" customHeight="1" x14ac:dyDescent="0.15">
      <c r="A12" s="133" t="s">
        <v>164</v>
      </c>
      <c r="B12" s="121">
        <f t="shared" si="1"/>
        <v>126301190</v>
      </c>
      <c r="C12" s="146">
        <v>61527960</v>
      </c>
      <c r="D12" s="121">
        <v>64773230</v>
      </c>
      <c r="E12" s="145" t="s">
        <v>121</v>
      </c>
      <c r="F12" s="145" t="s">
        <v>121</v>
      </c>
      <c r="G12" s="145" t="s">
        <v>121</v>
      </c>
      <c r="H12" s="145" t="s">
        <v>121</v>
      </c>
      <c r="I12" s="145" t="s">
        <v>121</v>
      </c>
      <c r="J12" s="145" t="s">
        <v>121</v>
      </c>
      <c r="K12" s="148" t="s">
        <v>121</v>
      </c>
    </row>
    <row r="13" spans="1:11" ht="36.75" customHeight="1" x14ac:dyDescent="0.15">
      <c r="A13" s="78" t="s">
        <v>165</v>
      </c>
      <c r="B13" s="121">
        <f t="shared" si="1"/>
        <v>421003980</v>
      </c>
      <c r="C13" s="146">
        <v>421003980</v>
      </c>
      <c r="D13" s="145" t="s">
        <v>121</v>
      </c>
      <c r="E13" s="145" t="s">
        <v>121</v>
      </c>
      <c r="F13" s="145" t="s">
        <v>121</v>
      </c>
      <c r="G13" s="145" t="s">
        <v>121</v>
      </c>
      <c r="H13" s="145" t="s">
        <v>121</v>
      </c>
      <c r="I13" s="145" t="s">
        <v>121</v>
      </c>
      <c r="J13" s="145" t="s">
        <v>121</v>
      </c>
      <c r="K13" s="148" t="s">
        <v>121</v>
      </c>
    </row>
    <row r="14" spans="1:11" ht="38.25" customHeight="1" x14ac:dyDescent="0.15">
      <c r="A14" s="133" t="s">
        <v>25</v>
      </c>
      <c r="B14" s="134">
        <f>SUM(C14:K14)</f>
        <v>10640875500</v>
      </c>
      <c r="C14" s="134">
        <v>3354208910</v>
      </c>
      <c r="D14" s="154">
        <v>3325899090</v>
      </c>
      <c r="E14" s="150" t="s">
        <v>121</v>
      </c>
      <c r="F14" s="154">
        <v>2429484380</v>
      </c>
      <c r="G14" s="154">
        <v>628977780</v>
      </c>
      <c r="H14" s="150" t="s">
        <v>121</v>
      </c>
      <c r="I14" s="134">
        <v>662059920</v>
      </c>
      <c r="J14" s="134">
        <v>6923860</v>
      </c>
      <c r="K14" s="135">
        <v>233321560</v>
      </c>
    </row>
    <row r="15" spans="1:11" ht="38.25" customHeight="1" thickBot="1" x14ac:dyDescent="0.2">
      <c r="A15" s="151"/>
      <c r="B15" s="152"/>
      <c r="C15" s="152"/>
      <c r="D15" s="152"/>
      <c r="E15" s="152"/>
      <c r="F15" s="152"/>
      <c r="G15" s="152"/>
      <c r="H15" s="152"/>
      <c r="I15" s="152"/>
      <c r="J15" s="152"/>
      <c r="K15" s="153"/>
    </row>
    <row r="19" spans="2:2" x14ac:dyDescent="0.15">
      <c r="B19" s="149"/>
    </row>
  </sheetData>
  <mergeCells count="3">
    <mergeCell ref="A2:K2"/>
    <mergeCell ref="A4:B4"/>
    <mergeCell ref="A5:A6"/>
  </mergeCells>
  <phoneticPr fontId="2" type="noConversion"/>
  <pageMargins left="0.7" right="0.7" top="0.75" bottom="0.75" header="0.3" footer="0.3"/>
  <pageSetup paperSize="9" scale="7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9"/>
  <sheetViews>
    <sheetView view="pageBreakPreview" zoomScaleNormal="80" zoomScaleSheetLayoutView="100" workbookViewId="0">
      <selection activeCell="A3" sqref="A3"/>
    </sheetView>
  </sheetViews>
  <sheetFormatPr defaultRowHeight="13.5" x14ac:dyDescent="0.15"/>
  <cols>
    <col min="1" max="1" width="8.5546875" style="1" customWidth="1"/>
    <col min="2" max="2" width="16.33203125" style="1" customWidth="1"/>
    <col min="3" max="4" width="15.21875" style="1" customWidth="1"/>
    <col min="5" max="5" width="14.44140625" style="1" customWidth="1"/>
    <col min="6" max="6" width="12.109375" style="1" bestFit="1" customWidth="1"/>
    <col min="7" max="7" width="11.44140625" style="1" customWidth="1"/>
    <col min="8" max="8" width="13.6640625" style="1" customWidth="1"/>
    <col min="9" max="9" width="11.44140625" style="1" customWidth="1"/>
    <col min="10" max="10" width="13.109375" style="1" bestFit="1" customWidth="1"/>
    <col min="11" max="11" width="14" style="1" customWidth="1"/>
    <col min="12" max="16384" width="8.88671875" style="37"/>
  </cols>
  <sheetData>
    <row r="2" spans="1:11" ht="38.25" customHeight="1" x14ac:dyDescent="0.4">
      <c r="A2" s="158" t="s">
        <v>37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</row>
    <row r="3" spans="1:11" ht="25.5" customHeight="1" thickBot="1" x14ac:dyDescent="0.2">
      <c r="K3" s="4" t="s">
        <v>11</v>
      </c>
    </row>
    <row r="4" spans="1:11" s="38" customFormat="1" ht="48" customHeight="1" x14ac:dyDescent="0.15">
      <c r="A4" s="156" t="s">
        <v>70</v>
      </c>
      <c r="B4" s="157"/>
      <c r="C4" s="41" t="s">
        <v>2</v>
      </c>
      <c r="D4" s="41" t="s">
        <v>0</v>
      </c>
      <c r="E4" s="41" t="s">
        <v>1</v>
      </c>
      <c r="F4" s="41" t="s">
        <v>9</v>
      </c>
      <c r="G4" s="41" t="s">
        <v>10</v>
      </c>
      <c r="H4" s="41" t="s">
        <v>3</v>
      </c>
      <c r="I4" s="41" t="s">
        <v>5</v>
      </c>
      <c r="J4" s="41" t="s">
        <v>8</v>
      </c>
      <c r="K4" s="42" t="s">
        <v>6</v>
      </c>
    </row>
    <row r="5" spans="1:11" s="39" customFormat="1" ht="48" customHeight="1" x14ac:dyDescent="0.15">
      <c r="A5" s="43" t="s">
        <v>27</v>
      </c>
      <c r="B5" s="7">
        <f>B6+B11</f>
        <v>113473112260</v>
      </c>
      <c r="C5" s="7">
        <f t="shared" ref="C5:K5" si="0">C6+C11</f>
        <v>53111746700</v>
      </c>
      <c r="D5" s="7">
        <f t="shared" si="0"/>
        <v>49468334990</v>
      </c>
      <c r="E5" s="7">
        <f t="shared" si="0"/>
        <v>7357835280</v>
      </c>
      <c r="F5" s="7">
        <f t="shared" si="0"/>
        <v>5122300</v>
      </c>
      <c r="G5" s="7">
        <f t="shared" si="0"/>
        <v>5122300</v>
      </c>
      <c r="H5" s="7">
        <f t="shared" si="0"/>
        <v>2513592340</v>
      </c>
      <c r="I5" s="7">
        <f t="shared" si="0"/>
        <v>43518940</v>
      </c>
      <c r="J5" s="7">
        <f t="shared" si="0"/>
        <v>30332570</v>
      </c>
      <c r="K5" s="44">
        <f t="shared" si="0"/>
        <v>937506840</v>
      </c>
    </row>
    <row r="6" spans="1:11" s="40" customFormat="1" ht="48" customHeight="1" x14ac:dyDescent="0.15">
      <c r="A6" s="45" t="s">
        <v>13</v>
      </c>
      <c r="B6" s="8">
        <f>SUM(B7:B10)</f>
        <v>26418906060</v>
      </c>
      <c r="C6" s="8">
        <f t="shared" ref="C6:K6" si="1">SUM(C7:C10)</f>
        <v>11943169790</v>
      </c>
      <c r="D6" s="8">
        <f t="shared" si="1"/>
        <v>11123331220</v>
      </c>
      <c r="E6" s="8">
        <f t="shared" si="1"/>
        <v>2205872900</v>
      </c>
      <c r="F6" s="8">
        <f t="shared" si="1"/>
        <v>5122300</v>
      </c>
      <c r="G6" s="8">
        <f t="shared" si="1"/>
        <v>5122300</v>
      </c>
      <c r="H6" s="8">
        <f t="shared" si="1"/>
        <v>718955190</v>
      </c>
      <c r="I6" s="8">
        <f t="shared" si="1"/>
        <v>10421410</v>
      </c>
      <c r="J6" s="8">
        <f t="shared" si="1"/>
        <v>5122300</v>
      </c>
      <c r="K6" s="46">
        <f t="shared" si="1"/>
        <v>401788650</v>
      </c>
    </row>
    <row r="7" spans="1:11" ht="48" customHeight="1" x14ac:dyDescent="0.15">
      <c r="A7" s="47" t="s">
        <v>23</v>
      </c>
      <c r="B7" s="5">
        <f t="shared" ref="B7:B13" si="2">SUM(C7:K7)</f>
        <v>6696477400</v>
      </c>
      <c r="C7" s="5">
        <v>3034399500</v>
      </c>
      <c r="D7" s="5">
        <v>2885826290</v>
      </c>
      <c r="E7" s="5">
        <v>576917240</v>
      </c>
      <c r="F7" s="5">
        <v>0</v>
      </c>
      <c r="G7" s="5">
        <v>0</v>
      </c>
      <c r="H7" s="5">
        <v>199334370</v>
      </c>
      <c r="I7" s="5">
        <v>0</v>
      </c>
      <c r="J7" s="5">
        <v>0</v>
      </c>
      <c r="K7" s="48">
        <v>0</v>
      </c>
    </row>
    <row r="8" spans="1:11" ht="48" customHeight="1" x14ac:dyDescent="0.15">
      <c r="A8" s="47" t="s">
        <v>24</v>
      </c>
      <c r="B8" s="5">
        <f t="shared" si="2"/>
        <v>6696477400</v>
      </c>
      <c r="C8" s="5">
        <v>2976490570</v>
      </c>
      <c r="D8" s="5">
        <v>2822827930</v>
      </c>
      <c r="E8" s="5">
        <v>561577150</v>
      </c>
      <c r="F8" s="5">
        <v>0</v>
      </c>
      <c r="G8" s="5">
        <v>0</v>
      </c>
      <c r="H8" s="5">
        <v>196372280</v>
      </c>
      <c r="I8" s="5">
        <v>5279920</v>
      </c>
      <c r="J8" s="5">
        <v>0</v>
      </c>
      <c r="K8" s="48">
        <v>133929550</v>
      </c>
    </row>
    <row r="9" spans="1:11" ht="48" customHeight="1" x14ac:dyDescent="0.15">
      <c r="A9" s="47" t="s">
        <v>25</v>
      </c>
      <c r="B9" s="5">
        <f t="shared" si="2"/>
        <v>6696477400</v>
      </c>
      <c r="C9" s="5">
        <v>2994208930</v>
      </c>
      <c r="D9" s="5">
        <v>2807324370</v>
      </c>
      <c r="E9" s="5">
        <v>559639200</v>
      </c>
      <c r="F9" s="5">
        <v>0</v>
      </c>
      <c r="G9" s="5">
        <v>0</v>
      </c>
      <c r="H9" s="5">
        <v>196233860</v>
      </c>
      <c r="I9" s="5">
        <v>5141490</v>
      </c>
      <c r="J9" s="5">
        <v>0</v>
      </c>
      <c r="K9" s="48">
        <v>133929550</v>
      </c>
    </row>
    <row r="10" spans="1:11" ht="48" customHeight="1" x14ac:dyDescent="0.15">
      <c r="A10" s="49" t="s">
        <v>26</v>
      </c>
      <c r="B10" s="10">
        <v>6329473860</v>
      </c>
      <c r="C10" s="10">
        <v>2938070790</v>
      </c>
      <c r="D10" s="10">
        <v>2607352630</v>
      </c>
      <c r="E10" s="10">
        <v>507739310</v>
      </c>
      <c r="F10" s="10">
        <v>5122300</v>
      </c>
      <c r="G10" s="10">
        <v>5122300</v>
      </c>
      <c r="H10" s="10">
        <v>127014680</v>
      </c>
      <c r="I10" s="10">
        <v>0</v>
      </c>
      <c r="J10" s="10">
        <v>5122300</v>
      </c>
      <c r="K10" s="50">
        <v>133929550</v>
      </c>
    </row>
    <row r="11" spans="1:11" s="40" customFormat="1" ht="48" customHeight="1" x14ac:dyDescent="0.15">
      <c r="A11" s="51" t="s">
        <v>12</v>
      </c>
      <c r="B11" s="11">
        <f>SUM(B12:B13)</f>
        <v>87054206200</v>
      </c>
      <c r="C11" s="11">
        <f t="shared" ref="C11:K11" si="3">SUM(C12:C13)</f>
        <v>41168576910</v>
      </c>
      <c r="D11" s="11">
        <f t="shared" si="3"/>
        <v>38345003770</v>
      </c>
      <c r="E11" s="11">
        <f t="shared" si="3"/>
        <v>5151962380</v>
      </c>
      <c r="F11" s="11">
        <f t="shared" si="3"/>
        <v>0</v>
      </c>
      <c r="G11" s="11">
        <f t="shared" si="3"/>
        <v>0</v>
      </c>
      <c r="H11" s="11">
        <f t="shared" si="3"/>
        <v>1794637150</v>
      </c>
      <c r="I11" s="11">
        <f t="shared" si="3"/>
        <v>33097530</v>
      </c>
      <c r="J11" s="11">
        <f t="shared" si="3"/>
        <v>25210270</v>
      </c>
      <c r="K11" s="52">
        <f t="shared" si="3"/>
        <v>535718190</v>
      </c>
    </row>
    <row r="12" spans="1:11" ht="48" customHeight="1" x14ac:dyDescent="0.15">
      <c r="A12" s="47" t="s">
        <v>4</v>
      </c>
      <c r="B12" s="5">
        <f>SUM(C12:K12)</f>
        <v>60268296600</v>
      </c>
      <c r="C12" s="5">
        <v>27343384490</v>
      </c>
      <c r="D12" s="5">
        <v>25945215050</v>
      </c>
      <c r="E12" s="5">
        <v>5151962380</v>
      </c>
      <c r="F12" s="5">
        <v>0</v>
      </c>
      <c r="G12" s="5">
        <v>0</v>
      </c>
      <c r="H12" s="5">
        <v>1794637150</v>
      </c>
      <c r="I12" s="5">
        <v>33097530</v>
      </c>
      <c r="J12" s="5">
        <v>0</v>
      </c>
      <c r="K12" s="48">
        <v>0</v>
      </c>
    </row>
    <row r="13" spans="1:11" ht="48" customHeight="1" x14ac:dyDescent="0.15">
      <c r="A13" s="53" t="s">
        <v>7</v>
      </c>
      <c r="B13" s="6">
        <f t="shared" si="2"/>
        <v>26785909600</v>
      </c>
      <c r="C13" s="6">
        <v>13825192420</v>
      </c>
      <c r="D13" s="6">
        <v>12399788720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25210270</v>
      </c>
      <c r="K13" s="54">
        <v>535718190</v>
      </c>
    </row>
    <row r="14" spans="1:11" x14ac:dyDescent="0.15">
      <c r="A14" s="3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15">
      <c r="A15" s="3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15">
      <c r="A16" s="3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15">
      <c r="A17" s="3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15">
      <c r="A18" s="3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</sheetData>
  <mergeCells count="2">
    <mergeCell ref="A4:B4"/>
    <mergeCell ref="A2:K2"/>
  </mergeCells>
  <phoneticPr fontId="2" type="noConversion"/>
  <printOptions horizontalCentered="1"/>
  <pageMargins left="0.39370078740157483" right="0.35433070866141736" top="0.53" bottom="0.38" header="0.27559055118110237" footer="0.31496062992125984"/>
  <pageSetup paperSize="9" scale="8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5"/>
  <sheetViews>
    <sheetView view="pageBreakPreview" zoomScaleNormal="75" zoomScaleSheetLayoutView="100" workbookViewId="0">
      <selection activeCell="A3" sqref="A3"/>
    </sheetView>
  </sheetViews>
  <sheetFormatPr defaultRowHeight="13.5" x14ac:dyDescent="0.15"/>
  <cols>
    <col min="1" max="1" width="8.5546875" style="1" customWidth="1"/>
    <col min="2" max="2" width="16.33203125" style="1" customWidth="1"/>
    <col min="3" max="4" width="15.77734375" style="1" customWidth="1"/>
    <col min="5" max="6" width="14.44140625" style="1" customWidth="1"/>
    <col min="7" max="11" width="13.77734375" style="1" customWidth="1"/>
    <col min="12" max="16384" width="8.88671875" style="37"/>
  </cols>
  <sheetData>
    <row r="2" spans="1:11" ht="38.25" customHeight="1" x14ac:dyDescent="0.4">
      <c r="A2" s="158" t="s">
        <v>39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</row>
    <row r="3" spans="1:11" ht="40.5" customHeight="1" thickBot="1" x14ac:dyDescent="0.2">
      <c r="K3" s="4" t="s">
        <v>14</v>
      </c>
    </row>
    <row r="4" spans="1:11" s="38" customFormat="1" ht="50.25" customHeight="1" x14ac:dyDescent="0.15">
      <c r="A4" s="161" t="s">
        <v>33</v>
      </c>
      <c r="B4" s="162"/>
      <c r="C4" s="56" t="s">
        <v>15</v>
      </c>
      <c r="D4" s="56" t="s">
        <v>16</v>
      </c>
      <c r="E4" s="56" t="s">
        <v>32</v>
      </c>
      <c r="F4" s="56" t="s">
        <v>17</v>
      </c>
      <c r="G4" s="56" t="s">
        <v>19</v>
      </c>
      <c r="H4" s="56" t="s">
        <v>20</v>
      </c>
      <c r="I4" s="56" t="s">
        <v>21</v>
      </c>
      <c r="J4" s="56" t="s">
        <v>18</v>
      </c>
      <c r="K4" s="57" t="s">
        <v>22</v>
      </c>
    </row>
    <row r="5" spans="1:11" s="39" customFormat="1" ht="26.25" customHeight="1" x14ac:dyDescent="0.15">
      <c r="A5" s="159" t="s">
        <v>34</v>
      </c>
      <c r="B5" s="12">
        <f t="shared" ref="B5:K5" si="0">SUM(B7:B10)</f>
        <v>26575800110</v>
      </c>
      <c r="C5" s="12">
        <f t="shared" si="0"/>
        <v>11571464260</v>
      </c>
      <c r="D5" s="12">
        <f t="shared" si="0"/>
        <v>10134563700</v>
      </c>
      <c r="E5" s="12">
        <f>SUM(E7:E10)</f>
        <v>1355932950</v>
      </c>
      <c r="F5" s="12">
        <f t="shared" si="0"/>
        <v>2139370090</v>
      </c>
      <c r="G5" s="12">
        <f t="shared" si="0"/>
        <v>20490070</v>
      </c>
      <c r="H5" s="12">
        <f t="shared" si="0"/>
        <v>772100390</v>
      </c>
      <c r="I5" s="12">
        <f t="shared" si="0"/>
        <v>20490070</v>
      </c>
      <c r="J5" s="12">
        <f>SUM(J7:J10)</f>
        <v>25670380</v>
      </c>
      <c r="K5" s="58">
        <f t="shared" si="0"/>
        <v>535718200</v>
      </c>
    </row>
    <row r="6" spans="1:11" s="55" customFormat="1" ht="22.5" customHeight="1" x14ac:dyDescent="0.15">
      <c r="A6" s="160"/>
      <c r="B6" s="14">
        <f>SUM(C6:K6)</f>
        <v>1</v>
      </c>
      <c r="C6" s="9">
        <f>C5/$B$5</f>
        <v>0.4354135797268382</v>
      </c>
      <c r="D6" s="9">
        <f t="shared" ref="D6:K6" si="1">D5/$B$5</f>
        <v>0.38134557221426962</v>
      </c>
      <c r="E6" s="9">
        <f>E5/$B$5</f>
        <v>5.1021340632743044E-2</v>
      </c>
      <c r="F6" s="9">
        <f t="shared" si="1"/>
        <v>8.0500684124087507E-2</v>
      </c>
      <c r="G6" s="9">
        <f t="shared" si="1"/>
        <v>7.7100482074629812E-4</v>
      </c>
      <c r="H6" s="9">
        <f t="shared" si="1"/>
        <v>2.9052761790960054E-2</v>
      </c>
      <c r="I6" s="9">
        <f t="shared" si="1"/>
        <v>7.7100482074629812E-4</v>
      </c>
      <c r="J6" s="9">
        <f>J5/$B$5</f>
        <v>9.6593065472149961E-4</v>
      </c>
      <c r="K6" s="59">
        <f t="shared" si="1"/>
        <v>2.015812121488748E-2</v>
      </c>
    </row>
    <row r="7" spans="1:11" ht="50.25" customHeight="1" x14ac:dyDescent="0.15">
      <c r="A7" s="47" t="s">
        <v>23</v>
      </c>
      <c r="B7" s="13">
        <f>SUM(C7:K7)</f>
        <v>6651987560</v>
      </c>
      <c r="C7" s="13">
        <v>3040931800</v>
      </c>
      <c r="D7" s="13">
        <v>2728618070</v>
      </c>
      <c r="E7" s="13">
        <v>0</v>
      </c>
      <c r="F7" s="13">
        <v>537002730</v>
      </c>
      <c r="G7" s="13">
        <v>5103260</v>
      </c>
      <c r="H7" s="13">
        <v>196195630</v>
      </c>
      <c r="I7" s="13">
        <v>5103260</v>
      </c>
      <c r="J7" s="13">
        <v>5103260</v>
      </c>
      <c r="K7" s="60">
        <v>133929550</v>
      </c>
    </row>
    <row r="8" spans="1:11" ht="50.25" customHeight="1" x14ac:dyDescent="0.15">
      <c r="A8" s="47" t="s">
        <v>24</v>
      </c>
      <c r="B8" s="13">
        <f>SUM(C8:K8)</f>
        <v>6530857750</v>
      </c>
      <c r="C8" s="13">
        <v>2997238590</v>
      </c>
      <c r="D8" s="13">
        <v>2671624990</v>
      </c>
      <c r="E8" s="13">
        <v>0</v>
      </c>
      <c r="F8" s="13">
        <v>524215100</v>
      </c>
      <c r="G8" s="13">
        <v>5103260</v>
      </c>
      <c r="H8" s="13">
        <v>183436470</v>
      </c>
      <c r="I8" s="13">
        <v>5103260</v>
      </c>
      <c r="J8" s="13">
        <v>10206530</v>
      </c>
      <c r="K8" s="60">
        <v>133929550</v>
      </c>
    </row>
    <row r="9" spans="1:11" ht="50.25" customHeight="1" x14ac:dyDescent="0.15">
      <c r="A9" s="47" t="s">
        <v>25</v>
      </c>
      <c r="B9" s="13">
        <f>SUM(C9:K9)</f>
        <v>6696477400</v>
      </c>
      <c r="C9" s="13">
        <v>3051405590</v>
      </c>
      <c r="D9" s="13">
        <v>2754687150</v>
      </c>
      <c r="E9" s="13">
        <v>0</v>
      </c>
      <c r="F9" s="13">
        <v>539461280</v>
      </c>
      <c r="G9" s="13">
        <v>5180290</v>
      </c>
      <c r="H9" s="13">
        <v>196272660</v>
      </c>
      <c r="I9" s="13">
        <v>5180290</v>
      </c>
      <c r="J9" s="13">
        <v>10360590</v>
      </c>
      <c r="K9" s="60">
        <v>133929550</v>
      </c>
    </row>
    <row r="10" spans="1:11" ht="50.25" customHeight="1" thickBot="1" x14ac:dyDescent="0.2">
      <c r="A10" s="104" t="s">
        <v>26</v>
      </c>
      <c r="B10" s="107">
        <f>SUM(C10:K10)</f>
        <v>6696477400</v>
      </c>
      <c r="C10" s="108">
        <v>2481888280</v>
      </c>
      <c r="D10" s="108">
        <v>1979633490</v>
      </c>
      <c r="E10" s="108">
        <v>1355932950</v>
      </c>
      <c r="F10" s="108">
        <v>538690980</v>
      </c>
      <c r="G10" s="108">
        <v>5103260</v>
      </c>
      <c r="H10" s="108">
        <v>196195630</v>
      </c>
      <c r="I10" s="108">
        <v>5103260</v>
      </c>
      <c r="J10" s="108">
        <v>0</v>
      </c>
      <c r="K10" s="109">
        <v>133929550</v>
      </c>
    </row>
    <row r="11" spans="1:11" x14ac:dyDescent="0.15">
      <c r="A11" s="15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15">
      <c r="A12" s="3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15">
      <c r="A13" s="3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15">
      <c r="A14" s="3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1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1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1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</sheetData>
  <mergeCells count="3">
    <mergeCell ref="A5:A6"/>
    <mergeCell ref="A4:B4"/>
    <mergeCell ref="A2:K2"/>
  </mergeCells>
  <phoneticPr fontId="2" type="noConversion"/>
  <printOptions horizontalCentered="1"/>
  <pageMargins left="0.39370078740157483" right="0.35433070866141736" top="0.53" bottom="0.38" header="0.27559055118110237" footer="0.31496062992125984"/>
  <pageSetup paperSize="9" scale="78" orientation="landscape" r:id="rId1"/>
  <headerFooter alignWithMargins="0">
    <oddHeader>&amp;R&amp;8&amp;D  &amp;T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"/>
  <sheetViews>
    <sheetView tabSelected="1" view="pageBreakPreview" zoomScaleNormal="100" zoomScaleSheetLayoutView="100" workbookViewId="0">
      <selection activeCell="A3" sqref="A3"/>
    </sheetView>
  </sheetViews>
  <sheetFormatPr defaultRowHeight="13.5" x14ac:dyDescent="0.15"/>
  <cols>
    <col min="2" max="2" width="14" customWidth="1"/>
    <col min="3" max="3" width="13.6640625" customWidth="1"/>
    <col min="4" max="4" width="13.5546875" customWidth="1"/>
    <col min="5" max="5" width="13.6640625" customWidth="1"/>
    <col min="6" max="6" width="12.88671875" customWidth="1"/>
    <col min="7" max="7" width="12.21875" customWidth="1"/>
    <col min="8" max="8" width="11.6640625" customWidth="1"/>
    <col min="9" max="9" width="12.21875" customWidth="1"/>
  </cols>
  <sheetData>
    <row r="2" spans="1:10" ht="25.5" x14ac:dyDescent="0.3">
      <c r="A2" s="167" t="s">
        <v>40</v>
      </c>
      <c r="B2" s="167"/>
      <c r="C2" s="167"/>
      <c r="D2" s="167"/>
      <c r="E2" s="167"/>
      <c r="F2" s="167"/>
      <c r="G2" s="167"/>
      <c r="H2" s="167"/>
      <c r="I2" s="167"/>
    </row>
    <row r="3" spans="1:10" ht="33" customHeight="1" thickBot="1" x14ac:dyDescent="0.2">
      <c r="A3" s="1"/>
      <c r="B3" s="1"/>
      <c r="C3" s="1"/>
      <c r="D3" s="1"/>
      <c r="E3" s="1"/>
      <c r="F3" s="1"/>
      <c r="G3" s="1"/>
      <c r="H3" s="1"/>
      <c r="I3" s="4" t="s">
        <v>35</v>
      </c>
    </row>
    <row r="4" spans="1:10" ht="30" customHeight="1" x14ac:dyDescent="0.15">
      <c r="A4" s="163" t="s">
        <v>33</v>
      </c>
      <c r="B4" s="164"/>
      <c r="C4" s="61" t="s">
        <v>32</v>
      </c>
      <c r="D4" s="61" t="s">
        <v>2</v>
      </c>
      <c r="E4" s="61" t="s">
        <v>42</v>
      </c>
      <c r="F4" s="61" t="s">
        <v>0</v>
      </c>
      <c r="G4" s="61" t="s">
        <v>1</v>
      </c>
      <c r="H4" s="61" t="s">
        <v>10</v>
      </c>
      <c r="I4" s="62" t="s">
        <v>3</v>
      </c>
    </row>
    <row r="5" spans="1:10" ht="38.25" customHeight="1" x14ac:dyDescent="0.15">
      <c r="A5" s="165" t="s">
        <v>41</v>
      </c>
      <c r="B5" s="20">
        <f t="shared" ref="B5:I5" si="0">SUM(B7:B11)</f>
        <v>53840924460</v>
      </c>
      <c r="C5" s="20">
        <f t="shared" si="0"/>
        <v>15652940280</v>
      </c>
      <c r="D5" s="20">
        <f t="shared" si="0"/>
        <v>20509461810</v>
      </c>
      <c r="E5" s="20">
        <f t="shared" si="0"/>
        <v>2217213670</v>
      </c>
      <c r="F5" s="20">
        <f t="shared" si="0"/>
        <v>11160222280</v>
      </c>
      <c r="G5" s="20">
        <f t="shared" si="0"/>
        <v>3282342920</v>
      </c>
      <c r="H5" s="20">
        <f t="shared" si="0"/>
        <v>36942310</v>
      </c>
      <c r="I5" s="63">
        <f t="shared" si="0"/>
        <v>981801190</v>
      </c>
    </row>
    <row r="6" spans="1:10" ht="21" customHeight="1" x14ac:dyDescent="0.15">
      <c r="A6" s="166"/>
      <c r="B6" s="17">
        <f t="shared" ref="B6:B11" si="1">SUM(C6:I6)</f>
        <v>1</v>
      </c>
      <c r="C6" s="18">
        <f t="shared" ref="C6:I6" si="2">C5/$B$5</f>
        <v>0.290725696800192</v>
      </c>
      <c r="D6" s="18">
        <f t="shared" si="2"/>
        <v>0.38092699959557863</v>
      </c>
      <c r="E6" s="18">
        <f t="shared" si="2"/>
        <v>4.118082466520858E-2</v>
      </c>
      <c r="F6" s="18">
        <f t="shared" si="2"/>
        <v>0.20728140149768892</v>
      </c>
      <c r="G6" s="18">
        <f t="shared" si="2"/>
        <v>6.0963717709538005E-2</v>
      </c>
      <c r="H6" s="18">
        <f t="shared" si="2"/>
        <v>6.8613810722075407E-4</v>
      </c>
      <c r="I6" s="64">
        <f t="shared" si="2"/>
        <v>1.8235221624573122E-2</v>
      </c>
      <c r="J6" s="16"/>
    </row>
    <row r="7" spans="1:10" ht="37.5" customHeight="1" x14ac:dyDescent="0.15">
      <c r="A7" s="65" t="s">
        <v>23</v>
      </c>
      <c r="B7" s="19">
        <f t="shared" si="1"/>
        <v>6696477400</v>
      </c>
      <c r="C7" s="19">
        <v>1361404890</v>
      </c>
      <c r="D7" s="19">
        <v>2462697680</v>
      </c>
      <c r="E7" s="19">
        <v>133929550</v>
      </c>
      <c r="F7" s="19">
        <v>1997058320</v>
      </c>
      <c r="G7" s="19">
        <v>539855220</v>
      </c>
      <c r="H7" s="19">
        <v>5219690</v>
      </c>
      <c r="I7" s="66">
        <v>196312050</v>
      </c>
    </row>
    <row r="8" spans="1:10" ht="37.5" customHeight="1" x14ac:dyDescent="0.15">
      <c r="A8" s="65" t="s">
        <v>36</v>
      </c>
      <c r="B8" s="19">
        <f t="shared" si="1"/>
        <v>26785909600</v>
      </c>
      <c r="C8" s="19">
        <v>5499181580</v>
      </c>
      <c r="D8" s="19">
        <v>9800521100</v>
      </c>
      <c r="E8" s="19">
        <v>535718190</v>
      </c>
      <c r="F8" s="19">
        <v>7982049970</v>
      </c>
      <c r="G8" s="19">
        <v>2161829960</v>
      </c>
      <c r="H8" s="19">
        <v>21119660</v>
      </c>
      <c r="I8" s="66">
        <v>785489140</v>
      </c>
    </row>
    <row r="9" spans="1:10" ht="37.5" customHeight="1" x14ac:dyDescent="0.15">
      <c r="A9" s="65" t="s">
        <v>24</v>
      </c>
      <c r="B9" s="19">
        <f t="shared" si="1"/>
        <v>7119299400</v>
      </c>
      <c r="C9" s="19">
        <v>3033747030</v>
      </c>
      <c r="D9" s="19">
        <v>2850187280</v>
      </c>
      <c r="E9" s="19">
        <v>522682930</v>
      </c>
      <c r="F9" s="19">
        <v>502888410</v>
      </c>
      <c r="G9" s="19">
        <v>199190790</v>
      </c>
      <c r="H9" s="19">
        <v>10602960</v>
      </c>
      <c r="I9" s="66">
        <v>0</v>
      </c>
    </row>
    <row r="10" spans="1:10" ht="37.5" customHeight="1" x14ac:dyDescent="0.15">
      <c r="A10" s="65" t="s">
        <v>25</v>
      </c>
      <c r="B10" s="19">
        <f t="shared" si="1"/>
        <v>6119938660</v>
      </c>
      <c r="C10" s="19">
        <v>2722283030</v>
      </c>
      <c r="D10" s="19">
        <v>2539816170</v>
      </c>
      <c r="E10" s="19">
        <v>501268100</v>
      </c>
      <c r="F10" s="19">
        <v>174593000</v>
      </c>
      <c r="G10" s="19">
        <v>181978360</v>
      </c>
      <c r="H10" s="19"/>
      <c r="I10" s="66"/>
    </row>
    <row r="11" spans="1:10" ht="37.5" customHeight="1" thickBot="1" x14ac:dyDescent="0.2">
      <c r="A11" s="110" t="s">
        <v>26</v>
      </c>
      <c r="B11" s="75">
        <f t="shared" si="1"/>
        <v>7119299400</v>
      </c>
      <c r="C11" s="111">
        <v>3036323750</v>
      </c>
      <c r="D11" s="111">
        <v>2856239580</v>
      </c>
      <c r="E11" s="111">
        <v>523614900</v>
      </c>
      <c r="F11" s="111">
        <v>503632580</v>
      </c>
      <c r="G11" s="111">
        <v>199488590</v>
      </c>
      <c r="H11" s="111"/>
      <c r="I11" s="112"/>
    </row>
  </sheetData>
  <mergeCells count="3">
    <mergeCell ref="A4:B4"/>
    <mergeCell ref="A5:A6"/>
    <mergeCell ref="A2:I2"/>
  </mergeCells>
  <phoneticPr fontId="2" type="noConversion"/>
  <pageMargins left="0.75" right="0.75" top="0.8" bottom="1" header="0.5" footer="0.5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"/>
  <sheetViews>
    <sheetView view="pageBreakPreview" zoomScaleNormal="100" zoomScaleSheetLayoutView="100" workbookViewId="0">
      <selection activeCell="A3" sqref="A3"/>
    </sheetView>
  </sheetViews>
  <sheetFormatPr defaultRowHeight="13.5" x14ac:dyDescent="0.15"/>
  <cols>
    <col min="2" max="2" width="14" customWidth="1"/>
    <col min="3" max="3" width="13.6640625" customWidth="1"/>
    <col min="4" max="4" width="13.5546875" customWidth="1"/>
    <col min="5" max="5" width="13.6640625" customWidth="1"/>
    <col min="6" max="6" width="12.88671875" customWidth="1"/>
    <col min="7" max="7" width="12.21875" customWidth="1"/>
  </cols>
  <sheetData>
    <row r="2" spans="1:8" ht="25.5" x14ac:dyDescent="0.3">
      <c r="A2" s="167" t="s">
        <v>52</v>
      </c>
      <c r="B2" s="167"/>
      <c r="C2" s="167"/>
      <c r="D2" s="167"/>
      <c r="E2" s="167"/>
      <c r="F2" s="167"/>
      <c r="G2" s="167"/>
    </row>
    <row r="3" spans="1:8" ht="33" customHeight="1" thickBot="1" x14ac:dyDescent="0.2">
      <c r="A3" s="1"/>
      <c r="B3" s="1"/>
      <c r="C3" s="1"/>
      <c r="D3" s="1"/>
      <c r="E3" s="1"/>
      <c r="F3" s="1"/>
      <c r="G3" s="29" t="s">
        <v>89</v>
      </c>
    </row>
    <row r="4" spans="1:8" ht="30" customHeight="1" x14ac:dyDescent="0.15">
      <c r="A4" s="163" t="s">
        <v>43</v>
      </c>
      <c r="B4" s="164"/>
      <c r="C4" s="61" t="s">
        <v>44</v>
      </c>
      <c r="D4" s="61" t="s">
        <v>45</v>
      </c>
      <c r="E4" s="61" t="s">
        <v>46</v>
      </c>
      <c r="F4" s="61" t="s">
        <v>53</v>
      </c>
      <c r="G4" s="62" t="s">
        <v>54</v>
      </c>
    </row>
    <row r="5" spans="1:8" ht="38.25" customHeight="1" x14ac:dyDescent="0.15">
      <c r="A5" s="165" t="s">
        <v>47</v>
      </c>
      <c r="B5" s="20">
        <f t="shared" ref="B5:G5" si="0">SUM(B7:B10)</f>
        <v>28180086820</v>
      </c>
      <c r="C5" s="20">
        <f t="shared" si="0"/>
        <v>11895406220</v>
      </c>
      <c r="D5" s="20">
        <f t="shared" si="0"/>
        <v>11454116350</v>
      </c>
      <c r="E5" s="20">
        <f t="shared" si="0"/>
        <v>2036462050</v>
      </c>
      <c r="F5" s="20">
        <f t="shared" si="0"/>
        <v>2009760850</v>
      </c>
      <c r="G5" s="63">
        <f t="shared" si="0"/>
        <v>784341350</v>
      </c>
    </row>
    <row r="6" spans="1:8" ht="21" customHeight="1" x14ac:dyDescent="0.15">
      <c r="A6" s="166"/>
      <c r="B6" s="22">
        <f>SUM(C6:G6)</f>
        <v>1</v>
      </c>
      <c r="C6" s="22">
        <f>C5/$B$5</f>
        <v>0.42212099259955366</v>
      </c>
      <c r="D6" s="22">
        <f>D5/$B$5</f>
        <v>0.40646135773686731</v>
      </c>
      <c r="E6" s="22">
        <f>E5/$B$5</f>
        <v>7.2265996304691299E-2</v>
      </c>
      <c r="F6" s="22">
        <f>F5/$B$5</f>
        <v>7.1318476157909858E-2</v>
      </c>
      <c r="G6" s="67">
        <f>G5/$B$5</f>
        <v>2.7833177200977836E-2</v>
      </c>
      <c r="H6" s="16"/>
    </row>
    <row r="7" spans="1:8" ht="37.5" customHeight="1" x14ac:dyDescent="0.15">
      <c r="A7" s="65" t="s">
        <v>48</v>
      </c>
      <c r="B7" s="19">
        <f>SUM(C7:G7)</f>
        <v>7119299400</v>
      </c>
      <c r="C7" s="19">
        <v>3034141880</v>
      </c>
      <c r="D7" s="19">
        <v>2857330520</v>
      </c>
      <c r="E7" s="19">
        <v>524089220</v>
      </c>
      <c r="F7" s="19">
        <v>504059470</v>
      </c>
      <c r="G7" s="66">
        <v>199678310</v>
      </c>
    </row>
    <row r="8" spans="1:8" ht="37.5" customHeight="1" x14ac:dyDescent="0.15">
      <c r="A8" s="65" t="s">
        <v>49</v>
      </c>
      <c r="B8" s="19">
        <f>SUM(C8:G8)</f>
        <v>7119299400</v>
      </c>
      <c r="C8" s="19">
        <v>3017920120</v>
      </c>
      <c r="D8" s="19">
        <v>2874643210</v>
      </c>
      <c r="E8" s="19">
        <v>523614900</v>
      </c>
      <c r="F8" s="19">
        <v>508233490</v>
      </c>
      <c r="G8" s="66">
        <v>194887680</v>
      </c>
    </row>
    <row r="9" spans="1:8" ht="37.5" customHeight="1" x14ac:dyDescent="0.15">
      <c r="A9" s="65" t="s">
        <v>50</v>
      </c>
      <c r="B9" s="19">
        <f>SUM(C9:G9)</f>
        <v>7119299400</v>
      </c>
      <c r="C9" s="19">
        <v>3017920120</v>
      </c>
      <c r="D9" s="19">
        <v>2874643210</v>
      </c>
      <c r="E9" s="19">
        <v>523614900</v>
      </c>
      <c r="F9" s="19">
        <v>508233490</v>
      </c>
      <c r="G9" s="66">
        <v>194887680</v>
      </c>
    </row>
    <row r="10" spans="1:8" ht="37.5" customHeight="1" thickBot="1" x14ac:dyDescent="0.2">
      <c r="A10" s="110" t="s">
        <v>51</v>
      </c>
      <c r="B10" s="75">
        <f>SUM(C10:G10)</f>
        <v>6822188620</v>
      </c>
      <c r="C10" s="111">
        <v>2825424100</v>
      </c>
      <c r="D10" s="111">
        <v>2847499410</v>
      </c>
      <c r="E10" s="111">
        <v>465143030</v>
      </c>
      <c r="F10" s="111">
        <v>489234400</v>
      </c>
      <c r="G10" s="112">
        <v>194887680</v>
      </c>
    </row>
  </sheetData>
  <mergeCells count="3">
    <mergeCell ref="A4:B4"/>
    <mergeCell ref="A5:A6"/>
    <mergeCell ref="A2:G2"/>
  </mergeCells>
  <phoneticPr fontId="2" type="noConversion"/>
  <printOptions horizontalCentered="1"/>
  <pageMargins left="0.74803149606299213" right="0.74803149606299213" top="0.78740157480314965" bottom="0.98425196850393704" header="0.51181102362204722" footer="0.51181102362204722"/>
  <pageSetup paperSize="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13"/>
  <sheetViews>
    <sheetView view="pageBreakPreview" zoomScaleNormal="100" zoomScaleSheetLayoutView="100" workbookViewId="0">
      <selection activeCell="A3" sqref="A3"/>
    </sheetView>
  </sheetViews>
  <sheetFormatPr defaultRowHeight="13.5" x14ac:dyDescent="0.15"/>
  <cols>
    <col min="1" max="1" width="11.88671875" customWidth="1"/>
    <col min="2" max="2" width="14" customWidth="1"/>
    <col min="3" max="3" width="13.6640625" customWidth="1"/>
    <col min="4" max="4" width="13.5546875" customWidth="1"/>
    <col min="5" max="5" width="12.88671875" customWidth="1"/>
    <col min="6" max="7" width="13.6640625" customWidth="1"/>
    <col min="8" max="8" width="12.21875" customWidth="1"/>
  </cols>
  <sheetData>
    <row r="2" spans="1:9" ht="25.5" x14ac:dyDescent="0.3">
      <c r="A2" s="167" t="s">
        <v>65</v>
      </c>
      <c r="B2" s="167"/>
      <c r="C2" s="167"/>
      <c r="D2" s="167"/>
      <c r="E2" s="167"/>
      <c r="F2" s="167"/>
      <c r="G2" s="167"/>
      <c r="H2" s="167"/>
    </row>
    <row r="3" spans="1:9" ht="33" customHeight="1" thickBot="1" x14ac:dyDescent="0.2">
      <c r="A3" s="1"/>
      <c r="B3" s="1"/>
      <c r="C3" s="1"/>
      <c r="D3" s="1"/>
      <c r="E3" s="1"/>
      <c r="F3" s="1"/>
      <c r="G3" s="1"/>
      <c r="H3" s="29" t="s">
        <v>92</v>
      </c>
    </row>
    <row r="4" spans="1:9" ht="30" customHeight="1" x14ac:dyDescent="0.15">
      <c r="A4" s="163" t="s">
        <v>55</v>
      </c>
      <c r="B4" s="164"/>
      <c r="C4" s="61" t="s">
        <v>56</v>
      </c>
      <c r="D4" s="61" t="s">
        <v>57</v>
      </c>
      <c r="E4" s="61" t="s">
        <v>59</v>
      </c>
      <c r="F4" s="61" t="s">
        <v>58</v>
      </c>
      <c r="G4" s="61" t="s">
        <v>66</v>
      </c>
      <c r="H4" s="62" t="s">
        <v>60</v>
      </c>
    </row>
    <row r="5" spans="1:9" ht="38.25" customHeight="1" x14ac:dyDescent="0.15">
      <c r="A5" s="165" t="s">
        <v>61</v>
      </c>
      <c r="B5" s="20">
        <f t="shared" ref="B5:H5" si="0">SUM(B7:B13)</f>
        <v>57267895430</v>
      </c>
      <c r="C5" s="20">
        <f t="shared" si="0"/>
        <v>23261386140</v>
      </c>
      <c r="D5" s="20">
        <f t="shared" si="0"/>
        <v>22887756700</v>
      </c>
      <c r="E5" s="20">
        <f t="shared" si="0"/>
        <v>3991987670</v>
      </c>
      <c r="F5" s="20">
        <f t="shared" si="0"/>
        <v>3929235160</v>
      </c>
      <c r="G5" s="20">
        <f t="shared" si="0"/>
        <v>3017554790</v>
      </c>
      <c r="H5" s="63">
        <f t="shared" si="0"/>
        <v>179974970</v>
      </c>
    </row>
    <row r="6" spans="1:9" ht="21" customHeight="1" x14ac:dyDescent="0.15">
      <c r="A6" s="166"/>
      <c r="B6" s="22">
        <f t="shared" ref="B6:B13" si="1">SUM(C6:H6)</f>
        <v>1</v>
      </c>
      <c r="C6" s="22">
        <f t="shared" ref="C6:H6" si="2">C5/$B$5</f>
        <v>0.40618545461362349</v>
      </c>
      <c r="D6" s="22">
        <f t="shared" si="2"/>
        <v>0.39966121555796102</v>
      </c>
      <c r="E6" s="22">
        <f t="shared" si="2"/>
        <v>6.9707252903671094E-2</v>
      </c>
      <c r="F6" s="22">
        <f t="shared" si="2"/>
        <v>6.8611481712346212E-2</v>
      </c>
      <c r="G6" s="22">
        <f t="shared" si="2"/>
        <v>5.2691909967050102E-2</v>
      </c>
      <c r="H6" s="67">
        <f t="shared" si="2"/>
        <v>3.1426852453481195E-3</v>
      </c>
      <c r="I6" s="16"/>
    </row>
    <row r="7" spans="1:9" ht="37.5" customHeight="1" x14ac:dyDescent="0.15">
      <c r="A7" s="65" t="s">
        <v>62</v>
      </c>
      <c r="B7" s="19">
        <f t="shared" si="1"/>
        <v>7119299400</v>
      </c>
      <c r="C7" s="19">
        <v>2841089460</v>
      </c>
      <c r="D7" s="19">
        <v>2732877130</v>
      </c>
      <c r="E7" s="19">
        <v>492044690</v>
      </c>
      <c r="F7" s="19">
        <v>497438280</v>
      </c>
      <c r="G7" s="19">
        <v>375874870</v>
      </c>
      <c r="H7" s="66">
        <v>179974970</v>
      </c>
    </row>
    <row r="8" spans="1:9" ht="37.5" customHeight="1" x14ac:dyDescent="0.15">
      <c r="A8" s="65" t="s">
        <v>63</v>
      </c>
      <c r="B8" s="19">
        <f t="shared" si="1"/>
        <v>7119299400</v>
      </c>
      <c r="C8" s="19">
        <v>2926873610</v>
      </c>
      <c r="D8" s="19">
        <v>2801012630</v>
      </c>
      <c r="E8" s="19">
        <v>503972030</v>
      </c>
      <c r="F8" s="19">
        <v>509995520</v>
      </c>
      <c r="G8" s="19">
        <v>377445610</v>
      </c>
      <c r="H8" s="66"/>
    </row>
    <row r="9" spans="1:9" ht="37.5" customHeight="1" x14ac:dyDescent="0.15">
      <c r="A9" s="65" t="s">
        <v>64</v>
      </c>
      <c r="B9" s="19">
        <f t="shared" si="1"/>
        <v>7119299400</v>
      </c>
      <c r="C9" s="19">
        <v>2918573600</v>
      </c>
      <c r="D9" s="19">
        <v>2806536230</v>
      </c>
      <c r="E9" s="19">
        <v>507566750</v>
      </c>
      <c r="F9" s="19">
        <v>509469460</v>
      </c>
      <c r="G9" s="19">
        <v>377153360</v>
      </c>
      <c r="H9" s="66"/>
    </row>
    <row r="10" spans="1:9" ht="37.5" customHeight="1" x14ac:dyDescent="0.15">
      <c r="A10" s="65" t="s">
        <v>68</v>
      </c>
      <c r="B10" s="19">
        <f t="shared" si="1"/>
        <v>6364904730</v>
      </c>
      <c r="C10" s="19">
        <v>2603753760</v>
      </c>
      <c r="D10" s="19">
        <v>2574573000</v>
      </c>
      <c r="E10" s="19">
        <v>472516090</v>
      </c>
      <c r="F10" s="19">
        <v>336763390</v>
      </c>
      <c r="G10" s="19">
        <v>377298490</v>
      </c>
      <c r="H10" s="66"/>
    </row>
    <row r="11" spans="1:9" ht="37.5" customHeight="1" x14ac:dyDescent="0.15">
      <c r="A11" s="65" t="s">
        <v>67</v>
      </c>
      <c r="B11" s="19">
        <f t="shared" si="1"/>
        <v>28477197600</v>
      </c>
      <c r="C11" s="19">
        <v>11707494420</v>
      </c>
      <c r="D11" s="19">
        <v>11204050530</v>
      </c>
      <c r="E11" s="19">
        <v>2015888110</v>
      </c>
      <c r="F11" s="19">
        <v>2039982080</v>
      </c>
      <c r="G11" s="19">
        <v>1509782460</v>
      </c>
      <c r="H11" s="66"/>
    </row>
    <row r="12" spans="1:9" ht="37.5" customHeight="1" x14ac:dyDescent="0.15">
      <c r="A12" s="65" t="s">
        <v>90</v>
      </c>
      <c r="B12" s="19">
        <f t="shared" si="1"/>
        <v>533947450</v>
      </c>
      <c r="C12" s="19"/>
      <c r="D12" s="19">
        <v>533947450</v>
      </c>
      <c r="E12" s="19"/>
      <c r="F12" s="19"/>
      <c r="G12" s="19"/>
      <c r="H12" s="66"/>
    </row>
    <row r="13" spans="1:9" ht="37.5" customHeight="1" thickBot="1" x14ac:dyDescent="0.2">
      <c r="A13" s="110" t="s">
        <v>91</v>
      </c>
      <c r="B13" s="75">
        <f t="shared" si="1"/>
        <v>533947450</v>
      </c>
      <c r="C13" s="75">
        <v>263601290</v>
      </c>
      <c r="D13" s="75">
        <v>234759730</v>
      </c>
      <c r="E13" s="113"/>
      <c r="F13" s="75">
        <v>35586430</v>
      </c>
      <c r="G13" s="75"/>
      <c r="H13" s="85"/>
    </row>
  </sheetData>
  <mergeCells count="3">
    <mergeCell ref="A4:B4"/>
    <mergeCell ref="A5:A6"/>
    <mergeCell ref="A2:H2"/>
  </mergeCells>
  <phoneticPr fontId="2" type="noConversion"/>
  <printOptions horizontalCentered="1" verticalCentered="1"/>
  <pageMargins left="0.74803149606299213" right="0.74803149606299213" top="0.78740157480314965" bottom="0.98425196850393704" header="0.51181102362204722" footer="0.51181102362204722"/>
  <pageSetup paperSize="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11"/>
  <sheetViews>
    <sheetView view="pageBreakPreview" zoomScaleNormal="100" zoomScaleSheetLayoutView="100" workbookViewId="0">
      <selection activeCell="D23" sqref="D23"/>
    </sheetView>
  </sheetViews>
  <sheetFormatPr defaultRowHeight="13.5" x14ac:dyDescent="0.15"/>
  <cols>
    <col min="1" max="1" width="9.88671875" customWidth="1"/>
    <col min="2" max="2" width="14" customWidth="1"/>
    <col min="3" max="4" width="13.6640625" customWidth="1"/>
    <col min="5" max="5" width="13.5546875" customWidth="1"/>
    <col min="6" max="6" width="12.88671875" customWidth="1"/>
    <col min="7" max="9" width="13.6640625" customWidth="1"/>
    <col min="10" max="10" width="12.21875" customWidth="1"/>
    <col min="11" max="11" width="10.77734375" bestFit="1" customWidth="1"/>
    <col min="12" max="12" width="11.5546875" bestFit="1" customWidth="1"/>
  </cols>
  <sheetData>
    <row r="2" spans="1:12" ht="25.5" x14ac:dyDescent="0.3">
      <c r="A2" s="168" t="s">
        <v>69</v>
      </c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</row>
    <row r="3" spans="1:12" ht="33" customHeight="1" thickBot="1" x14ac:dyDescent="0.2">
      <c r="A3" s="1"/>
      <c r="B3" s="1"/>
      <c r="C3" s="1"/>
      <c r="D3" s="1"/>
      <c r="E3" s="1"/>
      <c r="F3" s="1"/>
      <c r="G3" s="1"/>
      <c r="H3" s="1"/>
      <c r="I3" s="1"/>
      <c r="L3" s="29" t="s">
        <v>71</v>
      </c>
    </row>
    <row r="4" spans="1:12" ht="30" customHeight="1" x14ac:dyDescent="0.15">
      <c r="A4" s="163" t="s">
        <v>72</v>
      </c>
      <c r="B4" s="164"/>
      <c r="C4" s="61" t="s">
        <v>73</v>
      </c>
      <c r="D4" s="61" t="s">
        <v>74</v>
      </c>
      <c r="E4" s="61" t="s">
        <v>75</v>
      </c>
      <c r="F4" s="69" t="s">
        <v>76</v>
      </c>
      <c r="G4" s="61" t="s">
        <v>77</v>
      </c>
      <c r="H4" s="61" t="s">
        <v>78</v>
      </c>
      <c r="I4" s="61" t="s">
        <v>79</v>
      </c>
      <c r="J4" s="61" t="s">
        <v>80</v>
      </c>
      <c r="K4" s="70" t="s">
        <v>81</v>
      </c>
      <c r="L4" s="62" t="s">
        <v>82</v>
      </c>
    </row>
    <row r="5" spans="1:12" ht="38.25" customHeight="1" x14ac:dyDescent="0.15">
      <c r="A5" s="165" t="s">
        <v>83</v>
      </c>
      <c r="B5" s="20">
        <f t="shared" ref="B5:L5" si="0">SUM(B7:B11)</f>
        <v>56944307400</v>
      </c>
      <c r="C5" s="20">
        <f t="shared" si="0"/>
        <v>21460796110</v>
      </c>
      <c r="D5" s="20">
        <f t="shared" si="0"/>
        <v>16115522710</v>
      </c>
      <c r="E5" s="20">
        <f t="shared" si="0"/>
        <v>6999950150</v>
      </c>
      <c r="F5" s="20">
        <f t="shared" si="0"/>
        <v>1274910000</v>
      </c>
      <c r="G5" s="20">
        <f t="shared" si="0"/>
        <v>3460631350</v>
      </c>
      <c r="H5" s="20">
        <f t="shared" si="0"/>
        <v>4073453330</v>
      </c>
      <c r="I5" s="20">
        <f t="shared" si="0"/>
        <v>494853710</v>
      </c>
      <c r="J5" s="20">
        <f t="shared" si="0"/>
        <v>3021552140</v>
      </c>
      <c r="K5" s="25">
        <f t="shared" si="0"/>
        <v>21318950</v>
      </c>
      <c r="L5" s="63">
        <f t="shared" si="0"/>
        <v>21318950</v>
      </c>
    </row>
    <row r="6" spans="1:12" ht="21" customHeight="1" x14ac:dyDescent="0.15">
      <c r="A6" s="166"/>
      <c r="B6" s="22">
        <f t="shared" ref="B6:B11" si="1">SUM(C6:L6)</f>
        <v>1</v>
      </c>
      <c r="C6" s="22">
        <f t="shared" ref="C6:L6" si="2">C5/$B$5</f>
        <v>0.37687342405010971</v>
      </c>
      <c r="D6" s="22">
        <f t="shared" si="2"/>
        <v>0.28300498233823457</v>
      </c>
      <c r="E6" s="22">
        <f t="shared" si="2"/>
        <v>0.12292624969216853</v>
      </c>
      <c r="F6" s="22">
        <f t="shared" si="2"/>
        <v>2.2388717296085683E-2</v>
      </c>
      <c r="G6" s="22">
        <f t="shared" si="2"/>
        <v>6.0772208988180615E-2</v>
      </c>
      <c r="H6" s="22">
        <f t="shared" si="2"/>
        <v>7.1533986731744853E-2</v>
      </c>
      <c r="I6" s="22">
        <f t="shared" si="2"/>
        <v>8.690134845682573E-3</v>
      </c>
      <c r="J6" s="22">
        <f t="shared" si="2"/>
        <v>5.3061531133839025E-2</v>
      </c>
      <c r="K6" s="26">
        <f t="shared" si="2"/>
        <v>3.7438246197722653E-4</v>
      </c>
      <c r="L6" s="67">
        <f t="shared" si="2"/>
        <v>3.7438246197722653E-4</v>
      </c>
    </row>
    <row r="7" spans="1:12" ht="37.5" customHeight="1" x14ac:dyDescent="0.15">
      <c r="A7" s="65" t="s">
        <v>84</v>
      </c>
      <c r="B7" s="19">
        <f t="shared" si="1"/>
        <v>7119299400</v>
      </c>
      <c r="C7" s="19">
        <v>2881151960</v>
      </c>
      <c r="D7" s="19"/>
      <c r="E7" s="19">
        <v>2834341600</v>
      </c>
      <c r="F7" s="23"/>
      <c r="G7" s="19">
        <v>509424810</v>
      </c>
      <c r="H7" s="19">
        <v>514456880</v>
      </c>
      <c r="I7" s="19"/>
      <c r="J7" s="19">
        <v>379924150</v>
      </c>
      <c r="K7" s="27"/>
      <c r="L7" s="66"/>
    </row>
    <row r="8" spans="1:12" ht="37.5" customHeight="1" x14ac:dyDescent="0.15">
      <c r="A8" s="65" t="s">
        <v>85</v>
      </c>
      <c r="B8" s="19">
        <f t="shared" si="1"/>
        <v>7119299400</v>
      </c>
      <c r="C8" s="19">
        <v>2244818460</v>
      </c>
      <c r="D8" s="19"/>
      <c r="E8" s="19">
        <v>2196274870</v>
      </c>
      <c r="F8" s="71">
        <v>1274910000</v>
      </c>
      <c r="G8" s="19">
        <v>514148670</v>
      </c>
      <c r="H8" s="19">
        <v>511092400</v>
      </c>
      <c r="I8" s="19"/>
      <c r="J8" s="19">
        <v>378055000</v>
      </c>
      <c r="K8" s="27"/>
      <c r="L8" s="66"/>
    </row>
    <row r="9" spans="1:12" ht="37.5" customHeight="1" x14ac:dyDescent="0.15">
      <c r="A9" s="65" t="s">
        <v>86</v>
      </c>
      <c r="B9" s="19">
        <f t="shared" si="1"/>
        <v>7109211600</v>
      </c>
      <c r="C9" s="19">
        <v>2221736640</v>
      </c>
      <c r="D9" s="19">
        <v>1546752550</v>
      </c>
      <c r="E9" s="19">
        <v>1969333680</v>
      </c>
      <c r="F9" s="19"/>
      <c r="G9" s="19"/>
      <c r="H9" s="19">
        <v>499381660</v>
      </c>
      <c r="I9" s="19">
        <v>494853710</v>
      </c>
      <c r="J9" s="19">
        <v>377153360</v>
      </c>
      <c r="K9" s="27"/>
      <c r="L9" s="66"/>
    </row>
    <row r="10" spans="1:12" ht="37.5" customHeight="1" x14ac:dyDescent="0.15">
      <c r="A10" s="65" t="s">
        <v>87</v>
      </c>
      <c r="B10" s="19">
        <f t="shared" si="1"/>
        <v>7119299400</v>
      </c>
      <c r="C10" s="19">
        <v>2821115000</v>
      </c>
      <c r="D10" s="19">
        <v>2912123070</v>
      </c>
      <c r="E10" s="19"/>
      <c r="F10" s="19"/>
      <c r="G10" s="19">
        <v>490731740</v>
      </c>
      <c r="H10" s="19">
        <v>509599630</v>
      </c>
      <c r="I10" s="19"/>
      <c r="J10" s="19">
        <v>377225680</v>
      </c>
      <c r="K10" s="27">
        <v>4252140</v>
      </c>
      <c r="L10" s="66">
        <v>4252140</v>
      </c>
    </row>
    <row r="11" spans="1:12" ht="37.5" customHeight="1" x14ac:dyDescent="0.15">
      <c r="A11" s="72" t="s">
        <v>88</v>
      </c>
      <c r="B11" s="24">
        <f t="shared" si="1"/>
        <v>28477197600</v>
      </c>
      <c r="C11" s="24">
        <v>11291974050</v>
      </c>
      <c r="D11" s="24">
        <v>11656647090</v>
      </c>
      <c r="E11" s="24"/>
      <c r="F11" s="24"/>
      <c r="G11" s="24">
        <v>1946326130</v>
      </c>
      <c r="H11" s="24">
        <v>2038922760</v>
      </c>
      <c r="I11" s="24"/>
      <c r="J11" s="24">
        <v>1509193950</v>
      </c>
      <c r="K11" s="28">
        <v>17066810</v>
      </c>
      <c r="L11" s="73">
        <v>17066810</v>
      </c>
    </row>
  </sheetData>
  <mergeCells count="3">
    <mergeCell ref="A4:B4"/>
    <mergeCell ref="A5:A6"/>
    <mergeCell ref="A2:L2"/>
  </mergeCells>
  <phoneticPr fontId="2" type="noConversion"/>
  <printOptions horizontalCentered="1" verticalCentered="1"/>
  <pageMargins left="0.74803149606299213" right="0.74803149606299213" top="0.78740157480314965" bottom="0.98425196850393704" header="0.51181102362204722" footer="0.51181102362204722"/>
  <pageSetup paperSize="9" scale="73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13"/>
  <sheetViews>
    <sheetView view="pageBreakPreview" zoomScaleNormal="55" zoomScaleSheetLayoutView="100" workbookViewId="0">
      <selection activeCell="A3" sqref="A3"/>
    </sheetView>
  </sheetViews>
  <sheetFormatPr defaultRowHeight="13.5" x14ac:dyDescent="0.15"/>
  <cols>
    <col min="1" max="1" width="11.5546875" customWidth="1"/>
    <col min="2" max="2" width="14" customWidth="1"/>
    <col min="3" max="6" width="13.6640625" customWidth="1"/>
    <col min="7" max="7" width="13.5546875" customWidth="1"/>
    <col min="8" max="8" width="12.88671875" customWidth="1"/>
    <col min="9" max="13" width="13.6640625" customWidth="1"/>
  </cols>
  <sheetData>
    <row r="2" spans="1:13" ht="25.5" x14ac:dyDescent="0.3">
      <c r="A2" s="168" t="s">
        <v>93</v>
      </c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</row>
    <row r="3" spans="1:13" ht="33" customHeight="1" thickBo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29" t="s">
        <v>71</v>
      </c>
    </row>
    <row r="4" spans="1:13" ht="30" customHeight="1" x14ac:dyDescent="0.15">
      <c r="A4" s="163" t="s">
        <v>33</v>
      </c>
      <c r="B4" s="164"/>
      <c r="C4" s="61" t="s">
        <v>2</v>
      </c>
      <c r="D4" s="61" t="s">
        <v>0</v>
      </c>
      <c r="E4" s="76" t="s">
        <v>95</v>
      </c>
      <c r="F4" s="61" t="s">
        <v>98</v>
      </c>
      <c r="G4" s="61" t="s">
        <v>42</v>
      </c>
      <c r="H4" s="61" t="s">
        <v>97</v>
      </c>
      <c r="I4" s="83" t="s">
        <v>102</v>
      </c>
      <c r="J4" s="70" t="s">
        <v>94</v>
      </c>
      <c r="K4" s="61" t="s">
        <v>99</v>
      </c>
      <c r="L4" s="70" t="s">
        <v>103</v>
      </c>
      <c r="M4" s="62" t="s">
        <v>96</v>
      </c>
    </row>
    <row r="5" spans="1:13" ht="38.25" customHeight="1" x14ac:dyDescent="0.15">
      <c r="A5" s="169" t="s">
        <v>41</v>
      </c>
      <c r="B5" s="20">
        <f t="shared" ref="B5:M5" si="0">SUM(B7:B12)</f>
        <v>61069305820</v>
      </c>
      <c r="C5" s="20">
        <f t="shared" si="0"/>
        <v>24337731860</v>
      </c>
      <c r="D5" s="20">
        <f t="shared" si="0"/>
        <v>5166175100</v>
      </c>
      <c r="E5" s="20">
        <f t="shared" si="0"/>
        <v>3584318910</v>
      </c>
      <c r="F5" s="20">
        <f t="shared" si="0"/>
        <v>1388165850</v>
      </c>
      <c r="G5" s="20">
        <f t="shared" si="0"/>
        <v>5706938350</v>
      </c>
      <c r="H5" s="20">
        <f t="shared" si="0"/>
        <v>591797640</v>
      </c>
      <c r="I5" s="86">
        <f t="shared" si="0"/>
        <v>453552420</v>
      </c>
      <c r="J5" s="25">
        <f t="shared" si="0"/>
        <v>2896800700</v>
      </c>
      <c r="K5" s="20">
        <f t="shared" si="0"/>
        <v>16457037480</v>
      </c>
      <c r="L5" s="25">
        <f t="shared" si="0"/>
        <v>482491380</v>
      </c>
      <c r="M5" s="63">
        <f t="shared" si="0"/>
        <v>4296130</v>
      </c>
    </row>
    <row r="6" spans="1:13" ht="21" customHeight="1" x14ac:dyDescent="0.15">
      <c r="A6" s="170"/>
      <c r="B6" s="22">
        <f t="shared" ref="B6:B12" si="1">SUM(C6:M6)</f>
        <v>0.99999999999999989</v>
      </c>
      <c r="C6" s="22">
        <f t="shared" ref="C6:M6" si="2">C5/$B$5</f>
        <v>0.3985264206495937</v>
      </c>
      <c r="D6" s="22">
        <f t="shared" si="2"/>
        <v>8.4595281224043237E-2</v>
      </c>
      <c r="E6" s="22">
        <f t="shared" si="2"/>
        <v>5.869264210345989E-2</v>
      </c>
      <c r="F6" s="22">
        <f t="shared" si="2"/>
        <v>2.2730991147853857E-2</v>
      </c>
      <c r="G6" s="22">
        <f t="shared" si="2"/>
        <v>9.345019193145955E-2</v>
      </c>
      <c r="H6" s="22">
        <f t="shared" si="2"/>
        <v>9.6905905848071426E-3</v>
      </c>
      <c r="I6" s="22">
        <f t="shared" si="2"/>
        <v>7.4268474794331628E-3</v>
      </c>
      <c r="J6" s="22">
        <f t="shared" si="2"/>
        <v>4.7434642675294784E-2</v>
      </c>
      <c r="K6" s="22">
        <f t="shared" si="2"/>
        <v>0.26948132550428261</v>
      </c>
      <c r="L6" s="26">
        <f t="shared" si="2"/>
        <v>7.9007182662617671E-3</v>
      </c>
      <c r="M6" s="67">
        <f t="shared" si="2"/>
        <v>7.0348433510325427E-5</v>
      </c>
    </row>
    <row r="7" spans="1:13" ht="37.5" customHeight="1" x14ac:dyDescent="0.15">
      <c r="A7" s="78" t="s">
        <v>23</v>
      </c>
      <c r="B7" s="19">
        <f t="shared" si="1"/>
        <v>7119299400</v>
      </c>
      <c r="C7" s="19">
        <v>2831085540</v>
      </c>
      <c r="D7" s="19"/>
      <c r="E7" s="77">
        <v>390334000</v>
      </c>
      <c r="F7" s="19"/>
      <c r="G7" s="19">
        <v>509995520</v>
      </c>
      <c r="H7" s="19">
        <v>4296130</v>
      </c>
      <c r="I7" s="19"/>
      <c r="J7" s="19">
        <v>2896800700</v>
      </c>
      <c r="K7" s="19"/>
      <c r="L7" s="27">
        <v>482491380</v>
      </c>
      <c r="M7" s="66">
        <v>4296130</v>
      </c>
    </row>
    <row r="8" spans="1:13" ht="37.5" customHeight="1" x14ac:dyDescent="0.15">
      <c r="A8" s="78" t="s">
        <v>101</v>
      </c>
      <c r="B8" s="19">
        <f t="shared" si="1"/>
        <v>28477197600</v>
      </c>
      <c r="C8" s="19">
        <v>11773369790</v>
      </c>
      <c r="D8" s="19"/>
      <c r="E8" s="71">
        <v>1615124640</v>
      </c>
      <c r="F8" s="19">
        <v>63754920</v>
      </c>
      <c r="G8" s="19">
        <v>2078754360</v>
      </c>
      <c r="H8" s="19">
        <v>21251640</v>
      </c>
      <c r="I8" s="19"/>
      <c r="J8" s="23"/>
      <c r="K8" s="19">
        <v>12924942250</v>
      </c>
      <c r="L8" s="27"/>
      <c r="M8" s="66"/>
    </row>
    <row r="9" spans="1:13" ht="37.5" customHeight="1" x14ac:dyDescent="0.15">
      <c r="A9" s="78" t="s">
        <v>100</v>
      </c>
      <c r="B9" s="19">
        <f t="shared" si="1"/>
        <v>2847719760</v>
      </c>
      <c r="C9" s="19">
        <v>475176850</v>
      </c>
      <c r="D9" s="19"/>
      <c r="E9" s="19"/>
      <c r="F9" s="19"/>
      <c r="G9" s="19">
        <v>1779824850</v>
      </c>
      <c r="H9" s="19"/>
      <c r="I9" s="19"/>
      <c r="J9" s="23"/>
      <c r="K9" s="19">
        <v>592718060</v>
      </c>
      <c r="L9" s="27"/>
      <c r="M9" s="66"/>
    </row>
    <row r="10" spans="1:13" ht="37.5" customHeight="1" x14ac:dyDescent="0.15">
      <c r="A10" s="78" t="s">
        <v>24</v>
      </c>
      <c r="B10" s="19">
        <f t="shared" si="1"/>
        <v>7559207000</v>
      </c>
      <c r="C10" s="19">
        <v>3013437880</v>
      </c>
      <c r="D10" s="19"/>
      <c r="E10" s="19">
        <v>512123210</v>
      </c>
      <c r="F10" s="19">
        <v>285366190</v>
      </c>
      <c r="G10" s="19">
        <v>472002460</v>
      </c>
      <c r="H10" s="19">
        <v>185715950</v>
      </c>
      <c r="I10" s="19">
        <v>151184140</v>
      </c>
      <c r="J10" s="19"/>
      <c r="K10" s="19">
        <v>2939377170</v>
      </c>
      <c r="L10" s="27"/>
      <c r="M10" s="66"/>
    </row>
    <row r="11" spans="1:13" ht="37.5" customHeight="1" x14ac:dyDescent="0.15">
      <c r="A11" s="79" t="s">
        <v>25</v>
      </c>
      <c r="B11" s="19">
        <f t="shared" si="1"/>
        <v>7508934060</v>
      </c>
      <c r="C11" s="21">
        <v>3121970900</v>
      </c>
      <c r="D11" s="21">
        <v>2584217050</v>
      </c>
      <c r="E11" s="21">
        <v>533118530</v>
      </c>
      <c r="F11" s="21">
        <v>519522370</v>
      </c>
      <c r="G11" s="21">
        <v>408814110</v>
      </c>
      <c r="H11" s="19">
        <v>190106960</v>
      </c>
      <c r="I11" s="19">
        <v>151184140</v>
      </c>
      <c r="J11" s="19"/>
      <c r="K11" s="21"/>
      <c r="L11" s="81"/>
      <c r="M11" s="84"/>
    </row>
    <row r="12" spans="1:13" ht="37.5" customHeight="1" thickBot="1" x14ac:dyDescent="0.2">
      <c r="A12" s="80" t="s">
        <v>26</v>
      </c>
      <c r="B12" s="75">
        <f t="shared" si="1"/>
        <v>7556948000</v>
      </c>
      <c r="C12" s="75">
        <v>3122690900</v>
      </c>
      <c r="D12" s="75">
        <v>2581958050</v>
      </c>
      <c r="E12" s="75">
        <v>533618530</v>
      </c>
      <c r="F12" s="75">
        <v>519522370</v>
      </c>
      <c r="G12" s="75">
        <v>457547050</v>
      </c>
      <c r="H12" s="75">
        <v>190426960</v>
      </c>
      <c r="I12" s="75">
        <v>151184140</v>
      </c>
      <c r="J12" s="82"/>
      <c r="K12" s="75"/>
      <c r="L12" s="82"/>
      <c r="M12" s="85"/>
    </row>
    <row r="13" spans="1:13" x14ac:dyDescent="0.15">
      <c r="I13" s="68"/>
    </row>
  </sheetData>
  <mergeCells count="3">
    <mergeCell ref="A4:B4"/>
    <mergeCell ref="A5:A6"/>
    <mergeCell ref="A2:M2"/>
  </mergeCells>
  <phoneticPr fontId="2" type="noConversion"/>
  <printOptions horizontalCentered="1" verticalCentered="1"/>
  <pageMargins left="0.74803149606299213" right="0.74803149606299213" top="0.78740157480314965" bottom="0.98425196850393704" header="0.51181102362204722" footer="0.51181102362204722"/>
  <pageSetup paperSize="9" scale="64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11"/>
  <sheetViews>
    <sheetView view="pageBreakPreview" zoomScaleNormal="100" zoomScaleSheetLayoutView="100" workbookViewId="0">
      <selection activeCell="A3" sqref="A3"/>
    </sheetView>
  </sheetViews>
  <sheetFormatPr defaultRowHeight="13.5" x14ac:dyDescent="0.15"/>
  <cols>
    <col min="1" max="1" width="11.5546875" customWidth="1"/>
    <col min="2" max="2" width="14" customWidth="1"/>
    <col min="3" max="6" width="13.6640625" customWidth="1"/>
    <col min="7" max="7" width="13.5546875" customWidth="1"/>
    <col min="8" max="8" width="12.88671875" customWidth="1"/>
    <col min="9" max="9" width="13.6640625" customWidth="1"/>
  </cols>
  <sheetData>
    <row r="2" spans="1:9" ht="25.5" x14ac:dyDescent="0.3">
      <c r="A2" s="168" t="s">
        <v>104</v>
      </c>
      <c r="B2" s="168"/>
      <c r="C2" s="168"/>
      <c r="D2" s="168"/>
      <c r="E2" s="168"/>
      <c r="F2" s="168"/>
      <c r="G2" s="168"/>
      <c r="H2" s="168"/>
      <c r="I2" s="168"/>
    </row>
    <row r="3" spans="1:9" ht="33" customHeight="1" thickBot="1" x14ac:dyDescent="0.2">
      <c r="A3" s="1"/>
      <c r="B3" s="1"/>
      <c r="C3" s="1"/>
      <c r="D3" s="1"/>
      <c r="E3" s="1"/>
      <c r="F3" s="1"/>
      <c r="G3" s="1"/>
      <c r="H3" s="1"/>
      <c r="I3" s="1"/>
    </row>
    <row r="4" spans="1:9" ht="30" customHeight="1" x14ac:dyDescent="0.15">
      <c r="A4" s="163" t="s">
        <v>33</v>
      </c>
      <c r="B4" s="164"/>
      <c r="C4" s="61" t="s">
        <v>2</v>
      </c>
      <c r="D4" s="61" t="s">
        <v>0</v>
      </c>
      <c r="E4" s="76" t="s">
        <v>95</v>
      </c>
      <c r="F4" s="61" t="s">
        <v>98</v>
      </c>
      <c r="G4" s="61" t="s">
        <v>6</v>
      </c>
      <c r="H4" s="61" t="s">
        <v>82</v>
      </c>
      <c r="I4" s="62" t="s">
        <v>102</v>
      </c>
    </row>
    <row r="5" spans="1:9" ht="38.25" customHeight="1" x14ac:dyDescent="0.15">
      <c r="A5" s="169" t="s">
        <v>34</v>
      </c>
      <c r="B5" s="20">
        <f t="shared" ref="B5:I5" si="0">SUM(B7:B10)</f>
        <v>30955785890</v>
      </c>
      <c r="C5" s="20">
        <f t="shared" si="0"/>
        <v>12749430490</v>
      </c>
      <c r="D5" s="20">
        <f t="shared" si="0"/>
        <v>10603423600</v>
      </c>
      <c r="E5" s="20">
        <f t="shared" si="0"/>
        <v>2180312960</v>
      </c>
      <c r="F5" s="20">
        <f t="shared" si="0"/>
        <v>2078924940</v>
      </c>
      <c r="G5" s="20">
        <f t="shared" si="0"/>
        <v>1871755610</v>
      </c>
      <c r="H5" s="20">
        <f t="shared" si="0"/>
        <v>756110590</v>
      </c>
      <c r="I5" s="90">
        <f t="shared" si="0"/>
        <v>715827700</v>
      </c>
    </row>
    <row r="6" spans="1:9" ht="21" customHeight="1" x14ac:dyDescent="0.15">
      <c r="A6" s="170"/>
      <c r="B6" s="22">
        <f>SUM(C6:I6)</f>
        <v>1</v>
      </c>
      <c r="C6" s="22">
        <f t="shared" ref="C6:I6" si="1">C5/$B$5</f>
        <v>0.41185937050038174</v>
      </c>
      <c r="D6" s="22">
        <f t="shared" si="1"/>
        <v>0.34253446634108375</v>
      </c>
      <c r="E6" s="22">
        <f t="shared" si="1"/>
        <v>7.0433132201768181E-2</v>
      </c>
      <c r="F6" s="22">
        <f t="shared" si="1"/>
        <v>6.71578795443077E-2</v>
      </c>
      <c r="G6" s="22">
        <f>G5/$B$5</f>
        <v>6.0465452780013397E-2</v>
      </c>
      <c r="H6" s="22">
        <f t="shared" si="1"/>
        <v>2.4425501348497667E-2</v>
      </c>
      <c r="I6" s="67">
        <f t="shared" si="1"/>
        <v>2.3124197283947552E-2</v>
      </c>
    </row>
    <row r="7" spans="1:9" ht="37.5" customHeight="1" x14ac:dyDescent="0.15">
      <c r="A7" s="78" t="s">
        <v>23</v>
      </c>
      <c r="B7" s="19">
        <f>SUM(C7:I7)</f>
        <v>7748187170</v>
      </c>
      <c r="C7" s="19">
        <v>3201554540</v>
      </c>
      <c r="D7" s="19">
        <v>2647041500</v>
      </c>
      <c r="E7" s="77">
        <v>547480250</v>
      </c>
      <c r="F7" s="19">
        <v>532742100</v>
      </c>
      <c r="G7" s="19">
        <v>469130530</v>
      </c>
      <c r="H7" s="19">
        <v>195274510</v>
      </c>
      <c r="I7" s="66">
        <v>154963740</v>
      </c>
    </row>
    <row r="8" spans="1:9" ht="37.5" customHeight="1" x14ac:dyDescent="0.15">
      <c r="A8" s="78" t="s">
        <v>24</v>
      </c>
      <c r="B8" s="19">
        <f>SUM(C8:I8)</f>
        <v>7748187170</v>
      </c>
      <c r="C8" s="19">
        <v>3187625190</v>
      </c>
      <c r="D8" s="19">
        <v>2648451880</v>
      </c>
      <c r="E8" s="19">
        <v>545747070</v>
      </c>
      <c r="F8" s="19">
        <v>517204860</v>
      </c>
      <c r="G8" s="19">
        <v>467693220</v>
      </c>
      <c r="H8" s="19">
        <v>194505560</v>
      </c>
      <c r="I8" s="66">
        <v>186959390</v>
      </c>
    </row>
    <row r="9" spans="1:9" ht="37.5" customHeight="1" x14ac:dyDescent="0.15">
      <c r="A9" s="79" t="s">
        <v>25</v>
      </c>
      <c r="B9" s="19">
        <f>SUM(C9:I9)</f>
        <v>7711232550</v>
      </c>
      <c r="C9" s="21">
        <v>3184194860</v>
      </c>
      <c r="D9" s="21">
        <v>2650675910</v>
      </c>
      <c r="E9" s="21">
        <v>546279360</v>
      </c>
      <c r="F9" s="21">
        <v>499524830</v>
      </c>
      <c r="G9" s="21">
        <v>467457080</v>
      </c>
      <c r="H9" s="19">
        <v>176111540</v>
      </c>
      <c r="I9" s="66">
        <v>186988970</v>
      </c>
    </row>
    <row r="10" spans="1:9" ht="37.5" customHeight="1" thickBot="1" x14ac:dyDescent="0.2">
      <c r="A10" s="80" t="s">
        <v>26</v>
      </c>
      <c r="B10" s="75">
        <f>SUM(C10:I10)</f>
        <v>7748179000</v>
      </c>
      <c r="C10" s="75">
        <v>3176055900</v>
      </c>
      <c r="D10" s="75">
        <v>2657254310</v>
      </c>
      <c r="E10" s="75">
        <v>540806280</v>
      </c>
      <c r="F10" s="75">
        <v>529453150</v>
      </c>
      <c r="G10" s="75">
        <v>467474780</v>
      </c>
      <c r="H10" s="75">
        <v>190218980</v>
      </c>
      <c r="I10" s="85">
        <v>186915600</v>
      </c>
    </row>
    <row r="11" spans="1:9" x14ac:dyDescent="0.15">
      <c r="I11" s="68"/>
    </row>
  </sheetData>
  <mergeCells count="3">
    <mergeCell ref="A2:I2"/>
    <mergeCell ref="A4:B4"/>
    <mergeCell ref="A5:A6"/>
  </mergeCells>
  <phoneticPr fontId="2" type="noConversion"/>
  <printOptions horizontalCentered="1" verticalCentered="1"/>
  <pageMargins left="0.74803149606299213" right="0.74803149606299213" top="0.78740157480314965" bottom="0.98425196850393704" header="0.51181102362204722" footer="0.51181102362204722"/>
  <pageSetup paperSize="9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18</vt:i4>
      </vt:variant>
      <vt:variant>
        <vt:lpstr>이름이 지정된 범위</vt:lpstr>
      </vt:variant>
      <vt:variant>
        <vt:i4>4</vt:i4>
      </vt:variant>
    </vt:vector>
  </HeadingPairs>
  <TitlesOfParts>
    <vt:vector size="22" baseType="lpstr"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'2001'!Print_Area</vt:lpstr>
      <vt:lpstr>'2002'!Print_Area</vt:lpstr>
      <vt:lpstr>'2003'!Print_Area</vt:lpstr>
      <vt:lpstr>'2018'!Print_Area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정치자금과</dc:creator>
  <cp:lastModifiedBy>허준석(Junsok Huhh)</cp:lastModifiedBy>
  <cp:lastPrinted>2017-10-30T05:05:46Z</cp:lastPrinted>
  <dcterms:created xsi:type="dcterms:W3CDTF">2002-03-16T04:01:31Z</dcterms:created>
  <dcterms:modified xsi:type="dcterms:W3CDTF">2018-08-20T04:08:22Z</dcterms:modified>
</cp:coreProperties>
</file>