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Visual Studio 2012\Projects\SlicifyClient\BitMexExcel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 a="1"/>
  <c r="C5" i="1"/>
  <c r="D7" i="1"/>
  <c r="E8" i="1"/>
  <c r="E7" i="1"/>
  <c r="E5" i="1"/>
  <c r="D8" i="1"/>
  <c r="D6" i="1"/>
  <c r="C8" i="1"/>
  <c r="E6" i="1"/>
  <c r="F6" i="1"/>
  <c r="F5" i="1"/>
  <c r="D9" i="1"/>
  <c r="C9" i="1"/>
  <c r="C6" i="1"/>
  <c r="F9" i="1"/>
  <c r="E9" i="1"/>
  <c r="F8" i="1"/>
  <c r="C7" i="1"/>
  <c r="F7" i="1"/>
  <c r="D5" i="1"/>
  <c r="I12" i="1" l="1"/>
  <c r="E13" i="1"/>
  <c r="M13" i="1"/>
  <c r="I14" i="1"/>
  <c r="E15" i="1"/>
  <c r="M15" i="1"/>
  <c r="I16" i="1"/>
  <c r="E17" i="1"/>
  <c r="M17" i="1"/>
  <c r="I18" i="1"/>
  <c r="E19" i="1"/>
  <c r="M19" i="1"/>
  <c r="D17" i="1"/>
  <c r="D19" i="1"/>
  <c r="B12" i="1"/>
  <c r="J12" i="1"/>
  <c r="F13" i="1"/>
  <c r="B14" i="1"/>
  <c r="J14" i="1"/>
  <c r="F15" i="1"/>
  <c r="B16" i="1"/>
  <c r="J16" i="1"/>
  <c r="F17" i="1"/>
  <c r="B18" i="1"/>
  <c r="J18" i="1"/>
  <c r="F19" i="1"/>
  <c r="C12" i="1"/>
  <c r="K12" i="1"/>
  <c r="G13" i="1"/>
  <c r="C14" i="1"/>
  <c r="K14" i="1"/>
  <c r="G15" i="1"/>
  <c r="C16" i="1"/>
  <c r="K16" i="1"/>
  <c r="G17" i="1"/>
  <c r="C18" i="1"/>
  <c r="K18" i="1"/>
  <c r="G19" i="1"/>
  <c r="D12" i="1"/>
  <c r="L12" i="1"/>
  <c r="H13" i="1"/>
  <c r="D14" i="1"/>
  <c r="L14" i="1"/>
  <c r="H15" i="1"/>
  <c r="D16" i="1"/>
  <c r="L16" i="1"/>
  <c r="H17" i="1"/>
  <c r="D18" i="1"/>
  <c r="L18" i="1"/>
  <c r="H19" i="1"/>
  <c r="L15" i="1"/>
  <c r="L17" i="1"/>
  <c r="L19" i="1"/>
  <c r="E12" i="1"/>
  <c r="M12" i="1"/>
  <c r="I13" i="1"/>
  <c r="E14" i="1"/>
  <c r="M14" i="1"/>
  <c r="I15" i="1"/>
  <c r="E16" i="1"/>
  <c r="M16" i="1"/>
  <c r="I17" i="1"/>
  <c r="E18" i="1"/>
  <c r="M18" i="1"/>
  <c r="I19" i="1"/>
  <c r="F12" i="1"/>
  <c r="B13" i="1"/>
  <c r="J13" i="1"/>
  <c r="F14" i="1"/>
  <c r="B15" i="1"/>
  <c r="J15" i="1"/>
  <c r="F16" i="1"/>
  <c r="B17" i="1"/>
  <c r="J17" i="1"/>
  <c r="F18" i="1"/>
  <c r="B19" i="1"/>
  <c r="J19" i="1"/>
  <c r="G12" i="1"/>
  <c r="C13" i="1"/>
  <c r="K13" i="1"/>
  <c r="G14" i="1"/>
  <c r="C15" i="1"/>
  <c r="K15" i="1"/>
  <c r="G16" i="1"/>
  <c r="C17" i="1"/>
  <c r="K17" i="1"/>
  <c r="G18" i="1"/>
  <c r="C19" i="1"/>
  <c r="K19" i="1"/>
  <c r="H12" i="1"/>
  <c r="D13" i="1"/>
  <c r="L13" i="1"/>
  <c r="H14" i="1"/>
  <c r="D15" i="1"/>
  <c r="H16" i="1"/>
  <c r="H18" i="1"/>
</calcChain>
</file>

<file path=xl/sharedStrings.xml><?xml version="1.0" encoding="utf-8"?>
<sst xmlns="http://schemas.openxmlformats.org/spreadsheetml/2006/main" count="11" uniqueCount="11">
  <si>
    <t>Bid</t>
  </si>
  <si>
    <t>Ask</t>
  </si>
  <si>
    <t>BidVol</t>
  </si>
  <si>
    <t>AskVol</t>
  </si>
  <si>
    <t>select product -&gt;</t>
  </si>
  <si>
    <t>display depth -&gt;</t>
  </si>
  <si>
    <t>instrument download -&gt;</t>
  </si>
  <si>
    <t>XBTJ15</t>
  </si>
  <si>
    <t>(ctrl-shift-enter to refresh)</t>
  </si>
  <si>
    <t>(automatically updates)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</si>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</sst>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2" borderId="1" xfId="1"/>
    <xf numFmtId="2" fontId="3" fillId="0" borderId="0" xfId="0" applyNumberFormat="1" applyFont="1"/>
    <xf numFmtId="2" fontId="2" fillId="0" borderId="0" xfId="0" applyNumberFormat="1" applyFont="1"/>
    <xf numFmtId="0" fontId="4" fillId="0" borderId="0" xfId="0" applyFont="1"/>
  </cellXfs>
  <cellStyles count="2">
    <cellStyle name="Input" xfId="1" builtinId="20"/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0e1baffb42944ede84f90876903fe9e0">
      <tp>
        <v>240</v>
        <stp/>
        <stp>XBTJ15</stp>
        <stp>Bid</stp>
        <stp>4</stp>
        <tr r="D9" s="1"/>
      </tp>
      <tp>
        <v>241</v>
        <stp/>
        <stp>XBTJ15</stp>
        <stp>Bid</stp>
        <stp>3</stp>
        <tr r="D8" s="1"/>
      </tp>
      <tp>
        <v>242.25</v>
        <stp/>
        <stp>XBTJ15</stp>
        <stp>Bid</stp>
        <stp>2</stp>
        <tr r="D7" s="1"/>
      </tp>
      <tp>
        <v>243.27</v>
        <stp/>
        <stp>XBTJ15</stp>
        <stp>Bid</stp>
        <stp>1</stp>
        <tr r="D6" s="1"/>
      </tp>
      <tp>
        <v>243.63</v>
        <stp/>
        <stp>XBTJ15</stp>
        <stp>Bid</stp>
        <stp>0</stp>
        <tr r="D5" s="1"/>
      </tp>
      <tp>
        <v>250</v>
        <stp/>
        <stp>XBTJ15</stp>
        <stp>Ask</stp>
        <stp>4</stp>
        <tr r="E9" s="1"/>
      </tp>
      <tp>
        <v>244.95</v>
        <stp/>
        <stp>XBTJ15</stp>
        <stp>Ask</stp>
        <stp>0</stp>
        <tr r="E5" s="1"/>
      </tp>
      <tp>
        <v>247.1</v>
        <stp/>
        <stp>XBTJ15</stp>
        <stp>Ask</stp>
        <stp>1</stp>
        <tr r="E6" s="1"/>
      </tp>
      <tp>
        <v>247.64</v>
        <stp/>
        <stp>XBTJ15</stp>
        <stp>Ask</stp>
        <stp>2</stp>
        <tr r="E7" s="1"/>
      </tp>
      <tp>
        <v>249.99</v>
        <stp/>
        <stp>XBTJ15</stp>
        <stp>Ask</stp>
        <stp>3</stp>
        <tr r="E8" s="1"/>
      </tp>
      <tp>
        <v>4601</v>
        <stp/>
        <stp>XBTJ15</stp>
        <stp>BidVol</stp>
        <stp>4</stp>
        <tr r="C9" s="1"/>
      </tp>
      <tp>
        <v>1000</v>
        <stp/>
        <stp>XBTJ15</stp>
        <stp>BidVol</stp>
        <stp>1</stp>
        <tr r="C6" s="1"/>
      </tp>
      <tp>
        <v>1000</v>
        <stp/>
        <stp>XBTJ15</stp>
        <stp>BidVol</stp>
        <stp>0</stp>
        <tr r="C5" s="1"/>
      </tp>
      <tp>
        <v>400</v>
        <stp/>
        <stp>XBTJ15</stp>
        <stp>BidVol</stp>
        <stp>3</stp>
        <tr r="C8" s="1"/>
      </tp>
      <tp>
        <v>400</v>
        <stp/>
        <stp>XBTJ15</stp>
        <stp>BidVol</stp>
        <stp>2</stp>
        <tr r="C7" s="1"/>
      </tp>
    </main>
    <main first="rtdsrv.0e1baffb42944ede84f90876903fe9e0">
      <tp>
        <v>100</v>
        <stp/>
        <stp>XBTJ15</stp>
        <stp>AskVol</stp>
        <stp>4</stp>
        <tr r="F9" s="1"/>
      </tp>
      <tp>
        <v>400</v>
        <stp/>
        <stp>XBTJ15</stp>
        <stp>AskVol</stp>
        <stp>1</stp>
        <tr r="F6" s="1"/>
      </tp>
      <tp>
        <v>1000</v>
        <stp/>
        <stp>XBTJ15</stp>
        <stp>AskVol</stp>
        <stp>0</stp>
        <tr r="F5" s="1"/>
      </tp>
      <tp>
        <v>300</v>
        <stp/>
        <stp>XBTJ15</stp>
        <stp>AskVol</stp>
        <stp>3</stp>
        <tr r="F8" s="1"/>
      </tp>
      <tp>
        <v>133</v>
        <stp/>
        <stp>XBTJ15</stp>
        <stp>AskVol</stp>
        <stp>2</stp>
        <tr r="F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abSelected="1" workbookViewId="0">
      <selection activeCell="I2" sqref="I2"/>
    </sheetView>
  </sheetViews>
  <sheetFormatPr defaultRowHeight="15" x14ac:dyDescent="0.25"/>
  <cols>
    <col min="1" max="1" width="25.5703125" customWidth="1"/>
    <col min="2" max="2" width="12.5703125" bestFit="1" customWidth="1"/>
    <col min="6" max="6" width="10.28515625" customWidth="1"/>
    <col min="8" max="8" width="12.7109375" bestFit="1" customWidth="1"/>
    <col min="9" max="9" width="14.42578125" bestFit="1" customWidth="1"/>
    <col min="10" max="10" width="12.42578125" bestFit="1" customWidth="1"/>
    <col min="13" max="13" width="12.85546875" bestFit="1" customWidth="1"/>
  </cols>
  <sheetData>
    <row r="2" spans="1:13" x14ac:dyDescent="0.25">
      <c r="A2" t="s">
        <v>4</v>
      </c>
      <c r="B2" s="2" t="s">
        <v>7</v>
      </c>
    </row>
    <row r="4" spans="1:13" x14ac:dyDescent="0.25">
      <c r="B4" s="5" t="s">
        <v>10</v>
      </c>
      <c r="C4" s="5" t="s">
        <v>2</v>
      </c>
      <c r="D4" s="5" t="s">
        <v>0</v>
      </c>
      <c r="E4" s="5" t="s">
        <v>1</v>
      </c>
      <c r="F4" s="5" t="s">
        <v>3</v>
      </c>
    </row>
    <row r="5" spans="1:13" x14ac:dyDescent="0.25">
      <c r="A5" t="s">
        <v>5</v>
      </c>
      <c r="B5">
        <v>0</v>
      </c>
      <c r="C5" s="3">
        <f>_xll.BitMexBidVol($B$2, $B5)</f>
        <v>1000</v>
      </c>
      <c r="D5" s="3">
        <f>_xll.BitMexBid($B$2, $B5)</f>
        <v>243.63</v>
      </c>
      <c r="E5" s="4">
        <f>_xll.BitMexAsk($B$2, $B5)</f>
        <v>244.95</v>
      </c>
      <c r="F5" s="4">
        <f>_xll.BitMexAskVol($B$2, $B5)</f>
        <v>1000</v>
      </c>
    </row>
    <row r="6" spans="1:13" x14ac:dyDescent="0.25">
      <c r="A6" t="s">
        <v>9</v>
      </c>
      <c r="B6">
        <v>1</v>
      </c>
      <c r="C6" s="3">
        <f>_xll.BitMexBidVol($B$2, $B6)</f>
        <v>1000</v>
      </c>
      <c r="D6" s="3">
        <f>_xll.BitMexBid($B$2, $B6)</f>
        <v>243.27</v>
      </c>
      <c r="E6" s="4">
        <f>_xll.BitMexAsk($B$2, $B6)</f>
        <v>247.1</v>
      </c>
      <c r="F6" s="4">
        <f>_xll.BitMexAskVol($B$2, $B6)</f>
        <v>400</v>
      </c>
    </row>
    <row r="7" spans="1:13" x14ac:dyDescent="0.25">
      <c r="B7">
        <v>2</v>
      </c>
      <c r="C7" s="3">
        <f>_xll.BitMexBidVol($B$2, $B7)</f>
        <v>400</v>
      </c>
      <c r="D7" s="3">
        <f>_xll.BitMexBid($B$2, $B7)</f>
        <v>242.25</v>
      </c>
      <c r="E7" s="4">
        <f>_xll.BitMexAsk($B$2, $B7)</f>
        <v>247.64</v>
      </c>
      <c r="F7" s="4">
        <f>_xll.BitMexAskVol($B$2, $B7)</f>
        <v>133</v>
      </c>
    </row>
    <row r="8" spans="1:13" x14ac:dyDescent="0.25">
      <c r="B8">
        <v>3</v>
      </c>
      <c r="C8" s="3">
        <f>_xll.BitMexBidVol($B$2, $B8)</f>
        <v>400</v>
      </c>
      <c r="D8" s="3">
        <f>_xll.BitMexBid($B$2, $B8)</f>
        <v>241</v>
      </c>
      <c r="E8" s="4">
        <f>_xll.BitMexAsk($B$2, $B8)</f>
        <v>249.99</v>
      </c>
      <c r="F8" s="4">
        <f>_xll.BitMexAskVol($B$2, $B8)</f>
        <v>300</v>
      </c>
    </row>
    <row r="9" spans="1:13" x14ac:dyDescent="0.25">
      <c r="B9">
        <v>4</v>
      </c>
      <c r="C9" s="3">
        <f>_xll.BitMexBidVol($B$2, $B9)</f>
        <v>4601</v>
      </c>
      <c r="D9" s="3">
        <f>_xll.BitMexBid($B$2, $B9)</f>
        <v>240</v>
      </c>
      <c r="E9" s="4">
        <f>_xll.BitMexAsk($B$2, $B9)</f>
        <v>250</v>
      </c>
      <c r="F9" s="4">
        <f>_xll.BitMexAskVol($B$2, $B9)</f>
        <v>100</v>
      </c>
    </row>
    <row r="10" spans="1:13" x14ac:dyDescent="0.25">
      <c r="C10" s="3"/>
      <c r="D10" s="3"/>
      <c r="E10" s="4"/>
      <c r="F10" s="4"/>
    </row>
    <row r="11" spans="1:13" x14ac:dyDescent="0.25">
      <c r="C11" s="1"/>
      <c r="D11" s="1"/>
      <c r="E11" s="1"/>
      <c r="F11" s="1"/>
    </row>
    <row r="12" spans="1:13" x14ac:dyDescent="0.25">
      <c r="A12" t="s">
        <v>6</v>
      </c>
      <c r="B12" s="5" t="str">
        <f t="array" ref="B12:M19">_xll.BitMexInstrumentsActive()</f>
        <v>Symbol</v>
      </c>
      <c r="C12" s="5" t="str">
        <v>RootSymbol</v>
      </c>
      <c r="D12" s="5" t="str">
        <v>State</v>
      </c>
      <c r="E12" s="5" t="str">
        <v>Typ</v>
      </c>
      <c r="F12" s="5" t="str">
        <v>Expiry</v>
      </c>
      <c r="G12" s="5" t="str">
        <v>TickSize</v>
      </c>
      <c r="H12" s="5" t="str">
        <v>Multiplier</v>
      </c>
      <c r="I12" s="5" t="str">
        <v>PrevClosePrice</v>
      </c>
      <c r="J12" s="5" t="str">
        <v>TotalVolume</v>
      </c>
      <c r="K12" s="5" t="str">
        <v>Volume</v>
      </c>
      <c r="L12" s="5" t="str">
        <v>Vwap</v>
      </c>
      <c r="M12" s="5" t="str">
        <v>OpenInterest</v>
      </c>
    </row>
    <row r="13" spans="1:13" x14ac:dyDescent="0.25">
      <c r="A13" t="s">
        <v>8</v>
      </c>
      <c r="B13" t="str">
        <v>BVOLJ15</v>
      </c>
      <c r="C13" t="str">
        <v>BVOL</v>
      </c>
      <c r="D13" t="str">
        <v>Open</v>
      </c>
      <c r="E13" t="str">
        <v>FFICSX</v>
      </c>
      <c r="F13" t="str">
        <v>2015-04-24T12:00:00.000Z</v>
      </c>
      <c r="G13" t="str">
        <v>0.01</v>
      </c>
      <c r="H13" t="str">
        <v>1000000</v>
      </c>
      <c r="I13" t="str">
        <v>60</v>
      </c>
      <c r="J13" t="str">
        <v>0</v>
      </c>
      <c r="K13" t="str">
        <v>0</v>
      </c>
      <c r="L13" t="str">
        <v>0</v>
      </c>
      <c r="M13" t="str">
        <v>0</v>
      </c>
    </row>
    <row r="14" spans="1:13" x14ac:dyDescent="0.25">
      <c r="B14" t="str">
        <v>XBTJ15</v>
      </c>
      <c r="C14" t="str">
        <v>XBT</v>
      </c>
      <c r="D14" t="str">
        <v>Open</v>
      </c>
      <c r="E14" t="str">
        <v>FXXXS</v>
      </c>
      <c r="F14" t="str">
        <v>2015-04-24T12:00:00.000Z</v>
      </c>
      <c r="G14" t="str">
        <v>0.01</v>
      </c>
      <c r="H14" t="str">
        <v>1000</v>
      </c>
      <c r="I14" t="str">
        <v>246.02</v>
      </c>
      <c r="J14" t="str">
        <v>195581</v>
      </c>
      <c r="K14" t="str">
        <v>1001</v>
      </c>
      <c r="L14" t="str">
        <v>243.211</v>
      </c>
      <c r="M14" t="str">
        <v>56467</v>
      </c>
    </row>
    <row r="15" spans="1:13" x14ac:dyDescent="0.25">
      <c r="B15" t="str">
        <v>XBUU15</v>
      </c>
      <c r="C15" t="str">
        <v>XBU</v>
      </c>
      <c r="D15" t="str">
        <v>Open</v>
      </c>
      <c r="E15" t="str">
        <v>FXXXS</v>
      </c>
      <c r="F15" t="str">
        <v>2015-09-25T12:00:00.000Z</v>
      </c>
      <c r="G15" t="str">
        <v>0.01</v>
      </c>
      <c r="H15" t="str">
        <v>-10000000000</v>
      </c>
      <c r="I15" t="str">
        <v>244.28</v>
      </c>
      <c r="J15" t="str">
        <v>5349</v>
      </c>
      <c r="K15" t="str">
        <v>1</v>
      </c>
      <c r="L15" t="str">
        <v>242.12</v>
      </c>
      <c r="M15" t="str">
        <v>2215</v>
      </c>
    </row>
    <row r="16" spans="1:13" x14ac:dyDescent="0.25">
      <c r="B16" t="str">
        <v>XBUM15</v>
      </c>
      <c r="C16" t="str">
        <v>XBU</v>
      </c>
      <c r="D16" t="str">
        <v>Open</v>
      </c>
      <c r="E16" t="str">
        <v>FXXXS</v>
      </c>
      <c r="F16" t="str">
        <v>2015-06-26T12:00:00.000Z</v>
      </c>
      <c r="G16" t="str">
        <v>0.01</v>
      </c>
      <c r="H16" t="str">
        <v>-10000000000</v>
      </c>
      <c r="I16" t="str">
        <v>248.49</v>
      </c>
      <c r="J16" t="str">
        <v>3154</v>
      </c>
      <c r="K16" t="str">
        <v>1</v>
      </c>
      <c r="L16" t="str">
        <v>241.82</v>
      </c>
      <c r="M16" t="str">
        <v>1038</v>
      </c>
    </row>
    <row r="17" spans="2:13" x14ac:dyDescent="0.25">
      <c r="B17" t="str">
        <v>XBUM15_U15</v>
      </c>
      <c r="C17" t="str">
        <v>XBU</v>
      </c>
      <c r="D17" t="str">
        <v>Open</v>
      </c>
      <c r="E17" t="str">
        <v>FMXXS</v>
      </c>
      <c r="F17" t="str">
        <v>2015-06-26T12:00:00.000Z</v>
      </c>
      <c r="G17" t="str">
        <v>0.01</v>
      </c>
      <c r="H17" t="str">
        <v>-10000000000</v>
      </c>
      <c r="I17" t="str">
        <v>-10</v>
      </c>
      <c r="J17" t="str">
        <v>0</v>
      </c>
      <c r="K17" t="str">
        <v>0</v>
      </c>
      <c r="L17" t="str">
        <v>0</v>
      </c>
      <c r="M17" t="str">
        <v>0</v>
      </c>
    </row>
    <row r="18" spans="2:13" x14ac:dyDescent="0.25">
      <c r="B18" t="str">
        <v>XBUJ15</v>
      </c>
      <c r="C18" t="str">
        <v>XBU</v>
      </c>
      <c r="D18" t="str">
        <v>Open</v>
      </c>
      <c r="E18" t="str">
        <v>FXXXS</v>
      </c>
      <c r="F18" t="str">
        <v>2015-04-24T12:00:00.000Z</v>
      </c>
      <c r="G18" t="str">
        <v>0.01</v>
      </c>
      <c r="H18" t="str">
        <v>-10000000000</v>
      </c>
      <c r="I18" t="str">
        <v>241.8</v>
      </c>
      <c r="J18" t="str">
        <v>644</v>
      </c>
      <c r="K18" t="str">
        <v>2</v>
      </c>
      <c r="L18" t="str">
        <v>240.3792</v>
      </c>
      <c r="M18" t="str">
        <v>191</v>
      </c>
    </row>
    <row r="19" spans="2:13" x14ac:dyDescent="0.25">
      <c r="B19" t="str">
        <v>XBU24H</v>
      </c>
      <c r="C19" t="str">
        <v>XBU</v>
      </c>
      <c r="D19" t="str">
        <v>Open</v>
      </c>
      <c r="E19" t="str">
        <v>FFCCSX</v>
      </c>
      <c r="F19" t="str">
        <v>2015-04-10T12:00:00.000Z</v>
      </c>
      <c r="G19" t="str">
        <v>0.01</v>
      </c>
      <c r="H19" t="str">
        <v>-100000000</v>
      </c>
      <c r="I19" t="str">
        <v>244.38</v>
      </c>
      <c r="J19" t="str">
        <v>338580</v>
      </c>
      <c r="K19" t="str">
        <v>250</v>
      </c>
      <c r="L19" t="str">
        <v>242.0001</v>
      </c>
      <c r="M19" t="str">
        <v>500</v>
      </c>
    </row>
  </sheetData>
  <conditionalFormatting sqref="B13:M38">
    <cfRule type="expression" dxfId="0" priority="1">
      <formula>VALUE($K13)&gt;0</formula>
    </cfRule>
  </conditionalFormatting>
  <dataValidations count="1">
    <dataValidation type="list" allowBlank="1" showInputMessage="1" showErrorMessage="1" sqref="B2:B3">
      <formula1>$B$13:$B$19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2015-04-09T17:18:11Z</dcterms:created>
  <dcterms:modified xsi:type="dcterms:W3CDTF">2015-04-10T10:40:13Z</dcterms:modified>
</cp:coreProperties>
</file>