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roa\Documents\DOCUMENTOS\Investigación\Material Artículos\Albertia Andador\Resultados estudio\"/>
    </mc:Choice>
  </mc:AlternateContent>
  <xr:revisionPtr revIDLastSave="0" documentId="13_ncr:1_{F01918F8-FF7E-45A3-ACCB-CD9327482A72}" xr6:coauthVersionLast="47" xr6:coauthVersionMax="47" xr10:uidLastSave="{00000000-0000-0000-0000-000000000000}"/>
  <bookViews>
    <workbookView xWindow="-108" yWindow="-108" windowWidth="23256" windowHeight="12576" activeTab="1" xr2:uid="{831605F9-60C7-4E45-B1BE-0F2741CB9B87}"/>
  </bookViews>
  <sheets>
    <sheet name="SUS" sheetId="1" r:id="rId1"/>
    <sheet name="PSSUQ" sheetId="2" r:id="rId2"/>
  </sheets>
  <definedNames>
    <definedName name="_xlchart.v1.0" hidden="1">PSSUQ!$S$3</definedName>
    <definedName name="_xlchart.v1.1" hidden="1">PSSUQ!$S$4:$S$23</definedName>
    <definedName name="_xlchart.v1.2" hidden="1">PSSUQ!$T$3</definedName>
    <definedName name="_xlchart.v1.3" hidden="1">PSSUQ!$T$4:$T$23</definedName>
    <definedName name="_xlchart.v1.4" hidden="1">PSSUQ!$U$3</definedName>
    <definedName name="_xlchart.v1.5" hidden="1">PSSUQ!$U$4:$U$23</definedName>
    <definedName name="_xlchart.v1.6" hidden="1">PSSUQ!$V$3</definedName>
    <definedName name="_xlchart.v1.7" hidden="1">PSSUQ!$V$4:$V$23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8" i="2"/>
  <c r="T26" i="2"/>
  <c r="U26" i="2"/>
  <c r="V26" i="2"/>
  <c r="T25" i="2"/>
  <c r="U25" i="2"/>
  <c r="V25" i="2"/>
  <c r="S26" i="2"/>
  <c r="S25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V4" i="2"/>
  <c r="U4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4" i="2"/>
  <c r="M26" i="1"/>
  <c r="M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</calcChain>
</file>

<file path=xl/sharedStrings.xml><?xml version="1.0" encoding="utf-8"?>
<sst xmlns="http://schemas.openxmlformats.org/spreadsheetml/2006/main" count="81" uniqueCount="47">
  <si>
    <t>Sujeto 1</t>
  </si>
  <si>
    <t>Sujeto 2</t>
  </si>
  <si>
    <t>Sujeto 3</t>
  </si>
  <si>
    <t>Sujeto 4</t>
  </si>
  <si>
    <t>Sujeto 5</t>
  </si>
  <si>
    <t>Sujeto 6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</si>
  <si>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</si>
  <si>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</si>
  <si>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</si>
  <si>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</si>
  <si>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</si>
  <si>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</si>
  <si>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</si>
  <si>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</si>
  <si>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</si>
  <si>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</si>
  <si>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</si>
  <si>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</si>
  <si>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</si>
  <si>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</si>
  <si>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</si>
  <si>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</si>
  <si>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1-Cuestionario SUS</t>
  </si>
  <si>
    <t>2-Cuestionario PSSUQ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</si>
  <si>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</si>
  <si>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</si>
  <si>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</si>
  <si>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</si>
  <si>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</si>
  <si>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</si>
  <si>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</si>
  <si>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</si>
  <si>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</si>
  <si>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</si>
  <si>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</si>
  <si>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</si>
  <si>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</si>
  <si>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</si>
  <si>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Total</t>
  </si>
  <si>
    <t>Promedio</t>
  </si>
  <si>
    <t>desviación estándar</t>
  </si>
  <si>
    <t>Calidad de la información</t>
  </si>
  <si>
    <t>Calidad de la interfaz</t>
  </si>
  <si>
    <t>Usabilidad</t>
  </si>
  <si>
    <t>Desv. Tip.</t>
  </si>
  <si>
    <t>LowMCE</t>
  </si>
  <si>
    <t>HighMCE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</si>
</sst>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3" borderId="1" xfId="0" applyFill="1" applyBorder="1"/>
    <xf numFmtId="0" fontId="1" fillId="0" borderId="3" xfId="0" applyFont="1" applyBorder="1"/>
    <xf numFmtId="0" fontId="1" fillId="0" borderId="2" xfId="0" applyFont="1" applyBorder="1"/>
    <xf numFmtId="0" fontId="0" fillId="2" borderId="5" xfId="0" applyFill="1" applyBorder="1"/>
    <xf numFmtId="0" fontId="0" fillId="2" borderId="0" xfId="0" applyFill="1"/>
    <xf numFmtId="0" fontId="0" fillId="4" borderId="1" xfId="0" applyFill="1" applyBorder="1"/>
    <xf numFmtId="0" fontId="0" fillId="0" borderId="5" xfId="0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PSSUQ!$B$28</c:f>
              <c:strCache>
                <c:ptCount val="1"/>
                <c:pt idx="0">
                  <c:v>HighMCE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PSSUQ!$C$28:$R$28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81.25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6.25</c:v>
                </c:pt>
                <c:pt idx="13">
                  <c:v>0</c:v>
                </c:pt>
                <c:pt idx="14">
                  <c:v>31.25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0-4507-8010-6AFF4A6A8D36}"/>
            </c:ext>
          </c:extLst>
        </c:ser>
        <c:ser>
          <c:idx val="1"/>
          <c:order val="1"/>
          <c:tx>
            <c:strRef>
              <c:f>PSSUQ!$B$29</c:f>
              <c:strCache>
                <c:ptCount val="1"/>
                <c:pt idx="0">
                  <c:v>LowMCE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PSSUQ!$C$29:$R$29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0-4507-8010-6AFF4A6A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53328"/>
        <c:axId val="499754288"/>
      </c:barChart>
      <c:catAx>
        <c:axId val="4997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PSSUQ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54288"/>
        <c:crosses val="autoZero"/>
        <c:auto val="1"/>
        <c:lblAlgn val="ctr"/>
        <c:lblOffset val="100"/>
        <c:tickLblSkip val="1"/>
        <c:noMultiLvlLbl val="0"/>
      </c:catAx>
      <c:valAx>
        <c:axId val="499754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 </a:t>
                </a:r>
                <a:r>
                  <a:rPr lang="en-GB" baseline="0"/>
                  <a:t>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360F5FE0-159A-4330-9989-D1249A32A73A}">
          <cx:tx>
            <cx:txData>
              <cx:f>_xlchart.v1.0</cx:f>
              <cx:v>Total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4F6563E-EFD9-4178-A962-BC858BD02FE6}">
          <cx:tx>
            <cx:txData>
              <cx:f>_xlchart.v1.2</cx:f>
              <cx:v>Usabilidad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EA06A52-D728-46D7-B24A-5FA61DD7979A}">
          <cx:tx>
            <cx:txData>
              <cx:f>_xlchart.v1.4</cx:f>
              <cx:v>Calidad de la información</cx:v>
            </cx:txData>
          </cx:tx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F355A3-7A50-426B-869E-25DE4E708936}">
          <cx:tx>
            <cx:txData>
              <cx:f>_xlchart.v1.6</cx:f>
              <cx:v>Calidad de la interfaz</cx:v>
            </cx:txData>
          </cx:tx>
          <cx:dataLabels>
            <cx:visibility seriesName="0" categoryName="0" value="1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652928</xdr:colOff>
      <xdr:row>0</xdr:row>
      <xdr:rowOff>170330</xdr:rowOff>
    </xdr:from>
    <xdr:to>
      <xdr:col>29</xdr:col>
      <xdr:colOff>492061</xdr:colOff>
      <xdr:row>29</xdr:row>
      <xdr:rowOff>125507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FD298F-CA59-CDD2-34AC-E92A42AEE7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32368" y="170330"/>
              <a:ext cx="4594013" cy="5266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712693</xdr:colOff>
      <xdr:row>29</xdr:row>
      <xdr:rowOff>116542</xdr:rowOff>
    </xdr:from>
    <xdr:to>
      <xdr:col>6</xdr:col>
      <xdr:colOff>551328</xdr:colOff>
      <xdr:row>44</xdr:row>
      <xdr:rowOff>170330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9309B-ECB1-80D3-DFC1-F17D5E96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D50F-4736-4E09-B70E-464D8C2A83E9}">
  <dimension ref="A1:M26"/>
  <sheetViews>
    <sheetView zoomScale="90" zoomScaleNormal="90" workbookViewId="0">
      <selection activeCell="O22" sqref="O22"/>
    </sheetView>
  </sheetViews>
  <sheetFormatPr defaultColWidth="11.5546875" defaultRowHeight="14.4" x14ac:dyDescent="0.3"/>
  <cols>
    <col min="3" max="3" width="15.33203125" customWidth="1"/>
    <col min="4" max="4" width="15.5546875" customWidth="1"/>
    <col min="5" max="5" width="15.109375" customWidth="1"/>
    <col min="6" max="6" width="15.88671875" customWidth="1"/>
    <col min="7" max="7" width="15.44140625" customWidth="1"/>
    <col min="8" max="8" width="16.109375" customWidth="1"/>
    <col min="9" max="9" width="14.109375" customWidth="1"/>
    <col min="10" max="10" width="14.6640625" customWidth="1"/>
    <col min="11" max="11" width="15" customWidth="1"/>
    <col min="12" max="12" width="16" customWidth="1"/>
    <col min="13" max="14" width="16.44140625" customWidth="1"/>
    <col min="15" max="15" width="16.33203125" customWidth="1"/>
    <col min="16" max="16" width="15.44140625" customWidth="1"/>
    <col min="17" max="17" width="15.88671875" customWidth="1"/>
    <col min="18" max="18" width="18.109375" customWidth="1"/>
  </cols>
  <sheetData>
    <row r="1" spans="1:13" ht="15" thickBot="1" x14ac:dyDescent="0.35">
      <c r="A1" s="6" t="s">
        <v>22</v>
      </c>
      <c r="B1" s="5"/>
      <c r="C1" s="3"/>
    </row>
    <row r="3" spans="1:13" x14ac:dyDescent="0.3">
      <c r="B3" s="2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38</v>
      </c>
    </row>
    <row r="4" spans="1:13" x14ac:dyDescent="0.3">
      <c r="B4" s="2" t="s">
        <v>0</v>
      </c>
      <c r="C4" s="1">
        <v>5</v>
      </c>
      <c r="D4" s="1">
        <v>1</v>
      </c>
      <c r="E4" s="1">
        <v>5</v>
      </c>
      <c r="F4" s="1">
        <v>1</v>
      </c>
      <c r="G4" s="1">
        <v>5</v>
      </c>
      <c r="H4" s="1">
        <v>1</v>
      </c>
      <c r="I4" s="1">
        <v>5</v>
      </c>
      <c r="J4" s="1">
        <v>1</v>
      </c>
      <c r="K4" s="1">
        <v>5</v>
      </c>
      <c r="L4" s="1">
        <v>3</v>
      </c>
      <c r="M4" s="1">
        <f>((C4-1)+(5-D4)+(E4-1)+(5-F4)+(G4-1)+(5-H4)+(I4-1)+(5-J4)+(K4-1)+(L4-1))*2.5</f>
        <v>95</v>
      </c>
    </row>
    <row r="5" spans="1:13" x14ac:dyDescent="0.3">
      <c r="B5" s="2" t="s">
        <v>1</v>
      </c>
      <c r="C5" s="1">
        <v>1</v>
      </c>
      <c r="D5" s="1">
        <v>1</v>
      </c>
      <c r="E5" s="1">
        <v>5</v>
      </c>
      <c r="F5" s="1">
        <v>1</v>
      </c>
      <c r="G5" s="1">
        <v>2</v>
      </c>
      <c r="H5" s="1">
        <v>2</v>
      </c>
      <c r="I5" s="1">
        <v>3</v>
      </c>
      <c r="J5" s="1">
        <v>1</v>
      </c>
      <c r="K5" s="1">
        <v>5</v>
      </c>
      <c r="L5" s="1">
        <v>3</v>
      </c>
      <c r="M5" s="1">
        <f t="shared" ref="M5:M23" si="0">((C5-1)+(5-D5)+(E5-1)+(5-F5)+(G5-1)+(5-H5)+(I5-1)+(5-J5)+(K5-1)+(L5-1))*2.5</f>
        <v>70</v>
      </c>
    </row>
    <row r="6" spans="1:13" x14ac:dyDescent="0.3">
      <c r="B6" s="2" t="s">
        <v>2</v>
      </c>
      <c r="C6" s="1">
        <v>5</v>
      </c>
      <c r="D6" s="1">
        <v>1</v>
      </c>
      <c r="E6" s="1">
        <v>5</v>
      </c>
      <c r="F6" s="1">
        <v>1</v>
      </c>
      <c r="G6" s="1">
        <v>4</v>
      </c>
      <c r="H6" s="1">
        <v>1</v>
      </c>
      <c r="I6" s="1">
        <v>5</v>
      </c>
      <c r="J6" s="1">
        <v>1</v>
      </c>
      <c r="K6" s="1">
        <v>1</v>
      </c>
      <c r="L6" s="1">
        <v>1</v>
      </c>
      <c r="M6" s="1">
        <f t="shared" si="0"/>
        <v>77.5</v>
      </c>
    </row>
    <row r="7" spans="1:13" x14ac:dyDescent="0.3">
      <c r="B7" s="2" t="s">
        <v>3</v>
      </c>
      <c r="C7" s="1">
        <v>5</v>
      </c>
      <c r="D7" s="1">
        <v>4</v>
      </c>
      <c r="E7" s="1">
        <v>5</v>
      </c>
      <c r="F7" s="1">
        <v>1</v>
      </c>
      <c r="G7" s="1">
        <v>5</v>
      </c>
      <c r="H7" s="1">
        <v>1</v>
      </c>
      <c r="I7" s="1">
        <v>5</v>
      </c>
      <c r="J7" s="1">
        <v>1</v>
      </c>
      <c r="K7" s="1">
        <v>5</v>
      </c>
      <c r="L7" s="1">
        <v>1</v>
      </c>
      <c r="M7" s="1">
        <f t="shared" si="0"/>
        <v>82.5</v>
      </c>
    </row>
    <row r="8" spans="1:13" x14ac:dyDescent="0.3">
      <c r="B8" s="2" t="s">
        <v>4</v>
      </c>
      <c r="C8" s="1">
        <v>1</v>
      </c>
      <c r="D8" s="1">
        <v>1</v>
      </c>
      <c r="E8" s="1">
        <v>5</v>
      </c>
      <c r="F8" s="1">
        <v>5</v>
      </c>
      <c r="G8" s="1">
        <v>5</v>
      </c>
      <c r="H8" s="1">
        <v>1</v>
      </c>
      <c r="I8" s="1">
        <v>5</v>
      </c>
      <c r="J8" s="1">
        <v>1</v>
      </c>
      <c r="K8" s="1">
        <v>5</v>
      </c>
      <c r="L8" s="1">
        <v>1</v>
      </c>
      <c r="M8" s="1">
        <f t="shared" si="0"/>
        <v>70</v>
      </c>
    </row>
    <row r="9" spans="1:13" x14ac:dyDescent="0.3">
      <c r="B9" s="2" t="s">
        <v>5</v>
      </c>
      <c r="C9" s="1">
        <v>1</v>
      </c>
      <c r="D9" s="1">
        <v>1</v>
      </c>
      <c r="E9" s="1">
        <v>5</v>
      </c>
      <c r="F9" s="1">
        <v>5</v>
      </c>
      <c r="G9" s="1">
        <v>3</v>
      </c>
      <c r="H9" s="1">
        <v>3</v>
      </c>
      <c r="I9" s="1">
        <v>3</v>
      </c>
      <c r="J9" s="1">
        <v>1</v>
      </c>
      <c r="K9" s="1">
        <v>5</v>
      </c>
      <c r="L9" s="1">
        <v>1</v>
      </c>
      <c r="M9" s="1">
        <f t="shared" si="0"/>
        <v>55</v>
      </c>
    </row>
    <row r="10" spans="1:13" x14ac:dyDescent="0.3">
      <c r="B10" s="2" t="s">
        <v>24</v>
      </c>
      <c r="C10" s="1">
        <v>1</v>
      </c>
      <c r="D10" s="1">
        <v>1</v>
      </c>
      <c r="E10" s="1">
        <v>5</v>
      </c>
      <c r="F10" s="1">
        <v>1</v>
      </c>
      <c r="G10" s="1">
        <v>3</v>
      </c>
      <c r="H10" s="1">
        <v>3</v>
      </c>
      <c r="I10" s="1">
        <v>3</v>
      </c>
      <c r="J10" s="1">
        <v>1</v>
      </c>
      <c r="K10" s="1">
        <v>5</v>
      </c>
      <c r="L10" s="1">
        <v>1</v>
      </c>
      <c r="M10" s="1">
        <f t="shared" si="0"/>
        <v>65</v>
      </c>
    </row>
    <row r="11" spans="1:13" x14ac:dyDescent="0.3">
      <c r="B11" s="2" t="s">
        <v>25</v>
      </c>
      <c r="C11" s="1">
        <v>1</v>
      </c>
      <c r="D11" s="1">
        <v>5</v>
      </c>
      <c r="E11" s="1">
        <v>5</v>
      </c>
      <c r="F11" s="1">
        <v>1</v>
      </c>
      <c r="G11" s="1">
        <v>3</v>
      </c>
      <c r="H11" s="1">
        <v>3</v>
      </c>
      <c r="I11" s="1">
        <v>2</v>
      </c>
      <c r="J11" s="1">
        <v>1</v>
      </c>
      <c r="K11" s="1">
        <v>5</v>
      </c>
      <c r="L11" s="1">
        <v>1</v>
      </c>
      <c r="M11" s="1">
        <f t="shared" si="0"/>
        <v>52.5</v>
      </c>
    </row>
    <row r="12" spans="1:13" x14ac:dyDescent="0.3">
      <c r="B12" s="2" t="s">
        <v>26</v>
      </c>
      <c r="C12" s="1">
        <v>2</v>
      </c>
      <c r="D12" s="1">
        <v>1</v>
      </c>
      <c r="E12" s="1">
        <v>5</v>
      </c>
      <c r="F12" s="1">
        <v>5</v>
      </c>
      <c r="G12" s="1">
        <v>5</v>
      </c>
      <c r="H12" s="1">
        <v>1</v>
      </c>
      <c r="I12" s="1">
        <v>1</v>
      </c>
      <c r="J12" s="1">
        <v>1</v>
      </c>
      <c r="K12" s="1">
        <v>5</v>
      </c>
      <c r="L12" s="1">
        <v>1</v>
      </c>
      <c r="M12" s="1">
        <f t="shared" si="0"/>
        <v>62.5</v>
      </c>
    </row>
    <row r="13" spans="1:13" x14ac:dyDescent="0.3">
      <c r="B13" s="2" t="s">
        <v>27</v>
      </c>
      <c r="C13" s="1">
        <v>1</v>
      </c>
      <c r="D13" s="1">
        <v>1</v>
      </c>
      <c r="E13" s="1">
        <v>5</v>
      </c>
      <c r="F13" s="1">
        <v>1</v>
      </c>
      <c r="G13" s="1">
        <v>5</v>
      </c>
      <c r="H13" s="1">
        <v>1</v>
      </c>
      <c r="I13" s="1">
        <v>1</v>
      </c>
      <c r="J13" s="1">
        <v>2</v>
      </c>
      <c r="K13" s="1">
        <v>5</v>
      </c>
      <c r="L13" s="1">
        <v>1</v>
      </c>
      <c r="M13" s="1">
        <f t="shared" si="0"/>
        <v>67.5</v>
      </c>
    </row>
    <row r="14" spans="1:13" x14ac:dyDescent="0.3">
      <c r="B14" s="2" t="s">
        <v>28</v>
      </c>
      <c r="C14" s="1">
        <v>3</v>
      </c>
      <c r="D14" s="1">
        <v>1</v>
      </c>
      <c r="E14" s="1">
        <v>5</v>
      </c>
      <c r="F14" s="1">
        <v>2</v>
      </c>
      <c r="G14" s="1">
        <v>4</v>
      </c>
      <c r="H14" s="1">
        <v>1</v>
      </c>
      <c r="I14" s="1">
        <v>3</v>
      </c>
      <c r="J14" s="1">
        <v>1</v>
      </c>
      <c r="K14" s="1">
        <v>1</v>
      </c>
      <c r="L14" s="1">
        <v>1</v>
      </c>
      <c r="M14" s="1">
        <f t="shared" si="0"/>
        <v>65</v>
      </c>
    </row>
    <row r="15" spans="1:13" x14ac:dyDescent="0.3">
      <c r="B15" s="2" t="s">
        <v>29</v>
      </c>
      <c r="C15" s="1">
        <v>1</v>
      </c>
      <c r="D15" s="1">
        <v>1</v>
      </c>
      <c r="E15" s="1">
        <v>5</v>
      </c>
      <c r="F15" s="1">
        <v>1</v>
      </c>
      <c r="G15" s="1">
        <v>3</v>
      </c>
      <c r="H15" s="1">
        <v>3</v>
      </c>
      <c r="I15" s="1">
        <v>3</v>
      </c>
      <c r="J15" s="1">
        <v>1</v>
      </c>
      <c r="K15" s="1">
        <v>1</v>
      </c>
      <c r="L15" s="1">
        <v>1</v>
      </c>
      <c r="M15" s="1">
        <f t="shared" si="0"/>
        <v>55</v>
      </c>
    </row>
    <row r="16" spans="1:13" x14ac:dyDescent="0.3">
      <c r="B16" s="2" t="s">
        <v>30</v>
      </c>
      <c r="C16" s="1">
        <v>5</v>
      </c>
      <c r="D16" s="1">
        <v>1</v>
      </c>
      <c r="E16" s="1">
        <v>5</v>
      </c>
      <c r="F16" s="1">
        <v>1</v>
      </c>
      <c r="G16" s="1">
        <v>5</v>
      </c>
      <c r="H16" s="1">
        <v>1</v>
      </c>
      <c r="I16" s="1">
        <v>5</v>
      </c>
      <c r="J16" s="1">
        <v>1</v>
      </c>
      <c r="K16" s="1">
        <v>5</v>
      </c>
      <c r="L16" s="1">
        <v>1</v>
      </c>
      <c r="M16" s="1">
        <f t="shared" si="0"/>
        <v>90</v>
      </c>
    </row>
    <row r="17" spans="2:13" x14ac:dyDescent="0.3">
      <c r="B17" s="2" t="s">
        <v>31</v>
      </c>
      <c r="C17" s="1">
        <v>4</v>
      </c>
      <c r="D17" s="1">
        <v>2</v>
      </c>
      <c r="E17" s="1">
        <v>5</v>
      </c>
      <c r="F17" s="1">
        <v>2</v>
      </c>
      <c r="G17" s="1">
        <v>5</v>
      </c>
      <c r="H17" s="1">
        <v>1</v>
      </c>
      <c r="I17" s="1">
        <v>2</v>
      </c>
      <c r="J17" s="1">
        <v>1</v>
      </c>
      <c r="K17" s="1">
        <v>5</v>
      </c>
      <c r="L17" s="1">
        <v>1</v>
      </c>
      <c r="M17" s="1">
        <f t="shared" si="0"/>
        <v>75</v>
      </c>
    </row>
    <row r="18" spans="2:13" x14ac:dyDescent="0.3">
      <c r="B18" s="2" t="s">
        <v>32</v>
      </c>
      <c r="C18" s="1">
        <v>5</v>
      </c>
      <c r="D18" s="1">
        <v>1</v>
      </c>
      <c r="E18" s="1">
        <v>5</v>
      </c>
      <c r="F18" s="1">
        <v>1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1</v>
      </c>
      <c r="M18" s="1">
        <f t="shared" si="0"/>
        <v>70</v>
      </c>
    </row>
    <row r="19" spans="2:13" x14ac:dyDescent="0.3">
      <c r="B19" s="2" t="s">
        <v>33</v>
      </c>
      <c r="C19" s="1">
        <v>4</v>
      </c>
      <c r="D19" s="1">
        <v>1</v>
      </c>
      <c r="E19" s="1">
        <v>5</v>
      </c>
      <c r="F19" s="1">
        <v>1</v>
      </c>
      <c r="G19" s="1">
        <v>5</v>
      </c>
      <c r="H19" s="1">
        <v>1</v>
      </c>
      <c r="I19" s="1">
        <v>5</v>
      </c>
      <c r="J19" s="1">
        <v>1</v>
      </c>
      <c r="K19" s="1">
        <v>5</v>
      </c>
      <c r="L19" s="1">
        <v>1</v>
      </c>
      <c r="M19" s="1">
        <f t="shared" si="0"/>
        <v>87.5</v>
      </c>
    </row>
    <row r="20" spans="2:13" x14ac:dyDescent="0.3">
      <c r="B20" s="2" t="s">
        <v>34</v>
      </c>
      <c r="C20" s="1">
        <v>1</v>
      </c>
      <c r="D20" s="1">
        <v>1</v>
      </c>
      <c r="E20" s="1">
        <v>5</v>
      </c>
      <c r="F20" s="1">
        <v>1</v>
      </c>
      <c r="G20" s="1">
        <v>3</v>
      </c>
      <c r="H20" s="1">
        <v>3</v>
      </c>
      <c r="I20" s="1">
        <v>3</v>
      </c>
      <c r="J20" s="1">
        <v>3</v>
      </c>
      <c r="K20" s="1">
        <v>5</v>
      </c>
      <c r="L20" s="1">
        <v>1</v>
      </c>
      <c r="M20" s="1">
        <f t="shared" si="0"/>
        <v>60</v>
      </c>
    </row>
    <row r="21" spans="2:13" x14ac:dyDescent="0.3">
      <c r="B21" s="2" t="s">
        <v>35</v>
      </c>
      <c r="C21" s="1">
        <v>5</v>
      </c>
      <c r="D21" s="1">
        <v>2</v>
      </c>
      <c r="E21" s="1">
        <v>5</v>
      </c>
      <c r="F21" s="1">
        <v>1</v>
      </c>
      <c r="G21" s="1">
        <v>3</v>
      </c>
      <c r="H21" s="1">
        <v>3</v>
      </c>
      <c r="I21" s="1">
        <v>5</v>
      </c>
      <c r="J21" s="1">
        <v>1</v>
      </c>
      <c r="K21" s="1">
        <v>5</v>
      </c>
      <c r="L21" s="1">
        <v>1</v>
      </c>
      <c r="M21" s="1">
        <f t="shared" si="0"/>
        <v>77.5</v>
      </c>
    </row>
    <row r="22" spans="2:13" x14ac:dyDescent="0.3">
      <c r="B22" s="2" t="s">
        <v>36</v>
      </c>
      <c r="C22" s="1">
        <v>3</v>
      </c>
      <c r="D22" s="1">
        <v>1</v>
      </c>
      <c r="E22" s="1">
        <v>5</v>
      </c>
      <c r="F22" s="1">
        <v>1</v>
      </c>
      <c r="G22" s="1">
        <v>3</v>
      </c>
      <c r="H22" s="1">
        <v>3</v>
      </c>
      <c r="I22" s="1">
        <v>5</v>
      </c>
      <c r="J22" s="1">
        <v>1</v>
      </c>
      <c r="K22" s="1">
        <v>5</v>
      </c>
      <c r="L22" s="1">
        <v>1</v>
      </c>
      <c r="M22" s="1">
        <f t="shared" si="0"/>
        <v>75</v>
      </c>
    </row>
    <row r="23" spans="2:13" x14ac:dyDescent="0.3">
      <c r="B23" s="2" t="s">
        <v>37</v>
      </c>
      <c r="C23" s="1">
        <v>5</v>
      </c>
      <c r="D23" s="1">
        <v>3</v>
      </c>
      <c r="E23" s="1">
        <v>3</v>
      </c>
      <c r="F23" s="1">
        <v>5</v>
      </c>
      <c r="G23" s="1">
        <v>3</v>
      </c>
      <c r="H23" s="1">
        <v>3</v>
      </c>
      <c r="I23" s="1">
        <v>5</v>
      </c>
      <c r="J23" s="1">
        <v>1</v>
      </c>
      <c r="K23" s="1">
        <v>5</v>
      </c>
      <c r="L23" s="1">
        <v>1</v>
      </c>
      <c r="M23" s="1">
        <f t="shared" si="0"/>
        <v>60</v>
      </c>
    </row>
    <row r="25" spans="2:13" x14ac:dyDescent="0.3">
      <c r="L25" t="s">
        <v>39</v>
      </c>
      <c r="M25">
        <f>AVERAGE(M4:M23)</f>
        <v>70.625</v>
      </c>
    </row>
    <row r="26" spans="2:13" x14ac:dyDescent="0.3">
      <c r="L26" t="s">
        <v>40</v>
      </c>
      <c r="M26">
        <f>_xlfn.STDEV.P(M4:M23)</f>
        <v>11.642460006373224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69C6-57C9-431F-814D-3A342C099642}">
  <dimension ref="A1:W29"/>
  <sheetViews>
    <sheetView tabSelected="1" topLeftCell="A15" zoomScale="85" zoomScaleNormal="85" workbookViewId="0">
      <selection activeCell="L44" sqref="L44"/>
    </sheetView>
  </sheetViews>
  <sheetFormatPr defaultColWidth="11.5546875" defaultRowHeight="14.4" x14ac:dyDescent="0.3"/>
  <cols>
    <col min="14" max="14" width="13.77734375" customWidth="1"/>
  </cols>
  <sheetData>
    <row r="1" spans="1:22" ht="15" thickBot="1" x14ac:dyDescent="0.35">
      <c r="A1" s="15" t="s">
        <v>23</v>
      </c>
      <c r="B1" s="16"/>
      <c r="C1" s="17"/>
    </row>
    <row r="3" spans="1:22" x14ac:dyDescent="0.3">
      <c r="B3" s="2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7" t="s">
        <v>38</v>
      </c>
      <c r="T3" s="7" t="s">
        <v>43</v>
      </c>
      <c r="U3" s="7" t="s">
        <v>41</v>
      </c>
      <c r="V3" s="7" t="s">
        <v>42</v>
      </c>
    </row>
    <row r="4" spans="1:22" s="12" customFormat="1" x14ac:dyDescent="0.3">
      <c r="B4" s="11" t="s">
        <v>0</v>
      </c>
      <c r="C4" s="11">
        <v>2</v>
      </c>
      <c r="D4" s="11">
        <v>1</v>
      </c>
      <c r="E4" s="11">
        <v>1</v>
      </c>
      <c r="F4" s="11">
        <v>1</v>
      </c>
      <c r="G4" s="11">
        <v>1</v>
      </c>
      <c r="H4" s="13">
        <v>0</v>
      </c>
      <c r="I4" s="13">
        <v>0</v>
      </c>
      <c r="J4" s="11">
        <v>1</v>
      </c>
      <c r="K4" s="11">
        <v>0</v>
      </c>
      <c r="L4" s="11">
        <v>1</v>
      </c>
      <c r="M4" s="11">
        <v>1</v>
      </c>
      <c r="N4" s="13">
        <v>0</v>
      </c>
      <c r="O4" s="11">
        <v>1</v>
      </c>
      <c r="P4" s="11">
        <v>1</v>
      </c>
      <c r="Q4" s="13">
        <v>0</v>
      </c>
      <c r="R4" s="11">
        <v>1</v>
      </c>
      <c r="S4" s="12">
        <f>AVERAGE(C4:R4)</f>
        <v>0.75</v>
      </c>
      <c r="T4" s="12">
        <f>AVERAGE(C4:H4)</f>
        <v>1</v>
      </c>
      <c r="U4" s="12">
        <f>AVERAGE(I4:N4)</f>
        <v>0.5</v>
      </c>
      <c r="V4" s="12">
        <f>AVERAGE(O4:R4)</f>
        <v>0.75</v>
      </c>
    </row>
    <row r="5" spans="1:22" x14ac:dyDescent="0.3">
      <c r="B5" s="2" t="s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9">
        <v>0</v>
      </c>
      <c r="J5" s="1">
        <v>2</v>
      </c>
      <c r="K5" s="1">
        <v>1</v>
      </c>
      <c r="L5" s="1">
        <v>1</v>
      </c>
      <c r="M5" s="1">
        <v>1</v>
      </c>
      <c r="N5" s="4">
        <v>0</v>
      </c>
      <c r="O5" s="1">
        <v>1</v>
      </c>
      <c r="P5" s="1">
        <v>1</v>
      </c>
      <c r="Q5" s="1">
        <v>6</v>
      </c>
      <c r="R5" s="1">
        <v>2</v>
      </c>
      <c r="S5">
        <f t="shared" ref="S5:S23" si="0">AVERAGE(C5:R5)</f>
        <v>1.375</v>
      </c>
      <c r="T5">
        <f t="shared" ref="T5:T23" si="1">AVERAGE(C5:H5)</f>
        <v>1.1666666666666667</v>
      </c>
      <c r="U5">
        <f t="shared" ref="U5:U23" si="2">AVERAGE(I5:N5)</f>
        <v>0.83333333333333337</v>
      </c>
      <c r="V5">
        <f t="shared" ref="V5:V23" si="3">AVERAGE(O5:R5)</f>
        <v>2.5</v>
      </c>
    </row>
    <row r="6" spans="1:22" x14ac:dyDescent="0.3">
      <c r="B6" s="2" t="s">
        <v>2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7</v>
      </c>
      <c r="J6" s="1">
        <v>1</v>
      </c>
      <c r="K6" s="1">
        <v>1</v>
      </c>
      <c r="L6" s="1">
        <v>1</v>
      </c>
      <c r="M6" s="1">
        <v>1</v>
      </c>
      <c r="N6" s="4">
        <v>0</v>
      </c>
      <c r="O6" s="1">
        <v>1</v>
      </c>
      <c r="P6" s="1">
        <v>1</v>
      </c>
      <c r="Q6" s="9">
        <v>0</v>
      </c>
      <c r="R6" s="1">
        <v>1</v>
      </c>
      <c r="S6">
        <f t="shared" si="0"/>
        <v>1.3125</v>
      </c>
      <c r="T6">
        <f t="shared" si="1"/>
        <v>1.1666666666666667</v>
      </c>
      <c r="U6">
        <f t="shared" si="2"/>
        <v>1.8333333333333333</v>
      </c>
      <c r="V6">
        <f t="shared" si="3"/>
        <v>0.75</v>
      </c>
    </row>
    <row r="7" spans="1:22" x14ac:dyDescent="0.3">
      <c r="B7" s="2" t="s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9">
        <v>0</v>
      </c>
      <c r="J7" s="1">
        <v>1</v>
      </c>
      <c r="K7" s="1">
        <v>1</v>
      </c>
      <c r="L7" s="1">
        <v>1</v>
      </c>
      <c r="M7" s="1">
        <v>1</v>
      </c>
      <c r="N7" s="4">
        <v>0</v>
      </c>
      <c r="O7" s="1">
        <v>1</v>
      </c>
      <c r="P7" s="1">
        <v>1</v>
      </c>
      <c r="Q7" s="1">
        <v>1</v>
      </c>
      <c r="R7" s="1">
        <v>1</v>
      </c>
      <c r="S7">
        <f t="shared" si="0"/>
        <v>0.875</v>
      </c>
      <c r="T7">
        <f t="shared" si="1"/>
        <v>1</v>
      </c>
      <c r="U7">
        <f t="shared" si="2"/>
        <v>0.66666666666666663</v>
      </c>
      <c r="V7">
        <f t="shared" si="3"/>
        <v>1</v>
      </c>
    </row>
    <row r="8" spans="1:22" x14ac:dyDescent="0.3">
      <c r="B8" s="2" t="s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7</v>
      </c>
      <c r="J8" s="1">
        <v>1</v>
      </c>
      <c r="K8" s="1">
        <v>1</v>
      </c>
      <c r="L8" s="1">
        <v>1</v>
      </c>
      <c r="M8" s="1">
        <v>1</v>
      </c>
      <c r="N8" s="4">
        <v>0</v>
      </c>
      <c r="O8" s="1">
        <v>1</v>
      </c>
      <c r="P8" s="1">
        <v>1</v>
      </c>
      <c r="Q8" s="1">
        <v>1</v>
      </c>
      <c r="R8" s="1">
        <v>1</v>
      </c>
      <c r="S8">
        <f t="shared" si="0"/>
        <v>1.3125</v>
      </c>
      <c r="T8">
        <f t="shared" si="1"/>
        <v>1</v>
      </c>
      <c r="U8">
        <f t="shared" si="2"/>
        <v>1.8333333333333333</v>
      </c>
      <c r="V8">
        <f t="shared" si="3"/>
        <v>1</v>
      </c>
    </row>
    <row r="9" spans="1:22" x14ac:dyDescent="0.3">
      <c r="B9" s="2" t="s">
        <v>5</v>
      </c>
      <c r="C9" s="1">
        <v>5</v>
      </c>
      <c r="D9" s="1">
        <v>5</v>
      </c>
      <c r="E9" s="1">
        <v>7</v>
      </c>
      <c r="F9" s="1">
        <v>3</v>
      </c>
      <c r="G9" s="1">
        <v>1</v>
      </c>
      <c r="H9" s="1">
        <v>1</v>
      </c>
      <c r="I9" s="1">
        <v>7</v>
      </c>
      <c r="J9" s="1">
        <v>7</v>
      </c>
      <c r="K9" s="1">
        <v>1</v>
      </c>
      <c r="L9" s="1">
        <v>1</v>
      </c>
      <c r="M9" s="1">
        <v>1</v>
      </c>
      <c r="N9" s="4">
        <v>0</v>
      </c>
      <c r="O9" s="9">
        <v>0</v>
      </c>
      <c r="P9" s="1">
        <v>1</v>
      </c>
      <c r="Q9" s="1">
        <v>1</v>
      </c>
      <c r="R9" s="1">
        <v>4</v>
      </c>
      <c r="S9">
        <f t="shared" si="0"/>
        <v>2.8125</v>
      </c>
      <c r="T9">
        <f t="shared" si="1"/>
        <v>3.6666666666666665</v>
      </c>
      <c r="U9">
        <f t="shared" si="2"/>
        <v>2.8333333333333335</v>
      </c>
      <c r="V9">
        <f t="shared" si="3"/>
        <v>1.5</v>
      </c>
    </row>
    <row r="10" spans="1:22" x14ac:dyDescent="0.3">
      <c r="B10" s="2" t="s">
        <v>24</v>
      </c>
      <c r="C10" s="1">
        <v>3</v>
      </c>
      <c r="D10" s="1">
        <v>1</v>
      </c>
      <c r="E10" s="1">
        <v>4</v>
      </c>
      <c r="F10" s="1">
        <v>1</v>
      </c>
      <c r="G10" s="1">
        <v>1</v>
      </c>
      <c r="H10" s="1">
        <v>7</v>
      </c>
      <c r="I10" s="9">
        <v>0</v>
      </c>
      <c r="J10" s="9">
        <v>0</v>
      </c>
      <c r="K10" s="1">
        <v>1</v>
      </c>
      <c r="L10" s="1">
        <v>1</v>
      </c>
      <c r="M10" s="1">
        <v>1</v>
      </c>
      <c r="N10" s="1">
        <v>0</v>
      </c>
      <c r="O10" s="1">
        <v>3</v>
      </c>
      <c r="P10" s="1">
        <v>2</v>
      </c>
      <c r="Q10" s="1">
        <v>2</v>
      </c>
      <c r="R10" s="1">
        <v>4</v>
      </c>
      <c r="S10">
        <f t="shared" si="0"/>
        <v>1.9375</v>
      </c>
      <c r="T10">
        <f t="shared" si="1"/>
        <v>2.8333333333333335</v>
      </c>
      <c r="U10">
        <f t="shared" si="2"/>
        <v>0.5</v>
      </c>
      <c r="V10">
        <f t="shared" si="3"/>
        <v>2.75</v>
      </c>
    </row>
    <row r="11" spans="1:22" x14ac:dyDescent="0.3">
      <c r="B11" s="2" t="s">
        <v>25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9">
        <v>0</v>
      </c>
      <c r="J11" s="9">
        <v>0</v>
      </c>
      <c r="K11" s="1">
        <v>1</v>
      </c>
      <c r="L11" s="1">
        <v>7</v>
      </c>
      <c r="M11" s="1">
        <v>1</v>
      </c>
      <c r="N11" s="1">
        <v>0</v>
      </c>
      <c r="O11" s="1">
        <v>1</v>
      </c>
      <c r="P11" s="1">
        <v>2</v>
      </c>
      <c r="Q11" s="1">
        <v>2</v>
      </c>
      <c r="R11" s="1">
        <v>1</v>
      </c>
      <c r="S11">
        <f t="shared" si="0"/>
        <v>1.5</v>
      </c>
      <c r="T11">
        <f t="shared" si="1"/>
        <v>1.5</v>
      </c>
      <c r="U11">
        <f t="shared" si="2"/>
        <v>1.5</v>
      </c>
      <c r="V11">
        <f t="shared" si="3"/>
        <v>1.5</v>
      </c>
    </row>
    <row r="12" spans="1:22" x14ac:dyDescent="0.3">
      <c r="B12" s="2" t="s">
        <v>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9">
        <v>0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>
        <f t="shared" si="0"/>
        <v>0.875</v>
      </c>
      <c r="T12">
        <f t="shared" si="1"/>
        <v>1</v>
      </c>
      <c r="U12">
        <f t="shared" si="2"/>
        <v>0.66666666666666663</v>
      </c>
      <c r="V12">
        <f t="shared" si="3"/>
        <v>1</v>
      </c>
    </row>
    <row r="13" spans="1:22" x14ac:dyDescent="0.3">
      <c r="B13" s="2" t="s">
        <v>27</v>
      </c>
      <c r="C13" s="1">
        <v>4</v>
      </c>
      <c r="D13" s="1">
        <v>1</v>
      </c>
      <c r="E13" s="1">
        <v>1</v>
      </c>
      <c r="F13" s="1">
        <v>3</v>
      </c>
      <c r="G13" s="1">
        <v>1</v>
      </c>
      <c r="H13" s="9">
        <v>0</v>
      </c>
      <c r="I13" s="9">
        <v>0</v>
      </c>
      <c r="J13" s="1">
        <v>4</v>
      </c>
      <c r="K13" s="1">
        <v>1</v>
      </c>
      <c r="L13" s="1">
        <v>1</v>
      </c>
      <c r="M13" s="1">
        <v>1</v>
      </c>
      <c r="N13" s="1">
        <v>0</v>
      </c>
      <c r="O13" s="1">
        <v>2</v>
      </c>
      <c r="P13" s="1">
        <v>6</v>
      </c>
      <c r="Q13" s="1">
        <v>3</v>
      </c>
      <c r="R13" s="1">
        <v>4</v>
      </c>
      <c r="S13">
        <f t="shared" si="0"/>
        <v>2</v>
      </c>
      <c r="T13">
        <f t="shared" si="1"/>
        <v>1.6666666666666667</v>
      </c>
      <c r="U13">
        <f t="shared" si="2"/>
        <v>1.1666666666666667</v>
      </c>
      <c r="V13">
        <f t="shared" si="3"/>
        <v>3.75</v>
      </c>
    </row>
    <row r="14" spans="1:22" x14ac:dyDescent="0.3">
      <c r="B14" s="2" t="s">
        <v>28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9">
        <v>0</v>
      </c>
      <c r="J14" s="9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>
        <f t="shared" si="0"/>
        <v>0.8125</v>
      </c>
      <c r="T14">
        <f t="shared" si="1"/>
        <v>1</v>
      </c>
      <c r="U14">
        <f t="shared" si="2"/>
        <v>0.5</v>
      </c>
      <c r="V14">
        <f t="shared" si="3"/>
        <v>1</v>
      </c>
    </row>
    <row r="15" spans="1:22" x14ac:dyDescent="0.3">
      <c r="B15" s="2" t="s">
        <v>29</v>
      </c>
      <c r="C15" s="1">
        <v>1</v>
      </c>
      <c r="D15" s="1">
        <v>1</v>
      </c>
      <c r="E15" s="1">
        <v>1</v>
      </c>
      <c r="F15" s="1">
        <v>7</v>
      </c>
      <c r="G15" s="1">
        <v>1</v>
      </c>
      <c r="H15" s="1">
        <v>7</v>
      </c>
      <c r="I15" s="9">
        <v>0</v>
      </c>
      <c r="J15" s="9">
        <v>0</v>
      </c>
      <c r="K15" s="1">
        <v>1</v>
      </c>
      <c r="L15" s="1">
        <v>1</v>
      </c>
      <c r="M15" s="1">
        <v>1</v>
      </c>
      <c r="N15" s="1">
        <v>0</v>
      </c>
      <c r="O15" s="1">
        <v>4</v>
      </c>
      <c r="P15" s="1">
        <v>7</v>
      </c>
      <c r="Q15" s="9">
        <v>0</v>
      </c>
      <c r="R15" s="1">
        <v>4</v>
      </c>
      <c r="S15">
        <f t="shared" si="0"/>
        <v>2.25</v>
      </c>
      <c r="T15">
        <f t="shared" si="1"/>
        <v>3</v>
      </c>
      <c r="U15">
        <f t="shared" si="2"/>
        <v>0.5</v>
      </c>
      <c r="V15">
        <f t="shared" si="3"/>
        <v>3.75</v>
      </c>
    </row>
    <row r="16" spans="1:22" x14ac:dyDescent="0.3">
      <c r="B16" s="2" t="s">
        <v>30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9">
        <v>0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2</v>
      </c>
      <c r="Q16" s="1">
        <v>2</v>
      </c>
      <c r="R16" s="1">
        <v>1</v>
      </c>
      <c r="S16">
        <f t="shared" si="0"/>
        <v>1</v>
      </c>
      <c r="T16">
        <f t="shared" si="1"/>
        <v>1</v>
      </c>
      <c r="U16">
        <f t="shared" si="2"/>
        <v>0.66666666666666663</v>
      </c>
      <c r="V16">
        <f t="shared" si="3"/>
        <v>1.5</v>
      </c>
    </row>
    <row r="17" spans="2:23" s="12" customFormat="1" x14ac:dyDescent="0.3">
      <c r="B17" s="11" t="s">
        <v>31</v>
      </c>
      <c r="C17" s="11">
        <v>2</v>
      </c>
      <c r="D17" s="11">
        <v>4</v>
      </c>
      <c r="E17" s="11">
        <v>1</v>
      </c>
      <c r="F17" s="11">
        <v>1</v>
      </c>
      <c r="G17" s="11">
        <v>1</v>
      </c>
      <c r="H17" s="11">
        <v>2</v>
      </c>
      <c r="I17" s="13">
        <v>0</v>
      </c>
      <c r="J17" s="13">
        <v>0</v>
      </c>
      <c r="K17" s="11">
        <v>1</v>
      </c>
      <c r="L17" s="11">
        <v>1</v>
      </c>
      <c r="M17" s="11">
        <v>1</v>
      </c>
      <c r="N17" s="11">
        <v>0</v>
      </c>
      <c r="O17" s="11">
        <v>4</v>
      </c>
      <c r="P17" s="11">
        <v>4</v>
      </c>
      <c r="Q17" s="11">
        <v>1</v>
      </c>
      <c r="R17" s="11">
        <v>2</v>
      </c>
      <c r="S17" s="12">
        <f t="shared" si="0"/>
        <v>1.5625</v>
      </c>
      <c r="T17" s="12">
        <f t="shared" si="1"/>
        <v>1.8333333333333333</v>
      </c>
      <c r="U17" s="12">
        <f t="shared" si="2"/>
        <v>0.5</v>
      </c>
      <c r="V17" s="12">
        <f t="shared" si="3"/>
        <v>2.75</v>
      </c>
    </row>
    <row r="18" spans="2:23" x14ac:dyDescent="0.3">
      <c r="B18" s="2" t="s">
        <v>32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v>5</v>
      </c>
      <c r="I18" s="9">
        <v>0</v>
      </c>
      <c r="J18" s="9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2</v>
      </c>
      <c r="R18" s="1">
        <v>1</v>
      </c>
      <c r="S18">
        <f t="shared" si="0"/>
        <v>1.1875</v>
      </c>
      <c r="T18">
        <f t="shared" si="1"/>
        <v>1.8333333333333333</v>
      </c>
      <c r="U18">
        <f t="shared" si="2"/>
        <v>0.5</v>
      </c>
      <c r="V18">
        <f t="shared" si="3"/>
        <v>1.25</v>
      </c>
    </row>
    <row r="19" spans="2:23" s="12" customFormat="1" x14ac:dyDescent="0.3">
      <c r="B19" s="11" t="s">
        <v>33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3">
        <v>0</v>
      </c>
      <c r="J19" s="13">
        <v>0</v>
      </c>
      <c r="K19" s="11">
        <v>1</v>
      </c>
      <c r="L19" s="11">
        <v>1</v>
      </c>
      <c r="M19" s="11">
        <v>1</v>
      </c>
      <c r="N19" s="11">
        <v>0</v>
      </c>
      <c r="O19" s="11">
        <v>1</v>
      </c>
      <c r="P19" s="11">
        <v>1</v>
      </c>
      <c r="Q19" s="11">
        <v>1</v>
      </c>
      <c r="R19" s="11">
        <v>1</v>
      </c>
      <c r="S19" s="12">
        <f t="shared" si="0"/>
        <v>0.8125</v>
      </c>
      <c r="T19" s="12">
        <f t="shared" si="1"/>
        <v>1</v>
      </c>
      <c r="U19" s="12">
        <f t="shared" si="2"/>
        <v>0.5</v>
      </c>
      <c r="V19" s="12">
        <f t="shared" si="3"/>
        <v>1</v>
      </c>
    </row>
    <row r="20" spans="2:23" s="12" customFormat="1" x14ac:dyDescent="0.3">
      <c r="B20" s="11" t="s">
        <v>34</v>
      </c>
      <c r="C20" s="11">
        <v>3</v>
      </c>
      <c r="D20" s="11">
        <v>2</v>
      </c>
      <c r="E20" s="11">
        <v>2</v>
      </c>
      <c r="F20" s="11">
        <v>1</v>
      </c>
      <c r="G20" s="11">
        <v>1</v>
      </c>
      <c r="H20" s="11">
        <v>1</v>
      </c>
      <c r="I20" s="13">
        <v>0</v>
      </c>
      <c r="J20" s="11">
        <v>6</v>
      </c>
      <c r="K20" s="11">
        <v>1</v>
      </c>
      <c r="L20" s="11">
        <v>1</v>
      </c>
      <c r="M20" s="11">
        <v>1</v>
      </c>
      <c r="N20" s="11">
        <v>0</v>
      </c>
      <c r="O20" s="11">
        <v>4</v>
      </c>
      <c r="P20" s="11">
        <v>2</v>
      </c>
      <c r="Q20" s="11">
        <v>5</v>
      </c>
      <c r="R20" s="11">
        <v>1</v>
      </c>
      <c r="S20" s="12">
        <f t="shared" si="0"/>
        <v>1.9375</v>
      </c>
      <c r="T20" s="12">
        <f t="shared" si="1"/>
        <v>1.6666666666666667</v>
      </c>
      <c r="U20" s="12">
        <f t="shared" si="2"/>
        <v>1.5</v>
      </c>
      <c r="V20" s="12">
        <f t="shared" si="3"/>
        <v>3</v>
      </c>
    </row>
    <row r="21" spans="2:23" x14ac:dyDescent="0.3">
      <c r="B21" s="2" t="s">
        <v>35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7</v>
      </c>
      <c r="I21" s="9">
        <v>0</v>
      </c>
      <c r="J21" s="9">
        <v>0</v>
      </c>
      <c r="K21" s="1">
        <v>1</v>
      </c>
      <c r="L21" s="1">
        <v>1</v>
      </c>
      <c r="M21" s="1">
        <v>1</v>
      </c>
      <c r="N21" s="1">
        <v>0</v>
      </c>
      <c r="O21" s="1">
        <v>4</v>
      </c>
      <c r="P21" s="1">
        <v>7</v>
      </c>
      <c r="Q21" s="9">
        <v>0</v>
      </c>
      <c r="R21" s="1">
        <v>1</v>
      </c>
      <c r="S21">
        <f t="shared" si="0"/>
        <v>1.6875</v>
      </c>
      <c r="T21">
        <f t="shared" si="1"/>
        <v>2</v>
      </c>
      <c r="U21">
        <f t="shared" si="2"/>
        <v>0.5</v>
      </c>
      <c r="V21">
        <f t="shared" si="3"/>
        <v>3</v>
      </c>
    </row>
    <row r="22" spans="2:23" x14ac:dyDescent="0.3">
      <c r="B22" s="2" t="s">
        <v>36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9">
        <v>0</v>
      </c>
      <c r="I22" s="9">
        <v>0</v>
      </c>
      <c r="J22" s="9">
        <v>0</v>
      </c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1</v>
      </c>
      <c r="Q22" s="9">
        <v>0</v>
      </c>
      <c r="R22" s="1">
        <v>1</v>
      </c>
      <c r="S22">
        <f t="shared" si="0"/>
        <v>0.6875</v>
      </c>
      <c r="T22">
        <f t="shared" si="1"/>
        <v>0.83333333333333337</v>
      </c>
      <c r="U22">
        <f t="shared" si="2"/>
        <v>0.5</v>
      </c>
      <c r="V22">
        <f t="shared" si="3"/>
        <v>0.75</v>
      </c>
    </row>
    <row r="23" spans="2:23" x14ac:dyDescent="0.3">
      <c r="B23" s="2" t="s">
        <v>37</v>
      </c>
      <c r="C23" s="1">
        <v>1</v>
      </c>
      <c r="D23" s="1">
        <v>1</v>
      </c>
      <c r="E23" s="1">
        <v>1</v>
      </c>
      <c r="F23" s="1">
        <v>1</v>
      </c>
      <c r="G23" s="1">
        <v>6</v>
      </c>
      <c r="H23" s="1">
        <v>3</v>
      </c>
      <c r="I23" s="9">
        <v>0</v>
      </c>
      <c r="J23" s="9">
        <v>0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9">
        <v>0</v>
      </c>
      <c r="R23" s="1">
        <v>1</v>
      </c>
      <c r="S23">
        <f t="shared" si="0"/>
        <v>1.1875</v>
      </c>
      <c r="T23">
        <f t="shared" si="1"/>
        <v>2.1666666666666665</v>
      </c>
      <c r="U23">
        <f t="shared" si="2"/>
        <v>0.5</v>
      </c>
      <c r="V23">
        <f t="shared" si="3"/>
        <v>0.75</v>
      </c>
    </row>
    <row r="24" spans="2:23" x14ac:dyDescent="0.3">
      <c r="R24" s="10"/>
    </row>
    <row r="25" spans="2:23" x14ac:dyDescent="0.3">
      <c r="B25" s="8" t="s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13</v>
      </c>
      <c r="J25">
        <v>8</v>
      </c>
      <c r="K25">
        <v>0</v>
      </c>
      <c r="L25">
        <v>0</v>
      </c>
      <c r="M25">
        <v>0</v>
      </c>
      <c r="N25">
        <v>16</v>
      </c>
      <c r="O25">
        <v>1</v>
      </c>
      <c r="P25">
        <v>0</v>
      </c>
      <c r="Q25">
        <v>5</v>
      </c>
      <c r="R25" s="10">
        <v>0</v>
      </c>
      <c r="S25">
        <f>AVERAGE(S4:S23)</f>
        <v>1.39375</v>
      </c>
      <c r="T25">
        <f t="shared" ref="T25:V25" si="4">AVERAGE(T4:T23)</f>
        <v>1.6166666666666665</v>
      </c>
      <c r="U25">
        <f t="shared" si="4"/>
        <v>0.92500000000000004</v>
      </c>
      <c r="V25">
        <f t="shared" si="4"/>
        <v>1.7625</v>
      </c>
      <c r="W25" t="s">
        <v>39</v>
      </c>
    </row>
    <row r="26" spans="2:23" x14ac:dyDescent="0.3">
      <c r="B26" s="8" t="s">
        <v>45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4</v>
      </c>
      <c r="J26">
        <v>2</v>
      </c>
      <c r="K26">
        <v>1</v>
      </c>
      <c r="L26">
        <v>0</v>
      </c>
      <c r="M26">
        <v>0</v>
      </c>
      <c r="N26">
        <v>4</v>
      </c>
      <c r="O26">
        <v>0</v>
      </c>
      <c r="P26">
        <v>0</v>
      </c>
      <c r="Q26" s="14">
        <v>1</v>
      </c>
      <c r="R26" s="10">
        <v>0</v>
      </c>
      <c r="S26">
        <f>_xlfn.STDEV.P(S4:S23)</f>
        <v>0.5573023752865226</v>
      </c>
      <c r="T26">
        <f t="shared" ref="T26:V26" si="5">_xlfn.STDEV.P(T4:T23)</f>
        <v>0.76937925917225325</v>
      </c>
      <c r="U26">
        <f t="shared" si="5"/>
        <v>0.63349778566656745</v>
      </c>
      <c r="V26">
        <f t="shared" si="5"/>
        <v>1.02309273773202</v>
      </c>
      <c r="W26" t="s">
        <v>44</v>
      </c>
    </row>
    <row r="28" spans="2:23" x14ac:dyDescent="0.3">
      <c r="B28" s="8" t="s">
        <v>46</v>
      </c>
      <c r="C28">
        <f>C25*100/16</f>
        <v>0</v>
      </c>
      <c r="D28">
        <f t="shared" ref="D28:R28" si="6">D25*100/16</f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12.5</v>
      </c>
      <c r="I28">
        <f t="shared" si="6"/>
        <v>81.25</v>
      </c>
      <c r="J28">
        <f t="shared" si="6"/>
        <v>50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100</v>
      </c>
      <c r="O28">
        <f t="shared" si="6"/>
        <v>6.25</v>
      </c>
      <c r="P28">
        <f t="shared" si="6"/>
        <v>0</v>
      </c>
      <c r="Q28">
        <f t="shared" si="6"/>
        <v>31.25</v>
      </c>
      <c r="R28">
        <f t="shared" si="6"/>
        <v>0</v>
      </c>
    </row>
    <row r="29" spans="2:23" x14ac:dyDescent="0.3">
      <c r="B29" t="s">
        <v>45</v>
      </c>
      <c r="C29">
        <f>C26*100/4</f>
        <v>0</v>
      </c>
      <c r="D29">
        <f t="shared" ref="D29:R29" si="7">D26*100/4</f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25</v>
      </c>
      <c r="I29">
        <f t="shared" si="7"/>
        <v>100</v>
      </c>
      <c r="J29">
        <f t="shared" si="7"/>
        <v>50</v>
      </c>
      <c r="K29">
        <f t="shared" si="7"/>
        <v>25</v>
      </c>
      <c r="L29">
        <f t="shared" si="7"/>
        <v>0</v>
      </c>
      <c r="M29">
        <f t="shared" si="7"/>
        <v>0</v>
      </c>
      <c r="N29">
        <f t="shared" si="7"/>
        <v>100</v>
      </c>
      <c r="O29">
        <f t="shared" si="7"/>
        <v>0</v>
      </c>
      <c r="P29">
        <f t="shared" si="7"/>
        <v>0</v>
      </c>
      <c r="Q29">
        <f t="shared" si="7"/>
        <v>25</v>
      </c>
      <c r="R29">
        <f t="shared" si="7"/>
        <v>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</vt:lpstr>
      <vt:lpstr>PSSUQ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</dc:creator>
  <cp:lastModifiedBy>anroa</cp:lastModifiedBy>
  <dcterms:created xsi:type="dcterms:W3CDTF">2023-01-11T11:13:21Z</dcterms:created>
  <dcterms:modified xsi:type="dcterms:W3CDTF">2023-07-25T07:55:13Z</dcterms:modified>
</cp:coreProperties>
</file>